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https://nichimoushakyou-my.sharepoint.com/personal/ishikawa_nichimoushakyou_onmicrosoft_com/Documents/8.アビリンピック大会/2023愛知大会/4．アビリン愛知大会準備用共有フォルダ/当日課題/2．機構提出用/課題4/"/>
    </mc:Choice>
  </mc:AlternateContent>
  <xr:revisionPtr revIDLastSave="18" documentId="11_AD4D066CA252ABDACC1048A2C992DCF672EEDF5C" xr6:coauthVersionLast="47" xr6:coauthVersionMax="47" xr10:uidLastSave="{2CD865DA-4F42-4462-BFFA-68B60000C714}"/>
  <bookViews>
    <workbookView xWindow="2280" yWindow="1905" windowWidth="21600" windowHeight="11385" xr2:uid="{00000000-000D-0000-FFFF-FFFF00000000}"/>
  </bookViews>
  <sheets>
    <sheet name="解答例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A3" i="2"/>
  <c r="B3" i="2"/>
  <c r="H3" i="2"/>
  <c r="K3" i="2"/>
  <c r="N3" i="2"/>
  <c r="A4" i="2"/>
  <c r="B4" i="2"/>
  <c r="C4" i="2"/>
  <c r="H4" i="2"/>
  <c r="K4" i="2"/>
  <c r="N4" i="2"/>
  <c r="A5" i="2"/>
  <c r="B5" i="2"/>
  <c r="C5" i="2"/>
  <c r="D5" i="2"/>
  <c r="H5" i="2"/>
  <c r="K5" i="2"/>
  <c r="A6" i="2"/>
  <c r="B6" i="2"/>
  <c r="C6" i="2"/>
  <c r="D6" i="2"/>
  <c r="E6" i="2"/>
  <c r="H6" i="2"/>
  <c r="K6" i="2"/>
  <c r="H7" i="2"/>
  <c r="K7" i="2"/>
  <c r="H8" i="2"/>
  <c r="K8" i="2"/>
  <c r="H9" i="2"/>
  <c r="K9" i="2"/>
  <c r="H10" i="2"/>
  <c r="K10" i="2"/>
  <c r="H11" i="2"/>
  <c r="H12" i="2"/>
  <c r="H13" i="2"/>
  <c r="H14" i="2"/>
  <c r="H15" i="2"/>
  <c r="H16" i="2"/>
  <c r="H17" i="2"/>
</calcChain>
</file>

<file path=xl/sharedStrings.xml><?xml version="1.0" encoding="utf-8"?>
<sst xmlns="http://schemas.openxmlformats.org/spreadsheetml/2006/main" count="46" uniqueCount="44">
  <si>
    <t>相関係数一覧</t>
    <rPh sb="0" eb="4">
      <t xml:space="preserve">ソウカンケイスウ </t>
    </rPh>
    <rPh sb="4" eb="6">
      <t xml:space="preserve">イチラン </t>
    </rPh>
    <phoneticPr fontId="3"/>
  </si>
  <si>
    <t>対戦相手別ホームラン数</t>
    <rPh sb="0" eb="4">
      <t>タイ</t>
    </rPh>
    <rPh sb="4" eb="5">
      <t xml:space="preserve">ベツ </t>
    </rPh>
    <rPh sb="10" eb="11">
      <t xml:space="preserve">スウ </t>
    </rPh>
    <phoneticPr fontId="3"/>
  </si>
  <si>
    <t>球種別ホームラン数</t>
    <rPh sb="0" eb="2">
      <t xml:space="preserve">キュウシュ </t>
    </rPh>
    <rPh sb="2" eb="3">
      <t xml:space="preserve">ベツ </t>
    </rPh>
    <rPh sb="8" eb="9">
      <t xml:space="preserve">スウ </t>
    </rPh>
    <phoneticPr fontId="3"/>
  </si>
  <si>
    <t>投手別ホームラン数</t>
    <rPh sb="0" eb="2">
      <t xml:space="preserve">トウシュ </t>
    </rPh>
    <rPh sb="2" eb="3">
      <t xml:space="preserve">ベツ </t>
    </rPh>
    <rPh sb="8" eb="9">
      <t xml:space="preserve">スウ </t>
    </rPh>
    <phoneticPr fontId="3"/>
  </si>
  <si>
    <t>対戦相手</t>
    <rPh sb="0" eb="4">
      <t xml:space="preserve">タイセンアイテ </t>
    </rPh>
    <phoneticPr fontId="3"/>
  </si>
  <si>
    <t>本数</t>
    <rPh sb="0" eb="2">
      <t xml:space="preserve">ホンスウ </t>
    </rPh>
    <phoneticPr fontId="3"/>
  </si>
  <si>
    <t>球種</t>
    <rPh sb="0" eb="2">
      <t xml:space="preserve">キュウシュ </t>
    </rPh>
    <phoneticPr fontId="3"/>
  </si>
  <si>
    <t>右投手・左投手</t>
    <rPh sb="0" eb="2">
      <t xml:space="preserve">トウシュ </t>
    </rPh>
    <phoneticPr fontId="3"/>
  </si>
  <si>
    <t>ホワイトソックス</t>
  </si>
  <si>
    <t>ストレート</t>
  </si>
  <si>
    <r>
      <rPr>
        <sz val="11"/>
        <rFont val="BIZ-UDPMincho-Medium"/>
        <family val="2"/>
        <charset val="128"/>
      </rPr>
      <t>右</t>
    </r>
    <rPh sb="0" eb="1">
      <t xml:space="preserve">ミギ </t>
    </rPh>
    <phoneticPr fontId="3"/>
  </si>
  <si>
    <t>ブルージェイズ</t>
  </si>
  <si>
    <t>シンカー</t>
  </si>
  <si>
    <r>
      <rPr>
        <sz val="11"/>
        <rFont val="BIZ-UDPMincho-Medium"/>
        <family val="2"/>
        <charset val="128"/>
      </rPr>
      <t>左</t>
    </r>
    <rPh sb="0" eb="1">
      <t xml:space="preserve">ヒダリ </t>
    </rPh>
    <phoneticPr fontId="3"/>
  </si>
  <si>
    <t>ロイヤルズ</t>
  </si>
  <si>
    <t>スライダー</t>
  </si>
  <si>
    <t>レンジャーズ</t>
  </si>
  <si>
    <t>チェンジアップ</t>
  </si>
  <si>
    <t>アストロズ</t>
  </si>
  <si>
    <t>ナックルカーブ</t>
  </si>
  <si>
    <t>考察1
４項目の組み合わせの中では、打球速度と打球角度に最も強い負の相関が見られた。
次に、打球速度と飛距離に正の相関、投球速度と打球角度に負の相関が見られた。
投球速度と飛距離、投球速度と打球速度、打球角度と飛距離には、ほとんど相関が見られなかった。</t>
    <rPh sb="0" eb="2">
      <t xml:space="preserve">コウサツ </t>
    </rPh>
    <rPh sb="8" eb="9">
      <t xml:space="preserve">クミアワセ </t>
    </rPh>
    <rPh sb="14" eb="15">
      <t xml:space="preserve">ナカデハ </t>
    </rPh>
    <rPh sb="18" eb="20">
      <t xml:space="preserve">カクドト </t>
    </rPh>
    <rPh sb="21" eb="30">
      <t xml:space="preserve">ダキュウソクドニ </t>
    </rPh>
    <rPh sb="31" eb="32">
      <t xml:space="preserve">モットモ </t>
    </rPh>
    <rPh sb="33" eb="34">
      <t xml:space="preserve">ツヨイ </t>
    </rPh>
    <rPh sb="35" eb="36">
      <t>フノ;</t>
    </rPh>
    <rPh sb="45" eb="46">
      <t xml:space="preserve">ツギニ </t>
    </rPh>
    <rPh sb="48" eb="52">
      <t xml:space="preserve">ダキュウソクドト </t>
    </rPh>
    <rPh sb="54" eb="55">
      <t xml:space="preserve">セイノソウカン </t>
    </rPh>
    <rPh sb="58" eb="61">
      <t xml:space="preserve">ヒキョリニ </t>
    </rPh>
    <rPh sb="62" eb="81">
      <t xml:space="preserve">トウキュウソクド </t>
    </rPh>
    <rPh sb="81" eb="85">
      <t>トウキュウ</t>
    </rPh>
    <rPh sb="86" eb="89">
      <t xml:space="preserve">ヒキョリ </t>
    </rPh>
    <rPh sb="90" eb="92">
      <t xml:space="preserve">ダキュウ </t>
    </rPh>
    <rPh sb="92" eb="94">
      <t xml:space="preserve">カクドヤ </t>
    </rPh>
    <rPh sb="95" eb="99">
      <t xml:space="preserve">ダキュウソクド </t>
    </rPh>
    <rPh sb="118" eb="119">
      <t xml:space="preserve">ミラレナカッタ </t>
    </rPh>
    <phoneticPr fontId="3"/>
  </si>
  <si>
    <t>マリナーズ</t>
  </si>
  <si>
    <t>カットボール</t>
  </si>
  <si>
    <t>レイズ</t>
  </si>
  <si>
    <t>スプリット</t>
  </si>
  <si>
    <t>レッドソックス</t>
  </si>
  <si>
    <t>カーブ</t>
  </si>
  <si>
    <t>インディアンス</t>
  </si>
  <si>
    <t>アスレチックス</t>
  </si>
  <si>
    <t>タイガース</t>
  </si>
  <si>
    <t>ヤンキース</t>
  </si>
  <si>
    <t>オリオールズ</t>
  </si>
  <si>
    <t>分析ツールを使用しても構わない。</t>
    <rPh sb="0" eb="2">
      <t xml:space="preserve">ブンセキ </t>
    </rPh>
    <rPh sb="6" eb="8">
      <t xml:space="preserve">シヨウシテモ </t>
    </rPh>
    <rPh sb="11" eb="12">
      <t xml:space="preserve">カマワナイ </t>
    </rPh>
    <phoneticPr fontId="3"/>
  </si>
  <si>
    <t>ツインズ</t>
  </si>
  <si>
    <t>ロッキーズ</t>
  </si>
  <si>
    <t>投球速度
(km/h)</t>
  </si>
  <si>
    <t>飛距離
(m)</t>
  </si>
  <si>
    <t>打球速度
(km/h)</t>
  </si>
  <si>
    <t>打球角度
(度)</t>
  </si>
  <si>
    <t>投球速度(km/h)</t>
  </si>
  <si>
    <t>データのみからは、全体の数がわからないため、対戦相手別、球種別、投手別に関しての考察を一概に述べることは難しい。</t>
    <rPh sb="9" eb="11">
      <t xml:space="preserve">ゼンタイノ </t>
    </rPh>
    <rPh sb="12" eb="13">
      <t xml:space="preserve">カズガ </t>
    </rPh>
    <rPh sb="22" eb="26">
      <t>タイセン</t>
    </rPh>
    <rPh sb="27" eb="29">
      <t xml:space="preserve">キュウシュ </t>
    </rPh>
    <rPh sb="30" eb="32">
      <t xml:space="preserve">トウシュベニ </t>
    </rPh>
    <rPh sb="32" eb="33">
      <t xml:space="preserve">ベツ </t>
    </rPh>
    <rPh sb="36" eb="37">
      <t>カンシテジ</t>
    </rPh>
    <rPh sb="40" eb="42">
      <t xml:space="preserve">コウサツハ </t>
    </rPh>
    <rPh sb="43" eb="45">
      <t xml:space="preserve">イチガイニ </t>
    </rPh>
    <rPh sb="46" eb="47">
      <t xml:space="preserve">ノベルコトハ </t>
    </rPh>
    <rPh sb="52" eb="53">
      <t xml:space="preserve">ムズカシイ ジョウキノ </t>
    </rPh>
    <phoneticPr fontId="3"/>
  </si>
  <si>
    <t>飛距離(m)</t>
  </si>
  <si>
    <t>打球速度(km/h)</t>
  </si>
  <si>
    <t>打球角度(度)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</si>
</sst>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-UDPMincho-Medium"/>
      <family val="2"/>
      <charset val="128"/>
    </font>
    <font>
      <sz val="6"/>
      <name val="BIZ-UDPMincho-Medium"/>
      <family val="2"/>
      <charset val="128"/>
    </font>
    <font>
      <sz val="11"/>
      <name val="BIZ-UDPMincho-Medium"/>
      <family val="2"/>
      <charset val="128"/>
    </font>
    <font>
      <sz val="11"/>
      <name val="Inherit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4">
    <xf numFmtId="0" fontId="0" fillId="0" borderId="0" xfId="0"/>
    <xf numFmtId="0" fontId="2" fillId="0" borderId="0" xfId="1">
      <alignment vertical="center"/>
    </xf>
    <xf numFmtId="0" fontId="2" fillId="0" borderId="0" xfId="1" applyAlignment="1">
      <alignment vertical="center" wrapText="1"/>
    </xf>
    <xf numFmtId="0" fontId="2" fillId="0" borderId="1" xfId="1" applyBorder="1">
      <alignment vertical="center"/>
    </xf>
    <xf numFmtId="0" fontId="2" fillId="0" borderId="1" xfId="1" applyBorder="1" applyAlignment="1">
      <alignment vertical="center" wrapText="1"/>
    </xf>
    <xf numFmtId="0" fontId="4" fillId="0" borderId="0" xfId="1" applyFont="1">
      <alignment vertical="center"/>
    </xf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5" fillId="0" borderId="0" xfId="1" applyFont="1">
      <alignment vertical="center"/>
    </xf>
    <xf numFmtId="176" fontId="2" fillId="0" borderId="0" xfId="1" applyNumberFormat="1">
      <alignment vertical="center"/>
    </xf>
    <xf numFmtId="0" fontId="4" fillId="0" borderId="0" xfId="1" applyFont="1" applyAlignment="1">
      <alignment vertical="center" wrapText="1"/>
    </xf>
    <xf numFmtId="0" fontId="2" fillId="0" borderId="0" xfId="1" applyAlignment="1">
      <alignment vertical="top" wrapText="1"/>
    </xf>
    <xf numFmtId="0" fontId="2" fillId="0" borderId="0" xfId="1" applyAlignment="1">
      <alignment vertical="center" wrapText="1"/>
    </xf>
    <xf numFmtId="0" fontId="2" fillId="0" borderId="0" xfId="1" applyAlignment="1">
      <alignment vertical="center"/>
    </xf>
  </cellXfs>
  <cellStyles count="2">
    <cellStyle name="標準" xfId="0" builtinId="0"/>
    <cellStyle name="標準 2" xfId="1" xr:uid="{81DA9E0C-4154-4DE5-B9EB-F4693B0B86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ichimoushakyou-my.sharepoint.com/personal/ishikawa_nichimoushakyou_onmicrosoft_com/Documents/8.&#12450;&#12499;&#12522;&#12531;&#12500;&#12483;&#12463;&#22823;&#20250;/2023&#24859;&#30693;&#22823;&#20250;/4&#65294;&#12450;&#12499;&#12522;&#12531;&#24859;&#30693;&#22823;&#20250;&#28310;&#20633;&#29992;&#20849;&#26377;&#12501;&#12457;&#12523;&#12480;/&#24403;&#26085;&#35506;&#38988;/1&#65294;&#26908;&#35342;&#29992;/&#31119;&#27704;&#12373;&#12435;/&#35506;&#38988;4&#20986;&#38988;&#20104;&#23450;&#21839;&#38988;&#65288;&#31119;&#27704;&#12373;&#12435;&#25285;&#24403;&#65289;.xlsx" TargetMode="External"/><Relationship Id="rId1" Type="http://schemas.openxmlformats.org/officeDocument/2006/relationships/externalLinkPath" Target="/personal/ishikawa_nichimoushakyou_onmicrosoft_com/Documents/8.&#12450;&#12499;&#12522;&#12531;&#12500;&#12483;&#12463;&#22823;&#20250;/2023&#24859;&#30693;&#22823;&#20250;/4&#65294;&#12450;&#12499;&#12522;&#12531;&#24859;&#30693;&#22823;&#20250;&#28310;&#20633;&#29992;&#20849;&#26377;&#12501;&#12457;&#12523;&#12480;/&#24403;&#26085;&#35506;&#38988;/1&#65294;&#26908;&#35342;&#29992;/&#31119;&#27704;&#12373;&#12435;/&#35506;&#38988;4&#20986;&#38988;&#20104;&#23450;&#21839;&#38988;&#65288;&#31119;&#27704;&#12373;&#12435;&#25285;&#2440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課題4"/>
      <sheetName val="本塁打"/>
    </sheetNames>
    <sheetDataSet>
      <sheetData sheetId="0" refreshError="1"/>
      <sheetData sheetId="1">
        <row r="1">
          <cell r="C1" t="str">
            <v>対戦相手</v>
          </cell>
          <cell r="D1" t="str">
            <v>球種</v>
          </cell>
          <cell r="E1" t="str">
            <v>右投手・左投手</v>
          </cell>
          <cell r="F1" t="str">
            <v>投球速度
(km/h)</v>
          </cell>
          <cell r="G1" t="str">
            <v>飛距離
(m)</v>
          </cell>
          <cell r="H1" t="str">
            <v>打球速度
(km/h)</v>
          </cell>
          <cell r="I1" t="str">
            <v>打球角度
(度)</v>
          </cell>
        </row>
        <row r="2">
          <cell r="C2" t="str">
            <v>ホワイトソックス</v>
          </cell>
          <cell r="D2" t="str">
            <v>ストレート</v>
          </cell>
          <cell r="E2" t="str">
            <v>右</v>
          </cell>
          <cell r="F2">
            <v>157</v>
          </cell>
          <cell r="G2">
            <v>128</v>
          </cell>
          <cell r="H2">
            <v>171</v>
          </cell>
          <cell r="I2">
            <v>29</v>
          </cell>
        </row>
        <row r="3">
          <cell r="C3" t="str">
            <v>ホワイトソックス</v>
          </cell>
          <cell r="D3" t="str">
            <v>ストレート</v>
          </cell>
          <cell r="E3" t="str">
            <v>右</v>
          </cell>
          <cell r="F3">
            <v>156</v>
          </cell>
          <cell r="G3">
            <v>137</v>
          </cell>
          <cell r="H3">
            <v>185</v>
          </cell>
          <cell r="I3">
            <v>21</v>
          </cell>
        </row>
        <row r="4">
          <cell r="C4" t="str">
            <v>ブルージェイズ</v>
          </cell>
          <cell r="D4" t="str">
            <v>シンカー</v>
          </cell>
          <cell r="E4" t="str">
            <v>右</v>
          </cell>
          <cell r="F4">
            <v>147</v>
          </cell>
          <cell r="G4">
            <v>129</v>
          </cell>
          <cell r="H4">
            <v>174</v>
          </cell>
          <cell r="I4">
            <v>30</v>
          </cell>
        </row>
        <row r="5">
          <cell r="C5" t="str">
            <v>ロイヤルズ</v>
          </cell>
          <cell r="D5" t="str">
            <v>スライダー</v>
          </cell>
          <cell r="E5" t="str">
            <v>左</v>
          </cell>
          <cell r="F5">
            <v>134</v>
          </cell>
          <cell r="G5">
            <v>131</v>
          </cell>
          <cell r="H5">
            <v>175</v>
          </cell>
          <cell r="I5">
            <v>29</v>
          </cell>
        </row>
        <row r="6">
          <cell r="C6" t="str">
            <v>レンジャーズ</v>
          </cell>
          <cell r="D6" t="str">
            <v>スライダー</v>
          </cell>
          <cell r="E6" t="str">
            <v>右</v>
          </cell>
          <cell r="F6">
            <v>134</v>
          </cell>
          <cell r="G6">
            <v>123</v>
          </cell>
          <cell r="H6">
            <v>173</v>
          </cell>
          <cell r="I6">
            <v>38</v>
          </cell>
        </row>
        <row r="7">
          <cell r="C7" t="str">
            <v>アストロズ</v>
          </cell>
          <cell r="D7" t="str">
            <v>シンカー</v>
          </cell>
          <cell r="E7" t="str">
            <v>左</v>
          </cell>
          <cell r="F7">
            <v>148</v>
          </cell>
          <cell r="G7">
            <v>126</v>
          </cell>
          <cell r="H7">
            <v>174</v>
          </cell>
          <cell r="I7">
            <v>33</v>
          </cell>
        </row>
        <row r="8">
          <cell r="C8" t="str">
            <v>アストロズ</v>
          </cell>
          <cell r="D8" t="str">
            <v>ストレート</v>
          </cell>
          <cell r="E8" t="str">
            <v>右</v>
          </cell>
          <cell r="F8">
            <v>149</v>
          </cell>
          <cell r="G8">
            <v>134</v>
          </cell>
          <cell r="H8">
            <v>172</v>
          </cell>
          <cell r="I8">
            <v>27</v>
          </cell>
        </row>
        <row r="9">
          <cell r="C9" t="str">
            <v>マリナーズ</v>
          </cell>
          <cell r="D9" t="str">
            <v>チェンジアップ</v>
          </cell>
          <cell r="E9" t="str">
            <v>右</v>
          </cell>
          <cell r="F9">
            <v>133</v>
          </cell>
          <cell r="G9">
            <v>111</v>
          </cell>
          <cell r="H9">
            <v>156</v>
          </cell>
          <cell r="I9">
            <v>34</v>
          </cell>
        </row>
        <row r="10">
          <cell r="C10" t="str">
            <v>レイズ</v>
          </cell>
          <cell r="D10" t="str">
            <v>スライダー</v>
          </cell>
          <cell r="E10" t="str">
            <v>右</v>
          </cell>
          <cell r="F10">
            <v>142</v>
          </cell>
          <cell r="G10">
            <v>130</v>
          </cell>
          <cell r="H10">
            <v>178</v>
          </cell>
          <cell r="I10">
            <v>34</v>
          </cell>
        </row>
        <row r="11">
          <cell r="C11" t="str">
            <v>レイズ</v>
          </cell>
          <cell r="D11" t="str">
            <v>シンカー</v>
          </cell>
          <cell r="E11" t="str">
            <v>左</v>
          </cell>
          <cell r="F11">
            <v>147</v>
          </cell>
          <cell r="G11">
            <v>130</v>
          </cell>
          <cell r="H11">
            <v>173</v>
          </cell>
          <cell r="I11">
            <v>33</v>
          </cell>
        </row>
        <row r="12">
          <cell r="C12" t="str">
            <v>レッドソックス</v>
          </cell>
          <cell r="D12" t="str">
            <v>ナックルカーブ</v>
          </cell>
          <cell r="E12" t="str">
            <v>右</v>
          </cell>
          <cell r="F12">
            <v>128</v>
          </cell>
          <cell r="G12">
            <v>113</v>
          </cell>
          <cell r="H12">
            <v>164</v>
          </cell>
          <cell r="I12">
            <v>33</v>
          </cell>
        </row>
        <row r="13">
          <cell r="C13" t="str">
            <v>レッドソックス</v>
          </cell>
          <cell r="D13" t="str">
            <v>ストレート</v>
          </cell>
          <cell r="E13" t="str">
            <v>右</v>
          </cell>
          <cell r="F13">
            <v>156</v>
          </cell>
          <cell r="G13">
            <v>113</v>
          </cell>
          <cell r="H13">
            <v>155</v>
          </cell>
          <cell r="I13">
            <v>36</v>
          </cell>
        </row>
        <row r="14">
          <cell r="C14" t="str">
            <v>インディアンス</v>
          </cell>
          <cell r="D14" t="str">
            <v>ストレート</v>
          </cell>
          <cell r="E14" t="str">
            <v>左</v>
          </cell>
          <cell r="F14">
            <v>151</v>
          </cell>
          <cell r="G14">
            <v>131</v>
          </cell>
          <cell r="H14">
            <v>170</v>
          </cell>
          <cell r="I14">
            <v>27</v>
          </cell>
        </row>
        <row r="15">
          <cell r="C15" t="str">
            <v>インディアンス</v>
          </cell>
          <cell r="D15" t="str">
            <v>ストレート</v>
          </cell>
          <cell r="E15" t="str">
            <v>右</v>
          </cell>
          <cell r="F15">
            <v>151</v>
          </cell>
          <cell r="G15">
            <v>134</v>
          </cell>
          <cell r="H15">
            <v>180</v>
          </cell>
          <cell r="I15">
            <v>31</v>
          </cell>
        </row>
        <row r="16">
          <cell r="C16" t="str">
            <v>レンジャーズ</v>
          </cell>
          <cell r="D16" t="str">
            <v>カットボール</v>
          </cell>
          <cell r="E16" t="str">
            <v>右</v>
          </cell>
          <cell r="F16">
            <v>144</v>
          </cell>
          <cell r="G16">
            <v>116</v>
          </cell>
          <cell r="H16">
            <v>188</v>
          </cell>
          <cell r="I16">
            <v>24</v>
          </cell>
        </row>
        <row r="17">
          <cell r="C17" t="str">
            <v>マリナーズ</v>
          </cell>
          <cell r="D17" t="str">
            <v>カットボール</v>
          </cell>
          <cell r="E17" t="str">
            <v>左</v>
          </cell>
          <cell r="F17">
            <v>152</v>
          </cell>
          <cell r="G17">
            <v>133</v>
          </cell>
          <cell r="H17">
            <v>181</v>
          </cell>
          <cell r="I17">
            <v>21</v>
          </cell>
        </row>
        <row r="18">
          <cell r="C18" t="str">
            <v>ロイヤルズ</v>
          </cell>
          <cell r="D18" t="str">
            <v>チェンジアップ</v>
          </cell>
          <cell r="E18" t="str">
            <v>左</v>
          </cell>
          <cell r="F18">
            <v>129</v>
          </cell>
          <cell r="G18">
            <v>143</v>
          </cell>
          <cell r="H18">
            <v>180</v>
          </cell>
          <cell r="I18">
            <v>31</v>
          </cell>
        </row>
        <row r="19">
          <cell r="C19" t="str">
            <v>アスレチックス</v>
          </cell>
          <cell r="D19" t="str">
            <v>ストレート</v>
          </cell>
          <cell r="E19" t="str">
            <v>左</v>
          </cell>
          <cell r="F19">
            <v>158</v>
          </cell>
          <cell r="G19">
            <v>131</v>
          </cell>
          <cell r="H19">
            <v>186</v>
          </cell>
          <cell r="I19">
            <v>25</v>
          </cell>
        </row>
        <row r="20">
          <cell r="C20" t="str">
            <v>アスレチックス</v>
          </cell>
          <cell r="D20" t="str">
            <v>スライダー</v>
          </cell>
          <cell r="E20" t="str">
            <v>左</v>
          </cell>
          <cell r="F20">
            <v>136</v>
          </cell>
          <cell r="G20">
            <v>133</v>
          </cell>
          <cell r="H20">
            <v>178</v>
          </cell>
          <cell r="I20">
            <v>30</v>
          </cell>
        </row>
        <row r="21">
          <cell r="C21" t="str">
            <v>タイガース</v>
          </cell>
          <cell r="D21" t="str">
            <v>シンカー</v>
          </cell>
          <cell r="E21" t="str">
            <v>右</v>
          </cell>
          <cell r="F21">
            <v>148</v>
          </cell>
          <cell r="G21">
            <v>122</v>
          </cell>
          <cell r="H21">
            <v>184</v>
          </cell>
          <cell r="I21">
            <v>18</v>
          </cell>
        </row>
        <row r="22">
          <cell r="C22" t="str">
            <v>タイガース</v>
          </cell>
          <cell r="D22" t="str">
            <v>チェンジアップ</v>
          </cell>
          <cell r="E22" t="str">
            <v>右</v>
          </cell>
          <cell r="F22">
            <v>145</v>
          </cell>
          <cell r="G22">
            <v>124</v>
          </cell>
          <cell r="H22">
            <v>175</v>
          </cell>
          <cell r="I22">
            <v>26</v>
          </cell>
        </row>
        <row r="23">
          <cell r="C23" t="str">
            <v>タイガース</v>
          </cell>
          <cell r="D23" t="str">
            <v>シンカー</v>
          </cell>
          <cell r="E23" t="str">
            <v>右</v>
          </cell>
          <cell r="F23">
            <v>153</v>
          </cell>
          <cell r="G23">
            <v>121</v>
          </cell>
          <cell r="H23">
            <v>173</v>
          </cell>
          <cell r="I23">
            <v>25</v>
          </cell>
        </row>
        <row r="24">
          <cell r="C24" t="str">
            <v>タイガース</v>
          </cell>
          <cell r="D24" t="str">
            <v>スライダー</v>
          </cell>
          <cell r="E24" t="str">
            <v>右</v>
          </cell>
          <cell r="F24">
            <v>136</v>
          </cell>
          <cell r="G24">
            <v>126</v>
          </cell>
          <cell r="H24">
            <v>167</v>
          </cell>
          <cell r="I24">
            <v>23</v>
          </cell>
        </row>
        <row r="25">
          <cell r="C25" t="str">
            <v>レイズ</v>
          </cell>
          <cell r="D25" t="str">
            <v>チェンジアップ</v>
          </cell>
          <cell r="E25" t="str">
            <v>右</v>
          </cell>
          <cell r="F25">
            <v>145</v>
          </cell>
          <cell r="G25">
            <v>138</v>
          </cell>
          <cell r="H25">
            <v>187</v>
          </cell>
          <cell r="I25">
            <v>27</v>
          </cell>
        </row>
        <row r="26">
          <cell r="C26" t="str">
            <v>レイズ</v>
          </cell>
          <cell r="D26" t="str">
            <v>ストレート</v>
          </cell>
          <cell r="E26" t="str">
            <v>右</v>
          </cell>
          <cell r="F26">
            <v>153</v>
          </cell>
          <cell r="G26">
            <v>117</v>
          </cell>
          <cell r="H26">
            <v>173</v>
          </cell>
          <cell r="I26">
            <v>38</v>
          </cell>
        </row>
        <row r="27">
          <cell r="C27" t="str">
            <v>ヤンキース</v>
          </cell>
          <cell r="D27" t="str">
            <v>スライダー</v>
          </cell>
          <cell r="E27" t="str">
            <v>右</v>
          </cell>
          <cell r="F27">
            <v>129</v>
          </cell>
          <cell r="G27">
            <v>127</v>
          </cell>
          <cell r="H27">
            <v>189</v>
          </cell>
          <cell r="I27">
            <v>25</v>
          </cell>
        </row>
        <row r="28">
          <cell r="C28" t="str">
            <v>ヤンキース</v>
          </cell>
          <cell r="D28" t="str">
            <v>ストレート</v>
          </cell>
          <cell r="E28" t="str">
            <v>右</v>
          </cell>
          <cell r="F28">
            <v>152</v>
          </cell>
          <cell r="G28">
            <v>109</v>
          </cell>
          <cell r="H28">
            <v>181</v>
          </cell>
          <cell r="I28">
            <v>18</v>
          </cell>
        </row>
        <row r="29">
          <cell r="C29" t="str">
            <v>ヤンキース</v>
          </cell>
          <cell r="D29" t="str">
            <v>チェンジアップ</v>
          </cell>
          <cell r="E29" t="str">
            <v>右</v>
          </cell>
          <cell r="F29">
            <v>142</v>
          </cell>
          <cell r="G29">
            <v>120</v>
          </cell>
          <cell r="H29">
            <v>176</v>
          </cell>
          <cell r="I29">
            <v>23</v>
          </cell>
        </row>
        <row r="30">
          <cell r="C30" t="str">
            <v>オリオールズ</v>
          </cell>
          <cell r="D30" t="str">
            <v>ストレート</v>
          </cell>
          <cell r="E30" t="str">
            <v>左</v>
          </cell>
          <cell r="F30">
            <v>148</v>
          </cell>
          <cell r="G30">
            <v>127</v>
          </cell>
          <cell r="H30">
            <v>168</v>
          </cell>
          <cell r="I30">
            <v>30</v>
          </cell>
        </row>
        <row r="31">
          <cell r="C31" t="str">
            <v>オリオールズ</v>
          </cell>
          <cell r="D31" t="str">
            <v>シンカー</v>
          </cell>
          <cell r="E31" t="str">
            <v>右</v>
          </cell>
          <cell r="F31">
            <v>154</v>
          </cell>
          <cell r="G31">
            <v>122</v>
          </cell>
          <cell r="H31">
            <v>179</v>
          </cell>
          <cell r="I31">
            <v>28</v>
          </cell>
        </row>
        <row r="32">
          <cell r="C32" t="str">
            <v>オリオールズ</v>
          </cell>
          <cell r="D32" t="str">
            <v>スライダー</v>
          </cell>
          <cell r="E32" t="str">
            <v>右</v>
          </cell>
          <cell r="F32">
            <v>126</v>
          </cell>
          <cell r="G32">
            <v>140</v>
          </cell>
          <cell r="H32">
            <v>181</v>
          </cell>
          <cell r="I32">
            <v>31</v>
          </cell>
        </row>
        <row r="33">
          <cell r="C33" t="str">
            <v>レッドソックス</v>
          </cell>
          <cell r="D33" t="str">
            <v>チェンジアップ</v>
          </cell>
          <cell r="E33" t="str">
            <v>左</v>
          </cell>
          <cell r="F33">
            <v>136</v>
          </cell>
          <cell r="G33">
            <v>132</v>
          </cell>
          <cell r="H33">
            <v>184</v>
          </cell>
          <cell r="I33">
            <v>25</v>
          </cell>
        </row>
        <row r="34">
          <cell r="C34" t="str">
            <v>マリナーズ</v>
          </cell>
          <cell r="D34" t="str">
            <v>ストレート</v>
          </cell>
          <cell r="E34" t="str">
            <v>左</v>
          </cell>
          <cell r="F34">
            <v>143</v>
          </cell>
          <cell r="G34">
            <v>141</v>
          </cell>
          <cell r="H34">
            <v>187</v>
          </cell>
          <cell r="I34">
            <v>31</v>
          </cell>
        </row>
        <row r="35">
          <cell r="C35" t="str">
            <v>マリナーズ</v>
          </cell>
          <cell r="D35" t="str">
            <v>スライダー</v>
          </cell>
          <cell r="E35" t="str">
            <v>右</v>
          </cell>
          <cell r="F35">
            <v>129</v>
          </cell>
          <cell r="G35">
            <v>128</v>
          </cell>
          <cell r="H35">
            <v>173</v>
          </cell>
          <cell r="I35">
            <v>25</v>
          </cell>
        </row>
        <row r="36">
          <cell r="C36" t="str">
            <v>ツインズ</v>
          </cell>
          <cell r="D36" t="str">
            <v>スライダー</v>
          </cell>
          <cell r="E36" t="str">
            <v>左</v>
          </cell>
          <cell r="F36">
            <v>137</v>
          </cell>
          <cell r="G36">
            <v>126</v>
          </cell>
          <cell r="H36">
            <v>181</v>
          </cell>
          <cell r="I36">
            <v>25</v>
          </cell>
        </row>
        <row r="37">
          <cell r="C37" t="str">
            <v>ロッキーズ</v>
          </cell>
          <cell r="D37" t="str">
            <v>スライダー</v>
          </cell>
          <cell r="E37" t="str">
            <v>左</v>
          </cell>
          <cell r="F37">
            <v>137</v>
          </cell>
          <cell r="G37">
            <v>141</v>
          </cell>
          <cell r="H37">
            <v>178</v>
          </cell>
          <cell r="I37">
            <v>26</v>
          </cell>
        </row>
        <row r="38">
          <cell r="C38" t="str">
            <v>ロッキーズ</v>
          </cell>
          <cell r="D38" t="str">
            <v>スプリット</v>
          </cell>
          <cell r="E38" t="str">
            <v>右</v>
          </cell>
          <cell r="F38">
            <v>144</v>
          </cell>
          <cell r="G38">
            <v>118</v>
          </cell>
          <cell r="H38">
            <v>182</v>
          </cell>
          <cell r="I38">
            <v>22</v>
          </cell>
        </row>
        <row r="39">
          <cell r="C39" t="str">
            <v>ブルージェイズ</v>
          </cell>
          <cell r="D39" t="str">
            <v>スライダー</v>
          </cell>
          <cell r="E39" t="str">
            <v>右</v>
          </cell>
          <cell r="F39">
            <v>133</v>
          </cell>
          <cell r="G39">
            <v>126</v>
          </cell>
          <cell r="H39">
            <v>170</v>
          </cell>
          <cell r="I39">
            <v>25</v>
          </cell>
        </row>
        <row r="40">
          <cell r="C40" t="str">
            <v>アストロズ</v>
          </cell>
          <cell r="D40" t="str">
            <v>チェンジアップ</v>
          </cell>
          <cell r="E40" t="str">
            <v>右</v>
          </cell>
          <cell r="F40">
            <v>136</v>
          </cell>
          <cell r="G40">
            <v>120</v>
          </cell>
          <cell r="H40">
            <v>173</v>
          </cell>
          <cell r="I40">
            <v>24</v>
          </cell>
        </row>
        <row r="41">
          <cell r="C41" t="str">
            <v>タイガース</v>
          </cell>
          <cell r="D41" t="str">
            <v>スライダー</v>
          </cell>
          <cell r="E41" t="str">
            <v>右</v>
          </cell>
          <cell r="F41">
            <v>143</v>
          </cell>
          <cell r="G41">
            <v>131</v>
          </cell>
          <cell r="H41">
            <v>177</v>
          </cell>
          <cell r="I41">
            <v>31</v>
          </cell>
        </row>
        <row r="42">
          <cell r="C42" t="str">
            <v>オリオールズ</v>
          </cell>
          <cell r="D42" t="str">
            <v>スライダー</v>
          </cell>
          <cell r="E42" t="str">
            <v>左</v>
          </cell>
          <cell r="F42">
            <v>132</v>
          </cell>
          <cell r="G42">
            <v>114</v>
          </cell>
          <cell r="H42">
            <v>178</v>
          </cell>
          <cell r="I42">
            <v>45</v>
          </cell>
        </row>
        <row r="43">
          <cell r="C43" t="str">
            <v>ヤンキース</v>
          </cell>
          <cell r="D43" t="str">
            <v>カーブ</v>
          </cell>
          <cell r="E43" t="str">
            <v>左</v>
          </cell>
          <cell r="F43">
            <v>130</v>
          </cell>
          <cell r="G43">
            <v>131</v>
          </cell>
          <cell r="H43">
            <v>180</v>
          </cell>
          <cell r="I43">
            <v>38</v>
          </cell>
        </row>
        <row r="44">
          <cell r="C44" t="str">
            <v>レンジャーズ</v>
          </cell>
          <cell r="D44" t="str">
            <v>カットボール</v>
          </cell>
          <cell r="E44" t="str">
            <v>左</v>
          </cell>
          <cell r="F44">
            <v>142</v>
          </cell>
          <cell r="G44">
            <v>130</v>
          </cell>
          <cell r="H44">
            <v>173</v>
          </cell>
          <cell r="I44">
            <v>31</v>
          </cell>
        </row>
        <row r="45">
          <cell r="C45" t="str">
            <v>アストロズ</v>
          </cell>
          <cell r="D45" t="str">
            <v>シンカー</v>
          </cell>
          <cell r="E45" t="str">
            <v>左</v>
          </cell>
          <cell r="F45">
            <v>151</v>
          </cell>
          <cell r="G45">
            <v>112</v>
          </cell>
          <cell r="H45">
            <v>185</v>
          </cell>
          <cell r="I45">
            <v>22</v>
          </cell>
        </row>
        <row r="46">
          <cell r="C46" t="str">
            <v>アストロズ</v>
          </cell>
          <cell r="D46" t="str">
            <v>ストレート</v>
          </cell>
          <cell r="E46" t="str">
            <v>右</v>
          </cell>
          <cell r="F46">
            <v>151</v>
          </cell>
          <cell r="G46">
            <v>136</v>
          </cell>
          <cell r="H46">
            <v>187</v>
          </cell>
          <cell r="I46">
            <v>26</v>
          </cell>
        </row>
        <row r="47">
          <cell r="C47" t="str">
            <v>マリナーズ</v>
          </cell>
          <cell r="D47" t="str">
            <v>カットボール</v>
          </cell>
          <cell r="E47" t="str">
            <v>左</v>
          </cell>
          <cell r="F47">
            <v>139</v>
          </cell>
          <cell r="G47">
            <v>127</v>
          </cell>
          <cell r="H47">
            <v>182</v>
          </cell>
          <cell r="I47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98484-0F86-4B22-99DC-7885E70E11DB}">
  <dimension ref="A1:N22"/>
  <sheetViews>
    <sheetView tabSelected="1" workbookViewId="0"/>
  </sheetViews>
  <sheetFormatPr defaultColWidth="11" defaultRowHeight="13.5"/>
  <cols>
    <col min="1" max="1" width="15.875" style="1" customWidth="1"/>
    <col min="2" max="2" width="13.75" style="1" bestFit="1" customWidth="1"/>
    <col min="3" max="3" width="12.625" style="1" bestFit="1" customWidth="1"/>
    <col min="4" max="4" width="13.75" style="1" bestFit="1" customWidth="1"/>
    <col min="5" max="5" width="8.625" style="1" bestFit="1" customWidth="1"/>
    <col min="6" max="6" width="11" style="1"/>
    <col min="7" max="7" width="14.375" style="1" bestFit="1" customWidth="1"/>
    <col min="8" max="8" width="4.875" style="1" bestFit="1" customWidth="1"/>
    <col min="9" max="9" width="4.75" style="1" customWidth="1"/>
    <col min="10" max="10" width="12.75" style="1" bestFit="1" customWidth="1"/>
    <col min="11" max="11" width="4.875" style="1" bestFit="1" customWidth="1"/>
    <col min="12" max="12" width="4.875" style="1" customWidth="1"/>
    <col min="13" max="13" width="8.125" style="1" customWidth="1"/>
    <col min="14" max="14" width="4.875" style="1" bestFit="1" customWidth="1"/>
    <col min="15" max="16384" width="11" style="1"/>
  </cols>
  <sheetData>
    <row r="1" spans="1:14">
      <c r="A1" s="1" t="s">
        <v>0</v>
      </c>
      <c r="G1" s="1" t="s">
        <v>1</v>
      </c>
      <c r="J1" s="1" t="s">
        <v>2</v>
      </c>
      <c r="M1" s="1" t="s">
        <v>3</v>
      </c>
    </row>
    <row r="2" spans="1:14" ht="54">
      <c r="B2" s="11" t="str">
        <f>[1]本塁打!$F$1</f>
        <v>投球速度
(km/h)</v>
      </c>
      <c r="C2" s="11" t="str">
        <f>[1]本塁打!$G$1</f>
        <v>飛距離
(m)</v>
      </c>
      <c r="D2" s="11" t="str">
        <f>[1]本塁打!$H$1</f>
        <v>打球速度
(km/h)</v>
      </c>
      <c r="E2" s="11" t="str">
        <f>[1]本塁打!$I$1</f>
        <v>打球角度
(度)</v>
      </c>
      <c r="G2" s="5" t="s">
        <v>4</v>
      </c>
      <c r="H2" s="5" t="s">
        <v>5</v>
      </c>
      <c r="I2" s="5"/>
      <c r="J2" s="5" t="s">
        <v>6</v>
      </c>
      <c r="K2" s="5" t="s">
        <v>5</v>
      </c>
      <c r="L2" s="5"/>
      <c r="M2" s="10" t="s">
        <v>7</v>
      </c>
      <c r="N2" s="5" t="s">
        <v>5</v>
      </c>
    </row>
    <row r="3" spans="1:14" ht="14.25">
      <c r="A3" s="1" t="str">
        <f>[1]本塁打!$F$1</f>
        <v>投球速度
(km/h)</v>
      </c>
      <c r="B3" s="9">
        <f>CORREL([1]本塁打!$F:$F,[1]本塁打!F:F)</f>
        <v>0.99999999999999978</v>
      </c>
      <c r="C3" s="9"/>
      <c r="D3" s="9"/>
      <c r="E3" s="9"/>
      <c r="G3" s="8" t="s">
        <v>8</v>
      </c>
      <c r="H3" s="5">
        <f>COUNTIF([1]本塁打!C:C,G3)</f>
        <v>2</v>
      </c>
      <c r="I3" s="5"/>
      <c r="J3" s="8" t="s">
        <v>9</v>
      </c>
      <c r="K3" s="5">
        <f>COUNTIF([1]本塁打!D:D,J3)</f>
        <v>12</v>
      </c>
      <c r="L3" s="5"/>
      <c r="M3" s="8" t="s">
        <v>10</v>
      </c>
      <c r="N3" s="5">
        <f>COUNTIF([1]本塁打!E:E,M3)</f>
        <v>28</v>
      </c>
    </row>
    <row r="4" spans="1:14" ht="14.25">
      <c r="A4" s="1" t="str">
        <f>[1]本塁打!$G$1</f>
        <v>飛距離
(m)</v>
      </c>
      <c r="B4" s="9">
        <f>CORREL([1]本塁打!$G:$G,[1]本塁打!F:F)</f>
        <v>-9.2096077168237533E-2</v>
      </c>
      <c r="C4" s="9">
        <f>CORREL([1]本塁打!$G:$G,[1]本塁打!G:G)</f>
        <v>1</v>
      </c>
      <c r="D4" s="9"/>
      <c r="E4" s="9"/>
      <c r="G4" s="8" t="s">
        <v>11</v>
      </c>
      <c r="H4" s="5">
        <f>COUNTIF([1]本塁打!C:C,G4)</f>
        <v>2</v>
      </c>
      <c r="I4" s="5"/>
      <c r="J4" s="8" t="s">
        <v>12</v>
      </c>
      <c r="K4" s="5">
        <f>COUNTIF([1]本塁打!D:D,J4)</f>
        <v>7</v>
      </c>
      <c r="L4" s="5"/>
      <c r="M4" s="8" t="s">
        <v>13</v>
      </c>
      <c r="N4" s="5">
        <f>COUNTIF([1]本塁打!E:E,M4)</f>
        <v>18</v>
      </c>
    </row>
    <row r="5" spans="1:14" ht="14.25">
      <c r="A5" s="1" t="str">
        <f>[1]本塁打!$H$1</f>
        <v>打球速度
(km/h)</v>
      </c>
      <c r="B5" s="9">
        <f>CORREL([1]本塁打!$H:$H,[1]本塁打!F:F)</f>
        <v>6.318816560055053E-2</v>
      </c>
      <c r="C5" s="9">
        <f>CORREL([1]本塁打!$H:$H,[1]本塁打!G:G)</f>
        <v>0.37763839039370167</v>
      </c>
      <c r="D5" s="9">
        <f>CORREL([1]本塁打!$H:$H,[1]本塁打!H:H)</f>
        <v>1</v>
      </c>
      <c r="E5" s="9"/>
      <c r="G5" s="8" t="s">
        <v>14</v>
      </c>
      <c r="H5" s="5">
        <f>COUNTIF([1]本塁打!C:C,G5)</f>
        <v>2</v>
      </c>
      <c r="I5" s="5"/>
      <c r="J5" s="8" t="s">
        <v>15</v>
      </c>
      <c r="K5" s="5">
        <f>COUNTIF([1]本塁打!D:D,J5)</f>
        <v>13</v>
      </c>
      <c r="L5" s="5"/>
      <c r="M5" s="5"/>
      <c r="N5" s="5"/>
    </row>
    <row r="6" spans="1:14" ht="14.25">
      <c r="A6" s="1" t="str">
        <f>[1]本塁打!$I$1</f>
        <v>打球角度
(度)</v>
      </c>
      <c r="B6" s="9">
        <f>CORREL([1]本塁打!$I:$I,[1]本塁打!F:F)</f>
        <v>-0.2405295257489638</v>
      </c>
      <c r="C6" s="9">
        <f>CORREL([1]本塁打!$I:$I,[1]本塁打!G:G)</f>
        <v>-3.2620859682044159E-2</v>
      </c>
      <c r="D6" s="9">
        <f>CORREL([1]本塁打!$I:$I,[1]本塁打!H:H)</f>
        <v>-0.39156329525078121</v>
      </c>
      <c r="E6" s="9">
        <f>CORREL([1]本塁打!$I:$I,[1]本塁打!I:I)</f>
        <v>0.99999999999999989</v>
      </c>
      <c r="G6" s="8" t="s">
        <v>16</v>
      </c>
      <c r="H6" s="5">
        <f>COUNTIF([1]本塁打!C:C,G6)</f>
        <v>3</v>
      </c>
      <c r="I6" s="5"/>
      <c r="J6" s="8" t="s">
        <v>17</v>
      </c>
      <c r="K6" s="5">
        <f>COUNTIF([1]本塁打!D:D,J6)</f>
        <v>7</v>
      </c>
      <c r="L6" s="5"/>
      <c r="M6" s="5"/>
      <c r="N6" s="5"/>
    </row>
    <row r="7" spans="1:14" ht="14.25">
      <c r="G7" s="8" t="s">
        <v>18</v>
      </c>
      <c r="H7" s="5">
        <f>COUNTIF([1]本塁打!C:C,G7)</f>
        <v>5</v>
      </c>
      <c r="I7" s="5"/>
      <c r="J7" s="8" t="s">
        <v>19</v>
      </c>
      <c r="K7" s="5">
        <f>COUNTIF([1]本塁打!D:D,J7)</f>
        <v>1</v>
      </c>
      <c r="L7" s="5"/>
      <c r="M7" s="5"/>
      <c r="N7" s="5"/>
    </row>
    <row r="8" spans="1:14" ht="14.25">
      <c r="A8" s="12" t="s">
        <v>20</v>
      </c>
      <c r="B8" s="13"/>
      <c r="C8" s="13"/>
      <c r="D8" s="13"/>
      <c r="E8" s="13"/>
      <c r="G8" s="8" t="s">
        <v>21</v>
      </c>
      <c r="H8" s="5">
        <f>COUNTIF([1]本塁打!C:C,G8)</f>
        <v>5</v>
      </c>
      <c r="I8" s="5"/>
      <c r="J8" s="8" t="s">
        <v>22</v>
      </c>
      <c r="K8" s="5">
        <f>COUNTIF([1]本塁打!D:D,J8)</f>
        <v>4</v>
      </c>
      <c r="L8" s="5"/>
      <c r="M8" s="5"/>
      <c r="N8" s="5"/>
    </row>
    <row r="9" spans="1:14" ht="14.25">
      <c r="A9" s="13"/>
      <c r="B9" s="13"/>
      <c r="C9" s="13"/>
      <c r="D9" s="13"/>
      <c r="E9" s="13"/>
      <c r="G9" s="8" t="s">
        <v>23</v>
      </c>
      <c r="H9" s="5">
        <f>COUNTIF([1]本塁打!C:C,G9)</f>
        <v>4</v>
      </c>
      <c r="I9" s="5"/>
      <c r="J9" s="8" t="s">
        <v>24</v>
      </c>
      <c r="K9" s="5">
        <f>COUNTIF([1]本塁打!D:D,J9)</f>
        <v>1</v>
      </c>
      <c r="L9" s="5"/>
      <c r="M9" s="5"/>
      <c r="N9" s="5"/>
    </row>
    <row r="10" spans="1:14" ht="14.25">
      <c r="A10" s="13"/>
      <c r="B10" s="13"/>
      <c r="C10" s="13"/>
      <c r="D10" s="13"/>
      <c r="E10" s="13"/>
      <c r="G10" s="8" t="s">
        <v>25</v>
      </c>
      <c r="H10" s="5">
        <f>COUNTIF([1]本塁打!C:C,G10)</f>
        <v>3</v>
      </c>
      <c r="I10" s="5"/>
      <c r="J10" s="8" t="s">
        <v>26</v>
      </c>
      <c r="K10" s="5">
        <f>COUNTIF([1]本塁打!D:D,J10)</f>
        <v>1</v>
      </c>
      <c r="L10" s="5"/>
      <c r="M10" s="5"/>
      <c r="N10" s="5"/>
    </row>
    <row r="11" spans="1:14" ht="14.25">
      <c r="A11" s="13"/>
      <c r="B11" s="13"/>
      <c r="C11" s="13"/>
      <c r="D11" s="13"/>
      <c r="E11" s="13"/>
      <c r="G11" s="8" t="s">
        <v>27</v>
      </c>
      <c r="H11" s="5">
        <f>COUNTIF([1]本塁打!C:C,G11)</f>
        <v>2</v>
      </c>
      <c r="I11" s="5"/>
      <c r="J11" s="5"/>
      <c r="K11" s="5"/>
      <c r="L11" s="5"/>
      <c r="M11" s="5"/>
      <c r="N11" s="5"/>
    </row>
    <row r="12" spans="1:14" ht="14.25">
      <c r="A12" s="13"/>
      <c r="B12" s="13"/>
      <c r="C12" s="13"/>
      <c r="D12" s="13"/>
      <c r="E12" s="13"/>
      <c r="G12" s="8" t="s">
        <v>28</v>
      </c>
      <c r="H12" s="5">
        <f>COUNTIF([1]本塁打!C:C,G12)</f>
        <v>2</v>
      </c>
      <c r="I12" s="5"/>
      <c r="J12" s="5"/>
      <c r="K12" s="5"/>
      <c r="L12" s="5"/>
      <c r="M12" s="5"/>
      <c r="N12" s="5"/>
    </row>
    <row r="13" spans="1:14" ht="14.25">
      <c r="A13" s="13"/>
      <c r="B13" s="13"/>
      <c r="C13" s="13"/>
      <c r="D13" s="13"/>
      <c r="E13" s="13"/>
      <c r="G13" s="8" t="s">
        <v>29</v>
      </c>
      <c r="H13" s="5">
        <f>COUNTIF([1]本塁打!C:C,G13)</f>
        <v>5</v>
      </c>
      <c r="I13" s="5"/>
      <c r="J13" s="5"/>
      <c r="K13" s="5"/>
      <c r="L13" s="5"/>
      <c r="M13" s="5"/>
      <c r="N13" s="5"/>
    </row>
    <row r="14" spans="1:14" ht="14.25">
      <c r="A14" s="13"/>
      <c r="B14" s="13"/>
      <c r="C14" s="13"/>
      <c r="D14" s="13"/>
      <c r="E14" s="13"/>
      <c r="G14" s="8" t="s">
        <v>30</v>
      </c>
      <c r="H14" s="5">
        <f>COUNTIF([1]本塁打!C:C,G14)</f>
        <v>4</v>
      </c>
      <c r="I14" s="5"/>
      <c r="J14" s="5"/>
      <c r="K14" s="5"/>
      <c r="L14" s="5"/>
      <c r="M14" s="5"/>
      <c r="N14" s="5"/>
    </row>
    <row r="15" spans="1:14" ht="14.25">
      <c r="G15" s="8" t="s">
        <v>31</v>
      </c>
      <c r="H15" s="5">
        <f>COUNTIF([1]本塁打!C:C,G15)</f>
        <v>4</v>
      </c>
      <c r="I15" s="5"/>
      <c r="J15" s="5"/>
      <c r="K15" s="5"/>
      <c r="L15" s="5"/>
      <c r="M15" s="5"/>
      <c r="N15" s="5"/>
    </row>
    <row r="16" spans="1:14" ht="14.25">
      <c r="A16" s="1" t="s">
        <v>32</v>
      </c>
      <c r="G16" s="8" t="s">
        <v>33</v>
      </c>
      <c r="H16" s="5">
        <f>COUNTIF([1]本塁打!C:C,G16)</f>
        <v>1</v>
      </c>
      <c r="I16" s="5"/>
      <c r="J16" s="5"/>
      <c r="K16" s="5"/>
      <c r="L16" s="5"/>
      <c r="M16" s="5"/>
      <c r="N16" s="5"/>
    </row>
    <row r="17" spans="1:14" ht="15" thickBot="1">
      <c r="G17" s="8" t="s">
        <v>34</v>
      </c>
      <c r="H17" s="5">
        <f>COUNTIF([1]本塁打!C:C,G17)</f>
        <v>2</v>
      </c>
      <c r="I17" s="5"/>
      <c r="J17" s="5"/>
      <c r="K17" s="5"/>
      <c r="L17" s="5"/>
      <c r="M17" s="5"/>
      <c r="N17" s="5"/>
    </row>
    <row r="18" spans="1:14" ht="54">
      <c r="A18" s="7"/>
      <c r="B18" s="6" t="s">
        <v>35</v>
      </c>
      <c r="C18" s="6" t="s">
        <v>36</v>
      </c>
      <c r="D18" s="6" t="s">
        <v>37</v>
      </c>
      <c r="E18" s="6" t="s">
        <v>38</v>
      </c>
      <c r="G18" s="5"/>
      <c r="H18" s="5"/>
      <c r="I18" s="5"/>
      <c r="J18" s="5"/>
      <c r="K18" s="5"/>
      <c r="L18" s="5"/>
      <c r="M18" s="5"/>
      <c r="N18" s="5"/>
    </row>
    <row r="19" spans="1:14" ht="18">
      <c r="A19" s="2" t="s">
        <v>39</v>
      </c>
      <c r="B19" s="1">
        <v>1</v>
      </c>
      <c r="G19" s="12" t="s">
        <v>40</v>
      </c>
      <c r="H19" s="12"/>
      <c r="I19" s="12"/>
      <c r="J19" s="12"/>
      <c r="K19" s="12"/>
      <c r="L19" s="12"/>
      <c r="M19" s="12"/>
      <c r="N19" s="12"/>
    </row>
    <row r="20" spans="1:14" ht="18">
      <c r="A20" s="2" t="s">
        <v>41</v>
      </c>
      <c r="B20" s="1">
        <v>-9.2096077168237533E-2</v>
      </c>
      <c r="C20" s="1">
        <v>1</v>
      </c>
      <c r="G20" s="12"/>
      <c r="H20" s="12"/>
      <c r="I20" s="12"/>
      <c r="J20" s="12"/>
      <c r="K20" s="12"/>
      <c r="L20" s="12"/>
      <c r="M20" s="12"/>
      <c r="N20" s="12"/>
    </row>
    <row r="21" spans="1:14" ht="18">
      <c r="A21" s="2" t="s">
        <v>42</v>
      </c>
      <c r="B21" s="1">
        <v>6.318816560055053E-2</v>
      </c>
      <c r="C21" s="1">
        <v>0.37763839039370167</v>
      </c>
      <c r="D21" s="1">
        <v>1</v>
      </c>
      <c r="G21" s="12"/>
      <c r="H21" s="12"/>
      <c r="I21" s="12"/>
      <c r="J21" s="12"/>
      <c r="K21" s="12"/>
      <c r="L21" s="12"/>
      <c r="M21" s="12"/>
      <c r="N21" s="12"/>
    </row>
    <row r="22" spans="1:14" ht="18">
      <c r="A22" s="4" t="s">
        <v>43</v>
      </c>
      <c r="B22" s="3">
        <v>-0.2405295257489638</v>
      </c>
      <c r="C22" s="3">
        <v>-3.2620859682044159E-2</v>
      </c>
      <c r="D22" s="3">
        <v>-0.39156329525078121</v>
      </c>
      <c r="E22" s="3">
        <v>1</v>
      </c>
      <c r="G22" s="12"/>
      <c r="H22" s="12"/>
      <c r="I22" s="12"/>
      <c r="J22" s="12"/>
      <c r="K22" s="12"/>
      <c r="L22" s="12"/>
      <c r="M22" s="12"/>
      <c r="N22" s="12"/>
    </row>
  </sheetData>
  <mergeCells count="2">
    <mergeCell ref="A8:E14"/>
    <mergeCell ref="G19:N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Mitsuhide Ishikawa</dc:creator>
  <cp:keywords/>
  <dc:description/>
  <cp:lastModifiedBy>ゲスト ユーザー</cp:lastModifiedBy>
  <cp:revision/>
  <dcterms:created xsi:type="dcterms:W3CDTF">2015-06-05T18:19:34Z</dcterms:created>
  <dcterms:modified xsi:type="dcterms:W3CDTF">2023-12-22T03:39:50Z</dcterms:modified>
  <cp:category/>
  <cp:contentStatus/>
</cp:coreProperties>
</file>