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00748\Downloads\"/>
    </mc:Choice>
  </mc:AlternateContent>
  <bookViews>
    <workbookView xWindow="0" yWindow="0" windowWidth="20490" windowHeight="7530" activeTab="1"/>
  </bookViews>
  <sheets>
    <sheet name="まなびぴっと確認シート" sheetId="15" r:id="rId1"/>
    <sheet name="【セルフチェック用】まなびピット" sheetId="5" r:id="rId2"/>
    <sheet name="(操作しないでください）データ管理用計算シート" sheetId="4" r:id="rId3"/>
  </sheets>
  <definedNames>
    <definedName name="_xlnm._FilterDatabase" localSheetId="2" hidden="1">'(操作しないでください）データ管理用計算シート'!$B$2:$H$82</definedName>
    <definedName name="_xlnm._FilterDatabase" localSheetId="0" hidden="1">まなびぴっと確認シート!$B$3:$H$75</definedName>
    <definedName name="_xlnm.Print_Area" localSheetId="2">'(操作しないでください）データ管理用計算シート'!#REF!</definedName>
    <definedName name="_xlnm.Print_Area" localSheetId="1">【セルフチェック用】まなびピット!$A$1:$AE$42</definedName>
    <definedName name="_xlnm.Print_Area" localSheetId="0">まなびぴっと確認シート!$I$2:$Q$75</definedName>
    <definedName name="_xlnm.Print_Titles" localSheetId="0">まなびぴっと確認シート!$2:$2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1" i="4" l="1"/>
  <c r="Z71" i="4" s="1"/>
  <c r="T71" i="4"/>
  <c r="V71" i="4"/>
  <c r="W71" i="4"/>
  <c r="AA71" i="4" s="1"/>
  <c r="Y71" i="4"/>
  <c r="S72" i="4"/>
  <c r="T72" i="4"/>
  <c r="V72" i="4"/>
  <c r="W72" i="4"/>
  <c r="Y72" i="4"/>
  <c r="AA72" i="4"/>
  <c r="S73" i="4"/>
  <c r="T73" i="4"/>
  <c r="V73" i="4"/>
  <c r="W73" i="4"/>
  <c r="AA73" i="4" s="1"/>
  <c r="Y73" i="4"/>
  <c r="Z73" i="4"/>
  <c r="S74" i="4"/>
  <c r="T74" i="4"/>
  <c r="V74" i="4"/>
  <c r="W74" i="4"/>
  <c r="Y74" i="4"/>
  <c r="AA74" i="4"/>
  <c r="Y48" i="4"/>
  <c r="S48" i="4"/>
  <c r="T48" i="4"/>
  <c r="V48" i="4"/>
  <c r="W48" i="4"/>
  <c r="S49" i="4"/>
  <c r="T49" i="4"/>
  <c r="V49" i="4"/>
  <c r="W49" i="4"/>
  <c r="Y49" i="4"/>
  <c r="S50" i="4"/>
  <c r="T50" i="4"/>
  <c r="V50" i="4"/>
  <c r="W50" i="4"/>
  <c r="Y50" i="4"/>
  <c r="S51" i="4"/>
  <c r="T51" i="4"/>
  <c r="V51" i="4"/>
  <c r="W51" i="4"/>
  <c r="Y51" i="4"/>
  <c r="S52" i="4"/>
  <c r="T52" i="4"/>
  <c r="V52" i="4"/>
  <c r="W52" i="4"/>
  <c r="Y52" i="4"/>
  <c r="Y36" i="4"/>
  <c r="Y37" i="4"/>
  <c r="Y38" i="4"/>
  <c r="Y39" i="4"/>
  <c r="Y40" i="4"/>
  <c r="Y41" i="4"/>
  <c r="Y35" i="4"/>
  <c r="W35" i="4"/>
  <c r="V35" i="4"/>
  <c r="T35" i="4"/>
  <c r="S35" i="4"/>
  <c r="S36" i="4"/>
  <c r="T36" i="4"/>
  <c r="V36" i="4"/>
  <c r="W36" i="4"/>
  <c r="S37" i="4"/>
  <c r="T37" i="4"/>
  <c r="V37" i="4"/>
  <c r="W37" i="4"/>
  <c r="AA37" i="4" s="1"/>
  <c r="S38" i="4"/>
  <c r="T38" i="4"/>
  <c r="Z38" i="4" s="1"/>
  <c r="V38" i="4"/>
  <c r="W38" i="4"/>
  <c r="S39" i="4"/>
  <c r="T39" i="4"/>
  <c r="V39" i="4"/>
  <c r="W39" i="4"/>
  <c r="S40" i="4"/>
  <c r="T40" i="4"/>
  <c r="V40" i="4"/>
  <c r="W40" i="4"/>
  <c r="AA40" i="4" s="1"/>
  <c r="S41" i="4"/>
  <c r="T41" i="4"/>
  <c r="V41" i="4"/>
  <c r="W41" i="4"/>
  <c r="AA41" i="4" s="1"/>
  <c r="Z52" i="4" l="1"/>
  <c r="Z51" i="4"/>
  <c r="AA49" i="4"/>
  <c r="Z40" i="4"/>
  <c r="W42" i="4"/>
  <c r="AN10" i="4" s="1"/>
  <c r="Z35" i="4"/>
  <c r="AA51" i="4"/>
  <c r="Z49" i="4"/>
  <c r="AA50" i="4"/>
  <c r="AA52" i="4"/>
  <c r="Y42" i="4"/>
  <c r="AJ10" i="4" s="1"/>
  <c r="T42" i="4"/>
  <c r="AL10" i="4" s="1"/>
  <c r="AF10" i="4" s="1"/>
  <c r="Z74" i="4"/>
  <c r="Z72" i="4"/>
  <c r="Z48" i="4"/>
  <c r="Z50" i="4"/>
  <c r="AA48" i="4"/>
  <c r="Z37" i="4"/>
  <c r="Z41" i="4"/>
  <c r="AA39" i="4"/>
  <c r="Z39" i="4"/>
  <c r="AA38" i="4"/>
  <c r="AA36" i="4"/>
  <c r="Z36" i="4"/>
  <c r="AA35" i="4"/>
  <c r="V17" i="4"/>
  <c r="V18" i="4"/>
  <c r="V19" i="4"/>
  <c r="V20" i="4"/>
  <c r="V21" i="4"/>
  <c r="S17" i="4"/>
  <c r="S18" i="4"/>
  <c r="S19" i="4"/>
  <c r="S20" i="4"/>
  <c r="S21" i="4"/>
  <c r="Y18" i="4"/>
  <c r="Y19" i="4"/>
  <c r="Y20" i="4"/>
  <c r="Y21" i="4"/>
  <c r="W18" i="4"/>
  <c r="W19" i="4"/>
  <c r="W20" i="4"/>
  <c r="W21" i="4"/>
  <c r="T18" i="4"/>
  <c r="T19" i="4"/>
  <c r="Z19" i="4" s="1"/>
  <c r="T20" i="4"/>
  <c r="T21" i="4"/>
  <c r="Z21" i="4" s="1"/>
  <c r="I67" i="4"/>
  <c r="J67" i="4"/>
  <c r="I68" i="4"/>
  <c r="J68" i="4"/>
  <c r="I69" i="4"/>
  <c r="J69" i="4"/>
  <c r="I70" i="4"/>
  <c r="J70" i="4"/>
  <c r="I71" i="4"/>
  <c r="J71" i="4"/>
  <c r="I72" i="4"/>
  <c r="J72" i="4"/>
  <c r="I73" i="4"/>
  <c r="J73" i="4"/>
  <c r="I74" i="4"/>
  <c r="J74" i="4"/>
  <c r="I65" i="4"/>
  <c r="I56" i="4"/>
  <c r="J56" i="4"/>
  <c r="I57" i="4"/>
  <c r="J57" i="4"/>
  <c r="I58" i="4"/>
  <c r="J58" i="4"/>
  <c r="I59" i="4"/>
  <c r="J59" i="4"/>
  <c r="I60" i="4"/>
  <c r="J60" i="4"/>
  <c r="I61" i="4"/>
  <c r="J61" i="4"/>
  <c r="I62" i="4"/>
  <c r="J62" i="4"/>
  <c r="I63" i="4"/>
  <c r="J63" i="4"/>
  <c r="I54" i="4"/>
  <c r="I45" i="4"/>
  <c r="J45" i="4"/>
  <c r="I46" i="4"/>
  <c r="J46" i="4"/>
  <c r="I47" i="4"/>
  <c r="J47" i="4"/>
  <c r="I48" i="4"/>
  <c r="J48" i="4"/>
  <c r="I49" i="4"/>
  <c r="J49" i="4"/>
  <c r="I50" i="4"/>
  <c r="J50" i="4"/>
  <c r="I51" i="4"/>
  <c r="J51" i="4"/>
  <c r="I52" i="4"/>
  <c r="J52" i="4"/>
  <c r="I43" i="4"/>
  <c r="I35" i="4"/>
  <c r="J35" i="4"/>
  <c r="I36" i="4"/>
  <c r="J36" i="4"/>
  <c r="I37" i="4"/>
  <c r="J37" i="4"/>
  <c r="I38" i="4"/>
  <c r="J38" i="4"/>
  <c r="I39" i="4"/>
  <c r="J39" i="4"/>
  <c r="I40" i="4"/>
  <c r="J40" i="4"/>
  <c r="I41" i="4"/>
  <c r="J41" i="4"/>
  <c r="I33" i="4"/>
  <c r="I25" i="4"/>
  <c r="J25" i="4"/>
  <c r="I26" i="4"/>
  <c r="J26" i="4"/>
  <c r="I27" i="4"/>
  <c r="J27" i="4"/>
  <c r="I28" i="4"/>
  <c r="J28" i="4"/>
  <c r="I29" i="4"/>
  <c r="J29" i="4"/>
  <c r="I30" i="4"/>
  <c r="J30" i="4"/>
  <c r="I31" i="4"/>
  <c r="J31" i="4"/>
  <c r="I23" i="4"/>
  <c r="I13" i="4"/>
  <c r="I15" i="4"/>
  <c r="J15" i="4"/>
  <c r="I16" i="4"/>
  <c r="J16" i="4"/>
  <c r="I17" i="4"/>
  <c r="J17" i="4"/>
  <c r="I18" i="4"/>
  <c r="J18" i="4"/>
  <c r="I19" i="4"/>
  <c r="J19" i="4"/>
  <c r="I20" i="4"/>
  <c r="J20" i="4"/>
  <c r="I21" i="4"/>
  <c r="J21" i="4"/>
  <c r="J6" i="4"/>
  <c r="J7" i="4"/>
  <c r="J8" i="4"/>
  <c r="J9" i="4"/>
  <c r="J10" i="4"/>
  <c r="J11" i="4"/>
  <c r="I6" i="4"/>
  <c r="I7" i="4"/>
  <c r="I8" i="4"/>
  <c r="I9" i="4"/>
  <c r="I10" i="4"/>
  <c r="I11" i="4"/>
  <c r="I4" i="4"/>
  <c r="Q42" i="15" l="1"/>
  <c r="O42" i="15"/>
  <c r="L42" i="15"/>
  <c r="AA21" i="4"/>
  <c r="AA20" i="4"/>
  <c r="AA19" i="4"/>
  <c r="Z20" i="4"/>
  <c r="J53" i="4"/>
  <c r="J64" i="4"/>
  <c r="J75" i="4"/>
  <c r="V16" i="4" l="1"/>
  <c r="V15" i="4"/>
  <c r="S6" i="4" l="1"/>
  <c r="T6" i="4"/>
  <c r="V6" i="4"/>
  <c r="W6" i="4"/>
  <c r="Y6" i="4"/>
  <c r="S7" i="4"/>
  <c r="T7" i="4"/>
  <c r="V7" i="4"/>
  <c r="W7" i="4"/>
  <c r="Y7" i="4"/>
  <c r="S8" i="4"/>
  <c r="T8" i="4"/>
  <c r="V8" i="4"/>
  <c r="W8" i="4"/>
  <c r="Y8" i="4"/>
  <c r="S9" i="4"/>
  <c r="T9" i="4"/>
  <c r="V9" i="4"/>
  <c r="W9" i="4"/>
  <c r="Y9" i="4"/>
  <c r="S10" i="4"/>
  <c r="T10" i="4"/>
  <c r="V10" i="4"/>
  <c r="W10" i="4"/>
  <c r="Y10" i="4"/>
  <c r="S11" i="4"/>
  <c r="T11" i="4"/>
  <c r="V11" i="4"/>
  <c r="W11" i="4"/>
  <c r="Y11" i="4"/>
  <c r="AK16" i="4"/>
  <c r="S15" i="4"/>
  <c r="T15" i="4"/>
  <c r="AA18" i="4"/>
  <c r="W15" i="4"/>
  <c r="Y15" i="4"/>
  <c r="S16" i="4"/>
  <c r="T16" i="4"/>
  <c r="W16" i="4"/>
  <c r="AA16" i="4" s="1"/>
  <c r="Y16" i="4"/>
  <c r="T17" i="4"/>
  <c r="W17" i="4"/>
  <c r="Y17" i="4"/>
  <c r="S25" i="4"/>
  <c r="T25" i="4"/>
  <c r="V25" i="4"/>
  <c r="W25" i="4"/>
  <c r="Y25" i="4"/>
  <c r="S26" i="4"/>
  <c r="T26" i="4"/>
  <c r="V26" i="4"/>
  <c r="W26" i="4"/>
  <c r="Y26" i="4"/>
  <c r="S27" i="4"/>
  <c r="T27" i="4"/>
  <c r="V27" i="4"/>
  <c r="W27" i="4"/>
  <c r="Y27" i="4"/>
  <c r="S28" i="4"/>
  <c r="T28" i="4"/>
  <c r="V28" i="4"/>
  <c r="W28" i="4"/>
  <c r="Y28" i="4"/>
  <c r="S29" i="4"/>
  <c r="T29" i="4"/>
  <c r="V29" i="4"/>
  <c r="W29" i="4"/>
  <c r="Y29" i="4"/>
  <c r="S30" i="4"/>
  <c r="T30" i="4"/>
  <c r="V30" i="4"/>
  <c r="W30" i="4"/>
  <c r="Y30" i="4"/>
  <c r="S31" i="4"/>
  <c r="T31" i="4"/>
  <c r="V31" i="4"/>
  <c r="W31" i="4"/>
  <c r="Y31" i="4"/>
  <c r="S45" i="4"/>
  <c r="T45" i="4"/>
  <c r="V45" i="4"/>
  <c r="W45" i="4"/>
  <c r="Y45" i="4"/>
  <c r="S46" i="4"/>
  <c r="T46" i="4"/>
  <c r="T53" i="4" s="1"/>
  <c r="V46" i="4"/>
  <c r="W46" i="4"/>
  <c r="Y46" i="4"/>
  <c r="S47" i="4"/>
  <c r="T47" i="4"/>
  <c r="V47" i="4"/>
  <c r="W47" i="4"/>
  <c r="Y47" i="4"/>
  <c r="S56" i="4"/>
  <c r="T56" i="4"/>
  <c r="V56" i="4"/>
  <c r="W56" i="4"/>
  <c r="Y56" i="4"/>
  <c r="S57" i="4"/>
  <c r="T57" i="4"/>
  <c r="V57" i="4"/>
  <c r="W57" i="4"/>
  <c r="Y57" i="4"/>
  <c r="S58" i="4"/>
  <c r="T58" i="4"/>
  <c r="V58" i="4"/>
  <c r="W58" i="4"/>
  <c r="Y58" i="4"/>
  <c r="S59" i="4"/>
  <c r="T59" i="4"/>
  <c r="V59" i="4"/>
  <c r="W59" i="4"/>
  <c r="Y59" i="4"/>
  <c r="S60" i="4"/>
  <c r="T60" i="4"/>
  <c r="V60" i="4"/>
  <c r="W60" i="4"/>
  <c r="Y60" i="4"/>
  <c r="S61" i="4"/>
  <c r="T61" i="4"/>
  <c r="V61" i="4"/>
  <c r="W61" i="4"/>
  <c r="Y61" i="4"/>
  <c r="S62" i="4"/>
  <c r="T62" i="4"/>
  <c r="V62" i="4"/>
  <c r="W62" i="4"/>
  <c r="Y62" i="4"/>
  <c r="S63" i="4"/>
  <c r="T63" i="4"/>
  <c r="V63" i="4"/>
  <c r="W63" i="4"/>
  <c r="Y63" i="4"/>
  <c r="S67" i="4"/>
  <c r="T67" i="4"/>
  <c r="V67" i="4"/>
  <c r="W67" i="4"/>
  <c r="Y67" i="4"/>
  <c r="S68" i="4"/>
  <c r="T68" i="4"/>
  <c r="V68" i="4"/>
  <c r="W68" i="4"/>
  <c r="Y68" i="4"/>
  <c r="S69" i="4"/>
  <c r="T69" i="4"/>
  <c r="V69" i="4"/>
  <c r="W69" i="4"/>
  <c r="Y69" i="4"/>
  <c r="S70" i="4"/>
  <c r="T70" i="4"/>
  <c r="V70" i="4"/>
  <c r="W70" i="4"/>
  <c r="Y70" i="4"/>
  <c r="W75" i="4" l="1"/>
  <c r="T75" i="4"/>
  <c r="W53" i="4"/>
  <c r="T32" i="4"/>
  <c r="Y75" i="4"/>
  <c r="Y53" i="4"/>
  <c r="V53" i="4"/>
  <c r="S53" i="4"/>
  <c r="Z29" i="4"/>
  <c r="Z6" i="4"/>
  <c r="AA31" i="4"/>
  <c r="Z30" i="4"/>
  <c r="Y22" i="4"/>
  <c r="W22" i="4"/>
  <c r="Z16" i="4"/>
  <c r="T22" i="4"/>
  <c r="AA27" i="4"/>
  <c r="AA70" i="4"/>
  <c r="Z70" i="4"/>
  <c r="AA68" i="4"/>
  <c r="Z67" i="4"/>
  <c r="Z62" i="4"/>
  <c r="AA61" i="4"/>
  <c r="AA59" i="4"/>
  <c r="AA47" i="4"/>
  <c r="Z31" i="4"/>
  <c r="Z69" i="4"/>
  <c r="Z68" i="4"/>
  <c r="AA67" i="4"/>
  <c r="AA63" i="4"/>
  <c r="Z61" i="4"/>
  <c r="Z58" i="4"/>
  <c r="Z57" i="4"/>
  <c r="AA56" i="4"/>
  <c r="Z47" i="4"/>
  <c r="AA45" i="4"/>
  <c r="Y34" i="4"/>
  <c r="Z28" i="4"/>
  <c r="Z27" i="4"/>
  <c r="Z26" i="4"/>
  <c r="AA8" i="4"/>
  <c r="AA62" i="4"/>
  <c r="Y64" i="4"/>
  <c r="Z59" i="4"/>
  <c r="AA58" i="4"/>
  <c r="AA57" i="4"/>
  <c r="Z45" i="4"/>
  <c r="AA30" i="4"/>
  <c r="AA26" i="4"/>
  <c r="Z25" i="4"/>
  <c r="Z17" i="4"/>
  <c r="AA69" i="4"/>
  <c r="V66" i="4"/>
  <c r="S66" i="4"/>
  <c r="S75" i="4"/>
  <c r="V64" i="4"/>
  <c r="Z63" i="4"/>
  <c r="Y55" i="4"/>
  <c r="V55" i="4"/>
  <c r="W44" i="4"/>
  <c r="AA46" i="4"/>
  <c r="L53" i="15"/>
  <c r="Z46" i="4"/>
  <c r="W34" i="4"/>
  <c r="Y32" i="4"/>
  <c r="AA25" i="4"/>
  <c r="S32" i="4"/>
  <c r="Y12" i="4"/>
  <c r="AA60" i="4"/>
  <c r="Z60" i="4"/>
  <c r="S64" i="4"/>
  <c r="Z56" i="4"/>
  <c r="S34" i="4"/>
  <c r="V34" i="4"/>
  <c r="AA29" i="4"/>
  <c r="AA28" i="4"/>
  <c r="W14" i="4"/>
  <c r="Z15" i="4"/>
  <c r="Z11" i="4"/>
  <c r="AA10" i="4"/>
  <c r="AA11" i="4"/>
  <c r="Z10" i="4"/>
  <c r="Z9" i="4"/>
  <c r="AA9" i="4"/>
  <c r="Z8" i="4"/>
  <c r="AA17" i="4"/>
  <c r="V14" i="4"/>
  <c r="AA15" i="4"/>
  <c r="AA6" i="4"/>
  <c r="Z7" i="4"/>
  <c r="S12" i="4"/>
  <c r="V12" i="4"/>
  <c r="AA7" i="4"/>
  <c r="W5" i="4"/>
  <c r="S55" i="4"/>
  <c r="S14" i="4"/>
  <c r="Z18" i="4"/>
  <c r="Y66" i="4"/>
  <c r="Y14" i="4"/>
  <c r="W66" i="4"/>
  <c r="T66" i="4"/>
  <c r="Y44" i="4"/>
  <c r="V44" i="4"/>
  <c r="S44" i="4"/>
  <c r="T44" i="4"/>
  <c r="W32" i="4"/>
  <c r="Y24" i="4"/>
  <c r="V24" i="4"/>
  <c r="S24" i="4"/>
  <c r="T24" i="4"/>
  <c r="V75" i="4"/>
  <c r="W55" i="4"/>
  <c r="W64" i="4"/>
  <c r="T55" i="4"/>
  <c r="T64" i="4"/>
  <c r="T34" i="4"/>
  <c r="V32" i="4"/>
  <c r="W24" i="4"/>
  <c r="T14" i="4"/>
  <c r="W12" i="4"/>
  <c r="T12" i="4"/>
  <c r="Y5" i="4"/>
  <c r="V5" i="4"/>
  <c r="S5" i="4"/>
  <c r="T5" i="4"/>
  <c r="Q22" i="15" l="1"/>
  <c r="AJ8" i="4"/>
  <c r="Q53" i="15"/>
  <c r="L75" i="15"/>
  <c r="AL13" i="4"/>
  <c r="AF13" i="4" s="1"/>
  <c r="O75" i="15"/>
  <c r="AN13" i="4"/>
  <c r="AG13" i="4" s="1"/>
  <c r="Q64" i="15"/>
  <c r="AJ12" i="4"/>
  <c r="Q75" i="15"/>
  <c r="AJ13" i="4"/>
  <c r="L64" i="15"/>
  <c r="AL12" i="4"/>
  <c r="AF12" i="4" s="1"/>
  <c r="O32" i="15"/>
  <c r="AJ9" i="4"/>
  <c r="Q32" i="15"/>
  <c r="O12" i="15"/>
  <c r="Q12" i="15"/>
  <c r="AJ7" i="4"/>
  <c r="AG10" i="4"/>
  <c r="O53" i="15"/>
  <c r="O64" i="15"/>
  <c r="AN12" i="4"/>
  <c r="AG12" i="4" s="1"/>
  <c r="L32" i="15"/>
  <c r="L22" i="15"/>
  <c r="O22" i="15"/>
  <c r="L12" i="15"/>
  <c r="AL7" i="4"/>
  <c r="AF7" i="4" s="1"/>
  <c r="AN11" i="4"/>
  <c r="AG11" i="4" s="1"/>
  <c r="AL11" i="4"/>
  <c r="AF11" i="4" s="1"/>
  <c r="AN7" i="4"/>
  <c r="AG7" i="4" s="1"/>
  <c r="AN8" i="4"/>
  <c r="AG8" i="4" s="1"/>
  <c r="AL8" i="4"/>
  <c r="AF8" i="4" s="1"/>
  <c r="AN9" i="4"/>
  <c r="AG9" i="4" s="1"/>
  <c r="AJ11" i="4"/>
  <c r="AL9" i="4"/>
  <c r="AF9" i="4" s="1"/>
  <c r="AD7" i="4" l="1"/>
  <c r="AD13" i="4"/>
  <c r="AD12" i="4"/>
  <c r="AD9" i="4"/>
  <c r="AD11" i="4"/>
  <c r="AD8" i="4"/>
  <c r="AD10" i="4"/>
  <c r="B41" i="5" l="1"/>
  <c r="E41" i="5" s="1"/>
  <c r="B39" i="5"/>
  <c r="E39" i="5" s="1"/>
  <c r="B40" i="5"/>
  <c r="E40" i="5" s="1"/>
</calcChain>
</file>

<file path=xl/sharedStrings.xml><?xml version="1.0" encoding="utf-8"?>
<sst xmlns="http://schemas.openxmlformats.org/spreadsheetml/2006/main" count="157" uniqueCount="136">
  <si>
    <t>チェックの個数をカウント</t>
    <rPh sb="5" eb="7">
      <t>コスウ</t>
    </rPh>
    <phoneticPr fontId="2"/>
  </si>
  <si>
    <t>もっと学びたい</t>
    <rPh sb="3" eb="4">
      <t>マナ</t>
    </rPh>
    <phoneticPr fontId="2"/>
  </si>
  <si>
    <t>実践機会がある</t>
    <rPh sb="0" eb="2">
      <t>ジッセン</t>
    </rPh>
    <rPh sb="2" eb="4">
      <t>キカイ</t>
    </rPh>
    <phoneticPr fontId="2"/>
  </si>
  <si>
    <t>実践機会が少ない</t>
    <rPh sb="0" eb="2">
      <t>ジッセン</t>
    </rPh>
    <rPh sb="2" eb="4">
      <t>キカイ</t>
    </rPh>
    <rPh sb="5" eb="6">
      <t>スク</t>
    </rPh>
    <phoneticPr fontId="2"/>
  </si>
  <si>
    <t>知識がある</t>
    <rPh sb="0" eb="2">
      <t>チシキ</t>
    </rPh>
    <phoneticPr fontId="2"/>
  </si>
  <si>
    <t>知識が少ない</t>
    <rPh sb="0" eb="2">
      <t>チシキ</t>
    </rPh>
    <rPh sb="3" eb="4">
      <t>スク</t>
    </rPh>
    <phoneticPr fontId="2"/>
  </si>
  <si>
    <t>位</t>
    <rPh sb="0" eb="1">
      <t>イ</t>
    </rPh>
    <phoneticPr fontId="2"/>
  </si>
  <si>
    <t>実践できるあり</t>
    <rPh sb="0" eb="2">
      <t>ジッセン</t>
    </rPh>
    <phoneticPr fontId="2"/>
  </si>
  <si>
    <t>実践満点</t>
    <rPh sb="0" eb="2">
      <t>ジッセン</t>
    </rPh>
    <rPh sb="2" eb="4">
      <t>マンテン</t>
    </rPh>
    <phoneticPr fontId="2"/>
  </si>
  <si>
    <t>知識あり</t>
    <rPh sb="0" eb="2">
      <t>チシキ</t>
    </rPh>
    <phoneticPr fontId="2"/>
  </si>
  <si>
    <t>知識満点</t>
    <rPh sb="0" eb="2">
      <t>チシキ</t>
    </rPh>
    <rPh sb="2" eb="4">
      <t>マンテン</t>
    </rPh>
    <phoneticPr fontId="2"/>
  </si>
  <si>
    <t>もっと学びたいの割合</t>
    <rPh sb="3" eb="4">
      <t>マナ</t>
    </rPh>
    <rPh sb="8" eb="10">
      <t>ワリアイ</t>
    </rPh>
    <phoneticPr fontId="2"/>
  </si>
  <si>
    <t>「実践機会がある」と回答した割合</t>
    <rPh sb="1" eb="5">
      <t>ジッセンキカイ</t>
    </rPh>
    <rPh sb="10" eb="12">
      <t>カイトウ</t>
    </rPh>
    <rPh sb="14" eb="16">
      <t>ワリアイ</t>
    </rPh>
    <phoneticPr fontId="2"/>
  </si>
  <si>
    <t>「知識がある」と回答した割合</t>
    <rPh sb="1" eb="3">
      <t>チシキ</t>
    </rPh>
    <rPh sb="8" eb="10">
      <t>カイトウ</t>
    </rPh>
    <rPh sb="12" eb="14">
      <t>ワリアイ</t>
    </rPh>
    <phoneticPr fontId="2"/>
  </si>
  <si>
    <t>もっと学びたい割合高いランキング</t>
    <rPh sb="3" eb="4">
      <t>マナ</t>
    </rPh>
    <rPh sb="7" eb="9">
      <t>ワリアイ</t>
    </rPh>
    <rPh sb="9" eb="10">
      <t>タカ</t>
    </rPh>
    <phoneticPr fontId="2"/>
  </si>
  <si>
    <t>横棒</t>
    <rPh sb="0" eb="2">
      <t>ヨコボウ</t>
    </rPh>
    <phoneticPr fontId="2"/>
  </si>
  <si>
    <t>Y軸</t>
    <rPh sb="1" eb="2">
      <t>ジク</t>
    </rPh>
    <phoneticPr fontId="2"/>
  </si>
  <si>
    <t>目標・目的など</t>
    <rPh sb="0" eb="2">
      <t>モクヒョウ</t>
    </rPh>
    <rPh sb="3" eb="5">
      <t>モクテキ</t>
    </rPh>
    <phoneticPr fontId="2"/>
  </si>
  <si>
    <t>これまで学習機会の少なかった取組について、研修受講をとおして知識を増やす。</t>
    <rPh sb="4" eb="6">
      <t>ガクシュウ</t>
    </rPh>
    <rPh sb="6" eb="8">
      <t>キカイ</t>
    </rPh>
    <rPh sb="9" eb="10">
      <t>スク</t>
    </rPh>
    <rPh sb="14" eb="16">
      <t>トリクミ</t>
    </rPh>
    <rPh sb="21" eb="23">
      <t>ケンシュウ</t>
    </rPh>
    <rPh sb="23" eb="25">
      <t>ジュコウ</t>
    </rPh>
    <rPh sb="30" eb="32">
      <t>チシキ</t>
    </rPh>
    <rPh sb="33" eb="34">
      <t>フ</t>
    </rPh>
    <phoneticPr fontId="2"/>
  </si>
  <si>
    <t>これまで実践機会の少なかった取組について、実際の支援場面をとおして経験を増やす。</t>
    <rPh sb="4" eb="6">
      <t>ジッセン</t>
    </rPh>
    <rPh sb="6" eb="8">
      <t>キカイ</t>
    </rPh>
    <rPh sb="9" eb="10">
      <t>スク</t>
    </rPh>
    <rPh sb="14" eb="16">
      <t>トリクミ</t>
    </rPh>
    <rPh sb="21" eb="23">
      <t>ジッサイ</t>
    </rPh>
    <rPh sb="24" eb="26">
      <t>シエン</t>
    </rPh>
    <rPh sb="26" eb="28">
      <t>バメン</t>
    </rPh>
    <rPh sb="33" eb="35">
      <t>ケイケン</t>
    </rPh>
    <rPh sb="36" eb="37">
      <t>フ</t>
    </rPh>
    <phoneticPr fontId="2"/>
  </si>
  <si>
    <t>知識の計</t>
    <rPh sb="0" eb="2">
      <t>チシキ</t>
    </rPh>
    <rPh sb="3" eb="4">
      <t>ケイ</t>
    </rPh>
    <phoneticPr fontId="2"/>
  </si>
  <si>
    <t>実践の計</t>
    <rPh sb="0" eb="2">
      <t>ジッセン</t>
    </rPh>
    <rPh sb="3" eb="4">
      <t>ケイ</t>
    </rPh>
    <phoneticPr fontId="2"/>
  </si>
  <si>
    <t>支援者自身が倫理観を身につけ、偏見を排し、利用者のニーズ充足を意識して支援に取り組む</t>
  </si>
  <si>
    <t>支援者自身の身体・精神的なケアを行いつつ、支援に取り組む</t>
  </si>
  <si>
    <t>障害者雇用促進法や関連支援サービスについて理解し、説明を行う</t>
    <rPh sb="0" eb="3">
      <t>ショウガイシャ</t>
    </rPh>
    <rPh sb="3" eb="5">
      <t>コヨウ</t>
    </rPh>
    <rPh sb="5" eb="7">
      <t>ソクシン</t>
    </rPh>
    <rPh sb="7" eb="8">
      <t>ホウ</t>
    </rPh>
    <rPh sb="9" eb="11">
      <t>カンレン</t>
    </rPh>
    <rPh sb="11" eb="13">
      <t>シエン</t>
    </rPh>
    <rPh sb="21" eb="23">
      <t>リカイ</t>
    </rPh>
    <rPh sb="25" eb="27">
      <t>セツメイ</t>
    </rPh>
    <rPh sb="28" eb="29">
      <t>オコナ</t>
    </rPh>
    <phoneticPr fontId="2"/>
  </si>
  <si>
    <t>支援者の役割や相談目的を説明した上で、共感的態度で傾聴し、一緒に考える姿勢で相談する</t>
    <rPh sb="0" eb="3">
      <t>シエンシャ</t>
    </rPh>
    <rPh sb="4" eb="6">
      <t>ヤクワリ</t>
    </rPh>
    <rPh sb="7" eb="9">
      <t>ソウダン</t>
    </rPh>
    <rPh sb="9" eb="11">
      <t>モクテキ</t>
    </rPh>
    <rPh sb="12" eb="14">
      <t>セツメイ</t>
    </rPh>
    <rPh sb="16" eb="17">
      <t>ウエ</t>
    </rPh>
    <rPh sb="19" eb="22">
      <t>キョウカンテキ</t>
    </rPh>
    <rPh sb="22" eb="24">
      <t>タイド</t>
    </rPh>
    <rPh sb="25" eb="27">
      <t>ケイチョウ</t>
    </rPh>
    <rPh sb="29" eb="31">
      <t>イッショ</t>
    </rPh>
    <rPh sb="32" eb="33">
      <t>カンガ</t>
    </rPh>
    <rPh sb="35" eb="37">
      <t>シセイ</t>
    </rPh>
    <rPh sb="38" eb="40">
      <t>ソウダン</t>
    </rPh>
    <phoneticPr fontId="2"/>
  </si>
  <si>
    <t>客観的で簡潔な構成や内容にすることを心がけて、支援経過や利用者情報の記録・伝達を行う</t>
  </si>
  <si>
    <t>障害者本人が自身の強みに気づき、自己肯定感を回復することで、本来の力を発揮できるよう支援する</t>
  </si>
  <si>
    <t>障害者本人が自分に合った働き方と希望・目標の達成方法を見つけられるように、職業との関わりの中での自己の理解を深める支援を行う</t>
  </si>
  <si>
    <t>伝え方の工夫やカウンセリング技法を効果的に活用して、自己選択・自己決定を支援する</t>
  </si>
  <si>
    <t>障害者本人の就労や障害に対する理解や考え方を把握した上で、障害特性・環境・経済状況なども含めた総合的な視点からその背景を整理・分析する</t>
    <rPh sb="20" eb="21">
      <t>カタ</t>
    </rPh>
    <phoneticPr fontId="2"/>
  </si>
  <si>
    <t>障害者本人が目標を明確にできるように、総合的なアセスメント結果を基に、職業選択の可能性や課題の背景、必要な技能や有効なサポートなどを一緒に整理し、今後の段階的な就労支援計画（案）を共有する</t>
    <rPh sb="80" eb="82">
      <t>シュウロウ</t>
    </rPh>
    <rPh sb="82" eb="84">
      <t>シエン</t>
    </rPh>
    <phoneticPr fontId="2"/>
  </si>
  <si>
    <t>目標や計画の達成に有益な情報を共有した上で、障害者本人の意思決定に基づく就労支援計画の策定と、その後の定期的な見直しを行う</t>
    <rPh sb="0" eb="2">
      <t>モクヒョウ</t>
    </rPh>
    <rPh sb="3" eb="5">
      <t>ケイカク</t>
    </rPh>
    <rPh sb="6" eb="8">
      <t>タッセイ</t>
    </rPh>
    <rPh sb="9" eb="11">
      <t>ユウエキ</t>
    </rPh>
    <rPh sb="12" eb="14">
      <t>ジョウホウ</t>
    </rPh>
    <rPh sb="15" eb="17">
      <t>キョウユウ</t>
    </rPh>
    <rPh sb="19" eb="20">
      <t>ウエ</t>
    </rPh>
    <rPh sb="22" eb="25">
      <t>ショウガイシャ</t>
    </rPh>
    <rPh sb="25" eb="27">
      <t>ホンニン</t>
    </rPh>
    <rPh sb="28" eb="30">
      <t>イシ</t>
    </rPh>
    <rPh sb="30" eb="32">
      <t>ケッテイ</t>
    </rPh>
    <rPh sb="33" eb="34">
      <t>モト</t>
    </rPh>
    <rPh sb="36" eb="38">
      <t>シュウロウ</t>
    </rPh>
    <rPh sb="38" eb="40">
      <t>シエン</t>
    </rPh>
    <rPh sb="40" eb="42">
      <t>ケイカク</t>
    </rPh>
    <rPh sb="43" eb="45">
      <t>サクテイ</t>
    </rPh>
    <rPh sb="49" eb="50">
      <t>ゴ</t>
    </rPh>
    <rPh sb="51" eb="54">
      <t>テイキテキ</t>
    </rPh>
    <rPh sb="55" eb="57">
      <t>ミナオ</t>
    </rPh>
    <rPh sb="59" eb="60">
      <t>オコナ</t>
    </rPh>
    <phoneticPr fontId="2"/>
  </si>
  <si>
    <t>障害者本人の雇用や職場適応の可能性を広げるために、職場で必要な振舞い方やコミュニケーション・問題解決スキルの習得を支援する</t>
    <rPh sb="34" eb="35">
      <t>カタ</t>
    </rPh>
    <phoneticPr fontId="2"/>
  </si>
  <si>
    <t>通勤経路や交通手段の利用についての提案・助言や通勤支援を行う</t>
  </si>
  <si>
    <t>障害者本人が希望や適性に合った仕事を自己選択できるよう、求人情報の収集・整理の支援を行う</t>
  </si>
  <si>
    <t>障害者本人が、自らの障害の開示・非開示の目的とその選択によって起こりうる状況を踏まえて意思決定や事業主への説明ができるよう支援する</t>
  </si>
  <si>
    <t>求職活動の場面において、アピール・ポイントや配慮を得たい内容が適切に伝わるように、応募書類の作成や面接の受け方に関する助言・支援を行う</t>
  </si>
  <si>
    <t>障害者本人のニーズに合った職場見学・職場実習の機会を設定し、職場のサポートや環境を整えるための支援を行う</t>
    <rPh sb="15" eb="17">
      <t>ケンガク</t>
    </rPh>
    <rPh sb="18" eb="20">
      <t>ショクバ</t>
    </rPh>
    <phoneticPr fontId="2"/>
  </si>
  <si>
    <t>障害者本人と事業主それぞれの立場や視点を理解した上で、双方の話合いを通じて、合理的配慮の提供について調整する</t>
  </si>
  <si>
    <t>職業生活においてストレス・疲労への上手な付き合い方や本人に合った生活習慣、体調不良時の対処法に気づき、体調管理を行えるよう支援する</t>
  </si>
  <si>
    <t>障害者本人の能力・特性と職場・職務との適合性を考慮して、必要に応じて事業主に職場・職務の調整を提案する</t>
    <rPh sb="0" eb="3">
      <t>ショウガイシャ</t>
    </rPh>
    <rPh sb="3" eb="5">
      <t>ホンニン</t>
    </rPh>
    <rPh sb="6" eb="8">
      <t>ノウリョク</t>
    </rPh>
    <rPh sb="9" eb="11">
      <t>トクセイ</t>
    </rPh>
    <rPh sb="12" eb="14">
      <t>ショクバ</t>
    </rPh>
    <rPh sb="15" eb="17">
      <t>ショクム</t>
    </rPh>
    <rPh sb="19" eb="21">
      <t>テキゴウ</t>
    </rPh>
    <rPh sb="21" eb="22">
      <t>セイ</t>
    </rPh>
    <rPh sb="23" eb="25">
      <t>コウリョ</t>
    </rPh>
    <rPh sb="28" eb="30">
      <t>ヒツヨウ</t>
    </rPh>
    <rPh sb="31" eb="32">
      <t>オウ</t>
    </rPh>
    <rPh sb="34" eb="37">
      <t>ジギョウヌシ</t>
    </rPh>
    <rPh sb="38" eb="40">
      <t>ショクバ</t>
    </rPh>
    <rPh sb="41" eb="43">
      <t>ショクム</t>
    </rPh>
    <rPh sb="44" eb="46">
      <t>チョウセイ</t>
    </rPh>
    <rPh sb="47" eb="49">
      <t>テイアン</t>
    </rPh>
    <phoneticPr fontId="2"/>
  </si>
  <si>
    <t>障害者の配属の候補となり得る職場・職務を人的・物理的視点からアセスメントし、適した職務の再構成・創出を行う</t>
    <rPh sb="17" eb="19">
      <t>ショクム</t>
    </rPh>
    <rPh sb="41" eb="43">
      <t>ショクム</t>
    </rPh>
    <rPh sb="44" eb="47">
      <t>サイコウセイ</t>
    </rPh>
    <phoneticPr fontId="2"/>
  </si>
  <si>
    <t>各地域における関係機関それぞれの役割や機能を理解した上で、障害者本人を共に支える意識を持ち、チーム支援を行う</t>
    <rPh sb="0" eb="3">
      <t>カクチイキ</t>
    </rPh>
    <rPh sb="7" eb="9">
      <t>カンケイ</t>
    </rPh>
    <rPh sb="9" eb="11">
      <t>キカン</t>
    </rPh>
    <rPh sb="16" eb="18">
      <t>ヤクワリ</t>
    </rPh>
    <rPh sb="19" eb="21">
      <t>キノウ</t>
    </rPh>
    <rPh sb="22" eb="24">
      <t>リカイ</t>
    </rPh>
    <rPh sb="26" eb="27">
      <t>ウエ</t>
    </rPh>
    <rPh sb="29" eb="32">
      <t>ショウガイシャ</t>
    </rPh>
    <rPh sb="32" eb="34">
      <t>ホンニン</t>
    </rPh>
    <rPh sb="35" eb="36">
      <t>トモ</t>
    </rPh>
    <rPh sb="37" eb="38">
      <t>ササ</t>
    </rPh>
    <rPh sb="40" eb="42">
      <t>イシキ</t>
    </rPh>
    <rPh sb="43" eb="44">
      <t>モ</t>
    </rPh>
    <rPh sb="49" eb="51">
      <t>シエン</t>
    </rPh>
    <rPh sb="52" eb="53">
      <t>オコナ</t>
    </rPh>
    <phoneticPr fontId="2"/>
  </si>
  <si>
    <t>障害福祉サービスや所得保障に関する社会保障制度についての基礎的事項を理解し、情報提供を行う</t>
    <rPh sb="0" eb="2">
      <t>ショウガイ</t>
    </rPh>
    <rPh sb="2" eb="4">
      <t>フクシ</t>
    </rPh>
    <rPh sb="9" eb="11">
      <t>ショトク</t>
    </rPh>
    <rPh sb="11" eb="13">
      <t>ホショウ</t>
    </rPh>
    <rPh sb="14" eb="15">
      <t>カン</t>
    </rPh>
    <rPh sb="17" eb="19">
      <t>シャカイ</t>
    </rPh>
    <rPh sb="19" eb="21">
      <t>ホショウ</t>
    </rPh>
    <rPh sb="21" eb="23">
      <t>セイド</t>
    </rPh>
    <rPh sb="28" eb="31">
      <t>キソテキ</t>
    </rPh>
    <rPh sb="31" eb="33">
      <t>ジコウ</t>
    </rPh>
    <rPh sb="34" eb="36">
      <t>リカイ</t>
    </rPh>
    <rPh sb="38" eb="40">
      <t>ジョウホウ</t>
    </rPh>
    <rPh sb="40" eb="42">
      <t>テイキョウ</t>
    </rPh>
    <rPh sb="43" eb="44">
      <t>オコナ</t>
    </rPh>
    <phoneticPr fontId="2"/>
  </si>
  <si>
    <t>障害者本人の仕事・生活・人生に関する考え方やニーズを引き出し、ニーズの充足に向けて必要な支援や環境を検討するため、課題だけでなく、障害者本人の強み・能力を把握する</t>
    <rPh sb="77" eb="79">
      <t>ハアク</t>
    </rPh>
    <phoneticPr fontId="2"/>
  </si>
  <si>
    <t>（１）障害についての基本的理解</t>
  </si>
  <si>
    <t>（２）障害者の働く意義と権利擁護・共生社会実現の理解</t>
    <rPh sb="3" eb="6">
      <t>ショウガイシャ</t>
    </rPh>
    <rPh sb="7" eb="8">
      <t>ハタラ</t>
    </rPh>
    <rPh sb="9" eb="11">
      <t>イギ</t>
    </rPh>
    <rPh sb="12" eb="14">
      <t>ケンリ</t>
    </rPh>
    <rPh sb="14" eb="16">
      <t>ヨウゴ</t>
    </rPh>
    <rPh sb="17" eb="19">
      <t>キョウセイ</t>
    </rPh>
    <rPh sb="19" eb="21">
      <t>シャカイ</t>
    </rPh>
    <rPh sb="21" eb="23">
      <t>ジツゲン</t>
    </rPh>
    <rPh sb="24" eb="26">
      <t>リカイ</t>
    </rPh>
    <phoneticPr fontId="2"/>
  </si>
  <si>
    <t>障害者本人が職場において仕事の遂行力を高め、精神的にも安定・充実した働き方ができるように、本人と職場の管理者や同僚と一緒に職場適応・定着の方法を検討する</t>
  </si>
  <si>
    <t>相手の特性（性格や障害特性など）や状況を踏まえて相談をする場所や時間を選択し、相談中も、相手の特性や反応に応じて相談を進展させたり、まとめたりする</t>
    <rPh sb="0" eb="2">
      <t>アイテ</t>
    </rPh>
    <rPh sb="3" eb="5">
      <t>トクセイ</t>
    </rPh>
    <rPh sb="6" eb="8">
      <t>セイカク</t>
    </rPh>
    <rPh sb="9" eb="11">
      <t>ショウガイ</t>
    </rPh>
    <rPh sb="11" eb="13">
      <t>トクセイ</t>
    </rPh>
    <rPh sb="17" eb="19">
      <t>ジョウキョウ</t>
    </rPh>
    <rPh sb="20" eb="21">
      <t>フ</t>
    </rPh>
    <rPh sb="24" eb="26">
      <t>ソウダン</t>
    </rPh>
    <rPh sb="29" eb="31">
      <t>バショ</t>
    </rPh>
    <rPh sb="32" eb="34">
      <t>ジカン</t>
    </rPh>
    <rPh sb="35" eb="37">
      <t>センタク</t>
    </rPh>
    <rPh sb="39" eb="42">
      <t>ソウダンチュウ</t>
    </rPh>
    <rPh sb="44" eb="46">
      <t>アイテ</t>
    </rPh>
    <rPh sb="47" eb="49">
      <t>トクセイ</t>
    </rPh>
    <rPh sb="50" eb="52">
      <t>ハンノウ</t>
    </rPh>
    <rPh sb="53" eb="54">
      <t>オウ</t>
    </rPh>
    <rPh sb="56" eb="58">
      <t>ソウダン</t>
    </rPh>
    <rPh sb="59" eb="61">
      <t>シンテン</t>
    </rPh>
    <phoneticPr fontId="2"/>
  </si>
  <si>
    <t>個別ケースについてのスムーズな連携に向けて、連携機関との適切な情報共有と役割分担などの調整を行う</t>
    <rPh sb="0" eb="2">
      <t>コベツ</t>
    </rPh>
    <phoneticPr fontId="2"/>
  </si>
  <si>
    <t>作業遂行力、対人関係、生活的自立の側面に関して情報収集を行い、能力を発揮しやすい作業種・作業環境などを障害者本人と一緒に整理・分析する</t>
    <rPh sb="60" eb="62">
      <t>セイリ</t>
    </rPh>
    <phoneticPr fontId="2"/>
  </si>
  <si>
    <t>障害者本人・家族・関係機関からの聞き取り、履歴書・職務経歴書、関係機関からの情報提供書の提供などにより、情報を適切に収集する</t>
    <rPh sb="0" eb="3">
      <t>ショウガイシャ</t>
    </rPh>
    <rPh sb="3" eb="5">
      <t>ホンニン</t>
    </rPh>
    <rPh sb="6" eb="8">
      <t>カゾク</t>
    </rPh>
    <rPh sb="9" eb="11">
      <t>カンケイ</t>
    </rPh>
    <rPh sb="11" eb="13">
      <t>キカン</t>
    </rPh>
    <rPh sb="16" eb="17">
      <t>キ</t>
    </rPh>
    <rPh sb="18" eb="19">
      <t>ト</t>
    </rPh>
    <rPh sb="21" eb="24">
      <t>リレキショ</t>
    </rPh>
    <rPh sb="25" eb="27">
      <t>ショクム</t>
    </rPh>
    <rPh sb="27" eb="30">
      <t>ケイレキショ</t>
    </rPh>
    <rPh sb="31" eb="33">
      <t>カンケイ</t>
    </rPh>
    <rPh sb="33" eb="35">
      <t>キカン</t>
    </rPh>
    <rPh sb="38" eb="40">
      <t>ジョウホウ</t>
    </rPh>
    <rPh sb="40" eb="42">
      <t>テイキョウ</t>
    </rPh>
    <rPh sb="44" eb="46">
      <t>テイキョウ</t>
    </rPh>
    <rPh sb="52" eb="54">
      <t>ジョウホウ</t>
    </rPh>
    <rPh sb="55" eb="57">
      <t>テキセツ</t>
    </rPh>
    <rPh sb="58" eb="60">
      <t>シュウシュウ</t>
    </rPh>
    <phoneticPr fontId="2"/>
  </si>
  <si>
    <t>障害者の円滑な作業遂行と職場定着のため、課題分析に基づいて、事業主に適切な解決策の提案やツールなどの提供を行う</t>
  </si>
  <si>
    <t>障害者本人が目標とする行動（社会的スキルや課題への対処行動など）を身に付けられるように、行動の習得に科学的根拠のある技法を用いた体系的な支援をする</t>
    <rPh sb="0" eb="3">
      <t>ショウガイシャ</t>
    </rPh>
    <rPh sb="3" eb="5">
      <t>ホンニン</t>
    </rPh>
    <rPh sb="6" eb="8">
      <t>モクヒョウ</t>
    </rPh>
    <rPh sb="11" eb="13">
      <t>コウドウ</t>
    </rPh>
    <rPh sb="14" eb="17">
      <t>シャカイテキ</t>
    </rPh>
    <rPh sb="21" eb="23">
      <t>カダイ</t>
    </rPh>
    <rPh sb="25" eb="27">
      <t>タイショ</t>
    </rPh>
    <rPh sb="33" eb="34">
      <t>ミ</t>
    </rPh>
    <rPh sb="35" eb="36">
      <t>ツ</t>
    </rPh>
    <rPh sb="44" eb="46">
      <t>コウドウ</t>
    </rPh>
    <rPh sb="47" eb="49">
      <t>シュウトク</t>
    </rPh>
    <rPh sb="50" eb="53">
      <t>カガクテキ</t>
    </rPh>
    <rPh sb="53" eb="55">
      <t>コンキョ</t>
    </rPh>
    <rPh sb="58" eb="60">
      <t>ギホウ</t>
    </rPh>
    <rPh sb="61" eb="62">
      <t>モチ</t>
    </rPh>
    <rPh sb="64" eb="67">
      <t>タイケイテキ</t>
    </rPh>
    <rPh sb="68" eb="70">
      <t>シエン</t>
    </rPh>
    <phoneticPr fontId="2"/>
  </si>
  <si>
    <t>求人とのマッチングの参考にするため、求人企業の職場環境や詳しい仕事内容、応募者に求める条件などの情報収集を行う</t>
    <rPh sb="0" eb="2">
      <t>キュウジン</t>
    </rPh>
    <rPh sb="10" eb="12">
      <t>サンコウ</t>
    </rPh>
    <rPh sb="18" eb="20">
      <t>キュウジン</t>
    </rPh>
    <rPh sb="20" eb="22">
      <t>キギョウ</t>
    </rPh>
    <rPh sb="23" eb="25">
      <t>ショクバ</t>
    </rPh>
    <rPh sb="25" eb="27">
      <t>カンキョウ</t>
    </rPh>
    <rPh sb="28" eb="29">
      <t>クワ</t>
    </rPh>
    <rPh sb="31" eb="33">
      <t>シゴト</t>
    </rPh>
    <rPh sb="33" eb="35">
      <t>ナイヨウ</t>
    </rPh>
    <rPh sb="36" eb="39">
      <t>オウボシャ</t>
    </rPh>
    <rPh sb="40" eb="41">
      <t>モト</t>
    </rPh>
    <rPh sb="43" eb="45">
      <t>ジョウケン</t>
    </rPh>
    <rPh sb="48" eb="50">
      <t>ジョウホウ</t>
    </rPh>
    <rPh sb="50" eb="52">
      <t>シュウシュウ</t>
    </rPh>
    <rPh sb="53" eb="54">
      <t>オコナ</t>
    </rPh>
    <phoneticPr fontId="2"/>
  </si>
  <si>
    <t>定期的な職場訪問や情報共有などのフォローアップを通じて、職場適応状況のモニタリングとキャリアアップなどの目標の整理を行い、必要な支援を提案・実施する</t>
  </si>
  <si>
    <t>障害の有無や程度に関わらず、働くことには重要な意義があり、すべての人が相互に人格と個性を尊重し合いながら生活や仕事ができる社会や職場の実現を目指すことの必要性を理解した上で、障害者の権利擁護や事業主などへの支援に取り組む</t>
  </si>
  <si>
    <t>アセスメントシートやチェックリストなどの評価ツールや各種検査から得られた情報を活用して、障害者本人の職業・心理・対人的な特性を把握する</t>
  </si>
  <si>
    <t>利用者（障害者本人や事業主など）に必要な支援について、適切な連携機関を検討の上、分かりやすく紹介する</t>
    <rPh sb="0" eb="3">
      <t>リヨウシャ</t>
    </rPh>
    <rPh sb="4" eb="7">
      <t>ショウガイシャ</t>
    </rPh>
    <rPh sb="7" eb="9">
      <t>ホンニン</t>
    </rPh>
    <rPh sb="10" eb="13">
      <t>ジギョウヌシ</t>
    </rPh>
    <rPh sb="17" eb="19">
      <t>ヒツヨウ</t>
    </rPh>
    <rPh sb="20" eb="22">
      <t>シエン</t>
    </rPh>
    <rPh sb="27" eb="29">
      <t>テキセツ</t>
    </rPh>
    <rPh sb="30" eb="32">
      <t>レンケイ</t>
    </rPh>
    <rPh sb="32" eb="34">
      <t>キカン</t>
    </rPh>
    <rPh sb="35" eb="37">
      <t>ケントウ</t>
    </rPh>
    <rPh sb="38" eb="39">
      <t>ウエ</t>
    </rPh>
    <rPh sb="40" eb="41">
      <t>ワ</t>
    </rPh>
    <rPh sb="46" eb="48">
      <t>ショウカイ</t>
    </rPh>
    <phoneticPr fontId="2"/>
  </si>
  <si>
    <t>事業主に対して、各種障害の理解と合理的配慮の提供に役立つ一般的な障害特性や基本的な対応、雇用管理のポイントを分かりやすく説明する</t>
    <rPh sb="26" eb="27">
      <t>ダ</t>
    </rPh>
    <rPh sb="32" eb="34">
      <t>ショウガイ</t>
    </rPh>
    <phoneticPr fontId="2"/>
  </si>
  <si>
    <t>支援者自身の自己理解を深め、就労支援に関するさまざまな問題や葛藤に対して周囲と相談しながら、自身ができる支援や最善の方法を検討しつつ、支援に取り組む</t>
  </si>
  <si>
    <t>相手の立場やニーズを踏まえた適切な情報を、相手の理解に応じた内容・方法で分かりやすく伝える</t>
  </si>
  <si>
    <t>障害者本人の同意の下に、家族等と情報や考え方を共有し、社会資源の情報提供を行うなどの連携を行う</t>
    <rPh sb="6" eb="8">
      <t>ドウイ</t>
    </rPh>
    <rPh sb="9" eb="10">
      <t>モト</t>
    </rPh>
    <rPh sb="14" eb="15">
      <t>トウ</t>
    </rPh>
    <phoneticPr fontId="2"/>
  </si>
  <si>
    <t>実際の職場（実習を含む）または職場に近い作業場面（模擬的就労場面など）での行動観察を通して、対人技能や本人に合った作業内容や環境、必要な支援を障害者本人と一緒に整理・分析する</t>
    <rPh sb="51" eb="53">
      <t>ホンニン</t>
    </rPh>
    <rPh sb="54" eb="55">
      <t>ア</t>
    </rPh>
    <phoneticPr fontId="2"/>
  </si>
  <si>
    <t>障害者本人が自立した生活を送ることができるように、基本的な生活習慣や金銭管理に関する助言や情報提供を行う</t>
    <phoneticPr fontId="2"/>
  </si>
  <si>
    <t>障害者本人のニーズに合った職業で求められる技能を整理し、必要に応じて職業能力開発に関するサービスの利用に向けた情報提供を行う</t>
    <rPh sb="41" eb="42">
      <t>カン</t>
    </rPh>
    <phoneticPr fontId="2"/>
  </si>
  <si>
    <t>（６）労働関係法規や雇用管理の理解</t>
    <rPh sb="3" eb="5">
      <t>ロウドウ</t>
    </rPh>
    <rPh sb="5" eb="7">
      <t>カンケイ</t>
    </rPh>
    <rPh sb="7" eb="9">
      <t>ホウキ</t>
    </rPh>
    <rPh sb="10" eb="12">
      <t>コヨウ</t>
    </rPh>
    <rPh sb="12" eb="14">
      <t>カンリ</t>
    </rPh>
    <rPh sb="15" eb="17">
      <t>リカイ</t>
    </rPh>
    <phoneticPr fontId="2"/>
  </si>
  <si>
    <t>労働関係法規や企業の雇用管理に関連する基礎的事項を理解した上で支援を行う</t>
    <rPh sb="0" eb="2">
      <t>ロウドウ</t>
    </rPh>
    <rPh sb="2" eb="4">
      <t>カンケイ</t>
    </rPh>
    <rPh sb="4" eb="6">
      <t>ホウキ</t>
    </rPh>
    <rPh sb="7" eb="9">
      <t>キギョウ</t>
    </rPh>
    <rPh sb="10" eb="12">
      <t>コヨウ</t>
    </rPh>
    <rPh sb="12" eb="14">
      <t>カンリ</t>
    </rPh>
    <rPh sb="15" eb="17">
      <t>カンレン</t>
    </rPh>
    <rPh sb="19" eb="22">
      <t>キソテキ</t>
    </rPh>
    <rPh sb="22" eb="24">
      <t>ジコウ</t>
    </rPh>
    <rPh sb="25" eb="27">
      <t>リカイ</t>
    </rPh>
    <rPh sb="29" eb="30">
      <t>ウエ</t>
    </rPh>
    <rPh sb="31" eb="33">
      <t>シエン</t>
    </rPh>
    <rPh sb="34" eb="35">
      <t>オコナ</t>
    </rPh>
    <phoneticPr fontId="2"/>
  </si>
  <si>
    <t>（３）障害者差別の解消・禁止、虐待防止の理解と対応</t>
    <phoneticPr fontId="2"/>
  </si>
  <si>
    <t>（４）障害者雇用促進法と関連支援サービスの理解</t>
    <rPh sb="21" eb="23">
      <t>リカイ</t>
    </rPh>
    <phoneticPr fontId="2"/>
  </si>
  <si>
    <t>（５）障害福祉サービスや社会保障制度の理解</t>
    <rPh sb="3" eb="5">
      <t>ショウガイ</t>
    </rPh>
    <rPh sb="5" eb="7">
      <t>フクシ</t>
    </rPh>
    <rPh sb="12" eb="14">
      <t>シャカイ</t>
    </rPh>
    <rPh sb="14" eb="16">
      <t>ホショウ</t>
    </rPh>
    <rPh sb="16" eb="18">
      <t>セイド</t>
    </rPh>
    <rPh sb="19" eb="21">
      <t>リカイ</t>
    </rPh>
    <phoneticPr fontId="2"/>
  </si>
  <si>
    <t>（７）支援者が持つべき心構えと倫理意識</t>
    <phoneticPr fontId="2"/>
  </si>
  <si>
    <t>（８）就労支援において支援者が取るべき態度</t>
    <phoneticPr fontId="2"/>
  </si>
  <si>
    <t>（９）支援者自身の自己理解と自身ができる支援の検討</t>
    <phoneticPr fontId="2"/>
  </si>
  <si>
    <t>（10）支援者自身の身体・精神的なケア</t>
    <phoneticPr fontId="2"/>
  </si>
  <si>
    <t>（11）相談を行う際の基本的な態度</t>
    <rPh sb="9" eb="10">
      <t>サイ</t>
    </rPh>
    <phoneticPr fontId="2"/>
  </si>
  <si>
    <t>（12）相手の立場やニーズを踏まえた分かりやすい説明</t>
    <rPh sb="4" eb="6">
      <t>アイテ</t>
    </rPh>
    <rPh sb="7" eb="9">
      <t>タチバ</t>
    </rPh>
    <rPh sb="14" eb="15">
      <t>フ</t>
    </rPh>
    <rPh sb="18" eb="19">
      <t>ワ</t>
    </rPh>
    <rPh sb="24" eb="26">
      <t>セツメイ</t>
    </rPh>
    <phoneticPr fontId="2"/>
  </si>
  <si>
    <t>（13）相手の特性・状況を踏まえた相談</t>
    <phoneticPr fontId="2"/>
  </si>
  <si>
    <t>障害者本人の社会生活や職場の中での役割・環境や周囲との関係を把握する</t>
  </si>
  <si>
    <t>（14）障害者本人のニーズの引き出しや充足に向けた強み・能力の把握</t>
    <rPh sb="25" eb="26">
      <t>ツヨ</t>
    </rPh>
    <rPh sb="28" eb="30">
      <t>ノウリョク</t>
    </rPh>
    <rPh sb="31" eb="33">
      <t>ハアク</t>
    </rPh>
    <phoneticPr fontId="2"/>
  </si>
  <si>
    <t>（15）作業遂行面・対人面・生活面の整理・分析</t>
    <phoneticPr fontId="2"/>
  </si>
  <si>
    <t>（16）障害者本人の心理面とその背景の整理・分析</t>
    <rPh sb="22" eb="24">
      <t>ブンセキ</t>
    </rPh>
    <phoneticPr fontId="2"/>
  </si>
  <si>
    <t>（17）社会生活や職場の環境的側面の把握</t>
    <rPh sb="18" eb="20">
      <t>ハアク</t>
    </rPh>
    <phoneticPr fontId="2"/>
  </si>
  <si>
    <t>（18）聞き取りや資料などによる情報収集</t>
    <phoneticPr fontId="2"/>
  </si>
  <si>
    <t>（19）行動観察</t>
    <phoneticPr fontId="2"/>
  </si>
  <si>
    <t>(20）専門的なアセスメントツールの活用</t>
    <rPh sb="18" eb="20">
      <t>カツヨウ</t>
    </rPh>
    <phoneticPr fontId="2"/>
  </si>
  <si>
    <t>（21）アセスメントに基づく見立てや目標と計画の共有</t>
    <phoneticPr fontId="2"/>
  </si>
  <si>
    <t>（22）就労支援計画策定と定期的なモニタリング</t>
    <phoneticPr fontId="2"/>
  </si>
  <si>
    <t>（23）障害者本人の自己肯定感の回復の支援</t>
    <phoneticPr fontId="2"/>
  </si>
  <si>
    <t>（24）職業との関わりの中での自己の理解を深める支援</t>
    <phoneticPr fontId="2"/>
  </si>
  <si>
    <t>（25）障害者支援における自己選択・自己決定の支援</t>
    <phoneticPr fontId="2"/>
  </si>
  <si>
    <t>（26）分かりやすい記録・伝達</t>
    <phoneticPr fontId="2"/>
  </si>
  <si>
    <t>（27）個人情報の適切な取り扱い</t>
    <rPh sb="4" eb="6">
      <t>コジン</t>
    </rPh>
    <rPh sb="6" eb="8">
      <t>ジョウホウ</t>
    </rPh>
    <rPh sb="9" eb="11">
      <t>テキセツ</t>
    </rPh>
    <rPh sb="12" eb="13">
      <t>ト</t>
    </rPh>
    <rPh sb="14" eb="15">
      <t>アツカ</t>
    </rPh>
    <phoneticPr fontId="2"/>
  </si>
  <si>
    <t>（28）目標とするスキルや行動を習得するための支援</t>
    <phoneticPr fontId="2"/>
  </si>
  <si>
    <t>（29）基本的生活習慣の確立や自己管理の支援</t>
    <rPh sb="4" eb="7">
      <t>キホンテキ</t>
    </rPh>
    <rPh sb="7" eb="9">
      <t>セイカツ</t>
    </rPh>
    <rPh sb="9" eb="11">
      <t>シュウカン</t>
    </rPh>
    <rPh sb="12" eb="14">
      <t>カクリツ</t>
    </rPh>
    <rPh sb="15" eb="17">
      <t>ジコ</t>
    </rPh>
    <rPh sb="17" eb="19">
      <t>カンリ</t>
    </rPh>
    <rPh sb="20" eb="22">
      <t>シエン</t>
    </rPh>
    <phoneticPr fontId="2"/>
  </si>
  <si>
    <t>（30）対人スキルや問題解決スキルの習得のための支援</t>
    <rPh sb="4" eb="6">
      <t>タイジン</t>
    </rPh>
    <rPh sb="10" eb="12">
      <t>モンダイ</t>
    </rPh>
    <rPh sb="12" eb="14">
      <t>カイケツ</t>
    </rPh>
    <rPh sb="18" eb="20">
      <t>シュウトク</t>
    </rPh>
    <rPh sb="24" eb="26">
      <t>シエン</t>
    </rPh>
    <phoneticPr fontId="2"/>
  </si>
  <si>
    <t>（31）通勤支援</t>
    <phoneticPr fontId="2"/>
  </si>
  <si>
    <t>障害者本人が職場に適応する行動がとれるように、所属する職場の文化・ルールや本人に求められている役割について、職場の観察や聞き取りをとおして情報収集し、本人に助言する</t>
  </si>
  <si>
    <t>職場において、障害者本人が働き続けるために必要な上司・同僚による援助を促進するとともに、上司・同僚の悩みに寄り添い、社内サポート体制づくりを支援する</t>
  </si>
  <si>
    <t>（32）仕事の遂行力向上と職場適応のための支援</t>
    <phoneticPr fontId="2"/>
  </si>
  <si>
    <t>（33）職場に適応する行動習得のための支援</t>
    <phoneticPr fontId="2"/>
  </si>
  <si>
    <t>（34）職場におけるナチュラルサポートの形成に向けた職場適応支援</t>
    <phoneticPr fontId="2"/>
  </si>
  <si>
    <t>（35）フォローアップ</t>
    <phoneticPr fontId="2"/>
  </si>
  <si>
    <t>（36）障害者本人の仕事の選択の支援</t>
    <phoneticPr fontId="2"/>
  </si>
  <si>
    <t>（37）障害の開示・非開示に関する意思決定の支援</t>
    <phoneticPr fontId="2"/>
  </si>
  <si>
    <t>（38）求人とのマッチングのための職場の情報収集</t>
    <rPh sb="17" eb="19">
      <t>ショクバ</t>
    </rPh>
    <phoneticPr fontId="2"/>
  </si>
  <si>
    <t>（39）障害者本人の求職活動の支援</t>
    <phoneticPr fontId="2"/>
  </si>
  <si>
    <t>（40）職業能力開発の利用に向けた情報提供</t>
    <rPh sb="4" eb="6">
      <t>ショクギョウ</t>
    </rPh>
    <rPh sb="6" eb="8">
      <t>ノウリョク</t>
    </rPh>
    <rPh sb="8" eb="10">
      <t>カイハツ</t>
    </rPh>
    <rPh sb="11" eb="13">
      <t>リヨウ</t>
    </rPh>
    <rPh sb="14" eb="15">
      <t>ム</t>
    </rPh>
    <rPh sb="17" eb="19">
      <t>ジョウホウ</t>
    </rPh>
    <rPh sb="19" eb="21">
      <t>テイキョウ</t>
    </rPh>
    <phoneticPr fontId="2"/>
  </si>
  <si>
    <t>（41）障害者本人のニーズに合った職場見学・職場実習の支援</t>
    <phoneticPr fontId="2"/>
  </si>
  <si>
    <t>（42）就職後の合理的配慮提供に向けた支援</t>
    <phoneticPr fontId="2"/>
  </si>
  <si>
    <t>（43）職業生活における体調管理の支援</t>
    <rPh sb="4" eb="6">
      <t>ショクギョウ</t>
    </rPh>
    <rPh sb="6" eb="8">
      <t>セイカツ</t>
    </rPh>
    <rPh sb="12" eb="14">
      <t>タイチョウ</t>
    </rPh>
    <rPh sb="14" eb="16">
      <t>カンリ</t>
    </rPh>
    <rPh sb="17" eb="19">
      <t>シエン</t>
    </rPh>
    <phoneticPr fontId="2"/>
  </si>
  <si>
    <t>（44）障害特性や雇用管理のポイントに関する一般的な説明</t>
    <phoneticPr fontId="2"/>
  </si>
  <si>
    <t>（45）職場・職務の調整支援</t>
    <rPh sb="7" eb="9">
      <t>ショクム</t>
    </rPh>
    <phoneticPr fontId="2"/>
  </si>
  <si>
    <t>（46）職場・職務のアセスメントと職務の再構成・創出支援</t>
    <rPh sb="7" eb="9">
      <t>ショクム</t>
    </rPh>
    <rPh sb="17" eb="19">
      <t>ショクム</t>
    </rPh>
    <rPh sb="20" eb="23">
      <t>サイコウセイ</t>
    </rPh>
    <rPh sb="24" eb="26">
      <t>ソウシュツ</t>
    </rPh>
    <phoneticPr fontId="2"/>
  </si>
  <si>
    <t>（47）課題分析と解決策の提案</t>
    <phoneticPr fontId="2"/>
  </si>
  <si>
    <t>（48）関係機関との連携の必要性の検討と紹介</t>
    <rPh sb="4" eb="6">
      <t>カンケイ</t>
    </rPh>
    <rPh sb="6" eb="8">
      <t>キカン</t>
    </rPh>
    <rPh sb="10" eb="12">
      <t>レンケイ</t>
    </rPh>
    <rPh sb="13" eb="16">
      <t>ヒツヨウセイ</t>
    </rPh>
    <rPh sb="17" eb="19">
      <t>ケントウ</t>
    </rPh>
    <rPh sb="20" eb="22">
      <t>ショウカイ</t>
    </rPh>
    <phoneticPr fontId="2"/>
  </si>
  <si>
    <t>（49）個別ケースについての連携先機関への情報提供と連携体制の構築</t>
    <rPh sb="4" eb="6">
      <t>コベツ</t>
    </rPh>
    <phoneticPr fontId="2"/>
  </si>
  <si>
    <t>（50）関係機関とのチーム支援</t>
    <phoneticPr fontId="2"/>
  </si>
  <si>
    <t>（51）家族等との連携</t>
    <rPh sb="6" eb="7">
      <t>トウ</t>
    </rPh>
    <phoneticPr fontId="2"/>
  </si>
  <si>
    <t>１．就労支援の意義と関係法令・制度</t>
    <phoneticPr fontId="2"/>
  </si>
  <si>
    <t>２．支援者の基本姿勢と対象者との相談</t>
    <rPh sb="2" eb="5">
      <t>シエンシャ</t>
    </rPh>
    <rPh sb="6" eb="8">
      <t>キホン</t>
    </rPh>
    <rPh sb="8" eb="10">
      <t>シセイ</t>
    </rPh>
    <rPh sb="11" eb="14">
      <t>タイショウシャ</t>
    </rPh>
    <rPh sb="16" eb="18">
      <t>ソウダン</t>
    </rPh>
    <phoneticPr fontId="2"/>
  </si>
  <si>
    <t>３．障害者のアセスメント</t>
    <rPh sb="2" eb="5">
      <t>ショウガイシャ</t>
    </rPh>
    <phoneticPr fontId="2"/>
  </si>
  <si>
    <t>５．スキル習得の支援と職場適応支援</t>
    <phoneticPr fontId="2"/>
  </si>
  <si>
    <t>６．職場への移行のための支援</t>
    <rPh sb="2" eb="4">
      <t>ショクバ</t>
    </rPh>
    <rPh sb="6" eb="8">
      <t>イコウ</t>
    </rPh>
    <rPh sb="12" eb="14">
      <t>シエン</t>
    </rPh>
    <phoneticPr fontId="2"/>
  </si>
  <si>
    <t>７．企業の支援と関係機関との連携</t>
    <rPh sb="2" eb="4">
      <t>キギョウ</t>
    </rPh>
    <rPh sb="5" eb="7">
      <t>シエン</t>
    </rPh>
    <rPh sb="8" eb="10">
      <t>カンケイ</t>
    </rPh>
    <rPh sb="10" eb="12">
      <t>キカン</t>
    </rPh>
    <rPh sb="14" eb="16">
      <t>レンケイ</t>
    </rPh>
    <phoneticPr fontId="2"/>
  </si>
  <si>
    <t>１．就労支援の意義と関係法令・制度</t>
    <rPh sb="2" eb="4">
      <t>シュウロウ</t>
    </rPh>
    <rPh sb="4" eb="6">
      <t>シエン</t>
    </rPh>
    <rPh sb="7" eb="9">
      <t>イギ</t>
    </rPh>
    <rPh sb="10" eb="12">
      <t>カンケイ</t>
    </rPh>
    <rPh sb="12" eb="14">
      <t>ホウレイ</t>
    </rPh>
    <rPh sb="15" eb="17">
      <t>セイド</t>
    </rPh>
    <phoneticPr fontId="2"/>
  </si>
  <si>
    <t>５．スキル習得の支援と職場適応支援</t>
    <rPh sb="5" eb="7">
      <t>シュウトク</t>
    </rPh>
    <rPh sb="8" eb="10">
      <t>シエン</t>
    </rPh>
    <rPh sb="11" eb="13">
      <t>ショクバ</t>
    </rPh>
    <rPh sb="13" eb="15">
      <t>テキオウ</t>
    </rPh>
    <rPh sb="15" eb="17">
      <t>シエン</t>
    </rPh>
    <phoneticPr fontId="2"/>
  </si>
  <si>
    <t>７．企業の支援と関係機関との連携</t>
    <rPh sb="5" eb="7">
      <t>シエン</t>
    </rPh>
    <rPh sb="8" eb="10">
      <t>カンケイ</t>
    </rPh>
    <rPh sb="10" eb="12">
      <t>キカン</t>
    </rPh>
    <rPh sb="14" eb="16">
      <t>レンケイ</t>
    </rPh>
    <phoneticPr fontId="2"/>
  </si>
  <si>
    <t>４．計画策定と自己理解の支援、支援者間の記録</t>
    <rPh sb="2" eb="4">
      <t>ケイカク</t>
    </rPh>
    <rPh sb="4" eb="6">
      <t>サクテイ</t>
    </rPh>
    <rPh sb="7" eb="9">
      <t>ジコ</t>
    </rPh>
    <rPh sb="9" eb="11">
      <t>リカイ</t>
    </rPh>
    <rPh sb="12" eb="14">
      <t>シエン</t>
    </rPh>
    <phoneticPr fontId="2"/>
  </si>
  <si>
    <t>４．計画策定と自己理解の支援、支援者間の記録</t>
    <rPh sb="2" eb="4">
      <t>ケイカク</t>
    </rPh>
    <rPh sb="4" eb="6">
      <t>サクテイ</t>
    </rPh>
    <rPh sb="7" eb="9">
      <t>ジコ</t>
    </rPh>
    <rPh sb="9" eb="11">
      <t>リカイ</t>
    </rPh>
    <rPh sb="12" eb="14">
      <t>シエン</t>
    </rPh>
    <rPh sb="15" eb="18">
      <t>シエンシャ</t>
    </rPh>
    <rPh sb="18" eb="19">
      <t>カン</t>
    </rPh>
    <rPh sb="20" eb="22">
      <t>キロク</t>
    </rPh>
    <phoneticPr fontId="2"/>
  </si>
  <si>
    <r>
      <rPr>
        <b/>
        <sz val="16"/>
        <color theme="1"/>
        <rFont val="BIZ UDPゴシック"/>
        <family val="3"/>
        <charset val="128"/>
      </rPr>
      <t>【まなびピット】就労支援に必要とされる知識・スキル　確認シート</t>
    </r>
    <r>
      <rPr>
        <b/>
        <sz val="12"/>
        <color theme="1"/>
        <rFont val="BIZ UDPゴシック"/>
        <family val="3"/>
        <charset val="128"/>
      </rPr>
      <t xml:space="preserve">
</t>
    </r>
    <r>
      <rPr>
        <sz val="12"/>
        <color theme="1"/>
        <rFont val="BIZ UDPゴシック"/>
        <family val="3"/>
        <charset val="128"/>
      </rPr>
      <t xml:space="preserve">
質問を読み、
（１）「知識がある」「知識が少ない」の　どちらか</t>
    </r>
    <r>
      <rPr>
        <sz val="12"/>
        <rFont val="BIZ UDPゴシック"/>
        <family val="3"/>
        <charset val="128"/>
      </rPr>
      <t>１つに✔
（２）「実践機会がある」「実践機会が少ない」の　どちらか１つに✔</t>
    </r>
    <r>
      <rPr>
        <sz val="12"/>
        <color theme="1"/>
        <rFont val="BIZ UDPゴシック"/>
        <family val="3"/>
        <charset val="128"/>
      </rPr>
      <t xml:space="preserve">を入れてください。
</t>
    </r>
    <r>
      <rPr>
        <sz val="12"/>
        <color rgb="FFFF0000"/>
        <rFont val="BIZ UDPゴシック"/>
        <family val="3"/>
        <charset val="128"/>
      </rPr>
      <t>※赤色は「入力しすぎている」ことを表しています。</t>
    </r>
    <r>
      <rPr>
        <sz val="12"/>
        <color theme="1"/>
        <rFont val="BIZ UDPゴシック"/>
        <family val="3"/>
        <charset val="128"/>
      </rPr>
      <t xml:space="preserve">
（３）「もっと学びたい」と考えた項目に✔を入れてください。</t>
    </r>
    <rPh sb="8" eb="10">
      <t>シュウロウ</t>
    </rPh>
    <rPh sb="10" eb="12">
      <t>シエン</t>
    </rPh>
    <rPh sb="13" eb="15">
      <t>ヒツヨウ</t>
    </rPh>
    <rPh sb="19" eb="21">
      <t>チシキ</t>
    </rPh>
    <rPh sb="26" eb="28">
      <t>カクニン</t>
    </rPh>
    <rPh sb="33" eb="35">
      <t>シツモン</t>
    </rPh>
    <rPh sb="36" eb="37">
      <t>ヨ</t>
    </rPh>
    <rPh sb="44" eb="46">
      <t>チシキ</t>
    </rPh>
    <rPh sb="51" eb="53">
      <t>チシキ</t>
    </rPh>
    <rPh sb="54" eb="55">
      <t>スク</t>
    </rPh>
    <rPh sb="73" eb="75">
      <t>ジッセン</t>
    </rPh>
    <rPh sb="75" eb="77">
      <t>キカイ</t>
    </rPh>
    <rPh sb="82" eb="84">
      <t>ジッセン</t>
    </rPh>
    <rPh sb="84" eb="86">
      <t>キカイ</t>
    </rPh>
    <rPh sb="87" eb="88">
      <t>スク</t>
    </rPh>
    <rPh sb="102" eb="103">
      <t>イ</t>
    </rPh>
    <rPh sb="112" eb="113">
      <t>アカ</t>
    </rPh>
    <rPh sb="113" eb="114">
      <t>イロ</t>
    </rPh>
    <rPh sb="116" eb="118">
      <t>ニュウリョク</t>
    </rPh>
    <rPh sb="128" eb="129">
      <t>アラワ</t>
    </rPh>
    <rPh sb="143" eb="144">
      <t>マナ</t>
    </rPh>
    <rPh sb="149" eb="150">
      <t>カンガ</t>
    </rPh>
    <rPh sb="152" eb="154">
      <t>コウモク</t>
    </rPh>
    <rPh sb="157" eb="158">
      <t>イ</t>
    </rPh>
    <phoneticPr fontId="2"/>
  </si>
  <si>
    <t>障害者が働くにあたってのさまざまな困難については、個人と社会・環境との相互作用の問題として捉え、個人と社会・環境双方への支援を行う</t>
    <phoneticPr fontId="2"/>
  </si>
  <si>
    <t>障害者差別解消法や障害者雇用促進法に基づく障害者差別禁止と合理的配慮の提供義務及び障害者虐待防止法の概要を理解し、これらの趣旨にそった適切な対応を行う</t>
    <phoneticPr fontId="2"/>
  </si>
  <si>
    <t>相手（障害者・家族・事業主・関係機関など）の立場や考え方を尊重した対等なコミュニケーションおよび職場環境や場面に応じた服装や振る舞いを行う</t>
    <rPh sb="0" eb="2">
      <t>アイテ</t>
    </rPh>
    <rPh sb="3" eb="6">
      <t>ショウガイシャ</t>
    </rPh>
    <rPh sb="7" eb="9">
      <t>カゾク</t>
    </rPh>
    <rPh sb="10" eb="13">
      <t>ジギョウヌシ</t>
    </rPh>
    <rPh sb="14" eb="16">
      <t>カンケイ</t>
    </rPh>
    <rPh sb="16" eb="18">
      <t>キカン</t>
    </rPh>
    <rPh sb="22" eb="24">
      <t>タチバ</t>
    </rPh>
    <rPh sb="25" eb="26">
      <t>カンガ</t>
    </rPh>
    <rPh sb="27" eb="28">
      <t>カタ</t>
    </rPh>
    <rPh sb="29" eb="31">
      <t>ソンチョウ</t>
    </rPh>
    <rPh sb="33" eb="35">
      <t>タイトウ</t>
    </rPh>
    <rPh sb="48" eb="50">
      <t>ショクバ</t>
    </rPh>
    <rPh sb="50" eb="52">
      <t>カンキョウ</t>
    </rPh>
    <rPh sb="53" eb="55">
      <t>バメン</t>
    </rPh>
    <rPh sb="56" eb="57">
      <t>オウ</t>
    </rPh>
    <rPh sb="59" eb="61">
      <t>フクソウ</t>
    </rPh>
    <rPh sb="62" eb="63">
      <t>フ</t>
    </rPh>
    <rPh sb="64" eb="65">
      <t>マ</t>
    </rPh>
    <rPh sb="67" eb="68">
      <t>オコナ</t>
    </rPh>
    <phoneticPr fontId="2"/>
  </si>
  <si>
    <t>個人情報保護法の趣旨を十分に理解した上で情報・記録を適切に取り扱う（取得・利用、保管、提供、開示）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</si>
</sst>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 "/>
    <numFmt numFmtId="178" formatCode="0.0_ "/>
  </numFmts>
  <fonts count="22" x14ac:knownFonts="1">
    <font>
      <sz val="11"/>
      <color theme="1"/>
      <name val="游ゴシック"/>
      <family val="2"/>
      <charset val="128"/>
      <scheme val="minor"/>
    </font>
    <font>
      <sz val="11"/>
      <color theme="1"/>
      <name val="BIZ UDPゴシック"/>
      <family val="3"/>
      <charset val="128"/>
    </font>
    <font>
      <sz val="6"/>
      <name val="游ゴシック"/>
      <family val="2"/>
      <charset val="128"/>
      <scheme val="minor"/>
    </font>
    <font>
      <sz val="10"/>
      <color theme="1"/>
      <name val="ＭＳ 明朝"/>
      <family val="1"/>
      <charset val="128"/>
    </font>
    <font>
      <b/>
      <sz val="11"/>
      <color theme="1"/>
      <name val="BIZ UDPゴシック"/>
      <family val="3"/>
      <charset val="128"/>
    </font>
    <font>
      <sz val="11"/>
      <color theme="1"/>
      <name val="ＭＳ 明朝"/>
      <family val="1"/>
      <charset val="128"/>
    </font>
    <font>
      <b/>
      <sz val="11"/>
      <color theme="0"/>
      <name val="BIZ UDPゴシック"/>
      <family val="3"/>
      <charset val="128"/>
    </font>
    <font>
      <sz val="11"/>
      <color theme="0"/>
      <name val="BIZ UDPゴシック"/>
      <family val="3"/>
      <charset val="128"/>
    </font>
    <font>
      <b/>
      <sz val="12"/>
      <color theme="1"/>
      <name val="BIZ UDPゴシック"/>
      <family val="3"/>
      <charset val="128"/>
    </font>
    <font>
      <b/>
      <sz val="16"/>
      <color theme="1"/>
      <name val="BIZ UDPゴシック"/>
      <family val="3"/>
      <charset val="128"/>
    </font>
    <font>
      <sz val="12"/>
      <color theme="1"/>
      <name val="BIZ UDPゴシック"/>
      <family val="3"/>
      <charset val="128"/>
    </font>
    <font>
      <sz val="12"/>
      <name val="BIZ UDPゴシック"/>
      <family val="3"/>
      <charset val="128"/>
    </font>
    <font>
      <sz val="12"/>
      <color rgb="FFFF0000"/>
      <name val="BIZ UDPゴシック"/>
      <family val="3"/>
      <charset val="128"/>
    </font>
    <font>
      <sz val="11"/>
      <color theme="1"/>
      <name val="UD デジタル 教科書体 N-R"/>
      <family val="1"/>
      <charset val="128"/>
    </font>
    <font>
      <sz val="14"/>
      <color theme="1"/>
      <name val="UD デジタル 教科書体 N-R"/>
      <family val="1"/>
      <charset val="128"/>
    </font>
    <font>
      <b/>
      <sz val="14"/>
      <color theme="0"/>
      <name val="UD デジタル 教科書体 N-R"/>
      <family val="1"/>
      <charset val="128"/>
    </font>
    <font>
      <sz val="10"/>
      <name val="ＭＳ Ｐゴシック"/>
      <family val="3"/>
      <charset val="128"/>
    </font>
    <font>
      <sz val="11"/>
      <name val="ＭＳ Ｐゴシック"/>
      <family val="3"/>
      <charset val="128"/>
    </font>
    <font>
      <sz val="12"/>
      <color theme="1"/>
      <name val="ＭＳ 明朝"/>
      <family val="1"/>
      <charset val="128"/>
    </font>
    <font>
      <b/>
      <sz val="14"/>
      <color theme="0"/>
      <name val="BIZ UDPゴシック"/>
      <family val="3"/>
      <charset val="128"/>
    </font>
    <font>
      <b/>
      <sz val="14"/>
      <color theme="1"/>
      <name val="BIZ UDPゴシック"/>
      <family val="3"/>
      <charset val="128"/>
    </font>
    <font>
      <sz val="16"/>
      <color theme="1"/>
      <name val="BIZ UDPゴシック"/>
      <family val="3"/>
      <charset val="128"/>
    </font>
  </fonts>
  <fills count="12">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rgb="FF004EA2"/>
        <bgColor indexed="64"/>
      </patternFill>
    </fill>
    <fill>
      <patternFill patternType="solid">
        <fgColor theme="0"/>
        <bgColor indexed="64"/>
      </patternFill>
    </fill>
  </fills>
  <borders count="7">
    <border>
      <left/>
      <right/>
      <top/>
      <bottom/>
      <diagonal/>
    </border>
    <border>
      <left style="thick">
        <color rgb="FFFF0000"/>
      </left>
      <right style="thick">
        <color rgb="FFFF0000"/>
      </right>
      <top style="thick">
        <color rgb="FFFF0000"/>
      </top>
      <bottom style="thick">
        <color rgb="FFFF0000"/>
      </bottom>
      <diagonal/>
    </border>
    <border>
      <left/>
      <right/>
      <top style="hair">
        <color auto="1"/>
      </top>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top style="hair">
        <color auto="1"/>
      </top>
      <bottom style="hair">
        <color auto="1"/>
      </bottom>
      <diagonal/>
    </border>
  </borders>
  <cellStyleXfs count="4">
    <xf numFmtId="0" fontId="0" fillId="0" borderId="0">
      <alignment vertical="center"/>
    </xf>
    <xf numFmtId="0" fontId="16" fillId="0" borderId="0"/>
    <xf numFmtId="0" fontId="17" fillId="0" borderId="0">
      <alignment vertical="center"/>
    </xf>
    <xf numFmtId="0" fontId="17" fillId="0" borderId="0"/>
  </cellStyleXfs>
  <cellXfs count="118">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Border="1">
      <alignment vertical="center"/>
    </xf>
    <xf numFmtId="0" fontId="1" fillId="0" borderId="0" xfId="0" applyFont="1" applyFill="1" applyBorder="1">
      <alignment vertical="center"/>
    </xf>
    <xf numFmtId="0" fontId="3" fillId="0" borderId="0" xfId="0" applyFont="1" applyBorder="1" applyAlignment="1">
      <alignment horizontal="right" vertical="top" wrapText="1"/>
    </xf>
    <xf numFmtId="0" fontId="4" fillId="2" borderId="1" xfId="0" applyFont="1" applyFill="1" applyBorder="1">
      <alignment vertical="center"/>
    </xf>
    <xf numFmtId="0" fontId="4" fillId="0" borderId="0" xfId="0" applyFont="1" applyFill="1">
      <alignment vertical="center"/>
    </xf>
    <xf numFmtId="0" fontId="4" fillId="3" borderId="1" xfId="0" applyFont="1" applyFill="1" applyBorder="1" applyAlignment="1">
      <alignment horizontal="center" vertical="center"/>
    </xf>
    <xf numFmtId="0" fontId="4" fillId="3" borderId="0" xfId="0" applyFont="1" applyFill="1" applyAlignment="1">
      <alignment horizontal="center" vertical="center"/>
    </xf>
    <xf numFmtId="0" fontId="4" fillId="4" borderId="1" xfId="0" applyFont="1" applyFill="1" applyBorder="1" applyAlignment="1">
      <alignment horizontal="center" vertical="center"/>
    </xf>
    <xf numFmtId="0" fontId="4" fillId="4" borderId="0" xfId="0" applyFont="1" applyFill="1" applyAlignment="1">
      <alignment horizontal="center" vertical="center"/>
    </xf>
    <xf numFmtId="0" fontId="1" fillId="5" borderId="0" xfId="0" applyFont="1" applyFill="1" applyBorder="1" applyAlignment="1">
      <alignment vertical="center"/>
    </xf>
    <xf numFmtId="0" fontId="1" fillId="2" borderId="2" xfId="0" applyFont="1" applyFill="1" applyBorder="1">
      <alignment vertical="center"/>
    </xf>
    <xf numFmtId="0" fontId="1" fillId="0" borderId="3" xfId="0" applyFont="1" applyFill="1" applyBorder="1">
      <alignment vertical="center"/>
    </xf>
    <xf numFmtId="0" fontId="1" fillId="3" borderId="2" xfId="0" applyFont="1" applyFill="1" applyBorder="1">
      <alignment vertical="center"/>
    </xf>
    <xf numFmtId="0" fontId="1" fillId="3" borderId="3" xfId="0" applyFont="1" applyFill="1" applyBorder="1">
      <alignment vertical="center"/>
    </xf>
    <xf numFmtId="0" fontId="1" fillId="4" borderId="2" xfId="0" applyFont="1" applyFill="1" applyBorder="1">
      <alignment vertical="center"/>
    </xf>
    <xf numFmtId="0" fontId="1" fillId="4" borderId="3" xfId="0" applyFont="1" applyFill="1" applyBorder="1">
      <alignment vertical="center"/>
    </xf>
    <xf numFmtId="0" fontId="1" fillId="4" borderId="3" xfId="0" applyFont="1" applyFill="1" applyBorder="1" applyAlignment="1">
      <alignment vertical="center" wrapText="1"/>
    </xf>
    <xf numFmtId="0" fontId="1" fillId="2" borderId="3" xfId="0" applyFont="1" applyFill="1" applyBorder="1">
      <alignment vertical="center"/>
    </xf>
    <xf numFmtId="0" fontId="1" fillId="6" borderId="0" xfId="0" applyFont="1" applyFill="1">
      <alignment vertical="center"/>
    </xf>
    <xf numFmtId="0" fontId="1" fillId="6" borderId="0" xfId="0" applyFont="1" applyFill="1" applyAlignment="1">
      <alignment horizontal="left" vertical="center" wrapText="1"/>
    </xf>
    <xf numFmtId="0" fontId="1" fillId="6" borderId="0" xfId="0" applyFont="1" applyFill="1" applyAlignment="1">
      <alignment horizontal="left" vertical="center"/>
    </xf>
    <xf numFmtId="0" fontId="1" fillId="4" borderId="0" xfId="0" applyFont="1" applyFill="1">
      <alignment vertical="center"/>
    </xf>
    <xf numFmtId="0" fontId="6" fillId="7" borderId="0" xfId="0" applyFont="1" applyFill="1">
      <alignment vertical="center"/>
    </xf>
    <xf numFmtId="0" fontId="6" fillId="0" borderId="0" xfId="0" applyFont="1" applyFill="1">
      <alignment vertical="center"/>
    </xf>
    <xf numFmtId="0" fontId="6" fillId="7" borderId="0" xfId="0" applyFont="1" applyFill="1" applyAlignment="1">
      <alignment horizontal="left" vertical="center" wrapText="1"/>
    </xf>
    <xf numFmtId="0" fontId="6" fillId="7" borderId="0" xfId="0" applyFont="1" applyFill="1" applyAlignment="1">
      <alignment vertical="center" wrapText="1"/>
    </xf>
    <xf numFmtId="0" fontId="1" fillId="0" borderId="0" xfId="0" applyFont="1" applyFill="1" applyAlignment="1">
      <alignment horizontal="center" vertical="center"/>
    </xf>
    <xf numFmtId="0" fontId="4" fillId="2" borderId="1" xfId="0" applyFont="1" applyFill="1" applyBorder="1" applyAlignment="1">
      <alignment horizontal="center" vertical="center"/>
    </xf>
    <xf numFmtId="0" fontId="4" fillId="0" borderId="0" xfId="0" applyFont="1" applyFill="1" applyBorder="1" applyAlignment="1">
      <alignment horizontal="center" vertical="center"/>
    </xf>
    <xf numFmtId="0" fontId="4" fillId="3" borderId="0" xfId="0" applyFont="1" applyFill="1" applyBorder="1" applyAlignment="1">
      <alignment horizontal="center" vertical="center"/>
    </xf>
    <xf numFmtId="0" fontId="4" fillId="4" borderId="0" xfId="0" applyFont="1" applyFill="1" applyBorder="1" applyAlignment="1">
      <alignment horizontal="center" vertical="center"/>
    </xf>
    <xf numFmtId="0" fontId="1" fillId="3" borderId="3" xfId="0" applyFont="1" applyFill="1" applyBorder="1" applyAlignment="1">
      <alignment vertical="center" wrapText="1"/>
    </xf>
    <xf numFmtId="0" fontId="1" fillId="8" borderId="3" xfId="0" applyFont="1" applyFill="1" applyBorder="1">
      <alignment vertical="center"/>
    </xf>
    <xf numFmtId="0" fontId="1" fillId="8" borderId="3" xfId="0" applyFont="1" applyFill="1" applyBorder="1" applyAlignment="1">
      <alignment horizontal="left" vertical="center" wrapText="1"/>
    </xf>
    <xf numFmtId="0" fontId="1" fillId="8" borderId="3" xfId="0" applyFont="1" applyFill="1" applyBorder="1" applyAlignment="1">
      <alignment horizontal="left" vertical="center"/>
    </xf>
    <xf numFmtId="0" fontId="1" fillId="3" borderId="0" xfId="0" applyFont="1" applyFill="1">
      <alignment vertical="center"/>
    </xf>
    <xf numFmtId="0" fontId="6" fillId="9" borderId="0" xfId="0" applyFont="1" applyFill="1">
      <alignment vertical="center"/>
    </xf>
    <xf numFmtId="0" fontId="6" fillId="9" borderId="0" xfId="0" applyFont="1" applyFill="1" applyAlignment="1">
      <alignment horizontal="left" vertical="center" wrapText="1"/>
    </xf>
    <xf numFmtId="0" fontId="1" fillId="6" borderId="3" xfId="0" applyFont="1" applyFill="1" applyBorder="1">
      <alignment vertical="center"/>
    </xf>
    <xf numFmtId="0" fontId="1" fillId="6" borderId="3" xfId="0" applyFont="1" applyFill="1" applyBorder="1" applyAlignment="1">
      <alignment horizontal="left" vertical="center" wrapText="1"/>
    </xf>
    <xf numFmtId="0" fontId="1" fillId="6" borderId="3" xfId="0" applyFont="1" applyFill="1" applyBorder="1" applyAlignment="1">
      <alignment horizontal="left" vertical="center"/>
    </xf>
    <xf numFmtId="0" fontId="1" fillId="8" borderId="0" xfId="0" applyFont="1" applyFill="1">
      <alignment vertical="center"/>
    </xf>
    <xf numFmtId="0" fontId="1" fillId="8" borderId="0" xfId="0" applyFont="1" applyFill="1" applyAlignment="1">
      <alignment horizontal="left" vertical="center" wrapText="1"/>
    </xf>
    <xf numFmtId="0" fontId="1" fillId="8" borderId="0" xfId="0" applyFont="1" applyFill="1" applyAlignment="1">
      <alignment horizontal="left" vertical="center"/>
    </xf>
    <xf numFmtId="0" fontId="6" fillId="7" borderId="0" xfId="0" applyFont="1" applyFill="1" applyAlignment="1">
      <alignment vertical="center"/>
    </xf>
    <xf numFmtId="0" fontId="1" fillId="4" borderId="3" xfId="0" applyFont="1" applyFill="1" applyBorder="1" applyAlignment="1">
      <alignment horizontal="left" vertical="center" wrapText="1"/>
    </xf>
    <xf numFmtId="0" fontId="7" fillId="7" borderId="0" xfId="0" applyFont="1" applyFill="1">
      <alignment vertical="center"/>
    </xf>
    <xf numFmtId="0" fontId="7" fillId="0" borderId="0" xfId="0" applyFont="1" applyFill="1">
      <alignment vertical="center"/>
    </xf>
    <xf numFmtId="0" fontId="7" fillId="7" borderId="0" xfId="0" applyFont="1" applyFill="1" applyAlignment="1">
      <alignment horizontal="left" vertical="center" wrapText="1"/>
    </xf>
    <xf numFmtId="0" fontId="1" fillId="0" borderId="0" xfId="0" applyFont="1" applyAlignment="1">
      <alignment vertical="center"/>
    </xf>
    <xf numFmtId="0" fontId="1" fillId="0" borderId="2" xfId="0" applyFont="1" applyFill="1" applyBorder="1">
      <alignment vertical="center"/>
    </xf>
    <xf numFmtId="0" fontId="6" fillId="0" borderId="0" xfId="0" applyFont="1" applyFill="1" applyAlignment="1">
      <alignment vertical="center" wrapText="1"/>
    </xf>
    <xf numFmtId="0" fontId="1" fillId="2" borderId="0" xfId="0" applyFont="1" applyFill="1" applyAlignment="1">
      <alignment vertical="center" wrapText="1"/>
    </xf>
    <xf numFmtId="0" fontId="1" fillId="0" borderId="0" xfId="0" applyFont="1" applyFill="1" applyAlignment="1">
      <alignment vertical="center" wrapText="1"/>
    </xf>
    <xf numFmtId="0" fontId="1" fillId="3" borderId="0" xfId="0" applyFont="1" applyFill="1" applyAlignment="1">
      <alignment vertical="center" wrapText="1"/>
    </xf>
    <xf numFmtId="0" fontId="1" fillId="4" borderId="0" xfId="0" applyFont="1" applyFill="1" applyAlignment="1">
      <alignment vertical="center" wrapText="1"/>
    </xf>
    <xf numFmtId="0" fontId="1" fillId="2" borderId="0" xfId="0" applyFont="1" applyFill="1" applyAlignment="1">
      <alignment horizontal="center" textRotation="255" wrapText="1"/>
    </xf>
    <xf numFmtId="0" fontId="1" fillId="0" borderId="0" xfId="0" applyFont="1" applyFill="1" applyAlignment="1">
      <alignment horizontal="center" textRotation="255" wrapText="1"/>
    </xf>
    <xf numFmtId="0" fontId="1" fillId="3" borderId="0" xfId="0" applyFont="1" applyFill="1" applyAlignment="1">
      <alignment horizontal="center" textRotation="255" wrapText="1"/>
    </xf>
    <xf numFmtId="0" fontId="1" fillId="4" borderId="0" xfId="0" applyFont="1" applyFill="1" applyAlignment="1">
      <alignment horizontal="center" textRotation="255" wrapText="1"/>
    </xf>
    <xf numFmtId="0" fontId="1" fillId="0" borderId="0" xfId="0" applyFont="1" applyAlignment="1">
      <alignment horizontal="left" vertical="top" wrapText="1"/>
    </xf>
    <xf numFmtId="0" fontId="1" fillId="0" borderId="0" xfId="0" applyFont="1" applyAlignment="1">
      <alignment vertical="center" shrinkToFit="1"/>
    </xf>
    <xf numFmtId="0" fontId="1" fillId="4" borderId="0" xfId="0" applyFont="1" applyFill="1" applyAlignment="1">
      <alignment vertical="center" shrinkToFit="1"/>
    </xf>
    <xf numFmtId="0" fontId="1" fillId="4" borderId="0" xfId="0" applyFont="1" applyFill="1" applyAlignment="1">
      <alignment horizontal="left" vertical="top" wrapText="1"/>
    </xf>
    <xf numFmtId="0" fontId="1" fillId="4" borderId="0" xfId="0" applyFont="1" applyFill="1" applyAlignment="1">
      <alignment horizontal="left" vertical="center"/>
    </xf>
    <xf numFmtId="0" fontId="6" fillId="7" borderId="0" xfId="0" applyFont="1" applyFill="1" applyAlignment="1">
      <alignment vertical="center" shrinkToFit="1"/>
    </xf>
    <xf numFmtId="0" fontId="6" fillId="7" borderId="0" xfId="0" applyFont="1" applyFill="1" applyAlignment="1">
      <alignment horizontal="left" vertical="top" wrapText="1"/>
    </xf>
    <xf numFmtId="0" fontId="1" fillId="3" borderId="0" xfId="0" applyFont="1" applyFill="1" applyAlignment="1">
      <alignment vertical="center" shrinkToFit="1"/>
    </xf>
    <xf numFmtId="0" fontId="1" fillId="3" borderId="0" xfId="0" applyFont="1" applyFill="1" applyAlignment="1">
      <alignment horizontal="left" vertical="top" wrapText="1"/>
    </xf>
    <xf numFmtId="0" fontId="1" fillId="3" borderId="0" xfId="0" applyFont="1" applyFill="1" applyAlignment="1">
      <alignment horizontal="left" vertical="center"/>
    </xf>
    <xf numFmtId="0" fontId="6" fillId="9" borderId="0" xfId="0" applyFont="1" applyFill="1" applyAlignment="1">
      <alignment vertical="center" shrinkToFit="1"/>
    </xf>
    <xf numFmtId="0" fontId="6" fillId="9" borderId="0" xfId="0" applyFont="1" applyFill="1" applyAlignment="1">
      <alignment horizontal="left" vertical="top" wrapText="1"/>
    </xf>
    <xf numFmtId="0" fontId="7" fillId="7" borderId="0" xfId="0" applyFont="1" applyFill="1" applyAlignment="1">
      <alignment vertical="center" shrinkToFit="1"/>
    </xf>
    <xf numFmtId="0" fontId="7" fillId="7" borderId="0" xfId="0" applyFont="1" applyFill="1" applyAlignment="1">
      <alignment horizontal="left" vertical="top" wrapText="1"/>
    </xf>
    <xf numFmtId="0" fontId="1" fillId="4" borderId="0" xfId="0" applyFont="1" applyFill="1" applyAlignment="1">
      <alignment horizontal="left" vertical="center" wrapText="1"/>
    </xf>
    <xf numFmtId="176" fontId="1" fillId="0" borderId="0" xfId="0" applyNumberFormat="1" applyFont="1" applyAlignment="1">
      <alignment horizontal="left" vertical="top" wrapText="1"/>
    </xf>
    <xf numFmtId="9" fontId="1" fillId="0" borderId="0" xfId="0" applyNumberFormat="1" applyFont="1" applyAlignment="1">
      <alignment horizontal="left" vertical="top" wrapText="1"/>
    </xf>
    <xf numFmtId="177" fontId="1" fillId="0" borderId="0" xfId="0" applyNumberFormat="1" applyFont="1" applyAlignment="1">
      <alignment horizontal="left" vertical="top" wrapText="1"/>
    </xf>
    <xf numFmtId="0" fontId="1" fillId="0" borderId="0" xfId="0" applyFont="1" applyAlignment="1">
      <alignment vertical="center" textRotation="255" wrapText="1"/>
    </xf>
    <xf numFmtId="0" fontId="13" fillId="0" borderId="0" xfId="0" applyFont="1" applyFill="1" applyBorder="1">
      <alignment vertical="center"/>
    </xf>
    <xf numFmtId="0" fontId="14" fillId="0" borderId="0" xfId="0" applyFont="1" applyFill="1" applyBorder="1">
      <alignment vertical="center"/>
    </xf>
    <xf numFmtId="0" fontId="13" fillId="0" borderId="0" xfId="0" applyFont="1" applyFill="1" applyBorder="1" applyAlignment="1">
      <alignment vertical="top"/>
    </xf>
    <xf numFmtId="178" fontId="1" fillId="0" borderId="0" xfId="0" applyNumberFormat="1" applyFont="1" applyAlignment="1">
      <alignment horizontal="left" vertical="top" wrapText="1"/>
    </xf>
    <xf numFmtId="0" fontId="1" fillId="0" borderId="0" xfId="0" applyFont="1" applyAlignment="1">
      <alignment vertical="center" textRotation="255"/>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1" fillId="4" borderId="0" xfId="0" applyFont="1" applyFill="1" applyAlignment="1">
      <alignment horizontal="center" vertical="center"/>
    </xf>
    <xf numFmtId="0" fontId="1" fillId="3" borderId="0" xfId="0" applyFont="1" applyFill="1" applyAlignment="1">
      <alignment horizontal="center" vertical="center"/>
    </xf>
    <xf numFmtId="0" fontId="6" fillId="9" borderId="0" xfId="0" applyFont="1" applyFill="1" applyAlignment="1">
      <alignment vertical="center"/>
    </xf>
    <xf numFmtId="0" fontId="1" fillId="4" borderId="6" xfId="0" applyFont="1" applyFill="1" applyBorder="1">
      <alignment vertical="center"/>
    </xf>
    <xf numFmtId="0" fontId="6" fillId="9" borderId="0" xfId="0" applyFont="1" applyFill="1" applyAlignment="1">
      <alignment horizontal="left" vertical="top"/>
    </xf>
    <xf numFmtId="0" fontId="7" fillId="7" borderId="0" xfId="0" applyFont="1" applyFill="1" applyAlignment="1">
      <alignment vertical="center"/>
    </xf>
    <xf numFmtId="0" fontId="1" fillId="5" borderId="0" xfId="0" applyFont="1" applyFill="1">
      <alignment vertical="center"/>
    </xf>
    <xf numFmtId="0" fontId="1" fillId="0" borderId="0" xfId="0" applyFont="1" applyAlignment="1">
      <alignment horizontal="left" vertical="center" wrapText="1"/>
    </xf>
    <xf numFmtId="0" fontId="1" fillId="3" borderId="3" xfId="0" applyFont="1" applyFill="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Fill="1" applyBorder="1" applyAlignment="1">
      <alignment horizontal="left" vertical="center" wrapText="1"/>
    </xf>
    <xf numFmtId="0" fontId="19" fillId="7" borderId="0" xfId="0" applyFont="1" applyFill="1" applyAlignment="1">
      <alignment horizontal="left" vertical="center"/>
    </xf>
    <xf numFmtId="0" fontId="19" fillId="9" borderId="0" xfId="0" applyFont="1" applyFill="1">
      <alignment vertical="center"/>
    </xf>
    <xf numFmtId="0" fontId="19" fillId="7" borderId="0" xfId="0" applyFont="1" applyFill="1" applyAlignment="1">
      <alignment vertical="center"/>
    </xf>
    <xf numFmtId="0" fontId="19" fillId="9" borderId="0" xfId="0" applyFont="1" applyFill="1" applyAlignment="1">
      <alignment vertical="center"/>
    </xf>
    <xf numFmtId="0" fontId="20" fillId="5" borderId="0" xfId="0" applyFont="1" applyFill="1" applyBorder="1" applyAlignment="1">
      <alignment horizontal="right" vertical="center" wrapText="1"/>
    </xf>
    <xf numFmtId="0" fontId="5" fillId="0" borderId="0" xfId="0" applyFont="1" applyFill="1" applyAlignment="1">
      <alignment horizontal="left" vertical="top" wrapText="1"/>
    </xf>
    <xf numFmtId="0" fontId="5" fillId="0" borderId="0" xfId="0" applyFont="1" applyAlignment="1">
      <alignment horizontal="left" vertical="top" wrapText="1"/>
    </xf>
    <xf numFmtId="0" fontId="5" fillId="11" borderId="0" xfId="0" applyFont="1" applyFill="1" applyAlignment="1">
      <alignment horizontal="left" vertical="top" wrapText="1"/>
    </xf>
    <xf numFmtId="0" fontId="13" fillId="10" borderId="0" xfId="0" applyFont="1" applyFill="1" applyBorder="1">
      <alignment vertical="center"/>
    </xf>
    <xf numFmtId="0" fontId="21" fillId="0" borderId="0" xfId="0" applyFont="1" applyFill="1" applyBorder="1">
      <alignment vertical="center"/>
    </xf>
    <xf numFmtId="0" fontId="8" fillId="0" borderId="0" xfId="0" applyFont="1" applyAlignment="1">
      <alignment horizontal="left" vertical="center" wrapText="1"/>
    </xf>
    <xf numFmtId="0" fontId="1" fillId="0" borderId="0" xfId="0" applyFont="1" applyAlignment="1">
      <alignment horizontal="left" vertical="center" wrapText="1"/>
    </xf>
    <xf numFmtId="0" fontId="19" fillId="9" borderId="5" xfId="0" applyFont="1" applyFill="1" applyBorder="1" applyAlignment="1">
      <alignment horizontal="left" vertical="center" wrapText="1"/>
    </xf>
    <xf numFmtId="0" fontId="21" fillId="0" borderId="0" xfId="0" applyFont="1" applyFill="1" applyBorder="1" applyAlignment="1">
      <alignment horizontal="left" vertical="center"/>
    </xf>
    <xf numFmtId="0" fontId="15" fillId="10" borderId="0" xfId="0" applyFont="1" applyFill="1" applyBorder="1" applyAlignment="1">
      <alignment horizontal="left" vertical="center" wrapText="1"/>
    </xf>
    <xf numFmtId="0" fontId="6" fillId="9" borderId="0" xfId="0" applyFont="1" applyFill="1" applyAlignment="1">
      <alignment horizontal="left" vertical="center" wrapText="1"/>
    </xf>
  </cellXfs>
  <cellStyles count="4">
    <cellStyle name="標準" xfId="0" builtinId="0"/>
    <cellStyle name="標準 14" xfId="1"/>
    <cellStyle name="標準 2" xfId="3"/>
    <cellStyle name="標準 2 2" xfId="2"/>
  </cellStyles>
  <dxfs count="360">
    <dxf>
      <fill>
        <patternFill>
          <bgColor rgb="FFFFC000"/>
        </patternFill>
      </fill>
    </dxf>
    <dxf>
      <fill>
        <patternFill>
          <bgColor rgb="FFFF0000"/>
        </patternFill>
      </fill>
    </dxf>
    <dxf>
      <fill>
        <patternFill>
          <bgColor theme="9" tint="0.39994506668294322"/>
        </patternFill>
      </fill>
    </dxf>
    <dxf>
      <fill>
        <patternFill>
          <bgColor theme="9" tint="0.39994506668294322"/>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rgb="FFFF0000"/>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rgb="FFFFC000"/>
        </patternFill>
      </fill>
    </dxf>
    <dxf>
      <fill>
        <patternFill>
          <bgColor rgb="FFFFC000"/>
        </patternFill>
      </fill>
    </dxf>
    <dxf>
      <fill>
        <patternFill>
          <bgColor rgb="FFFF0000"/>
        </patternFill>
      </fill>
    </dxf>
    <dxf>
      <fill>
        <patternFill>
          <bgColor theme="9" tint="0.39994506668294322"/>
        </patternFill>
      </fill>
    </dxf>
    <dxf>
      <fill>
        <patternFill>
          <bgColor theme="9" tint="0.39994506668294322"/>
        </patternFill>
      </fill>
    </dxf>
    <dxf>
      <fill>
        <patternFill>
          <bgColor rgb="FFFF0000"/>
        </patternFill>
      </fill>
    </dxf>
    <dxf>
      <fill>
        <patternFill>
          <bgColor theme="4" tint="0.39994506668294322"/>
        </patternFill>
      </fill>
    </dxf>
    <dxf>
      <fill>
        <patternFill>
          <bgColor rgb="FFFF0000"/>
        </patternFill>
      </fill>
    </dxf>
    <dxf>
      <fill>
        <patternFill>
          <bgColor rgb="FFFF00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rgb="FFFF0000"/>
        </patternFill>
      </fill>
    </dxf>
    <dxf>
      <fill>
        <patternFill>
          <bgColor rgb="FFFF00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theme="9" tint="0.39994506668294322"/>
        </patternFill>
      </fill>
    </dxf>
    <dxf>
      <fill>
        <patternFill>
          <bgColor theme="9"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theme="9" tint="0.39994506668294322"/>
        </patternFill>
      </fill>
    </dxf>
    <dxf>
      <fill>
        <patternFill>
          <bgColor theme="9" tint="0.39994506668294322"/>
        </patternFill>
      </fill>
    </dxf>
    <dxf>
      <fill>
        <patternFill>
          <bgColor rgb="FFFF0000"/>
        </patternFill>
      </fill>
    </dxf>
    <dxf>
      <fill>
        <patternFill>
          <bgColor theme="4" tint="0.39994506668294322"/>
        </patternFill>
      </fill>
    </dxf>
    <dxf>
      <fill>
        <patternFill>
          <bgColor theme="4" tint="0.39994506668294322"/>
        </patternFill>
      </fill>
    </dxf>
    <dxf>
      <fill>
        <patternFill>
          <bgColor rgb="FFFF0000"/>
        </patternFill>
      </fill>
    </dxf>
    <dxf>
      <fill>
        <patternFill>
          <bgColor theme="9" tint="0.39994506668294322"/>
        </patternFill>
      </fill>
    </dxf>
    <dxf>
      <fill>
        <patternFill>
          <bgColor theme="9" tint="0.39994506668294322"/>
        </patternFill>
      </fill>
    </dxf>
    <dxf>
      <fill>
        <patternFill>
          <bgColor rgb="FFFF0000"/>
        </patternFill>
      </fill>
    </dxf>
    <dxf>
      <fill>
        <patternFill>
          <bgColor theme="4" tint="0.39994506668294322"/>
        </patternFill>
      </fill>
    </dxf>
    <dxf>
      <fill>
        <patternFill>
          <bgColor rgb="FFFF0000"/>
        </patternFill>
      </fill>
    </dxf>
    <dxf>
      <fill>
        <patternFill>
          <bgColor rgb="FFFF0000"/>
        </patternFill>
      </fill>
    </dxf>
    <dxf>
      <fill>
        <patternFill>
          <bgColor theme="4"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FF0000"/>
      </font>
    </dxf>
  </dxfs>
  <tableStyles count="0" defaultTableStyle="TableStyleMedium2" defaultPivotStyle="PivotStyleLight16"/>
  <colors>
    <mruColors>
      <color rgb="FF004EA2"/>
      <color rgb="FF00A051"/>
      <color rgb="FFEDED7B"/>
      <color rgb="FF00AA71"/>
      <color rgb="FF00A088"/>
      <color rgb="FFFFFFCC"/>
      <color rgb="FFB1CE42"/>
      <color rgb="FF98C840"/>
      <color rgb="FF1BB8CE"/>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tx>
            <c:strRef>
              <c:f>'(操作しないでください）データ管理用計算シート'!$AG$6</c:f>
              <c:strCache>
                <c:ptCount val="1"/>
                <c:pt idx="0">
                  <c:v>「実践機会がある」と回答した割合</c:v>
                </c:pt>
              </c:strCache>
            </c:strRef>
          </c:tx>
          <c:spPr>
            <a:solidFill>
              <a:srgbClr val="FFFF00"/>
            </a:solidFill>
            <a:ln>
              <a:noFill/>
            </a:ln>
            <a:effectLst/>
          </c:spPr>
          <c:invertIfNegative val="0"/>
          <c:cat>
            <c:strRef>
              <c:f>'(操作しないでください）データ管理用計算シート'!$AE$7:$AE$15</c:f>
              <c:strCache>
                <c:ptCount val="7"/>
                <c:pt idx="0">
                  <c:v>１．就労支援の意義と関係法令・制度</c:v>
                </c:pt>
                <c:pt idx="1">
                  <c:v>２．支援者の基本姿勢と対象者との相談</c:v>
                </c:pt>
                <c:pt idx="2">
                  <c:v>３．障害者のアセスメント</c:v>
                </c:pt>
                <c:pt idx="3">
                  <c:v>４．計画策定と自己理解の支援、支援者間の記録</c:v>
                </c:pt>
                <c:pt idx="4">
                  <c:v>５．スキル習得の支援と職場適応支援</c:v>
                </c:pt>
                <c:pt idx="5">
                  <c:v>６．職場への移行のための支援</c:v>
                </c:pt>
                <c:pt idx="6">
                  <c:v>７．企業の支援と関係機関との連携</c:v>
                </c:pt>
              </c:strCache>
            </c:strRef>
          </c:cat>
          <c:val>
            <c:numRef>
              <c:f>'(操作しないでください）データ管理用計算シート'!$AG$7:$AG$13</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5F8-4BFA-99DD-BB84A4D4D9BD}"/>
            </c:ext>
          </c:extLst>
        </c:ser>
        <c:ser>
          <c:idx val="2"/>
          <c:order val="2"/>
          <c:tx>
            <c:strRef>
              <c:f>'(操作しないでください）データ管理用計算シート'!$AH$6</c:f>
              <c:strCache>
                <c:ptCount val="1"/>
                <c:pt idx="0">
                  <c:v>横棒</c:v>
                </c:pt>
              </c:strCache>
            </c:strRef>
          </c:tx>
          <c:spPr>
            <a:solidFill>
              <a:schemeClr val="accent3"/>
            </a:solidFill>
            <a:ln>
              <a:noFill/>
            </a:ln>
            <a:effectLst/>
          </c:spPr>
          <c:invertIfNegative val="0"/>
          <c:cat>
            <c:strRef>
              <c:f>'(操作しないでください）データ管理用計算シート'!$AE$7:$AE$15</c:f>
              <c:strCache>
                <c:ptCount val="7"/>
                <c:pt idx="0">
                  <c:v>１．就労支援の意義と関係法令・制度</c:v>
                </c:pt>
                <c:pt idx="1">
                  <c:v>２．支援者の基本姿勢と対象者との相談</c:v>
                </c:pt>
                <c:pt idx="2">
                  <c:v>３．障害者のアセスメント</c:v>
                </c:pt>
                <c:pt idx="3">
                  <c:v>４．計画策定と自己理解の支援、支援者間の記録</c:v>
                </c:pt>
                <c:pt idx="4">
                  <c:v>５．スキル習得の支援と職場適応支援</c:v>
                </c:pt>
                <c:pt idx="5">
                  <c:v>６．職場への移行のための支援</c:v>
                </c:pt>
                <c:pt idx="6">
                  <c:v>７．企業の支援と関係機関との連携</c:v>
                </c:pt>
              </c:strCache>
            </c:strRef>
          </c:cat>
          <c:val>
            <c:numRef>
              <c:f>'(操作しないでください）データ管理用計算シート'!$AH$7:$AH$13</c:f>
              <c:numCache>
                <c:formatCode>0.0_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C5F8-4BFA-99DD-BB84A4D4D9BD}"/>
            </c:ext>
          </c:extLst>
        </c:ser>
        <c:dLbls>
          <c:showLegendKey val="0"/>
          <c:showVal val="0"/>
          <c:showCatName val="0"/>
          <c:showSerName val="0"/>
          <c:showPercent val="0"/>
          <c:showBubbleSize val="0"/>
        </c:dLbls>
        <c:gapWidth val="182"/>
        <c:overlap val="100"/>
        <c:axId val="1955094992"/>
        <c:axId val="1955099152"/>
      </c:barChart>
      <c:scatterChart>
        <c:scatterStyle val="lineMarker"/>
        <c:varyColors val="0"/>
        <c:ser>
          <c:idx val="0"/>
          <c:order val="0"/>
          <c:tx>
            <c:strRef>
              <c:f>'(操作しないでください）データ管理用計算シート'!$AF$6</c:f>
              <c:strCache>
                <c:ptCount val="1"/>
                <c:pt idx="0">
                  <c:v>「知識がある」と回答した割合</c:v>
                </c:pt>
              </c:strCache>
            </c:strRef>
          </c:tx>
          <c:spPr>
            <a:ln w="28575" cap="rnd">
              <a:solidFill>
                <a:srgbClr val="002060"/>
              </a:solidFill>
              <a:round/>
            </a:ln>
            <a:effectLst/>
          </c:spPr>
          <c:marker>
            <c:symbol val="circle"/>
            <c:size val="5"/>
            <c:spPr>
              <a:solidFill>
                <a:srgbClr val="004EA2"/>
              </a:solidFill>
              <a:ln w="9525">
                <a:solidFill>
                  <a:srgbClr val="002060"/>
                </a:solidFill>
              </a:ln>
              <a:effectLst/>
            </c:spPr>
          </c:marker>
          <c:xVal>
            <c:numRef>
              <c:f>'(操作しないでください）データ管理用計算シート'!$AF$7:$AF$13</c:f>
              <c:numCache>
                <c:formatCode>0%</c:formatCode>
                <c:ptCount val="7"/>
                <c:pt idx="0">
                  <c:v>0</c:v>
                </c:pt>
                <c:pt idx="1">
                  <c:v>0</c:v>
                </c:pt>
                <c:pt idx="2">
                  <c:v>0</c:v>
                </c:pt>
                <c:pt idx="3">
                  <c:v>0</c:v>
                </c:pt>
                <c:pt idx="4">
                  <c:v>0</c:v>
                </c:pt>
                <c:pt idx="5">
                  <c:v>0</c:v>
                </c:pt>
                <c:pt idx="6">
                  <c:v>0</c:v>
                </c:pt>
              </c:numCache>
            </c:numRef>
          </c:xVal>
          <c:yVal>
            <c:numRef>
              <c:f>'(操作しないでください）データ管理用計算シート'!$AI$7:$AI$13</c:f>
              <c:numCache>
                <c:formatCode>0.0_ </c:formatCode>
                <c:ptCount val="7"/>
                <c:pt idx="0">
                  <c:v>11.5</c:v>
                </c:pt>
                <c:pt idx="1">
                  <c:v>24.5</c:v>
                </c:pt>
                <c:pt idx="2">
                  <c:v>37.5</c:v>
                </c:pt>
                <c:pt idx="3">
                  <c:v>50</c:v>
                </c:pt>
                <c:pt idx="4">
                  <c:v>63</c:v>
                </c:pt>
                <c:pt idx="5">
                  <c:v>75.5</c:v>
                </c:pt>
                <c:pt idx="6">
                  <c:v>88.5</c:v>
                </c:pt>
              </c:numCache>
            </c:numRef>
          </c:yVal>
          <c:smooth val="0"/>
          <c:extLst>
            <c:ext xmlns:c16="http://schemas.microsoft.com/office/drawing/2014/chart" uri="{C3380CC4-5D6E-409C-BE32-E72D297353CC}">
              <c16:uniqueId val="{00000002-C5F8-4BFA-99DD-BB84A4D4D9BD}"/>
            </c:ext>
          </c:extLst>
        </c:ser>
        <c:dLbls>
          <c:showLegendKey val="0"/>
          <c:showVal val="0"/>
          <c:showCatName val="0"/>
          <c:showSerName val="0"/>
          <c:showPercent val="0"/>
          <c:showBubbleSize val="0"/>
        </c:dLbls>
        <c:axId val="1793596096"/>
        <c:axId val="1793590688"/>
      </c:scatterChart>
      <c:catAx>
        <c:axId val="1955094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1955099152"/>
        <c:crosses val="autoZero"/>
        <c:auto val="1"/>
        <c:lblAlgn val="ctr"/>
        <c:lblOffset val="100"/>
        <c:noMultiLvlLbl val="0"/>
      </c:catAx>
      <c:valAx>
        <c:axId val="1955099152"/>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1955094992"/>
        <c:crossesAt val="1"/>
        <c:crossBetween val="between"/>
      </c:valAx>
      <c:valAx>
        <c:axId val="1793590688"/>
        <c:scaling>
          <c:orientation val="maxMin"/>
          <c:max val="95"/>
          <c:min val="5"/>
        </c:scaling>
        <c:delete val="1"/>
        <c:axPos val="r"/>
        <c:numFmt formatCode="0.0_ " sourceLinked="1"/>
        <c:majorTickMark val="out"/>
        <c:minorTickMark val="none"/>
        <c:tickLblPos val="nextTo"/>
        <c:crossAx val="1793596096"/>
        <c:crosses val="max"/>
        <c:crossBetween val="midCat"/>
      </c:valAx>
      <c:valAx>
        <c:axId val="1793596096"/>
        <c:scaling>
          <c:orientation val="minMax"/>
        </c:scaling>
        <c:delete val="1"/>
        <c:axPos val="t"/>
        <c:numFmt formatCode="0%" sourceLinked="1"/>
        <c:majorTickMark val="out"/>
        <c:minorTickMark val="none"/>
        <c:tickLblPos val="nextTo"/>
        <c:crossAx val="1793590688"/>
        <c:crosses val="autoZero"/>
        <c:crossBetween val="midCat"/>
      </c:valAx>
      <c:spPr>
        <a:noFill/>
        <a:ln>
          <a:noFill/>
        </a:ln>
        <a:effectLst/>
      </c:spPr>
    </c:plotArea>
    <c:legend>
      <c:legendPos val="t"/>
      <c:legendEntry>
        <c:idx val="1"/>
        <c:delete val="1"/>
      </c:legendEntry>
      <c:layout>
        <c:manualLayout>
          <c:xMode val="edge"/>
          <c:yMode val="edge"/>
          <c:x val="0.32479046816584933"/>
          <c:y val="1.3921112671785982E-2"/>
          <c:w val="0.67035563849994106"/>
          <c:h val="5.89189765913407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操作しないでください）データ管理用計算シート'!$K$6" lockText="1" noThreeD="1"/>
</file>

<file path=xl/ctrlProps/ctrlProp10.xml><?xml version="1.0" encoding="utf-8"?>
<formControlPr xmlns="http://schemas.microsoft.com/office/spreadsheetml/2009/9/main" objectType="CheckBox" fmlaLink="'(操作しないでください）データ管理用計算シート'!$Q$7" lockText="1" noThreeD="1"/>
</file>

<file path=xl/ctrlProps/ctrlProp100.xml><?xml version="1.0" encoding="utf-8"?>
<formControlPr xmlns="http://schemas.microsoft.com/office/spreadsheetml/2009/9/main" objectType="CheckBox" fmlaLink="'(操作しないでください）データ管理用計算シート'!$Q$50" lockText="1" noThreeD="1"/>
</file>

<file path=xl/ctrlProps/ctrlProp101.xml><?xml version="1.0" encoding="utf-8"?>
<formControlPr xmlns="http://schemas.microsoft.com/office/spreadsheetml/2009/9/main" objectType="CheckBox" fmlaLink="'(操作しないでください）データ管理用計算シート'!$K$51" lockText="1" noThreeD="1"/>
</file>

<file path=xl/ctrlProps/ctrlProp102.xml><?xml version="1.0" encoding="utf-8"?>
<formControlPr xmlns="http://schemas.microsoft.com/office/spreadsheetml/2009/9/main" objectType="CheckBox" fmlaLink="'(操作しないでください）データ管理用計算シート'!$L$51" lockText="1" noThreeD="1"/>
</file>

<file path=xl/ctrlProps/ctrlProp103.xml><?xml version="1.0" encoding="utf-8"?>
<formControlPr xmlns="http://schemas.microsoft.com/office/spreadsheetml/2009/9/main" objectType="CheckBox" fmlaLink="'(操作しないでください）データ管理用計算シート'!$N$51" lockText="1" noThreeD="1"/>
</file>

<file path=xl/ctrlProps/ctrlProp104.xml><?xml version="1.0" encoding="utf-8"?>
<formControlPr xmlns="http://schemas.microsoft.com/office/spreadsheetml/2009/9/main" objectType="CheckBox" fmlaLink="'(操作しないでください）データ管理用計算シート'!$O$51" lockText="1" noThreeD="1"/>
</file>

<file path=xl/ctrlProps/ctrlProp105.xml><?xml version="1.0" encoding="utf-8"?>
<formControlPr xmlns="http://schemas.microsoft.com/office/spreadsheetml/2009/9/main" objectType="CheckBox" fmlaLink="'(操作しないでください）データ管理用計算シート'!$Q$51" lockText="1" noThreeD="1"/>
</file>

<file path=xl/ctrlProps/ctrlProp106.xml><?xml version="1.0" encoding="utf-8"?>
<formControlPr xmlns="http://schemas.microsoft.com/office/spreadsheetml/2009/9/main" objectType="CheckBox" fmlaLink="'(操作しないでください）データ管理用計算シート'!$K$56" lockText="1" noThreeD="1"/>
</file>

<file path=xl/ctrlProps/ctrlProp107.xml><?xml version="1.0" encoding="utf-8"?>
<formControlPr xmlns="http://schemas.microsoft.com/office/spreadsheetml/2009/9/main" objectType="CheckBox" fmlaLink="'(操作しないでください）データ管理用計算シート'!$L$56" lockText="1" noThreeD="1"/>
</file>

<file path=xl/ctrlProps/ctrlProp108.xml><?xml version="1.0" encoding="utf-8"?>
<formControlPr xmlns="http://schemas.microsoft.com/office/spreadsheetml/2009/9/main" objectType="CheckBox" fmlaLink="'(操作しないでください）データ管理用計算シート'!$N$56" lockText="1" noThreeD="1"/>
</file>

<file path=xl/ctrlProps/ctrlProp109.xml><?xml version="1.0" encoding="utf-8"?>
<formControlPr xmlns="http://schemas.microsoft.com/office/spreadsheetml/2009/9/main" objectType="CheckBox" fmlaLink="'(操作しないでください）データ管理用計算シート'!$O$56" lockText="1" noThreeD="1"/>
</file>

<file path=xl/ctrlProps/ctrlProp11.xml><?xml version="1.0" encoding="utf-8"?>
<formControlPr xmlns="http://schemas.microsoft.com/office/spreadsheetml/2009/9/main" objectType="CheckBox" fmlaLink="'(操作しないでください）データ管理用計算シート'!$K$8" lockText="1" noThreeD="1"/>
</file>

<file path=xl/ctrlProps/ctrlProp110.xml><?xml version="1.0" encoding="utf-8"?>
<formControlPr xmlns="http://schemas.microsoft.com/office/spreadsheetml/2009/9/main" objectType="CheckBox" fmlaLink="'(操作しないでください）データ管理用計算シート'!$Q$56" lockText="1" noThreeD="1"/>
</file>

<file path=xl/ctrlProps/ctrlProp111.xml><?xml version="1.0" encoding="utf-8"?>
<formControlPr xmlns="http://schemas.microsoft.com/office/spreadsheetml/2009/9/main" objectType="CheckBox" fmlaLink="'(操作しないでください）データ管理用計算シート'!$K$57" lockText="1" noThreeD="1"/>
</file>

<file path=xl/ctrlProps/ctrlProp112.xml><?xml version="1.0" encoding="utf-8"?>
<formControlPr xmlns="http://schemas.microsoft.com/office/spreadsheetml/2009/9/main" objectType="CheckBox" fmlaLink="'(操作しないでください）データ管理用計算シート'!$L$57" lockText="1" noThreeD="1"/>
</file>

<file path=xl/ctrlProps/ctrlProp113.xml><?xml version="1.0" encoding="utf-8"?>
<formControlPr xmlns="http://schemas.microsoft.com/office/spreadsheetml/2009/9/main" objectType="CheckBox" fmlaLink="'(操作しないでください）データ管理用計算シート'!$N$57" lockText="1" noThreeD="1"/>
</file>

<file path=xl/ctrlProps/ctrlProp114.xml><?xml version="1.0" encoding="utf-8"?>
<formControlPr xmlns="http://schemas.microsoft.com/office/spreadsheetml/2009/9/main" objectType="CheckBox" fmlaLink="'(操作しないでください）データ管理用計算シート'!$O$57" lockText="1" noThreeD="1"/>
</file>

<file path=xl/ctrlProps/ctrlProp115.xml><?xml version="1.0" encoding="utf-8"?>
<formControlPr xmlns="http://schemas.microsoft.com/office/spreadsheetml/2009/9/main" objectType="CheckBox" fmlaLink="'(操作しないでください）データ管理用計算シート'!$Q$57" lockText="1" noThreeD="1"/>
</file>

<file path=xl/ctrlProps/ctrlProp116.xml><?xml version="1.0" encoding="utf-8"?>
<formControlPr xmlns="http://schemas.microsoft.com/office/spreadsheetml/2009/9/main" objectType="CheckBox" fmlaLink="'(操作しないでください）データ管理用計算シート'!$K$58" lockText="1" noThreeD="1"/>
</file>

<file path=xl/ctrlProps/ctrlProp117.xml><?xml version="1.0" encoding="utf-8"?>
<formControlPr xmlns="http://schemas.microsoft.com/office/spreadsheetml/2009/9/main" objectType="CheckBox" fmlaLink="'(操作しないでください）データ管理用計算シート'!$L$58" lockText="1" noThreeD="1"/>
</file>

<file path=xl/ctrlProps/ctrlProp118.xml><?xml version="1.0" encoding="utf-8"?>
<formControlPr xmlns="http://schemas.microsoft.com/office/spreadsheetml/2009/9/main" objectType="CheckBox" fmlaLink="'(操作しないでください）データ管理用計算シート'!$N$58" lockText="1" noThreeD="1"/>
</file>

<file path=xl/ctrlProps/ctrlProp119.xml><?xml version="1.0" encoding="utf-8"?>
<formControlPr xmlns="http://schemas.microsoft.com/office/spreadsheetml/2009/9/main" objectType="CheckBox" fmlaLink="'(操作しないでください）データ管理用計算シート'!$O$58" lockText="1" noThreeD="1"/>
</file>

<file path=xl/ctrlProps/ctrlProp12.xml><?xml version="1.0" encoding="utf-8"?>
<formControlPr xmlns="http://schemas.microsoft.com/office/spreadsheetml/2009/9/main" objectType="CheckBox" fmlaLink="'(操作しないでください）データ管理用計算シート'!$L$8" lockText="1" noThreeD="1"/>
</file>

<file path=xl/ctrlProps/ctrlProp120.xml><?xml version="1.0" encoding="utf-8"?>
<formControlPr xmlns="http://schemas.microsoft.com/office/spreadsheetml/2009/9/main" objectType="CheckBox" fmlaLink="'(操作しないでください）データ管理用計算シート'!$Q$58" lockText="1" noThreeD="1"/>
</file>

<file path=xl/ctrlProps/ctrlProp121.xml><?xml version="1.0" encoding="utf-8"?>
<formControlPr xmlns="http://schemas.microsoft.com/office/spreadsheetml/2009/9/main" objectType="CheckBox" fmlaLink="'(操作しないでください）データ管理用計算シート'!$K$59" lockText="1" noThreeD="1"/>
</file>

<file path=xl/ctrlProps/ctrlProp122.xml><?xml version="1.0" encoding="utf-8"?>
<formControlPr xmlns="http://schemas.microsoft.com/office/spreadsheetml/2009/9/main" objectType="CheckBox" fmlaLink="'(操作しないでください）データ管理用計算シート'!$L$59" lockText="1" noThreeD="1"/>
</file>

<file path=xl/ctrlProps/ctrlProp123.xml><?xml version="1.0" encoding="utf-8"?>
<formControlPr xmlns="http://schemas.microsoft.com/office/spreadsheetml/2009/9/main" objectType="CheckBox" fmlaLink="'(操作しないでください）データ管理用計算シート'!$N$59" lockText="1" noThreeD="1"/>
</file>

<file path=xl/ctrlProps/ctrlProp124.xml><?xml version="1.0" encoding="utf-8"?>
<formControlPr xmlns="http://schemas.microsoft.com/office/spreadsheetml/2009/9/main" objectType="CheckBox" fmlaLink="'(操作しないでください）データ管理用計算シート'!$O$59" lockText="1" noThreeD="1"/>
</file>

<file path=xl/ctrlProps/ctrlProp125.xml><?xml version="1.0" encoding="utf-8"?>
<formControlPr xmlns="http://schemas.microsoft.com/office/spreadsheetml/2009/9/main" objectType="CheckBox" fmlaLink="'(操作しないでください）データ管理用計算シート'!$Q$59" lockText="1" noThreeD="1"/>
</file>

<file path=xl/ctrlProps/ctrlProp126.xml><?xml version="1.0" encoding="utf-8"?>
<formControlPr xmlns="http://schemas.microsoft.com/office/spreadsheetml/2009/9/main" objectType="CheckBox" fmlaLink="'(操作しないでください）データ管理用計算シート'!$K$60" lockText="1" noThreeD="1"/>
</file>

<file path=xl/ctrlProps/ctrlProp127.xml><?xml version="1.0" encoding="utf-8"?>
<formControlPr xmlns="http://schemas.microsoft.com/office/spreadsheetml/2009/9/main" objectType="CheckBox" fmlaLink="'(操作しないでください）データ管理用計算シート'!$L$60" lockText="1" noThreeD="1"/>
</file>

<file path=xl/ctrlProps/ctrlProp128.xml><?xml version="1.0" encoding="utf-8"?>
<formControlPr xmlns="http://schemas.microsoft.com/office/spreadsheetml/2009/9/main" objectType="CheckBox" fmlaLink="'(操作しないでください）データ管理用計算シート'!$N$60" lockText="1" noThreeD="1"/>
</file>

<file path=xl/ctrlProps/ctrlProp129.xml><?xml version="1.0" encoding="utf-8"?>
<formControlPr xmlns="http://schemas.microsoft.com/office/spreadsheetml/2009/9/main" objectType="CheckBox" fmlaLink="'(操作しないでください）データ管理用計算シート'!$O$60" lockText="1" noThreeD="1"/>
</file>

<file path=xl/ctrlProps/ctrlProp13.xml><?xml version="1.0" encoding="utf-8"?>
<formControlPr xmlns="http://schemas.microsoft.com/office/spreadsheetml/2009/9/main" objectType="CheckBox" fmlaLink="'(操作しないでください）データ管理用計算シート'!$N$8" lockText="1" noThreeD="1"/>
</file>

<file path=xl/ctrlProps/ctrlProp130.xml><?xml version="1.0" encoding="utf-8"?>
<formControlPr xmlns="http://schemas.microsoft.com/office/spreadsheetml/2009/9/main" objectType="CheckBox" fmlaLink="'(操作しないでください）データ管理用計算シート'!$Q$60" lockText="1" noThreeD="1"/>
</file>

<file path=xl/ctrlProps/ctrlProp131.xml><?xml version="1.0" encoding="utf-8"?>
<formControlPr xmlns="http://schemas.microsoft.com/office/spreadsheetml/2009/9/main" objectType="CheckBox" fmlaLink="'(操作しないでください）データ管理用計算シート'!$K$61" lockText="1" noThreeD="1"/>
</file>

<file path=xl/ctrlProps/ctrlProp132.xml><?xml version="1.0" encoding="utf-8"?>
<formControlPr xmlns="http://schemas.microsoft.com/office/spreadsheetml/2009/9/main" objectType="CheckBox" fmlaLink="'(操作しないでください）データ管理用計算シート'!$L$61" lockText="1" noThreeD="1"/>
</file>

<file path=xl/ctrlProps/ctrlProp133.xml><?xml version="1.0" encoding="utf-8"?>
<formControlPr xmlns="http://schemas.microsoft.com/office/spreadsheetml/2009/9/main" objectType="CheckBox" fmlaLink="'(操作しないでください）データ管理用計算シート'!$N$61" lockText="1" noThreeD="1"/>
</file>

<file path=xl/ctrlProps/ctrlProp134.xml><?xml version="1.0" encoding="utf-8"?>
<formControlPr xmlns="http://schemas.microsoft.com/office/spreadsheetml/2009/9/main" objectType="CheckBox" fmlaLink="'(操作しないでください）データ管理用計算シート'!$O$61" lockText="1" noThreeD="1"/>
</file>

<file path=xl/ctrlProps/ctrlProp135.xml><?xml version="1.0" encoding="utf-8"?>
<formControlPr xmlns="http://schemas.microsoft.com/office/spreadsheetml/2009/9/main" objectType="CheckBox" fmlaLink="'(操作しないでください）データ管理用計算シート'!$Q$61" lockText="1" noThreeD="1"/>
</file>

<file path=xl/ctrlProps/ctrlProp136.xml><?xml version="1.0" encoding="utf-8"?>
<formControlPr xmlns="http://schemas.microsoft.com/office/spreadsheetml/2009/9/main" objectType="CheckBox" fmlaLink="'(操作しないでください）データ管理用計算シート'!$K$62" lockText="1" noThreeD="1"/>
</file>

<file path=xl/ctrlProps/ctrlProp137.xml><?xml version="1.0" encoding="utf-8"?>
<formControlPr xmlns="http://schemas.microsoft.com/office/spreadsheetml/2009/9/main" objectType="CheckBox" fmlaLink="'(操作しないでください）データ管理用計算シート'!$L$62" lockText="1" noThreeD="1"/>
</file>

<file path=xl/ctrlProps/ctrlProp138.xml><?xml version="1.0" encoding="utf-8"?>
<formControlPr xmlns="http://schemas.microsoft.com/office/spreadsheetml/2009/9/main" objectType="CheckBox" fmlaLink="'(操作しないでください）データ管理用計算シート'!$N$62" lockText="1" noThreeD="1"/>
</file>

<file path=xl/ctrlProps/ctrlProp139.xml><?xml version="1.0" encoding="utf-8"?>
<formControlPr xmlns="http://schemas.microsoft.com/office/spreadsheetml/2009/9/main" objectType="CheckBox" fmlaLink="'(操作しないでください）データ管理用計算シート'!$O$62" lockText="1" noThreeD="1"/>
</file>

<file path=xl/ctrlProps/ctrlProp14.xml><?xml version="1.0" encoding="utf-8"?>
<formControlPr xmlns="http://schemas.microsoft.com/office/spreadsheetml/2009/9/main" objectType="CheckBox" fmlaLink="'(操作しないでください）データ管理用計算シート'!$O$8" lockText="1" noThreeD="1"/>
</file>

<file path=xl/ctrlProps/ctrlProp140.xml><?xml version="1.0" encoding="utf-8"?>
<formControlPr xmlns="http://schemas.microsoft.com/office/spreadsheetml/2009/9/main" objectType="CheckBox" fmlaLink="'(操作しないでください）データ管理用計算シート'!$Q$62" lockText="1" noThreeD="1"/>
</file>

<file path=xl/ctrlProps/ctrlProp141.xml><?xml version="1.0" encoding="utf-8"?>
<formControlPr xmlns="http://schemas.microsoft.com/office/spreadsheetml/2009/9/main" objectType="CheckBox" fmlaLink="'(操作しないでください）データ管理用計算シート'!$K$63" lockText="1" noThreeD="1"/>
</file>

<file path=xl/ctrlProps/ctrlProp142.xml><?xml version="1.0" encoding="utf-8"?>
<formControlPr xmlns="http://schemas.microsoft.com/office/spreadsheetml/2009/9/main" objectType="CheckBox" fmlaLink="'(操作しないでください）データ管理用計算シート'!$L$63" lockText="1" noThreeD="1"/>
</file>

<file path=xl/ctrlProps/ctrlProp143.xml><?xml version="1.0" encoding="utf-8"?>
<formControlPr xmlns="http://schemas.microsoft.com/office/spreadsheetml/2009/9/main" objectType="CheckBox" fmlaLink="'(操作しないでください）データ管理用計算シート'!$N$63" lockText="1" noThreeD="1"/>
</file>

<file path=xl/ctrlProps/ctrlProp144.xml><?xml version="1.0" encoding="utf-8"?>
<formControlPr xmlns="http://schemas.microsoft.com/office/spreadsheetml/2009/9/main" objectType="CheckBox" fmlaLink="'(操作しないでください）データ管理用計算シート'!$O$63" lockText="1" noThreeD="1"/>
</file>

<file path=xl/ctrlProps/ctrlProp145.xml><?xml version="1.0" encoding="utf-8"?>
<formControlPr xmlns="http://schemas.microsoft.com/office/spreadsheetml/2009/9/main" objectType="CheckBox" fmlaLink="'(操作しないでください）データ管理用計算シート'!$Q$63" lockText="1" noThreeD="1"/>
</file>

<file path=xl/ctrlProps/ctrlProp146.xml><?xml version="1.0" encoding="utf-8"?>
<formControlPr xmlns="http://schemas.microsoft.com/office/spreadsheetml/2009/9/main" objectType="CheckBox" fmlaLink="'(操作しないでください）データ管理用計算シート'!$K$67" lockText="1" noThreeD="1"/>
</file>

<file path=xl/ctrlProps/ctrlProp147.xml><?xml version="1.0" encoding="utf-8"?>
<formControlPr xmlns="http://schemas.microsoft.com/office/spreadsheetml/2009/9/main" objectType="CheckBox" fmlaLink="'(操作しないでください）データ管理用計算シート'!$L$67" lockText="1" noThreeD="1"/>
</file>

<file path=xl/ctrlProps/ctrlProp148.xml><?xml version="1.0" encoding="utf-8"?>
<formControlPr xmlns="http://schemas.microsoft.com/office/spreadsheetml/2009/9/main" objectType="CheckBox" fmlaLink="'(操作しないでください）データ管理用計算シート'!$N$67" lockText="1" noThreeD="1"/>
</file>

<file path=xl/ctrlProps/ctrlProp149.xml><?xml version="1.0" encoding="utf-8"?>
<formControlPr xmlns="http://schemas.microsoft.com/office/spreadsheetml/2009/9/main" objectType="CheckBox" fmlaLink="'(操作しないでください）データ管理用計算シート'!$O$67" lockText="1" noThreeD="1"/>
</file>

<file path=xl/ctrlProps/ctrlProp15.xml><?xml version="1.0" encoding="utf-8"?>
<formControlPr xmlns="http://schemas.microsoft.com/office/spreadsheetml/2009/9/main" objectType="CheckBox" fmlaLink="'(操作しないでください）データ管理用計算シート'!$Q$8" lockText="1" noThreeD="1"/>
</file>

<file path=xl/ctrlProps/ctrlProp150.xml><?xml version="1.0" encoding="utf-8"?>
<formControlPr xmlns="http://schemas.microsoft.com/office/spreadsheetml/2009/9/main" objectType="CheckBox" fmlaLink="'(操作しないでください）データ管理用計算シート'!$Q$67" lockText="1" noThreeD="1"/>
</file>

<file path=xl/ctrlProps/ctrlProp151.xml><?xml version="1.0" encoding="utf-8"?>
<formControlPr xmlns="http://schemas.microsoft.com/office/spreadsheetml/2009/9/main" objectType="CheckBox" fmlaLink="'(操作しないでください）データ管理用計算シート'!$K$68" lockText="1" noThreeD="1"/>
</file>

<file path=xl/ctrlProps/ctrlProp152.xml><?xml version="1.0" encoding="utf-8"?>
<formControlPr xmlns="http://schemas.microsoft.com/office/spreadsheetml/2009/9/main" objectType="CheckBox" fmlaLink="'(操作しないでください）データ管理用計算シート'!$L$68" lockText="1" noThreeD="1"/>
</file>

<file path=xl/ctrlProps/ctrlProp153.xml><?xml version="1.0" encoding="utf-8"?>
<formControlPr xmlns="http://schemas.microsoft.com/office/spreadsheetml/2009/9/main" objectType="CheckBox" fmlaLink="'(操作しないでください）データ管理用計算シート'!$N$68" lockText="1" noThreeD="1"/>
</file>

<file path=xl/ctrlProps/ctrlProp154.xml><?xml version="1.0" encoding="utf-8"?>
<formControlPr xmlns="http://schemas.microsoft.com/office/spreadsheetml/2009/9/main" objectType="CheckBox" fmlaLink="'(操作しないでください）データ管理用計算シート'!$O$68" lockText="1" noThreeD="1"/>
</file>

<file path=xl/ctrlProps/ctrlProp155.xml><?xml version="1.0" encoding="utf-8"?>
<formControlPr xmlns="http://schemas.microsoft.com/office/spreadsheetml/2009/9/main" objectType="CheckBox" fmlaLink="'(操作しないでください）データ管理用計算シート'!$Q$68" lockText="1" noThreeD="1"/>
</file>

<file path=xl/ctrlProps/ctrlProp156.xml><?xml version="1.0" encoding="utf-8"?>
<formControlPr xmlns="http://schemas.microsoft.com/office/spreadsheetml/2009/9/main" objectType="CheckBox" fmlaLink="'(操作しないでください）データ管理用計算シート'!$K$69" lockText="1" noThreeD="1"/>
</file>

<file path=xl/ctrlProps/ctrlProp157.xml><?xml version="1.0" encoding="utf-8"?>
<formControlPr xmlns="http://schemas.microsoft.com/office/spreadsheetml/2009/9/main" objectType="CheckBox" fmlaLink="'(操作しないでください）データ管理用計算シート'!$L$69" lockText="1" noThreeD="1"/>
</file>

<file path=xl/ctrlProps/ctrlProp158.xml><?xml version="1.0" encoding="utf-8"?>
<formControlPr xmlns="http://schemas.microsoft.com/office/spreadsheetml/2009/9/main" objectType="CheckBox" fmlaLink="'(操作しないでください）データ管理用計算シート'!$N$69" lockText="1" noThreeD="1"/>
</file>

<file path=xl/ctrlProps/ctrlProp159.xml><?xml version="1.0" encoding="utf-8"?>
<formControlPr xmlns="http://schemas.microsoft.com/office/spreadsheetml/2009/9/main" objectType="CheckBox" fmlaLink="'(操作しないでください）データ管理用計算シート'!$O$69" lockText="1" noThreeD="1"/>
</file>

<file path=xl/ctrlProps/ctrlProp16.xml><?xml version="1.0" encoding="utf-8"?>
<formControlPr xmlns="http://schemas.microsoft.com/office/spreadsheetml/2009/9/main" objectType="CheckBox" fmlaLink="'(操作しないでください）データ管理用計算シート'!$K$9" lockText="1" noThreeD="1"/>
</file>

<file path=xl/ctrlProps/ctrlProp160.xml><?xml version="1.0" encoding="utf-8"?>
<formControlPr xmlns="http://schemas.microsoft.com/office/spreadsheetml/2009/9/main" objectType="CheckBox" fmlaLink="'(操作しないでください）データ管理用計算シート'!$Q$69" lockText="1" noThreeD="1"/>
</file>

<file path=xl/ctrlProps/ctrlProp161.xml><?xml version="1.0" encoding="utf-8"?>
<formControlPr xmlns="http://schemas.microsoft.com/office/spreadsheetml/2009/9/main" objectType="CheckBox" fmlaLink="'(操作しないでください）データ管理用計算シート'!$K$70" lockText="1" noThreeD="1"/>
</file>

<file path=xl/ctrlProps/ctrlProp162.xml><?xml version="1.0" encoding="utf-8"?>
<formControlPr xmlns="http://schemas.microsoft.com/office/spreadsheetml/2009/9/main" objectType="CheckBox" fmlaLink="'(操作しないでください）データ管理用計算シート'!$L$70" lockText="1" noThreeD="1"/>
</file>

<file path=xl/ctrlProps/ctrlProp163.xml><?xml version="1.0" encoding="utf-8"?>
<formControlPr xmlns="http://schemas.microsoft.com/office/spreadsheetml/2009/9/main" objectType="CheckBox" fmlaLink="'(操作しないでください）データ管理用計算シート'!$N$70" lockText="1" noThreeD="1"/>
</file>

<file path=xl/ctrlProps/ctrlProp164.xml><?xml version="1.0" encoding="utf-8"?>
<formControlPr xmlns="http://schemas.microsoft.com/office/spreadsheetml/2009/9/main" objectType="CheckBox" fmlaLink="'(操作しないでください）データ管理用計算シート'!$O$70" lockText="1" noThreeD="1"/>
</file>

<file path=xl/ctrlProps/ctrlProp165.xml><?xml version="1.0" encoding="utf-8"?>
<formControlPr xmlns="http://schemas.microsoft.com/office/spreadsheetml/2009/9/main" objectType="CheckBox" fmlaLink="'(操作しないでください）データ管理用計算シート'!$Q$70" lockText="1" noThreeD="1"/>
</file>

<file path=xl/ctrlProps/ctrlProp166.xml><?xml version="1.0" encoding="utf-8"?>
<formControlPr xmlns="http://schemas.microsoft.com/office/spreadsheetml/2009/9/main" objectType="CheckBox" fmlaLink="'(操作しないでください）データ管理用計算シート'!$K$15" lockText="1" noThreeD="1"/>
</file>

<file path=xl/ctrlProps/ctrlProp167.xml><?xml version="1.0" encoding="utf-8"?>
<formControlPr xmlns="http://schemas.microsoft.com/office/spreadsheetml/2009/9/main" objectType="CheckBox" fmlaLink="'(操作しないでください）データ管理用計算シート'!$L$15" lockText="1" noThreeD="1"/>
</file>

<file path=xl/ctrlProps/ctrlProp168.xml><?xml version="1.0" encoding="utf-8"?>
<formControlPr xmlns="http://schemas.microsoft.com/office/spreadsheetml/2009/9/main" objectType="CheckBox" fmlaLink="'(操作しないでください）データ管理用計算シート'!$N$15" lockText="1" noThreeD="1"/>
</file>

<file path=xl/ctrlProps/ctrlProp169.xml><?xml version="1.0" encoding="utf-8"?>
<formControlPr xmlns="http://schemas.microsoft.com/office/spreadsheetml/2009/9/main" objectType="CheckBox" fmlaLink="'(操作しないでください）データ管理用計算シート'!$O$15" lockText="1" noThreeD="1"/>
</file>

<file path=xl/ctrlProps/ctrlProp17.xml><?xml version="1.0" encoding="utf-8"?>
<formControlPr xmlns="http://schemas.microsoft.com/office/spreadsheetml/2009/9/main" objectType="CheckBox" fmlaLink="'(操作しないでください）データ管理用計算シート'!$L$9" lockText="1" noThreeD="1"/>
</file>

<file path=xl/ctrlProps/ctrlProp170.xml><?xml version="1.0" encoding="utf-8"?>
<formControlPr xmlns="http://schemas.microsoft.com/office/spreadsheetml/2009/9/main" objectType="CheckBox" fmlaLink="'(操作しないでください）データ管理用計算シート'!$Q$15" lockText="1" noThreeD="1"/>
</file>

<file path=xl/ctrlProps/ctrlProp171.xml><?xml version="1.0" encoding="utf-8"?>
<formControlPr xmlns="http://schemas.microsoft.com/office/spreadsheetml/2009/9/main" objectType="CheckBox" fmlaLink="'(操作しないでください）データ管理用計算シート'!$K$16" lockText="1" noThreeD="1"/>
</file>

<file path=xl/ctrlProps/ctrlProp172.xml><?xml version="1.0" encoding="utf-8"?>
<formControlPr xmlns="http://schemas.microsoft.com/office/spreadsheetml/2009/9/main" objectType="CheckBox" fmlaLink="'(操作しないでください）データ管理用計算シート'!$L$16" lockText="1" noThreeD="1"/>
</file>

<file path=xl/ctrlProps/ctrlProp173.xml><?xml version="1.0" encoding="utf-8"?>
<formControlPr xmlns="http://schemas.microsoft.com/office/spreadsheetml/2009/9/main" objectType="CheckBox" fmlaLink="'(操作しないでください）データ管理用計算シート'!$Q$16" lockText="1" noThreeD="1"/>
</file>

<file path=xl/ctrlProps/ctrlProp174.xml><?xml version="1.0" encoding="utf-8"?>
<formControlPr xmlns="http://schemas.microsoft.com/office/spreadsheetml/2009/9/main" objectType="CheckBox" fmlaLink="'(操作しないでください）データ管理用計算シート'!$K$17" lockText="1" noThreeD="1"/>
</file>

<file path=xl/ctrlProps/ctrlProp175.xml><?xml version="1.0" encoding="utf-8"?>
<formControlPr xmlns="http://schemas.microsoft.com/office/spreadsheetml/2009/9/main" objectType="CheckBox" fmlaLink="'(操作しないでください）データ管理用計算シート'!$L$17" lockText="1" noThreeD="1"/>
</file>

<file path=xl/ctrlProps/ctrlProp176.xml><?xml version="1.0" encoding="utf-8"?>
<formControlPr xmlns="http://schemas.microsoft.com/office/spreadsheetml/2009/9/main" objectType="CheckBox" fmlaLink="'(操作しないでください）データ管理用計算シート'!$N$17" lockText="1" noThreeD="1"/>
</file>

<file path=xl/ctrlProps/ctrlProp177.xml><?xml version="1.0" encoding="utf-8"?>
<formControlPr xmlns="http://schemas.microsoft.com/office/spreadsheetml/2009/9/main" objectType="CheckBox" fmlaLink="'(操作しないでください）データ管理用計算シート'!$O$17" lockText="1" noThreeD="1"/>
</file>

<file path=xl/ctrlProps/ctrlProp178.xml><?xml version="1.0" encoding="utf-8"?>
<formControlPr xmlns="http://schemas.microsoft.com/office/spreadsheetml/2009/9/main" objectType="CheckBox" fmlaLink="'(操作しないでください）データ管理用計算シート'!$Q$17" lockText="1" noThreeD="1"/>
</file>

<file path=xl/ctrlProps/ctrlProp179.xml><?xml version="1.0" encoding="utf-8"?>
<formControlPr xmlns="http://schemas.microsoft.com/office/spreadsheetml/2009/9/main" objectType="CheckBox" fmlaLink="'(操作しないでください）データ管理用計算シート'!$K$18" lockText="1" noThreeD="1"/>
</file>

<file path=xl/ctrlProps/ctrlProp18.xml><?xml version="1.0" encoding="utf-8"?>
<formControlPr xmlns="http://schemas.microsoft.com/office/spreadsheetml/2009/9/main" objectType="CheckBox" fmlaLink="'(操作しないでください）データ管理用計算シート'!$N$9" lockText="1" noThreeD="1"/>
</file>

<file path=xl/ctrlProps/ctrlProp180.xml><?xml version="1.0" encoding="utf-8"?>
<formControlPr xmlns="http://schemas.microsoft.com/office/spreadsheetml/2009/9/main" objectType="CheckBox" fmlaLink="'(操作しないでください）データ管理用計算シート'!$L$18" lockText="1" noThreeD="1"/>
</file>

<file path=xl/ctrlProps/ctrlProp181.xml><?xml version="1.0" encoding="utf-8"?>
<formControlPr xmlns="http://schemas.microsoft.com/office/spreadsheetml/2009/9/main" objectType="CheckBox" fmlaLink="'(操作しないでください）データ管理用計算シート'!$N$18" lockText="1" noThreeD="1"/>
</file>

<file path=xl/ctrlProps/ctrlProp182.xml><?xml version="1.0" encoding="utf-8"?>
<formControlPr xmlns="http://schemas.microsoft.com/office/spreadsheetml/2009/9/main" objectType="CheckBox" fmlaLink="'(操作しないでください）データ管理用計算シート'!$O$18" lockText="1" noThreeD="1"/>
</file>

<file path=xl/ctrlProps/ctrlProp183.xml><?xml version="1.0" encoding="utf-8"?>
<formControlPr xmlns="http://schemas.microsoft.com/office/spreadsheetml/2009/9/main" objectType="CheckBox" fmlaLink="'(操作しないでください）データ管理用計算シート'!$Q$18" lockText="1" noThreeD="1"/>
</file>

<file path=xl/ctrlProps/ctrlProp184.xml><?xml version="1.0" encoding="utf-8"?>
<formControlPr xmlns="http://schemas.microsoft.com/office/spreadsheetml/2009/9/main" objectType="CheckBox" fmlaLink="'(操作しないでください）データ管理用計算シート'!$K$35" lockText="1" noThreeD="1"/>
</file>

<file path=xl/ctrlProps/ctrlProp185.xml><?xml version="1.0" encoding="utf-8"?>
<formControlPr xmlns="http://schemas.microsoft.com/office/spreadsheetml/2009/9/main" objectType="CheckBox" fmlaLink="'(操作しないでください）データ管理用計算シート'!$L$35" lockText="1" noThreeD="1"/>
</file>

<file path=xl/ctrlProps/ctrlProp186.xml><?xml version="1.0" encoding="utf-8"?>
<formControlPr xmlns="http://schemas.microsoft.com/office/spreadsheetml/2009/9/main" objectType="CheckBox" fmlaLink="'(操作しないでください）データ管理用計算シート'!$N$35" lockText="1" noThreeD="1"/>
</file>

<file path=xl/ctrlProps/ctrlProp187.xml><?xml version="1.0" encoding="utf-8"?>
<formControlPr xmlns="http://schemas.microsoft.com/office/spreadsheetml/2009/9/main" objectType="CheckBox" fmlaLink="'(操作しないでください）データ管理用計算シート'!$O$35" lockText="1" noThreeD="1"/>
</file>

<file path=xl/ctrlProps/ctrlProp188.xml><?xml version="1.0" encoding="utf-8"?>
<formControlPr xmlns="http://schemas.microsoft.com/office/spreadsheetml/2009/9/main" objectType="CheckBox" fmlaLink="'(操作しないでください）データ管理用計算シート'!$Q$35" lockText="1" noThreeD="1"/>
</file>

<file path=xl/ctrlProps/ctrlProp189.xml><?xml version="1.0" encoding="utf-8"?>
<formControlPr xmlns="http://schemas.microsoft.com/office/spreadsheetml/2009/9/main" objectType="CheckBox" fmlaLink="'(操作しないでください）データ管理用計算シート'!$K$36" lockText="1" noThreeD="1"/>
</file>

<file path=xl/ctrlProps/ctrlProp19.xml><?xml version="1.0" encoding="utf-8"?>
<formControlPr xmlns="http://schemas.microsoft.com/office/spreadsheetml/2009/9/main" objectType="CheckBox" fmlaLink="'(操作しないでください）データ管理用計算シート'!$O$9" lockText="1" noThreeD="1"/>
</file>

<file path=xl/ctrlProps/ctrlProp190.xml><?xml version="1.0" encoding="utf-8"?>
<formControlPr xmlns="http://schemas.microsoft.com/office/spreadsheetml/2009/9/main" objectType="CheckBox" fmlaLink="'(操作しないでください）データ管理用計算シート'!$L$36" lockText="1" noThreeD="1"/>
</file>

<file path=xl/ctrlProps/ctrlProp191.xml><?xml version="1.0" encoding="utf-8"?>
<formControlPr xmlns="http://schemas.microsoft.com/office/spreadsheetml/2009/9/main" objectType="CheckBox" fmlaLink="'(操作しないでください）データ管理用計算シート'!$N$36" lockText="1" noThreeD="1"/>
</file>

<file path=xl/ctrlProps/ctrlProp192.xml><?xml version="1.0" encoding="utf-8"?>
<formControlPr xmlns="http://schemas.microsoft.com/office/spreadsheetml/2009/9/main" objectType="CheckBox" fmlaLink="'(操作しないでください）データ管理用計算シート'!$O$36" lockText="1" noThreeD="1"/>
</file>

<file path=xl/ctrlProps/ctrlProp193.xml><?xml version="1.0" encoding="utf-8"?>
<formControlPr xmlns="http://schemas.microsoft.com/office/spreadsheetml/2009/9/main" objectType="CheckBox" fmlaLink="'(操作しないでください）データ管理用計算シート'!$K$37" lockText="1" noThreeD="1"/>
</file>

<file path=xl/ctrlProps/ctrlProp194.xml><?xml version="1.0" encoding="utf-8"?>
<formControlPr xmlns="http://schemas.microsoft.com/office/spreadsheetml/2009/9/main" objectType="CheckBox" fmlaLink="'(操作しないでください）データ管理用計算シート'!$L$37" lockText="1" noThreeD="1"/>
</file>

<file path=xl/ctrlProps/ctrlProp195.xml><?xml version="1.0" encoding="utf-8"?>
<formControlPr xmlns="http://schemas.microsoft.com/office/spreadsheetml/2009/9/main" objectType="CheckBox" fmlaLink="'(操作しないでください）データ管理用計算シート'!$N$37" lockText="1" noThreeD="1"/>
</file>

<file path=xl/ctrlProps/ctrlProp196.xml><?xml version="1.0" encoding="utf-8"?>
<formControlPr xmlns="http://schemas.microsoft.com/office/spreadsheetml/2009/9/main" objectType="CheckBox" fmlaLink="'(操作しないでください）データ管理用計算シート'!$O$37" lockText="1" noThreeD="1"/>
</file>

<file path=xl/ctrlProps/ctrlProp197.xml><?xml version="1.0" encoding="utf-8"?>
<formControlPr xmlns="http://schemas.microsoft.com/office/spreadsheetml/2009/9/main" objectType="CheckBox" fmlaLink="'(操作しないでください）データ管理用計算シート'!$Q$37" lockText="1" noThreeD="1"/>
</file>

<file path=xl/ctrlProps/ctrlProp198.xml><?xml version="1.0" encoding="utf-8"?>
<formControlPr xmlns="http://schemas.microsoft.com/office/spreadsheetml/2009/9/main" objectType="CheckBox" fmlaLink="'(操作しないでください）データ管理用計算シート'!$K$38" lockText="1" noThreeD="1"/>
</file>

<file path=xl/ctrlProps/ctrlProp199.xml><?xml version="1.0" encoding="utf-8"?>
<formControlPr xmlns="http://schemas.microsoft.com/office/spreadsheetml/2009/9/main" objectType="CheckBox" fmlaLink="'(操作しないでください）データ管理用計算シート'!$L$38" lockText="1" noThreeD="1"/>
</file>

<file path=xl/ctrlProps/ctrlProp2.xml><?xml version="1.0" encoding="utf-8"?>
<formControlPr xmlns="http://schemas.microsoft.com/office/spreadsheetml/2009/9/main" objectType="CheckBox" fmlaLink="'(操作しないでください）データ管理用計算シート'!$L$6" lockText="1" noThreeD="1"/>
</file>

<file path=xl/ctrlProps/ctrlProp20.xml><?xml version="1.0" encoding="utf-8"?>
<formControlPr xmlns="http://schemas.microsoft.com/office/spreadsheetml/2009/9/main" objectType="CheckBox" fmlaLink="'(操作しないでください）データ管理用計算シート'!$Q$9" lockText="1" noThreeD="1"/>
</file>

<file path=xl/ctrlProps/ctrlProp200.xml><?xml version="1.0" encoding="utf-8"?>
<formControlPr xmlns="http://schemas.microsoft.com/office/spreadsheetml/2009/9/main" objectType="CheckBox" fmlaLink="'(操作しないでください）データ管理用計算シート'!$N$38" lockText="1" noThreeD="1"/>
</file>

<file path=xl/ctrlProps/ctrlProp201.xml><?xml version="1.0" encoding="utf-8"?>
<formControlPr xmlns="http://schemas.microsoft.com/office/spreadsheetml/2009/9/main" objectType="CheckBox" fmlaLink="'(操作しないでください）データ管理用計算シート'!$O$38" lockText="1" noThreeD="1"/>
</file>

<file path=xl/ctrlProps/ctrlProp202.xml><?xml version="1.0" encoding="utf-8"?>
<formControlPr xmlns="http://schemas.microsoft.com/office/spreadsheetml/2009/9/main" objectType="CheckBox" fmlaLink="'(操作しないでください）データ管理用計算シート'!$Q$38" lockText="1" noThreeD="1"/>
</file>

<file path=xl/ctrlProps/ctrlProp203.xml><?xml version="1.0" encoding="utf-8"?>
<formControlPr xmlns="http://schemas.microsoft.com/office/spreadsheetml/2009/9/main" objectType="CheckBox" fmlaLink="'(操作しないでください）データ管理用計算シート'!$K$39" lockText="1" noThreeD="1"/>
</file>

<file path=xl/ctrlProps/ctrlProp204.xml><?xml version="1.0" encoding="utf-8"?>
<formControlPr xmlns="http://schemas.microsoft.com/office/spreadsheetml/2009/9/main" objectType="CheckBox" fmlaLink="'(操作しないでください）データ管理用計算シート'!$L$39" lockText="1" noThreeD="1"/>
</file>

<file path=xl/ctrlProps/ctrlProp205.xml><?xml version="1.0" encoding="utf-8"?>
<formControlPr xmlns="http://schemas.microsoft.com/office/spreadsheetml/2009/9/main" objectType="CheckBox" fmlaLink="'(操作しないでください）データ管理用計算シート'!$N$39" lockText="1" noThreeD="1"/>
</file>

<file path=xl/ctrlProps/ctrlProp206.xml><?xml version="1.0" encoding="utf-8"?>
<formControlPr xmlns="http://schemas.microsoft.com/office/spreadsheetml/2009/9/main" objectType="CheckBox" fmlaLink="'(操作しないでください）データ管理用計算シート'!$O$39" lockText="1" noThreeD="1"/>
</file>

<file path=xl/ctrlProps/ctrlProp207.xml><?xml version="1.0" encoding="utf-8"?>
<formControlPr xmlns="http://schemas.microsoft.com/office/spreadsheetml/2009/9/main" objectType="CheckBox" fmlaLink="'(操作しないでください）データ管理用計算シート'!$Q$39" lockText="1" noThreeD="1"/>
</file>

<file path=xl/ctrlProps/ctrlProp208.xml><?xml version="1.0" encoding="utf-8"?>
<formControlPr xmlns="http://schemas.microsoft.com/office/spreadsheetml/2009/9/main" objectType="CheckBox" fmlaLink="'(操作しないでください）データ管理用計算シート'!$K$45" lockText="1" noThreeD="1"/>
</file>

<file path=xl/ctrlProps/ctrlProp209.xml><?xml version="1.0" encoding="utf-8"?>
<formControlPr xmlns="http://schemas.microsoft.com/office/spreadsheetml/2009/9/main" objectType="CheckBox" fmlaLink="'(操作しないでください）データ管理用計算シート'!$L$45" lockText="1" noThreeD="1"/>
</file>

<file path=xl/ctrlProps/ctrlProp21.xml><?xml version="1.0" encoding="utf-8"?>
<formControlPr xmlns="http://schemas.microsoft.com/office/spreadsheetml/2009/9/main" objectType="CheckBox" fmlaLink="'(操作しないでください）データ管理用計算シート'!$K$10" lockText="1" noThreeD="1"/>
</file>

<file path=xl/ctrlProps/ctrlProp210.xml><?xml version="1.0" encoding="utf-8"?>
<formControlPr xmlns="http://schemas.microsoft.com/office/spreadsheetml/2009/9/main" objectType="CheckBox" fmlaLink="'(操作しないでください）データ管理用計算シート'!$N$45" lockText="1" noThreeD="1"/>
</file>

<file path=xl/ctrlProps/ctrlProp211.xml><?xml version="1.0" encoding="utf-8"?>
<formControlPr xmlns="http://schemas.microsoft.com/office/spreadsheetml/2009/9/main" objectType="CheckBox" fmlaLink="'(操作しないでください）データ管理用計算シート'!$O$45" lockText="1" noThreeD="1"/>
</file>

<file path=xl/ctrlProps/ctrlProp212.xml><?xml version="1.0" encoding="utf-8"?>
<formControlPr xmlns="http://schemas.microsoft.com/office/spreadsheetml/2009/9/main" objectType="CheckBox" fmlaLink="'(操作しないでください）データ管理用計算シート'!$Q$45" lockText="1" noThreeD="1"/>
</file>

<file path=xl/ctrlProps/ctrlProp213.xml><?xml version="1.0" encoding="utf-8"?>
<formControlPr xmlns="http://schemas.microsoft.com/office/spreadsheetml/2009/9/main" objectType="CheckBox" fmlaLink="'(操作しないでください）データ管理用計算シート'!$K$46" lockText="1" noThreeD="1"/>
</file>

<file path=xl/ctrlProps/ctrlProp214.xml><?xml version="1.0" encoding="utf-8"?>
<formControlPr xmlns="http://schemas.microsoft.com/office/spreadsheetml/2009/9/main" objectType="CheckBox" fmlaLink="'(操作しないでください）データ管理用計算シート'!$L$46" lockText="1" noThreeD="1"/>
</file>

<file path=xl/ctrlProps/ctrlProp215.xml><?xml version="1.0" encoding="utf-8"?>
<formControlPr xmlns="http://schemas.microsoft.com/office/spreadsheetml/2009/9/main" objectType="CheckBox" fmlaLink="'(操作しないでください）データ管理用計算シート'!$N$46" lockText="1" noThreeD="1"/>
</file>

<file path=xl/ctrlProps/ctrlProp216.xml><?xml version="1.0" encoding="utf-8"?>
<formControlPr xmlns="http://schemas.microsoft.com/office/spreadsheetml/2009/9/main" objectType="CheckBox" fmlaLink="'(操作しないでください）データ管理用計算シート'!$O$46" lockText="1" noThreeD="1"/>
</file>

<file path=xl/ctrlProps/ctrlProp217.xml><?xml version="1.0" encoding="utf-8"?>
<formControlPr xmlns="http://schemas.microsoft.com/office/spreadsheetml/2009/9/main" objectType="CheckBox" fmlaLink="'(操作しないでください）データ管理用計算シート'!$Q$46" lockText="1" noThreeD="1"/>
</file>

<file path=xl/ctrlProps/ctrlProp218.xml><?xml version="1.0" encoding="utf-8"?>
<formControlPr xmlns="http://schemas.microsoft.com/office/spreadsheetml/2009/9/main" objectType="CheckBox" fmlaLink="'(操作しないでください）データ管理用計算シート'!$K$47" lockText="1" noThreeD="1"/>
</file>

<file path=xl/ctrlProps/ctrlProp219.xml><?xml version="1.0" encoding="utf-8"?>
<formControlPr xmlns="http://schemas.microsoft.com/office/spreadsheetml/2009/9/main" objectType="CheckBox" fmlaLink="'(操作しないでください）データ管理用計算シート'!$L$47" lockText="1" noThreeD="1"/>
</file>

<file path=xl/ctrlProps/ctrlProp22.xml><?xml version="1.0" encoding="utf-8"?>
<formControlPr xmlns="http://schemas.microsoft.com/office/spreadsheetml/2009/9/main" objectType="CheckBox" fmlaLink="'(操作しないでください）データ管理用計算シート'!$L$10" lockText="1" noThreeD="1"/>
</file>

<file path=xl/ctrlProps/ctrlProp220.xml><?xml version="1.0" encoding="utf-8"?>
<formControlPr xmlns="http://schemas.microsoft.com/office/spreadsheetml/2009/9/main" objectType="CheckBox" fmlaLink="'(操作しないでください）データ管理用計算シート'!$N$47" lockText="1" noThreeD="1"/>
</file>

<file path=xl/ctrlProps/ctrlProp221.xml><?xml version="1.0" encoding="utf-8"?>
<formControlPr xmlns="http://schemas.microsoft.com/office/spreadsheetml/2009/9/main" objectType="CheckBox" fmlaLink="'(操作しないでください）データ管理用計算シート'!$O$47" lockText="1" noThreeD="1"/>
</file>

<file path=xl/ctrlProps/ctrlProp222.xml><?xml version="1.0" encoding="utf-8"?>
<formControlPr xmlns="http://schemas.microsoft.com/office/spreadsheetml/2009/9/main" objectType="CheckBox" fmlaLink="'(操作しないでください）データ管理用計算シート'!$Q$47" lockText="1" noThreeD="1"/>
</file>

<file path=xl/ctrlProps/ctrlProp223.xml><?xml version="1.0" encoding="utf-8"?>
<formControlPr xmlns="http://schemas.microsoft.com/office/spreadsheetml/2009/9/main" objectType="CheckBox" fmlaLink="'(操作しないでください）データ管理用計算シート'!$K$48" lockText="1" noThreeD="1"/>
</file>

<file path=xl/ctrlProps/ctrlProp224.xml><?xml version="1.0" encoding="utf-8"?>
<formControlPr xmlns="http://schemas.microsoft.com/office/spreadsheetml/2009/9/main" objectType="CheckBox" fmlaLink="'(操作しないでください）データ管理用計算シート'!$L$48" lockText="1" noThreeD="1"/>
</file>

<file path=xl/ctrlProps/ctrlProp225.xml><?xml version="1.0" encoding="utf-8"?>
<formControlPr xmlns="http://schemas.microsoft.com/office/spreadsheetml/2009/9/main" objectType="CheckBox" fmlaLink="'(操作しないでください）データ管理用計算シート'!$N$48" lockText="1" noThreeD="1"/>
</file>

<file path=xl/ctrlProps/ctrlProp226.xml><?xml version="1.0" encoding="utf-8"?>
<formControlPr xmlns="http://schemas.microsoft.com/office/spreadsheetml/2009/9/main" objectType="CheckBox" fmlaLink="'(操作しないでください）データ管理用計算シート'!$O$48" lockText="1" noThreeD="1"/>
</file>

<file path=xl/ctrlProps/ctrlProp227.xml><?xml version="1.0" encoding="utf-8"?>
<formControlPr xmlns="http://schemas.microsoft.com/office/spreadsheetml/2009/9/main" objectType="CheckBox" fmlaLink="'(操作しないでください）データ管理用計算シート'!$Q$48" lockText="1" noThreeD="1"/>
</file>

<file path=xl/ctrlProps/ctrlProp228.xml><?xml version="1.0" encoding="utf-8"?>
<formControlPr xmlns="http://schemas.microsoft.com/office/spreadsheetml/2009/9/main" objectType="CheckBox" fmlaLink="'(操作しないでください）データ管理用計算シート'!$K$52" lockText="1" noThreeD="1"/>
</file>

<file path=xl/ctrlProps/ctrlProp229.xml><?xml version="1.0" encoding="utf-8"?>
<formControlPr xmlns="http://schemas.microsoft.com/office/spreadsheetml/2009/9/main" objectType="CheckBox" fmlaLink="'(操作しないでください）データ管理用計算シート'!$L$52" lockText="1" noThreeD="1"/>
</file>

<file path=xl/ctrlProps/ctrlProp23.xml><?xml version="1.0" encoding="utf-8"?>
<formControlPr xmlns="http://schemas.microsoft.com/office/spreadsheetml/2009/9/main" objectType="CheckBox" fmlaLink="'(操作しないでください）データ管理用計算シート'!$N$10" lockText="1" noThreeD="1"/>
</file>

<file path=xl/ctrlProps/ctrlProp230.xml><?xml version="1.0" encoding="utf-8"?>
<formControlPr xmlns="http://schemas.microsoft.com/office/spreadsheetml/2009/9/main" objectType="CheckBox" fmlaLink="'(操作しないでください）データ管理用計算シート'!$N$52" lockText="1" noThreeD="1"/>
</file>

<file path=xl/ctrlProps/ctrlProp231.xml><?xml version="1.0" encoding="utf-8"?>
<formControlPr xmlns="http://schemas.microsoft.com/office/spreadsheetml/2009/9/main" objectType="CheckBox" fmlaLink="'(操作しないでください）データ管理用計算シート'!$O$52" lockText="1" noThreeD="1"/>
</file>

<file path=xl/ctrlProps/ctrlProp232.xml><?xml version="1.0" encoding="utf-8"?>
<formControlPr xmlns="http://schemas.microsoft.com/office/spreadsheetml/2009/9/main" objectType="CheckBox" fmlaLink="'(操作しないでください）データ管理用計算シート'!$Q$52" lockText="1" noThreeD="1"/>
</file>

<file path=xl/ctrlProps/ctrlProp233.xml><?xml version="1.0" encoding="utf-8"?>
<formControlPr xmlns="http://schemas.microsoft.com/office/spreadsheetml/2009/9/main" objectType="CheckBox" fmlaLink="'(操作しないでください）データ管理用計算シート'!$K$71" lockText="1" noThreeD="1"/>
</file>

<file path=xl/ctrlProps/ctrlProp234.xml><?xml version="1.0" encoding="utf-8"?>
<formControlPr xmlns="http://schemas.microsoft.com/office/spreadsheetml/2009/9/main" objectType="CheckBox" fmlaLink="'(操作しないでください）データ管理用計算シート'!$L$71" lockText="1" noThreeD="1"/>
</file>

<file path=xl/ctrlProps/ctrlProp235.xml><?xml version="1.0" encoding="utf-8"?>
<formControlPr xmlns="http://schemas.microsoft.com/office/spreadsheetml/2009/9/main" objectType="CheckBox" fmlaLink="'(操作しないでください）データ管理用計算シート'!$N$71" lockText="1" noThreeD="1"/>
</file>

<file path=xl/ctrlProps/ctrlProp236.xml><?xml version="1.0" encoding="utf-8"?>
<formControlPr xmlns="http://schemas.microsoft.com/office/spreadsheetml/2009/9/main" objectType="CheckBox" fmlaLink="'(操作しないでください）データ管理用計算シート'!$O$71" lockText="1" noThreeD="1"/>
</file>

<file path=xl/ctrlProps/ctrlProp237.xml><?xml version="1.0" encoding="utf-8"?>
<formControlPr xmlns="http://schemas.microsoft.com/office/spreadsheetml/2009/9/main" objectType="CheckBox" fmlaLink="'(操作しないでください）データ管理用計算シート'!$Q$71" lockText="1" noThreeD="1"/>
</file>

<file path=xl/ctrlProps/ctrlProp238.xml><?xml version="1.0" encoding="utf-8"?>
<formControlPr xmlns="http://schemas.microsoft.com/office/spreadsheetml/2009/9/main" objectType="CheckBox" fmlaLink="'(操作しないでください）データ管理用計算シート'!$K$72" lockText="1" noThreeD="1"/>
</file>

<file path=xl/ctrlProps/ctrlProp239.xml><?xml version="1.0" encoding="utf-8"?>
<formControlPr xmlns="http://schemas.microsoft.com/office/spreadsheetml/2009/9/main" objectType="CheckBox" fmlaLink="'(操作しないでください）データ管理用計算シート'!$L$72" lockText="1" noThreeD="1"/>
</file>

<file path=xl/ctrlProps/ctrlProp24.xml><?xml version="1.0" encoding="utf-8"?>
<formControlPr xmlns="http://schemas.microsoft.com/office/spreadsheetml/2009/9/main" objectType="CheckBox" fmlaLink="'(操作しないでください）データ管理用計算シート'!$O$10" lockText="1" noThreeD="1"/>
</file>

<file path=xl/ctrlProps/ctrlProp240.xml><?xml version="1.0" encoding="utf-8"?>
<formControlPr xmlns="http://schemas.microsoft.com/office/spreadsheetml/2009/9/main" objectType="CheckBox" fmlaLink="'(操作しないでください）データ管理用計算シート'!$N$72" lockText="1" noThreeD="1"/>
</file>

<file path=xl/ctrlProps/ctrlProp241.xml><?xml version="1.0" encoding="utf-8"?>
<formControlPr xmlns="http://schemas.microsoft.com/office/spreadsheetml/2009/9/main" objectType="CheckBox" fmlaLink="'(操作しないでください）データ管理用計算シート'!$O$72" lockText="1" noThreeD="1"/>
</file>

<file path=xl/ctrlProps/ctrlProp242.xml><?xml version="1.0" encoding="utf-8"?>
<formControlPr xmlns="http://schemas.microsoft.com/office/spreadsheetml/2009/9/main" objectType="CheckBox" fmlaLink="'(操作しないでください）データ管理用計算シート'!$Q$72" lockText="1" noThreeD="1"/>
</file>

<file path=xl/ctrlProps/ctrlProp243.xml><?xml version="1.0" encoding="utf-8"?>
<formControlPr xmlns="http://schemas.microsoft.com/office/spreadsheetml/2009/9/main" objectType="CheckBox" fmlaLink="'(操作しないでください）データ管理用計算シート'!$K$73" lockText="1" noThreeD="1"/>
</file>

<file path=xl/ctrlProps/ctrlProp244.xml><?xml version="1.0" encoding="utf-8"?>
<formControlPr xmlns="http://schemas.microsoft.com/office/spreadsheetml/2009/9/main" objectType="CheckBox" fmlaLink="'(操作しないでください）データ管理用計算シート'!$L$73" lockText="1" noThreeD="1"/>
</file>

<file path=xl/ctrlProps/ctrlProp245.xml><?xml version="1.0" encoding="utf-8"?>
<formControlPr xmlns="http://schemas.microsoft.com/office/spreadsheetml/2009/9/main" objectType="CheckBox" fmlaLink="'(操作しないでください）データ管理用計算シート'!$N$73" lockText="1" noThreeD="1"/>
</file>

<file path=xl/ctrlProps/ctrlProp246.xml><?xml version="1.0" encoding="utf-8"?>
<formControlPr xmlns="http://schemas.microsoft.com/office/spreadsheetml/2009/9/main" objectType="CheckBox" fmlaLink="'(操作しないでください）データ管理用計算シート'!$O$73" lockText="1" noThreeD="1"/>
</file>

<file path=xl/ctrlProps/ctrlProp247.xml><?xml version="1.0" encoding="utf-8"?>
<formControlPr xmlns="http://schemas.microsoft.com/office/spreadsheetml/2009/9/main" objectType="CheckBox" fmlaLink="'(操作しないでください）データ管理用計算シート'!$Q$73" lockText="1" noThreeD="1"/>
</file>

<file path=xl/ctrlProps/ctrlProp248.xml><?xml version="1.0" encoding="utf-8"?>
<formControlPr xmlns="http://schemas.microsoft.com/office/spreadsheetml/2009/9/main" objectType="CheckBox" fmlaLink="'(操作しないでください）データ管理用計算シート'!$K$74" lockText="1" noThreeD="1"/>
</file>

<file path=xl/ctrlProps/ctrlProp249.xml><?xml version="1.0" encoding="utf-8"?>
<formControlPr xmlns="http://schemas.microsoft.com/office/spreadsheetml/2009/9/main" objectType="CheckBox" fmlaLink="'(操作しないでください）データ管理用計算シート'!$L$74" lockText="1" noThreeD="1"/>
</file>

<file path=xl/ctrlProps/ctrlProp25.xml><?xml version="1.0" encoding="utf-8"?>
<formControlPr xmlns="http://schemas.microsoft.com/office/spreadsheetml/2009/9/main" objectType="CheckBox" fmlaLink="'(操作しないでください）データ管理用計算シート'!$Q$10" lockText="1" noThreeD="1"/>
</file>

<file path=xl/ctrlProps/ctrlProp250.xml><?xml version="1.0" encoding="utf-8"?>
<formControlPr xmlns="http://schemas.microsoft.com/office/spreadsheetml/2009/9/main" objectType="CheckBox" fmlaLink="'(操作しないでください）データ管理用計算シート'!$N$74" lockText="1" noThreeD="1"/>
</file>

<file path=xl/ctrlProps/ctrlProp251.xml><?xml version="1.0" encoding="utf-8"?>
<formControlPr xmlns="http://schemas.microsoft.com/office/spreadsheetml/2009/9/main" objectType="CheckBox" fmlaLink="'(操作しないでください）データ管理用計算シート'!$O$74" lockText="1" noThreeD="1"/>
</file>

<file path=xl/ctrlProps/ctrlProp252.xml><?xml version="1.0" encoding="utf-8"?>
<formControlPr xmlns="http://schemas.microsoft.com/office/spreadsheetml/2009/9/main" objectType="CheckBox" fmlaLink="'(操作しないでください）データ管理用計算シート'!$Q$74" lockText="1" noThreeD="1"/>
</file>

<file path=xl/ctrlProps/ctrlProp253.xml><?xml version="1.0" encoding="utf-8"?>
<formControlPr xmlns="http://schemas.microsoft.com/office/spreadsheetml/2009/9/main" objectType="CheckBox" fmlaLink="'(操作しないでください）データ管理用計算シート'!$O$16" lockText="1" noThreeD="1"/>
</file>

<file path=xl/ctrlProps/ctrlProp254.xml><?xml version="1.0" encoding="utf-8"?>
<formControlPr xmlns="http://schemas.microsoft.com/office/spreadsheetml/2009/9/main" objectType="CheckBox" fmlaLink="'(操作しないでください）データ管理用計算シート'!$N$16" lockText="1" noThreeD="1"/>
</file>

<file path=xl/ctrlProps/ctrlProp255.xml><?xml version="1.0" encoding="utf-8"?>
<formControlPr xmlns="http://schemas.microsoft.com/office/spreadsheetml/2009/9/main" objectType="CheckBox" fmlaLink="'(操作しないでください）データ管理用計算シート'!$Q$36" lockText="1" noThreeD="1"/>
</file>

<file path=xl/ctrlProps/ctrlProp26.xml><?xml version="1.0" encoding="utf-8"?>
<formControlPr xmlns="http://schemas.microsoft.com/office/spreadsheetml/2009/9/main" objectType="CheckBox" fmlaLink="'(操作しないでください）データ管理用計算シート'!$K$11" lockText="1" noThreeD="1"/>
</file>

<file path=xl/ctrlProps/ctrlProp27.xml><?xml version="1.0" encoding="utf-8"?>
<formControlPr xmlns="http://schemas.microsoft.com/office/spreadsheetml/2009/9/main" objectType="CheckBox" fmlaLink="'(操作しないでください）データ管理用計算シート'!$L$11" lockText="1" noThreeD="1"/>
</file>

<file path=xl/ctrlProps/ctrlProp28.xml><?xml version="1.0" encoding="utf-8"?>
<formControlPr xmlns="http://schemas.microsoft.com/office/spreadsheetml/2009/9/main" objectType="CheckBox" fmlaLink="'(操作しないでください）データ管理用計算シート'!$N$11" lockText="1" noThreeD="1"/>
</file>

<file path=xl/ctrlProps/ctrlProp29.xml><?xml version="1.0" encoding="utf-8"?>
<formControlPr xmlns="http://schemas.microsoft.com/office/spreadsheetml/2009/9/main" objectType="CheckBox" fmlaLink="'(操作しないでください）データ管理用計算シート'!$O$11" lockText="1" noThreeD="1"/>
</file>

<file path=xl/ctrlProps/ctrlProp3.xml><?xml version="1.0" encoding="utf-8"?>
<formControlPr xmlns="http://schemas.microsoft.com/office/spreadsheetml/2009/9/main" objectType="CheckBox" fmlaLink="'(操作しないでください）データ管理用計算シート'!$N$6" lockText="1" noThreeD="1"/>
</file>

<file path=xl/ctrlProps/ctrlProp30.xml><?xml version="1.0" encoding="utf-8"?>
<formControlPr xmlns="http://schemas.microsoft.com/office/spreadsheetml/2009/9/main" objectType="CheckBox" fmlaLink="'(操作しないでください）データ管理用計算シート'!$Q$11" lockText="1" noThreeD="1"/>
</file>

<file path=xl/ctrlProps/ctrlProp31.xml><?xml version="1.0" encoding="utf-8"?>
<formControlPr xmlns="http://schemas.microsoft.com/office/spreadsheetml/2009/9/main" objectType="CheckBox" fmlaLink="'(操作しないでください）データ管理用計算シート'!$K$19" lockText="1" noThreeD="1"/>
</file>

<file path=xl/ctrlProps/ctrlProp32.xml><?xml version="1.0" encoding="utf-8"?>
<formControlPr xmlns="http://schemas.microsoft.com/office/spreadsheetml/2009/9/main" objectType="CheckBox" fmlaLink="'(操作しないでください）データ管理用計算シート'!$L$19" lockText="1" noThreeD="1"/>
</file>

<file path=xl/ctrlProps/ctrlProp33.xml><?xml version="1.0" encoding="utf-8"?>
<formControlPr xmlns="http://schemas.microsoft.com/office/spreadsheetml/2009/9/main" objectType="CheckBox" fmlaLink="'(操作しないでください）データ管理用計算シート'!$N$19" lockText="1" noThreeD="1"/>
</file>

<file path=xl/ctrlProps/ctrlProp34.xml><?xml version="1.0" encoding="utf-8"?>
<formControlPr xmlns="http://schemas.microsoft.com/office/spreadsheetml/2009/9/main" objectType="CheckBox" fmlaLink="'(操作しないでください）データ管理用計算シート'!$O$19" lockText="1" noThreeD="1"/>
</file>

<file path=xl/ctrlProps/ctrlProp35.xml><?xml version="1.0" encoding="utf-8"?>
<formControlPr xmlns="http://schemas.microsoft.com/office/spreadsheetml/2009/9/main" objectType="CheckBox" fmlaLink="'(操作しないでください）データ管理用計算シート'!$Q$19" lockText="1" noThreeD="1"/>
</file>

<file path=xl/ctrlProps/ctrlProp36.xml><?xml version="1.0" encoding="utf-8"?>
<formControlPr xmlns="http://schemas.microsoft.com/office/spreadsheetml/2009/9/main" objectType="CheckBox" fmlaLink="'(操作しないでください）データ管理用計算シート'!$K$20" lockText="1" noThreeD="1"/>
</file>

<file path=xl/ctrlProps/ctrlProp37.xml><?xml version="1.0" encoding="utf-8"?>
<formControlPr xmlns="http://schemas.microsoft.com/office/spreadsheetml/2009/9/main" objectType="CheckBox" fmlaLink="'(操作しないでください）データ管理用計算シート'!$L$20" lockText="1" noThreeD="1"/>
</file>

<file path=xl/ctrlProps/ctrlProp38.xml><?xml version="1.0" encoding="utf-8"?>
<formControlPr xmlns="http://schemas.microsoft.com/office/spreadsheetml/2009/9/main" objectType="CheckBox" fmlaLink="'(操作しないでください）データ管理用計算シート'!$N$20" lockText="1" noThreeD="1"/>
</file>

<file path=xl/ctrlProps/ctrlProp39.xml><?xml version="1.0" encoding="utf-8"?>
<formControlPr xmlns="http://schemas.microsoft.com/office/spreadsheetml/2009/9/main" objectType="CheckBox" fmlaLink="'(操作しないでください）データ管理用計算シート'!$O$20" lockText="1" noThreeD="1"/>
</file>

<file path=xl/ctrlProps/ctrlProp4.xml><?xml version="1.0" encoding="utf-8"?>
<formControlPr xmlns="http://schemas.microsoft.com/office/spreadsheetml/2009/9/main" objectType="CheckBox" fmlaLink="'(操作しないでください）データ管理用計算シート'!$O$6" lockText="1" noThreeD="1"/>
</file>

<file path=xl/ctrlProps/ctrlProp40.xml><?xml version="1.0" encoding="utf-8"?>
<formControlPr xmlns="http://schemas.microsoft.com/office/spreadsheetml/2009/9/main" objectType="CheckBox" fmlaLink="'(操作しないでください）データ管理用計算シート'!$Q$20" lockText="1" noThreeD="1"/>
</file>

<file path=xl/ctrlProps/ctrlProp41.xml><?xml version="1.0" encoding="utf-8"?>
<formControlPr xmlns="http://schemas.microsoft.com/office/spreadsheetml/2009/9/main" objectType="CheckBox" fmlaLink="'(操作しないでください）データ管理用計算シート'!$K$21" lockText="1" noThreeD="1"/>
</file>

<file path=xl/ctrlProps/ctrlProp42.xml><?xml version="1.0" encoding="utf-8"?>
<formControlPr xmlns="http://schemas.microsoft.com/office/spreadsheetml/2009/9/main" objectType="CheckBox" fmlaLink="'(操作しないでください）データ管理用計算シート'!$L$21" lockText="1" noThreeD="1"/>
</file>

<file path=xl/ctrlProps/ctrlProp43.xml><?xml version="1.0" encoding="utf-8"?>
<formControlPr xmlns="http://schemas.microsoft.com/office/spreadsheetml/2009/9/main" objectType="CheckBox" fmlaLink="'(操作しないでください）データ管理用計算シート'!$N$21" lockText="1" noThreeD="1"/>
</file>

<file path=xl/ctrlProps/ctrlProp44.xml><?xml version="1.0" encoding="utf-8"?>
<formControlPr xmlns="http://schemas.microsoft.com/office/spreadsheetml/2009/9/main" objectType="CheckBox" fmlaLink="'(操作しないでください）データ管理用計算シート'!$O$21" lockText="1" noThreeD="1"/>
</file>

<file path=xl/ctrlProps/ctrlProp45.xml><?xml version="1.0" encoding="utf-8"?>
<formControlPr xmlns="http://schemas.microsoft.com/office/spreadsheetml/2009/9/main" objectType="CheckBox" fmlaLink="'(操作しないでください）データ管理用計算シート'!$Q$21" lockText="1" noThreeD="1"/>
</file>

<file path=xl/ctrlProps/ctrlProp46.xml><?xml version="1.0" encoding="utf-8"?>
<formControlPr xmlns="http://schemas.microsoft.com/office/spreadsheetml/2009/9/main" objectType="CheckBox" fmlaLink="'(操作しないでください）データ管理用計算シート'!$K$25" lockText="1" noThreeD="1"/>
</file>

<file path=xl/ctrlProps/ctrlProp47.xml><?xml version="1.0" encoding="utf-8"?>
<formControlPr xmlns="http://schemas.microsoft.com/office/spreadsheetml/2009/9/main" objectType="CheckBox" fmlaLink="'(操作しないでください）データ管理用計算シート'!$L$25" lockText="1" noThreeD="1"/>
</file>

<file path=xl/ctrlProps/ctrlProp48.xml><?xml version="1.0" encoding="utf-8"?>
<formControlPr xmlns="http://schemas.microsoft.com/office/spreadsheetml/2009/9/main" objectType="CheckBox" fmlaLink="'(操作しないでください）データ管理用計算シート'!$N$25" lockText="1" noThreeD="1"/>
</file>

<file path=xl/ctrlProps/ctrlProp49.xml><?xml version="1.0" encoding="utf-8"?>
<formControlPr xmlns="http://schemas.microsoft.com/office/spreadsheetml/2009/9/main" objectType="CheckBox" fmlaLink="'(操作しないでください）データ管理用計算シート'!$O$25" lockText="1" noThreeD="1"/>
</file>

<file path=xl/ctrlProps/ctrlProp5.xml><?xml version="1.0" encoding="utf-8"?>
<formControlPr xmlns="http://schemas.microsoft.com/office/spreadsheetml/2009/9/main" objectType="CheckBox" fmlaLink="'(操作しないでください）データ管理用計算シート'!$Q$6" lockText="1" noThreeD="1"/>
</file>

<file path=xl/ctrlProps/ctrlProp50.xml><?xml version="1.0" encoding="utf-8"?>
<formControlPr xmlns="http://schemas.microsoft.com/office/spreadsheetml/2009/9/main" objectType="CheckBox" fmlaLink="'(操作しないでください）データ管理用計算シート'!$Q$25" lockText="1" noThreeD="1"/>
</file>

<file path=xl/ctrlProps/ctrlProp51.xml><?xml version="1.0" encoding="utf-8"?>
<formControlPr xmlns="http://schemas.microsoft.com/office/spreadsheetml/2009/9/main" objectType="CheckBox" fmlaLink="'(操作しないでください）データ管理用計算シート'!$K$26" lockText="1" noThreeD="1"/>
</file>

<file path=xl/ctrlProps/ctrlProp52.xml><?xml version="1.0" encoding="utf-8"?>
<formControlPr xmlns="http://schemas.microsoft.com/office/spreadsheetml/2009/9/main" objectType="CheckBox" fmlaLink="'(操作しないでください）データ管理用計算シート'!$L$26" lockText="1" noThreeD="1"/>
</file>

<file path=xl/ctrlProps/ctrlProp53.xml><?xml version="1.0" encoding="utf-8"?>
<formControlPr xmlns="http://schemas.microsoft.com/office/spreadsheetml/2009/9/main" objectType="CheckBox" fmlaLink="'(操作しないでください）データ管理用計算シート'!$N$26" lockText="1" noThreeD="1"/>
</file>

<file path=xl/ctrlProps/ctrlProp54.xml><?xml version="1.0" encoding="utf-8"?>
<formControlPr xmlns="http://schemas.microsoft.com/office/spreadsheetml/2009/9/main" objectType="CheckBox" fmlaLink="'(操作しないでください）データ管理用計算シート'!$O$26" lockText="1" noThreeD="1"/>
</file>

<file path=xl/ctrlProps/ctrlProp55.xml><?xml version="1.0" encoding="utf-8"?>
<formControlPr xmlns="http://schemas.microsoft.com/office/spreadsheetml/2009/9/main" objectType="CheckBox" fmlaLink="'(操作しないでください）データ管理用計算シート'!$Q$26" lockText="1" noThreeD="1"/>
</file>

<file path=xl/ctrlProps/ctrlProp56.xml><?xml version="1.0" encoding="utf-8"?>
<formControlPr xmlns="http://schemas.microsoft.com/office/spreadsheetml/2009/9/main" objectType="CheckBox" fmlaLink="'(操作しないでください）データ管理用計算シート'!$K$27" lockText="1" noThreeD="1"/>
</file>

<file path=xl/ctrlProps/ctrlProp57.xml><?xml version="1.0" encoding="utf-8"?>
<formControlPr xmlns="http://schemas.microsoft.com/office/spreadsheetml/2009/9/main" objectType="CheckBox" fmlaLink="'(操作しないでください）データ管理用計算シート'!$L$27" lockText="1" noThreeD="1"/>
</file>

<file path=xl/ctrlProps/ctrlProp58.xml><?xml version="1.0" encoding="utf-8"?>
<formControlPr xmlns="http://schemas.microsoft.com/office/spreadsheetml/2009/9/main" objectType="CheckBox" fmlaLink="'(操作しないでください）データ管理用計算シート'!$N$27" lockText="1" noThreeD="1"/>
</file>

<file path=xl/ctrlProps/ctrlProp59.xml><?xml version="1.0" encoding="utf-8"?>
<formControlPr xmlns="http://schemas.microsoft.com/office/spreadsheetml/2009/9/main" objectType="CheckBox" fmlaLink="'(操作しないでください）データ管理用計算シート'!$O$27" lockText="1" noThreeD="1"/>
</file>

<file path=xl/ctrlProps/ctrlProp6.xml><?xml version="1.0" encoding="utf-8"?>
<formControlPr xmlns="http://schemas.microsoft.com/office/spreadsheetml/2009/9/main" objectType="CheckBox" fmlaLink="'(操作しないでください）データ管理用計算シート'!$K$7" lockText="1" noThreeD="1"/>
</file>

<file path=xl/ctrlProps/ctrlProp60.xml><?xml version="1.0" encoding="utf-8"?>
<formControlPr xmlns="http://schemas.microsoft.com/office/spreadsheetml/2009/9/main" objectType="CheckBox" fmlaLink="'(操作しないでください）データ管理用計算シート'!$Q$27" lockText="1" noThreeD="1"/>
</file>

<file path=xl/ctrlProps/ctrlProp61.xml><?xml version="1.0" encoding="utf-8"?>
<formControlPr xmlns="http://schemas.microsoft.com/office/spreadsheetml/2009/9/main" objectType="CheckBox" fmlaLink="'(操作しないでください）データ管理用計算シート'!$K$28" lockText="1" noThreeD="1"/>
</file>

<file path=xl/ctrlProps/ctrlProp62.xml><?xml version="1.0" encoding="utf-8"?>
<formControlPr xmlns="http://schemas.microsoft.com/office/spreadsheetml/2009/9/main" objectType="CheckBox" fmlaLink="'(操作しないでください）データ管理用計算シート'!$L$28" lockText="1" noThreeD="1"/>
</file>

<file path=xl/ctrlProps/ctrlProp63.xml><?xml version="1.0" encoding="utf-8"?>
<formControlPr xmlns="http://schemas.microsoft.com/office/spreadsheetml/2009/9/main" objectType="CheckBox" fmlaLink="'(操作しないでください）データ管理用計算シート'!$N$28" lockText="1" noThreeD="1"/>
</file>

<file path=xl/ctrlProps/ctrlProp64.xml><?xml version="1.0" encoding="utf-8"?>
<formControlPr xmlns="http://schemas.microsoft.com/office/spreadsheetml/2009/9/main" objectType="CheckBox" fmlaLink="'(操作しないでください）データ管理用計算シート'!$O$28" lockText="1" noThreeD="1"/>
</file>

<file path=xl/ctrlProps/ctrlProp65.xml><?xml version="1.0" encoding="utf-8"?>
<formControlPr xmlns="http://schemas.microsoft.com/office/spreadsheetml/2009/9/main" objectType="CheckBox" fmlaLink="'(操作しないでください）データ管理用計算シート'!$Q$28" lockText="1" noThreeD="1"/>
</file>

<file path=xl/ctrlProps/ctrlProp66.xml><?xml version="1.0" encoding="utf-8"?>
<formControlPr xmlns="http://schemas.microsoft.com/office/spreadsheetml/2009/9/main" objectType="CheckBox" fmlaLink="'(操作しないでください）データ管理用計算シート'!$K$29" lockText="1" noThreeD="1"/>
</file>

<file path=xl/ctrlProps/ctrlProp67.xml><?xml version="1.0" encoding="utf-8"?>
<formControlPr xmlns="http://schemas.microsoft.com/office/spreadsheetml/2009/9/main" objectType="CheckBox" fmlaLink="'(操作しないでください）データ管理用計算シート'!$L$29" lockText="1" noThreeD="1"/>
</file>

<file path=xl/ctrlProps/ctrlProp68.xml><?xml version="1.0" encoding="utf-8"?>
<formControlPr xmlns="http://schemas.microsoft.com/office/spreadsheetml/2009/9/main" objectType="CheckBox" fmlaLink="'(操作しないでください）データ管理用計算シート'!$N$29" lockText="1" noThreeD="1"/>
</file>

<file path=xl/ctrlProps/ctrlProp69.xml><?xml version="1.0" encoding="utf-8"?>
<formControlPr xmlns="http://schemas.microsoft.com/office/spreadsheetml/2009/9/main" objectType="CheckBox" fmlaLink="'(操作しないでください）データ管理用計算シート'!$O$29" lockText="1" noThreeD="1"/>
</file>

<file path=xl/ctrlProps/ctrlProp7.xml><?xml version="1.0" encoding="utf-8"?>
<formControlPr xmlns="http://schemas.microsoft.com/office/spreadsheetml/2009/9/main" objectType="CheckBox" fmlaLink="'(操作しないでください）データ管理用計算シート'!$L$7" lockText="1" noThreeD="1"/>
</file>

<file path=xl/ctrlProps/ctrlProp70.xml><?xml version="1.0" encoding="utf-8"?>
<formControlPr xmlns="http://schemas.microsoft.com/office/spreadsheetml/2009/9/main" objectType="CheckBox" fmlaLink="'(操作しないでください）データ管理用計算シート'!$Q$29" lockText="1" noThreeD="1"/>
</file>

<file path=xl/ctrlProps/ctrlProp71.xml><?xml version="1.0" encoding="utf-8"?>
<formControlPr xmlns="http://schemas.microsoft.com/office/spreadsheetml/2009/9/main" objectType="CheckBox" fmlaLink="'(操作しないでください）データ管理用計算シート'!$K$30" lockText="1" noThreeD="1"/>
</file>

<file path=xl/ctrlProps/ctrlProp72.xml><?xml version="1.0" encoding="utf-8"?>
<formControlPr xmlns="http://schemas.microsoft.com/office/spreadsheetml/2009/9/main" objectType="CheckBox" fmlaLink="'(操作しないでください）データ管理用計算シート'!$L$30" lockText="1" noThreeD="1"/>
</file>

<file path=xl/ctrlProps/ctrlProp73.xml><?xml version="1.0" encoding="utf-8"?>
<formControlPr xmlns="http://schemas.microsoft.com/office/spreadsheetml/2009/9/main" objectType="CheckBox" fmlaLink="'(操作しないでください）データ管理用計算シート'!$N$30" lockText="1" noThreeD="1"/>
</file>

<file path=xl/ctrlProps/ctrlProp74.xml><?xml version="1.0" encoding="utf-8"?>
<formControlPr xmlns="http://schemas.microsoft.com/office/spreadsheetml/2009/9/main" objectType="CheckBox" fmlaLink="'(操作しないでください）データ管理用計算シート'!$O$30" lockText="1" noThreeD="1"/>
</file>

<file path=xl/ctrlProps/ctrlProp75.xml><?xml version="1.0" encoding="utf-8"?>
<formControlPr xmlns="http://schemas.microsoft.com/office/spreadsheetml/2009/9/main" objectType="CheckBox" fmlaLink="'(操作しないでください）データ管理用計算シート'!$Q$30" lockText="1" noThreeD="1"/>
</file>

<file path=xl/ctrlProps/ctrlProp76.xml><?xml version="1.0" encoding="utf-8"?>
<formControlPr xmlns="http://schemas.microsoft.com/office/spreadsheetml/2009/9/main" objectType="CheckBox" fmlaLink="'(操作しないでください）データ管理用計算シート'!$K$31" lockText="1" noThreeD="1"/>
</file>

<file path=xl/ctrlProps/ctrlProp77.xml><?xml version="1.0" encoding="utf-8"?>
<formControlPr xmlns="http://schemas.microsoft.com/office/spreadsheetml/2009/9/main" objectType="CheckBox" fmlaLink="'(操作しないでください）データ管理用計算シート'!$L$31" lockText="1" noThreeD="1"/>
</file>

<file path=xl/ctrlProps/ctrlProp78.xml><?xml version="1.0" encoding="utf-8"?>
<formControlPr xmlns="http://schemas.microsoft.com/office/spreadsheetml/2009/9/main" objectType="CheckBox" fmlaLink="'(操作しないでください）データ管理用計算シート'!$N$31" lockText="1" noThreeD="1"/>
</file>

<file path=xl/ctrlProps/ctrlProp79.xml><?xml version="1.0" encoding="utf-8"?>
<formControlPr xmlns="http://schemas.microsoft.com/office/spreadsheetml/2009/9/main" objectType="CheckBox" fmlaLink="'(操作しないでください）データ管理用計算シート'!$O$31" lockText="1" noThreeD="1"/>
</file>

<file path=xl/ctrlProps/ctrlProp8.xml><?xml version="1.0" encoding="utf-8"?>
<formControlPr xmlns="http://schemas.microsoft.com/office/spreadsheetml/2009/9/main" objectType="CheckBox" fmlaLink="'(操作しないでください）データ管理用計算シート'!$N$7" lockText="1" noThreeD="1"/>
</file>

<file path=xl/ctrlProps/ctrlProp80.xml><?xml version="1.0" encoding="utf-8"?>
<formControlPr xmlns="http://schemas.microsoft.com/office/spreadsheetml/2009/9/main" objectType="CheckBox" fmlaLink="'(操作しないでください）データ管理用計算シート'!$Q$31" lockText="1" noThreeD="1"/>
</file>

<file path=xl/ctrlProps/ctrlProp81.xml><?xml version="1.0" encoding="utf-8"?>
<formControlPr xmlns="http://schemas.microsoft.com/office/spreadsheetml/2009/9/main" objectType="CheckBox" fmlaLink="'(操作しないでください）データ管理用計算シート'!$K$40" lockText="1" noThreeD="1"/>
</file>

<file path=xl/ctrlProps/ctrlProp82.xml><?xml version="1.0" encoding="utf-8"?>
<formControlPr xmlns="http://schemas.microsoft.com/office/spreadsheetml/2009/9/main" objectType="CheckBox" fmlaLink="'(操作しないでください）データ管理用計算シート'!$L$40" lockText="1" noThreeD="1"/>
</file>

<file path=xl/ctrlProps/ctrlProp83.xml><?xml version="1.0" encoding="utf-8"?>
<formControlPr xmlns="http://schemas.microsoft.com/office/spreadsheetml/2009/9/main" objectType="CheckBox" fmlaLink="'(操作しないでください）データ管理用計算シート'!$N$40" lockText="1" noThreeD="1"/>
</file>

<file path=xl/ctrlProps/ctrlProp84.xml><?xml version="1.0" encoding="utf-8"?>
<formControlPr xmlns="http://schemas.microsoft.com/office/spreadsheetml/2009/9/main" objectType="CheckBox" fmlaLink="'(操作しないでください）データ管理用計算シート'!$O$40" lockText="1" noThreeD="1"/>
</file>

<file path=xl/ctrlProps/ctrlProp85.xml><?xml version="1.0" encoding="utf-8"?>
<formControlPr xmlns="http://schemas.microsoft.com/office/spreadsheetml/2009/9/main" objectType="CheckBox" fmlaLink="'(操作しないでください）データ管理用計算シート'!$Q$40" lockText="1" noThreeD="1"/>
</file>

<file path=xl/ctrlProps/ctrlProp86.xml><?xml version="1.0" encoding="utf-8"?>
<formControlPr xmlns="http://schemas.microsoft.com/office/spreadsheetml/2009/9/main" objectType="CheckBox" fmlaLink="'(操作しないでください）データ管理用計算シート'!$K$41" lockText="1" noThreeD="1"/>
</file>

<file path=xl/ctrlProps/ctrlProp87.xml><?xml version="1.0" encoding="utf-8"?>
<formControlPr xmlns="http://schemas.microsoft.com/office/spreadsheetml/2009/9/main" objectType="CheckBox" fmlaLink="'(操作しないでください）データ管理用計算シート'!$L$41" lockText="1" noThreeD="1"/>
</file>

<file path=xl/ctrlProps/ctrlProp88.xml><?xml version="1.0" encoding="utf-8"?>
<formControlPr xmlns="http://schemas.microsoft.com/office/spreadsheetml/2009/9/main" objectType="CheckBox" fmlaLink="'(操作しないでください）データ管理用計算シート'!$N$41" lockText="1" noThreeD="1"/>
</file>

<file path=xl/ctrlProps/ctrlProp89.xml><?xml version="1.0" encoding="utf-8"?>
<formControlPr xmlns="http://schemas.microsoft.com/office/spreadsheetml/2009/9/main" objectType="CheckBox" fmlaLink="'(操作しないでください）データ管理用計算シート'!$O$41" lockText="1" noThreeD="1"/>
</file>

<file path=xl/ctrlProps/ctrlProp9.xml><?xml version="1.0" encoding="utf-8"?>
<formControlPr xmlns="http://schemas.microsoft.com/office/spreadsheetml/2009/9/main" objectType="CheckBox" fmlaLink="'(操作しないでください）データ管理用計算シート'!$O$7" lockText="1" noThreeD="1"/>
</file>

<file path=xl/ctrlProps/ctrlProp90.xml><?xml version="1.0" encoding="utf-8"?>
<formControlPr xmlns="http://schemas.microsoft.com/office/spreadsheetml/2009/9/main" objectType="CheckBox" fmlaLink="'(操作しないでください）データ管理用計算シート'!$Q$41" lockText="1" noThreeD="1"/>
</file>

<file path=xl/ctrlProps/ctrlProp91.xml><?xml version="1.0" encoding="utf-8"?>
<formControlPr xmlns="http://schemas.microsoft.com/office/spreadsheetml/2009/9/main" objectType="CheckBox" fmlaLink="'(操作しないでください）データ管理用計算シート'!$K$49" lockText="1" noThreeD="1"/>
</file>

<file path=xl/ctrlProps/ctrlProp92.xml><?xml version="1.0" encoding="utf-8"?>
<formControlPr xmlns="http://schemas.microsoft.com/office/spreadsheetml/2009/9/main" objectType="CheckBox" fmlaLink="'(操作しないでください）データ管理用計算シート'!$L$49" lockText="1" noThreeD="1"/>
</file>

<file path=xl/ctrlProps/ctrlProp93.xml><?xml version="1.0" encoding="utf-8"?>
<formControlPr xmlns="http://schemas.microsoft.com/office/spreadsheetml/2009/9/main" objectType="CheckBox" fmlaLink="'(操作しないでください）データ管理用計算シート'!$N$49" lockText="1" noThreeD="1"/>
</file>

<file path=xl/ctrlProps/ctrlProp94.xml><?xml version="1.0" encoding="utf-8"?>
<formControlPr xmlns="http://schemas.microsoft.com/office/spreadsheetml/2009/9/main" objectType="CheckBox" fmlaLink="'(操作しないでください）データ管理用計算シート'!$O$49" lockText="1" noThreeD="1"/>
</file>

<file path=xl/ctrlProps/ctrlProp95.xml><?xml version="1.0" encoding="utf-8"?>
<formControlPr xmlns="http://schemas.microsoft.com/office/spreadsheetml/2009/9/main" objectType="CheckBox" fmlaLink="'(操作しないでください）データ管理用計算シート'!$Q$49" lockText="1" noThreeD="1"/>
</file>

<file path=xl/ctrlProps/ctrlProp96.xml><?xml version="1.0" encoding="utf-8"?>
<formControlPr xmlns="http://schemas.microsoft.com/office/spreadsheetml/2009/9/main" objectType="CheckBox" fmlaLink="'(操作しないでください）データ管理用計算シート'!$K$50" lockText="1" noThreeD="1"/>
</file>

<file path=xl/ctrlProps/ctrlProp97.xml><?xml version="1.0" encoding="utf-8"?>
<formControlPr xmlns="http://schemas.microsoft.com/office/spreadsheetml/2009/9/main" objectType="CheckBox" fmlaLink="'(操作しないでください）データ管理用計算シート'!$L$50" lockText="1" noThreeD="1"/>
</file>

<file path=xl/ctrlProps/ctrlProp98.xml><?xml version="1.0" encoding="utf-8"?>
<formControlPr xmlns="http://schemas.microsoft.com/office/spreadsheetml/2009/9/main" objectType="CheckBox" fmlaLink="'(操作しないでください）データ管理用計算シート'!$N$50" lockText="1" noThreeD="1"/>
</file>

<file path=xl/ctrlProps/ctrlProp99.xml><?xml version="1.0" encoding="utf-8"?>
<formControlPr xmlns="http://schemas.microsoft.com/office/spreadsheetml/2009/9/main" objectType="CheckBox" fmlaLink="'(操作しないでください）データ管理用計算シート'!$O$50"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5</xdr:row>
          <xdr:rowOff>180975</xdr:rowOff>
        </xdr:from>
        <xdr:to>
          <xdr:col>10</xdr:col>
          <xdr:colOff>314325</xdr:colOff>
          <xdr:row>5</xdr:row>
          <xdr:rowOff>371475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xdr:row>
          <xdr:rowOff>171450</xdr:rowOff>
        </xdr:from>
        <xdr:to>
          <xdr:col>11</xdr:col>
          <xdr:colOff>304800</xdr:colOff>
          <xdr:row>5</xdr:row>
          <xdr:rowOff>361950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5</xdr:row>
          <xdr:rowOff>190500</xdr:rowOff>
        </xdr:from>
        <xdr:to>
          <xdr:col>13</xdr:col>
          <xdr:colOff>304800</xdr:colOff>
          <xdr:row>5</xdr:row>
          <xdr:rowOff>381000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xdr:row>
          <xdr:rowOff>180975</xdr:rowOff>
        </xdr:from>
        <xdr:to>
          <xdr:col>14</xdr:col>
          <xdr:colOff>304800</xdr:colOff>
          <xdr:row>5</xdr:row>
          <xdr:rowOff>371475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0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xdr:row>
          <xdr:rowOff>180975</xdr:rowOff>
        </xdr:from>
        <xdr:to>
          <xdr:col>16</xdr:col>
          <xdr:colOff>295275</xdr:colOff>
          <xdr:row>5</xdr:row>
          <xdr:rowOff>371475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0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xdr:row>
          <xdr:rowOff>352425</xdr:rowOff>
        </xdr:from>
        <xdr:to>
          <xdr:col>10</xdr:col>
          <xdr:colOff>304800</xdr:colOff>
          <xdr:row>6</xdr:row>
          <xdr:rowOff>600075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xdr:row>
          <xdr:rowOff>352425</xdr:rowOff>
        </xdr:from>
        <xdr:to>
          <xdr:col>11</xdr:col>
          <xdr:colOff>304800</xdr:colOff>
          <xdr:row>6</xdr:row>
          <xdr:rowOff>600075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6</xdr:row>
          <xdr:rowOff>352425</xdr:rowOff>
        </xdr:from>
        <xdr:to>
          <xdr:col>13</xdr:col>
          <xdr:colOff>304800</xdr:colOff>
          <xdr:row>6</xdr:row>
          <xdr:rowOff>600075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6</xdr:row>
          <xdr:rowOff>352425</xdr:rowOff>
        </xdr:from>
        <xdr:to>
          <xdr:col>14</xdr:col>
          <xdr:colOff>304800</xdr:colOff>
          <xdr:row>6</xdr:row>
          <xdr:rowOff>600075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xdr:row>
          <xdr:rowOff>352425</xdr:rowOff>
        </xdr:from>
        <xdr:to>
          <xdr:col>16</xdr:col>
          <xdr:colOff>304800</xdr:colOff>
          <xdr:row>6</xdr:row>
          <xdr:rowOff>600075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0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238125</xdr:rowOff>
        </xdr:from>
        <xdr:to>
          <xdr:col>10</xdr:col>
          <xdr:colOff>295275</xdr:colOff>
          <xdr:row>7</xdr:row>
          <xdr:rowOff>485775</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7</xdr:row>
          <xdr:rowOff>238125</xdr:rowOff>
        </xdr:from>
        <xdr:to>
          <xdr:col>11</xdr:col>
          <xdr:colOff>295275</xdr:colOff>
          <xdr:row>7</xdr:row>
          <xdr:rowOff>485775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xdr:row>
          <xdr:rowOff>238125</xdr:rowOff>
        </xdr:from>
        <xdr:to>
          <xdr:col>13</xdr:col>
          <xdr:colOff>295275</xdr:colOff>
          <xdr:row>7</xdr:row>
          <xdr:rowOff>485775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7</xdr:row>
          <xdr:rowOff>238125</xdr:rowOff>
        </xdr:from>
        <xdr:to>
          <xdr:col>14</xdr:col>
          <xdr:colOff>295275</xdr:colOff>
          <xdr:row>7</xdr:row>
          <xdr:rowOff>485775</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xdr:row>
          <xdr:rowOff>238125</xdr:rowOff>
        </xdr:from>
        <xdr:to>
          <xdr:col>16</xdr:col>
          <xdr:colOff>295275</xdr:colOff>
          <xdr:row>7</xdr:row>
          <xdr:rowOff>485775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0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8</xdr:row>
          <xdr:rowOff>47625</xdr:rowOff>
        </xdr:from>
        <xdr:to>
          <xdr:col>10</xdr:col>
          <xdr:colOff>314325</xdr:colOff>
          <xdr:row>8</xdr:row>
          <xdr:rowOff>295275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0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8</xdr:row>
          <xdr:rowOff>47625</xdr:rowOff>
        </xdr:from>
        <xdr:to>
          <xdr:col>11</xdr:col>
          <xdr:colOff>314325</xdr:colOff>
          <xdr:row>8</xdr:row>
          <xdr:rowOff>295275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8</xdr:row>
          <xdr:rowOff>47625</xdr:rowOff>
        </xdr:from>
        <xdr:to>
          <xdr:col>13</xdr:col>
          <xdr:colOff>314325</xdr:colOff>
          <xdr:row>8</xdr:row>
          <xdr:rowOff>295275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8</xdr:row>
          <xdr:rowOff>47625</xdr:rowOff>
        </xdr:from>
        <xdr:to>
          <xdr:col>14</xdr:col>
          <xdr:colOff>314325</xdr:colOff>
          <xdr:row>8</xdr:row>
          <xdr:rowOff>295275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xdr:row>
          <xdr:rowOff>47625</xdr:rowOff>
        </xdr:from>
        <xdr:to>
          <xdr:col>16</xdr:col>
          <xdr:colOff>314325</xdr:colOff>
          <xdr:row>8</xdr:row>
          <xdr:rowOff>295275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9</xdr:row>
          <xdr:rowOff>114300</xdr:rowOff>
        </xdr:from>
        <xdr:to>
          <xdr:col>10</xdr:col>
          <xdr:colOff>304800</xdr:colOff>
          <xdr:row>9</xdr:row>
          <xdr:rowOff>457200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9</xdr:row>
          <xdr:rowOff>114300</xdr:rowOff>
        </xdr:from>
        <xdr:to>
          <xdr:col>11</xdr:col>
          <xdr:colOff>304800</xdr:colOff>
          <xdr:row>9</xdr:row>
          <xdr:rowOff>457200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9</xdr:row>
          <xdr:rowOff>114300</xdr:rowOff>
        </xdr:from>
        <xdr:to>
          <xdr:col>13</xdr:col>
          <xdr:colOff>304800</xdr:colOff>
          <xdr:row>9</xdr:row>
          <xdr:rowOff>457200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9</xdr:row>
          <xdr:rowOff>114300</xdr:rowOff>
        </xdr:from>
        <xdr:to>
          <xdr:col>14</xdr:col>
          <xdr:colOff>304800</xdr:colOff>
          <xdr:row>9</xdr:row>
          <xdr:rowOff>457200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9</xdr:row>
          <xdr:rowOff>114300</xdr:rowOff>
        </xdr:from>
        <xdr:to>
          <xdr:col>16</xdr:col>
          <xdr:colOff>304800</xdr:colOff>
          <xdr:row>9</xdr:row>
          <xdr:rowOff>457200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10</xdr:row>
          <xdr:rowOff>57150</xdr:rowOff>
        </xdr:from>
        <xdr:to>
          <xdr:col>10</xdr:col>
          <xdr:colOff>314325</xdr:colOff>
          <xdr:row>10</xdr:row>
          <xdr:rowOff>304800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10</xdr:row>
          <xdr:rowOff>57150</xdr:rowOff>
        </xdr:from>
        <xdr:to>
          <xdr:col>11</xdr:col>
          <xdr:colOff>314325</xdr:colOff>
          <xdr:row>10</xdr:row>
          <xdr:rowOff>304800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10</xdr:row>
          <xdr:rowOff>57150</xdr:rowOff>
        </xdr:from>
        <xdr:to>
          <xdr:col>13</xdr:col>
          <xdr:colOff>314325</xdr:colOff>
          <xdr:row>10</xdr:row>
          <xdr:rowOff>304800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10</xdr:row>
          <xdr:rowOff>57150</xdr:rowOff>
        </xdr:from>
        <xdr:to>
          <xdr:col>14</xdr:col>
          <xdr:colOff>314325</xdr:colOff>
          <xdr:row>10</xdr:row>
          <xdr:rowOff>304800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10</xdr:row>
          <xdr:rowOff>57150</xdr:rowOff>
        </xdr:from>
        <xdr:to>
          <xdr:col>16</xdr:col>
          <xdr:colOff>314325</xdr:colOff>
          <xdr:row>10</xdr:row>
          <xdr:rowOff>304800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18</xdr:row>
          <xdr:rowOff>66675</xdr:rowOff>
        </xdr:from>
        <xdr:to>
          <xdr:col>10</xdr:col>
          <xdr:colOff>314325</xdr:colOff>
          <xdr:row>18</xdr:row>
          <xdr:rowOff>333375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18</xdr:row>
          <xdr:rowOff>66675</xdr:rowOff>
        </xdr:from>
        <xdr:to>
          <xdr:col>11</xdr:col>
          <xdr:colOff>314325</xdr:colOff>
          <xdr:row>18</xdr:row>
          <xdr:rowOff>333375</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18</xdr:row>
          <xdr:rowOff>66675</xdr:rowOff>
        </xdr:from>
        <xdr:to>
          <xdr:col>13</xdr:col>
          <xdr:colOff>314325</xdr:colOff>
          <xdr:row>18</xdr:row>
          <xdr:rowOff>333375</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18</xdr:row>
          <xdr:rowOff>66675</xdr:rowOff>
        </xdr:from>
        <xdr:to>
          <xdr:col>14</xdr:col>
          <xdr:colOff>314325</xdr:colOff>
          <xdr:row>18</xdr:row>
          <xdr:rowOff>333375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66675</xdr:rowOff>
        </xdr:from>
        <xdr:to>
          <xdr:col>16</xdr:col>
          <xdr:colOff>314325</xdr:colOff>
          <xdr:row>18</xdr:row>
          <xdr:rowOff>333375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19</xdr:row>
          <xdr:rowOff>152400</xdr:rowOff>
        </xdr:from>
        <xdr:to>
          <xdr:col>10</xdr:col>
          <xdr:colOff>314325</xdr:colOff>
          <xdr:row>19</xdr:row>
          <xdr:rowOff>400050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19</xdr:row>
          <xdr:rowOff>152400</xdr:rowOff>
        </xdr:from>
        <xdr:to>
          <xdr:col>11</xdr:col>
          <xdr:colOff>314325</xdr:colOff>
          <xdr:row>19</xdr:row>
          <xdr:rowOff>400050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19</xdr:row>
          <xdr:rowOff>152400</xdr:rowOff>
        </xdr:from>
        <xdr:to>
          <xdr:col>13</xdr:col>
          <xdr:colOff>314325</xdr:colOff>
          <xdr:row>19</xdr:row>
          <xdr:rowOff>400050</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0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19</xdr:row>
          <xdr:rowOff>152400</xdr:rowOff>
        </xdr:from>
        <xdr:to>
          <xdr:col>14</xdr:col>
          <xdr:colOff>314325</xdr:colOff>
          <xdr:row>19</xdr:row>
          <xdr:rowOff>400050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19</xdr:row>
          <xdr:rowOff>152400</xdr:rowOff>
        </xdr:from>
        <xdr:to>
          <xdr:col>16</xdr:col>
          <xdr:colOff>314325</xdr:colOff>
          <xdr:row>19</xdr:row>
          <xdr:rowOff>400050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0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20</xdr:row>
          <xdr:rowOff>247650</xdr:rowOff>
        </xdr:from>
        <xdr:to>
          <xdr:col>10</xdr:col>
          <xdr:colOff>304800</xdr:colOff>
          <xdr:row>20</xdr:row>
          <xdr:rowOff>495300</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0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20</xdr:row>
          <xdr:rowOff>247650</xdr:rowOff>
        </xdr:from>
        <xdr:to>
          <xdr:col>11</xdr:col>
          <xdr:colOff>304800</xdr:colOff>
          <xdr:row>20</xdr:row>
          <xdr:rowOff>495300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20</xdr:row>
          <xdr:rowOff>247650</xdr:rowOff>
        </xdr:from>
        <xdr:to>
          <xdr:col>13</xdr:col>
          <xdr:colOff>304800</xdr:colOff>
          <xdr:row>20</xdr:row>
          <xdr:rowOff>495300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20</xdr:row>
          <xdr:rowOff>247650</xdr:rowOff>
        </xdr:from>
        <xdr:to>
          <xdr:col>14</xdr:col>
          <xdr:colOff>304800</xdr:colOff>
          <xdr:row>20</xdr:row>
          <xdr:rowOff>495300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xdr:row>
          <xdr:rowOff>247650</xdr:rowOff>
        </xdr:from>
        <xdr:to>
          <xdr:col>16</xdr:col>
          <xdr:colOff>304800</xdr:colOff>
          <xdr:row>20</xdr:row>
          <xdr:rowOff>495300</xdr:rowOff>
        </xdr:to>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000-00005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24</xdr:row>
          <xdr:rowOff>200025</xdr:rowOff>
        </xdr:from>
        <xdr:to>
          <xdr:col>10</xdr:col>
          <xdr:colOff>314325</xdr:colOff>
          <xdr:row>24</xdr:row>
          <xdr:rowOff>533400</xdr:rowOff>
        </xdr:to>
        <xdr:sp macro="" textlink="">
          <xdr:nvSpPr>
            <xdr:cNvPr id="28718" name="Check Box 46" hidden="1">
              <a:extLst>
                <a:ext uri="{63B3BB69-23CF-44E3-9099-C40C66FF867C}">
                  <a14:compatExt spid="_x0000_s28718"/>
                </a:ext>
                <a:ext uri="{FF2B5EF4-FFF2-40B4-BE49-F238E27FC236}">
                  <a16:creationId xmlns:a16="http://schemas.microsoft.com/office/drawing/2014/main" id="{00000000-0008-0000-00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24</xdr:row>
          <xdr:rowOff>200025</xdr:rowOff>
        </xdr:from>
        <xdr:to>
          <xdr:col>11</xdr:col>
          <xdr:colOff>314325</xdr:colOff>
          <xdr:row>24</xdr:row>
          <xdr:rowOff>533400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24</xdr:row>
          <xdr:rowOff>200025</xdr:rowOff>
        </xdr:from>
        <xdr:to>
          <xdr:col>13</xdr:col>
          <xdr:colOff>314325</xdr:colOff>
          <xdr:row>24</xdr:row>
          <xdr:rowOff>533400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24</xdr:row>
          <xdr:rowOff>200025</xdr:rowOff>
        </xdr:from>
        <xdr:to>
          <xdr:col>14</xdr:col>
          <xdr:colOff>314325</xdr:colOff>
          <xdr:row>24</xdr:row>
          <xdr:rowOff>533400</xdr:rowOff>
        </xdr:to>
        <xdr:sp macro="" textlink="">
          <xdr:nvSpPr>
            <xdr:cNvPr id="28721" name="Check Box 49" hidden="1">
              <a:extLst>
                <a:ext uri="{63B3BB69-23CF-44E3-9099-C40C66FF867C}">
                  <a14:compatExt spid="_x0000_s28721"/>
                </a:ext>
                <a:ext uri="{FF2B5EF4-FFF2-40B4-BE49-F238E27FC236}">
                  <a16:creationId xmlns:a16="http://schemas.microsoft.com/office/drawing/2014/main" id="{00000000-0008-0000-00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24</xdr:row>
          <xdr:rowOff>200025</xdr:rowOff>
        </xdr:from>
        <xdr:to>
          <xdr:col>16</xdr:col>
          <xdr:colOff>314325</xdr:colOff>
          <xdr:row>24</xdr:row>
          <xdr:rowOff>533400</xdr:rowOff>
        </xdr:to>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0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25</xdr:row>
          <xdr:rowOff>247650</xdr:rowOff>
        </xdr:from>
        <xdr:to>
          <xdr:col>10</xdr:col>
          <xdr:colOff>314325</xdr:colOff>
          <xdr:row>25</xdr:row>
          <xdr:rowOff>495300</xdr:rowOff>
        </xdr:to>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0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25</xdr:row>
          <xdr:rowOff>247650</xdr:rowOff>
        </xdr:from>
        <xdr:to>
          <xdr:col>11</xdr:col>
          <xdr:colOff>314325</xdr:colOff>
          <xdr:row>25</xdr:row>
          <xdr:rowOff>495300</xdr:rowOff>
        </xdr:to>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0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25</xdr:row>
          <xdr:rowOff>247650</xdr:rowOff>
        </xdr:from>
        <xdr:to>
          <xdr:col>13</xdr:col>
          <xdr:colOff>314325</xdr:colOff>
          <xdr:row>25</xdr:row>
          <xdr:rowOff>495300</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0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25</xdr:row>
          <xdr:rowOff>247650</xdr:rowOff>
        </xdr:from>
        <xdr:to>
          <xdr:col>14</xdr:col>
          <xdr:colOff>314325</xdr:colOff>
          <xdr:row>25</xdr:row>
          <xdr:rowOff>495300</xdr:rowOff>
        </xdr:to>
        <xdr:sp macro="" textlink="">
          <xdr:nvSpPr>
            <xdr:cNvPr id="28726" name="Check Box 54" hidden="1">
              <a:extLst>
                <a:ext uri="{63B3BB69-23CF-44E3-9099-C40C66FF867C}">
                  <a14:compatExt spid="_x0000_s28726"/>
                </a:ext>
                <a:ext uri="{FF2B5EF4-FFF2-40B4-BE49-F238E27FC236}">
                  <a16:creationId xmlns:a16="http://schemas.microsoft.com/office/drawing/2014/main" id="{00000000-0008-0000-00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25</xdr:row>
          <xdr:rowOff>247650</xdr:rowOff>
        </xdr:from>
        <xdr:to>
          <xdr:col>16</xdr:col>
          <xdr:colOff>314325</xdr:colOff>
          <xdr:row>25</xdr:row>
          <xdr:rowOff>495300</xdr:rowOff>
        </xdr:to>
        <xdr:sp macro="" textlink="">
          <xdr:nvSpPr>
            <xdr:cNvPr id="28727" name="Check Box 55" hidden="1">
              <a:extLst>
                <a:ext uri="{63B3BB69-23CF-44E3-9099-C40C66FF867C}">
                  <a14:compatExt spid="_x0000_s28727"/>
                </a:ext>
                <a:ext uri="{FF2B5EF4-FFF2-40B4-BE49-F238E27FC236}">
                  <a16:creationId xmlns:a16="http://schemas.microsoft.com/office/drawing/2014/main" id="{00000000-0008-0000-00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26</xdr:row>
          <xdr:rowOff>247650</xdr:rowOff>
        </xdr:from>
        <xdr:to>
          <xdr:col>10</xdr:col>
          <xdr:colOff>314325</xdr:colOff>
          <xdr:row>26</xdr:row>
          <xdr:rowOff>495300</xdr:rowOff>
        </xdr:to>
        <xdr:sp macro="" textlink="">
          <xdr:nvSpPr>
            <xdr:cNvPr id="28728" name="Check Box 56" hidden="1">
              <a:extLst>
                <a:ext uri="{63B3BB69-23CF-44E3-9099-C40C66FF867C}">
                  <a14:compatExt spid="_x0000_s28728"/>
                </a:ext>
                <a:ext uri="{FF2B5EF4-FFF2-40B4-BE49-F238E27FC236}">
                  <a16:creationId xmlns:a16="http://schemas.microsoft.com/office/drawing/2014/main" id="{00000000-0008-0000-00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26</xdr:row>
          <xdr:rowOff>247650</xdr:rowOff>
        </xdr:from>
        <xdr:to>
          <xdr:col>11</xdr:col>
          <xdr:colOff>314325</xdr:colOff>
          <xdr:row>26</xdr:row>
          <xdr:rowOff>495300</xdr:rowOff>
        </xdr:to>
        <xdr:sp macro="" textlink="">
          <xdr:nvSpPr>
            <xdr:cNvPr id="28729" name="Check Box 57" hidden="1">
              <a:extLst>
                <a:ext uri="{63B3BB69-23CF-44E3-9099-C40C66FF867C}">
                  <a14:compatExt spid="_x0000_s28729"/>
                </a:ext>
                <a:ext uri="{FF2B5EF4-FFF2-40B4-BE49-F238E27FC236}">
                  <a16:creationId xmlns:a16="http://schemas.microsoft.com/office/drawing/2014/main" id="{00000000-0008-0000-00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26</xdr:row>
          <xdr:rowOff>247650</xdr:rowOff>
        </xdr:from>
        <xdr:to>
          <xdr:col>13</xdr:col>
          <xdr:colOff>314325</xdr:colOff>
          <xdr:row>26</xdr:row>
          <xdr:rowOff>495300</xdr:rowOff>
        </xdr:to>
        <xdr:sp macro="" textlink="">
          <xdr:nvSpPr>
            <xdr:cNvPr id="28730" name="Check Box 58" hidden="1">
              <a:extLst>
                <a:ext uri="{63B3BB69-23CF-44E3-9099-C40C66FF867C}">
                  <a14:compatExt spid="_x0000_s28730"/>
                </a:ext>
                <a:ext uri="{FF2B5EF4-FFF2-40B4-BE49-F238E27FC236}">
                  <a16:creationId xmlns:a16="http://schemas.microsoft.com/office/drawing/2014/main" id="{00000000-0008-0000-00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26</xdr:row>
          <xdr:rowOff>247650</xdr:rowOff>
        </xdr:from>
        <xdr:to>
          <xdr:col>14</xdr:col>
          <xdr:colOff>314325</xdr:colOff>
          <xdr:row>26</xdr:row>
          <xdr:rowOff>495300</xdr:rowOff>
        </xdr:to>
        <xdr:sp macro="" textlink="">
          <xdr:nvSpPr>
            <xdr:cNvPr id="28731" name="Check Box 59" hidden="1">
              <a:extLst>
                <a:ext uri="{63B3BB69-23CF-44E3-9099-C40C66FF867C}">
                  <a14:compatExt spid="_x0000_s28731"/>
                </a:ext>
                <a:ext uri="{FF2B5EF4-FFF2-40B4-BE49-F238E27FC236}">
                  <a16:creationId xmlns:a16="http://schemas.microsoft.com/office/drawing/2014/main" id="{00000000-0008-0000-00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26</xdr:row>
          <xdr:rowOff>247650</xdr:rowOff>
        </xdr:from>
        <xdr:to>
          <xdr:col>16</xdr:col>
          <xdr:colOff>314325</xdr:colOff>
          <xdr:row>26</xdr:row>
          <xdr:rowOff>495300</xdr:rowOff>
        </xdr:to>
        <xdr:sp macro="" textlink="">
          <xdr:nvSpPr>
            <xdr:cNvPr id="28732" name="Check Box 60" hidden="1">
              <a:extLst>
                <a:ext uri="{63B3BB69-23CF-44E3-9099-C40C66FF867C}">
                  <a14:compatExt spid="_x0000_s28732"/>
                </a:ext>
                <a:ext uri="{FF2B5EF4-FFF2-40B4-BE49-F238E27FC236}">
                  <a16:creationId xmlns:a16="http://schemas.microsoft.com/office/drawing/2014/main" id="{00000000-0008-0000-00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27</xdr:row>
          <xdr:rowOff>66675</xdr:rowOff>
        </xdr:from>
        <xdr:to>
          <xdr:col>10</xdr:col>
          <xdr:colOff>314325</xdr:colOff>
          <xdr:row>27</xdr:row>
          <xdr:rowOff>314325</xdr:rowOff>
        </xdr:to>
        <xdr:sp macro="" textlink="">
          <xdr:nvSpPr>
            <xdr:cNvPr id="28733" name="Check Box 61" hidden="1">
              <a:extLst>
                <a:ext uri="{63B3BB69-23CF-44E3-9099-C40C66FF867C}">
                  <a14:compatExt spid="_x0000_s28733"/>
                </a:ext>
                <a:ext uri="{FF2B5EF4-FFF2-40B4-BE49-F238E27FC236}">
                  <a16:creationId xmlns:a16="http://schemas.microsoft.com/office/drawing/2014/main" id="{00000000-0008-0000-00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27</xdr:row>
          <xdr:rowOff>66675</xdr:rowOff>
        </xdr:from>
        <xdr:to>
          <xdr:col>11</xdr:col>
          <xdr:colOff>314325</xdr:colOff>
          <xdr:row>27</xdr:row>
          <xdr:rowOff>314325</xdr:rowOff>
        </xdr:to>
        <xdr:sp macro="" textlink="">
          <xdr:nvSpPr>
            <xdr:cNvPr id="28734" name="Check Box 62" hidden="1">
              <a:extLst>
                <a:ext uri="{63B3BB69-23CF-44E3-9099-C40C66FF867C}">
                  <a14:compatExt spid="_x0000_s28734"/>
                </a:ext>
                <a:ext uri="{FF2B5EF4-FFF2-40B4-BE49-F238E27FC236}">
                  <a16:creationId xmlns:a16="http://schemas.microsoft.com/office/drawing/2014/main" id="{00000000-0008-0000-00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27</xdr:row>
          <xdr:rowOff>66675</xdr:rowOff>
        </xdr:from>
        <xdr:to>
          <xdr:col>13</xdr:col>
          <xdr:colOff>314325</xdr:colOff>
          <xdr:row>27</xdr:row>
          <xdr:rowOff>314325</xdr:rowOff>
        </xdr:to>
        <xdr:sp macro="" textlink="">
          <xdr:nvSpPr>
            <xdr:cNvPr id="28735" name="Check Box 63" hidden="1">
              <a:extLst>
                <a:ext uri="{63B3BB69-23CF-44E3-9099-C40C66FF867C}">
                  <a14:compatExt spid="_x0000_s28735"/>
                </a:ext>
                <a:ext uri="{FF2B5EF4-FFF2-40B4-BE49-F238E27FC236}">
                  <a16:creationId xmlns:a16="http://schemas.microsoft.com/office/drawing/2014/main" id="{00000000-0008-0000-00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27</xdr:row>
          <xdr:rowOff>66675</xdr:rowOff>
        </xdr:from>
        <xdr:to>
          <xdr:col>14</xdr:col>
          <xdr:colOff>314325</xdr:colOff>
          <xdr:row>27</xdr:row>
          <xdr:rowOff>314325</xdr:rowOff>
        </xdr:to>
        <xdr:sp macro="" textlink="">
          <xdr:nvSpPr>
            <xdr:cNvPr id="28736" name="Check Box 64" hidden="1">
              <a:extLst>
                <a:ext uri="{63B3BB69-23CF-44E3-9099-C40C66FF867C}">
                  <a14:compatExt spid="_x0000_s28736"/>
                </a:ext>
                <a:ext uri="{FF2B5EF4-FFF2-40B4-BE49-F238E27FC236}">
                  <a16:creationId xmlns:a16="http://schemas.microsoft.com/office/drawing/2014/main" id="{00000000-0008-0000-00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27</xdr:row>
          <xdr:rowOff>66675</xdr:rowOff>
        </xdr:from>
        <xdr:to>
          <xdr:col>16</xdr:col>
          <xdr:colOff>314325</xdr:colOff>
          <xdr:row>27</xdr:row>
          <xdr:rowOff>314325</xdr:rowOff>
        </xdr:to>
        <xdr:sp macro="" textlink="">
          <xdr:nvSpPr>
            <xdr:cNvPr id="28737" name="Check Box 65" hidden="1">
              <a:extLst>
                <a:ext uri="{63B3BB69-23CF-44E3-9099-C40C66FF867C}">
                  <a14:compatExt spid="_x0000_s28737"/>
                </a:ext>
                <a:ext uri="{FF2B5EF4-FFF2-40B4-BE49-F238E27FC236}">
                  <a16:creationId xmlns:a16="http://schemas.microsoft.com/office/drawing/2014/main" id="{00000000-0008-0000-0000-00006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28</xdr:row>
          <xdr:rowOff>114300</xdr:rowOff>
        </xdr:from>
        <xdr:to>
          <xdr:col>10</xdr:col>
          <xdr:colOff>304800</xdr:colOff>
          <xdr:row>28</xdr:row>
          <xdr:rowOff>428625</xdr:rowOff>
        </xdr:to>
        <xdr:sp macro="" textlink="">
          <xdr:nvSpPr>
            <xdr:cNvPr id="28738" name="Check Box 66" hidden="1">
              <a:extLst>
                <a:ext uri="{63B3BB69-23CF-44E3-9099-C40C66FF867C}">
                  <a14:compatExt spid="_x0000_s28738"/>
                </a:ext>
                <a:ext uri="{FF2B5EF4-FFF2-40B4-BE49-F238E27FC236}">
                  <a16:creationId xmlns:a16="http://schemas.microsoft.com/office/drawing/2014/main" id="{00000000-0008-0000-00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28</xdr:row>
          <xdr:rowOff>114300</xdr:rowOff>
        </xdr:from>
        <xdr:to>
          <xdr:col>11</xdr:col>
          <xdr:colOff>304800</xdr:colOff>
          <xdr:row>28</xdr:row>
          <xdr:rowOff>428625</xdr:rowOff>
        </xdr:to>
        <xdr:sp macro="" textlink="">
          <xdr:nvSpPr>
            <xdr:cNvPr id="28739" name="Check Box 67" hidden="1">
              <a:extLst>
                <a:ext uri="{63B3BB69-23CF-44E3-9099-C40C66FF867C}">
                  <a14:compatExt spid="_x0000_s28739"/>
                </a:ext>
                <a:ext uri="{FF2B5EF4-FFF2-40B4-BE49-F238E27FC236}">
                  <a16:creationId xmlns:a16="http://schemas.microsoft.com/office/drawing/2014/main" id="{00000000-0008-0000-0000-00007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28</xdr:row>
          <xdr:rowOff>114300</xdr:rowOff>
        </xdr:from>
        <xdr:to>
          <xdr:col>13</xdr:col>
          <xdr:colOff>304800</xdr:colOff>
          <xdr:row>28</xdr:row>
          <xdr:rowOff>428625</xdr:rowOff>
        </xdr:to>
        <xdr:sp macro="" textlink="">
          <xdr:nvSpPr>
            <xdr:cNvPr id="28740" name="Check Box 68" hidden="1">
              <a:extLst>
                <a:ext uri="{63B3BB69-23CF-44E3-9099-C40C66FF867C}">
                  <a14:compatExt spid="_x0000_s28740"/>
                </a:ext>
                <a:ext uri="{FF2B5EF4-FFF2-40B4-BE49-F238E27FC236}">
                  <a16:creationId xmlns:a16="http://schemas.microsoft.com/office/drawing/2014/main" id="{00000000-0008-0000-0000-00007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28</xdr:row>
          <xdr:rowOff>114300</xdr:rowOff>
        </xdr:from>
        <xdr:to>
          <xdr:col>14</xdr:col>
          <xdr:colOff>304800</xdr:colOff>
          <xdr:row>28</xdr:row>
          <xdr:rowOff>428625</xdr:rowOff>
        </xdr:to>
        <xdr:sp macro="" textlink="">
          <xdr:nvSpPr>
            <xdr:cNvPr id="28741" name="Check Box 69" hidden="1">
              <a:extLst>
                <a:ext uri="{63B3BB69-23CF-44E3-9099-C40C66FF867C}">
                  <a14:compatExt spid="_x0000_s28741"/>
                </a:ext>
                <a:ext uri="{FF2B5EF4-FFF2-40B4-BE49-F238E27FC236}">
                  <a16:creationId xmlns:a16="http://schemas.microsoft.com/office/drawing/2014/main" id="{00000000-0008-0000-0000-00007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28</xdr:row>
          <xdr:rowOff>114300</xdr:rowOff>
        </xdr:from>
        <xdr:to>
          <xdr:col>16</xdr:col>
          <xdr:colOff>304800</xdr:colOff>
          <xdr:row>28</xdr:row>
          <xdr:rowOff>428625</xdr:rowOff>
        </xdr:to>
        <xdr:sp macro="" textlink="">
          <xdr:nvSpPr>
            <xdr:cNvPr id="28742" name="Check Box 70" hidden="1">
              <a:extLst>
                <a:ext uri="{63B3BB69-23CF-44E3-9099-C40C66FF867C}">
                  <a14:compatExt spid="_x0000_s28742"/>
                </a:ext>
                <a:ext uri="{FF2B5EF4-FFF2-40B4-BE49-F238E27FC236}">
                  <a16:creationId xmlns:a16="http://schemas.microsoft.com/office/drawing/2014/main" id="{00000000-0008-0000-0000-00007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29</xdr:row>
          <xdr:rowOff>209550</xdr:rowOff>
        </xdr:from>
        <xdr:to>
          <xdr:col>10</xdr:col>
          <xdr:colOff>314325</xdr:colOff>
          <xdr:row>29</xdr:row>
          <xdr:rowOff>485775</xdr:rowOff>
        </xdr:to>
        <xdr:sp macro="" textlink="">
          <xdr:nvSpPr>
            <xdr:cNvPr id="28743" name="Check Box 71" hidden="1">
              <a:extLst>
                <a:ext uri="{63B3BB69-23CF-44E3-9099-C40C66FF867C}">
                  <a14:compatExt spid="_x0000_s28743"/>
                </a:ext>
                <a:ext uri="{FF2B5EF4-FFF2-40B4-BE49-F238E27FC236}">
                  <a16:creationId xmlns:a16="http://schemas.microsoft.com/office/drawing/2014/main" id="{00000000-0008-0000-0000-00007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29</xdr:row>
          <xdr:rowOff>209550</xdr:rowOff>
        </xdr:from>
        <xdr:to>
          <xdr:col>11</xdr:col>
          <xdr:colOff>314325</xdr:colOff>
          <xdr:row>29</xdr:row>
          <xdr:rowOff>485775</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0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29</xdr:row>
          <xdr:rowOff>209550</xdr:rowOff>
        </xdr:from>
        <xdr:to>
          <xdr:col>13</xdr:col>
          <xdr:colOff>314325</xdr:colOff>
          <xdr:row>29</xdr:row>
          <xdr:rowOff>485775</xdr:rowOff>
        </xdr:to>
        <xdr:sp macro="" textlink="">
          <xdr:nvSpPr>
            <xdr:cNvPr id="28745" name="Check Box 73" hidden="1">
              <a:extLst>
                <a:ext uri="{63B3BB69-23CF-44E3-9099-C40C66FF867C}">
                  <a14:compatExt spid="_x0000_s28745"/>
                </a:ext>
                <a:ext uri="{FF2B5EF4-FFF2-40B4-BE49-F238E27FC236}">
                  <a16:creationId xmlns:a16="http://schemas.microsoft.com/office/drawing/2014/main" id="{00000000-0008-0000-00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29</xdr:row>
          <xdr:rowOff>209550</xdr:rowOff>
        </xdr:from>
        <xdr:to>
          <xdr:col>14</xdr:col>
          <xdr:colOff>314325</xdr:colOff>
          <xdr:row>29</xdr:row>
          <xdr:rowOff>485775</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000-00007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29</xdr:row>
          <xdr:rowOff>209550</xdr:rowOff>
        </xdr:from>
        <xdr:to>
          <xdr:col>16</xdr:col>
          <xdr:colOff>314325</xdr:colOff>
          <xdr:row>29</xdr:row>
          <xdr:rowOff>485775</xdr:rowOff>
        </xdr:to>
        <xdr:sp macro="" textlink="">
          <xdr:nvSpPr>
            <xdr:cNvPr id="28747" name="Check Box 75" hidden="1">
              <a:extLst>
                <a:ext uri="{63B3BB69-23CF-44E3-9099-C40C66FF867C}">
                  <a14:compatExt spid="_x0000_s28747"/>
                </a:ext>
                <a:ext uri="{FF2B5EF4-FFF2-40B4-BE49-F238E27FC236}">
                  <a16:creationId xmlns:a16="http://schemas.microsoft.com/office/drawing/2014/main" id="{00000000-0008-0000-00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30</xdr:row>
          <xdr:rowOff>171450</xdr:rowOff>
        </xdr:from>
        <xdr:to>
          <xdr:col>10</xdr:col>
          <xdr:colOff>304800</xdr:colOff>
          <xdr:row>30</xdr:row>
          <xdr:rowOff>523875</xdr:rowOff>
        </xdr:to>
        <xdr:sp macro="" textlink="">
          <xdr:nvSpPr>
            <xdr:cNvPr id="28748" name="Check Box 76" hidden="1">
              <a:extLst>
                <a:ext uri="{63B3BB69-23CF-44E3-9099-C40C66FF867C}">
                  <a14:compatExt spid="_x0000_s28748"/>
                </a:ext>
                <a:ext uri="{FF2B5EF4-FFF2-40B4-BE49-F238E27FC236}">
                  <a16:creationId xmlns:a16="http://schemas.microsoft.com/office/drawing/2014/main" id="{00000000-0008-0000-0000-00008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30</xdr:row>
          <xdr:rowOff>171450</xdr:rowOff>
        </xdr:from>
        <xdr:to>
          <xdr:col>11</xdr:col>
          <xdr:colOff>304800</xdr:colOff>
          <xdr:row>30</xdr:row>
          <xdr:rowOff>523875</xdr:rowOff>
        </xdr:to>
        <xdr:sp macro="" textlink="">
          <xdr:nvSpPr>
            <xdr:cNvPr id="28749" name="Check Box 77" hidden="1">
              <a:extLst>
                <a:ext uri="{63B3BB69-23CF-44E3-9099-C40C66FF867C}">
                  <a14:compatExt spid="_x0000_s28749"/>
                </a:ext>
                <a:ext uri="{FF2B5EF4-FFF2-40B4-BE49-F238E27FC236}">
                  <a16:creationId xmlns:a16="http://schemas.microsoft.com/office/drawing/2014/main" id="{00000000-0008-0000-00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30</xdr:row>
          <xdr:rowOff>171450</xdr:rowOff>
        </xdr:from>
        <xdr:to>
          <xdr:col>13</xdr:col>
          <xdr:colOff>304800</xdr:colOff>
          <xdr:row>30</xdr:row>
          <xdr:rowOff>523875</xdr:rowOff>
        </xdr:to>
        <xdr:sp macro="" textlink="">
          <xdr:nvSpPr>
            <xdr:cNvPr id="28750" name="Check Box 78" hidden="1">
              <a:extLst>
                <a:ext uri="{63B3BB69-23CF-44E3-9099-C40C66FF867C}">
                  <a14:compatExt spid="_x0000_s28750"/>
                </a:ext>
                <a:ext uri="{FF2B5EF4-FFF2-40B4-BE49-F238E27FC236}">
                  <a16:creationId xmlns:a16="http://schemas.microsoft.com/office/drawing/2014/main" id="{00000000-0008-0000-00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30</xdr:row>
          <xdr:rowOff>171450</xdr:rowOff>
        </xdr:from>
        <xdr:to>
          <xdr:col>14</xdr:col>
          <xdr:colOff>304800</xdr:colOff>
          <xdr:row>30</xdr:row>
          <xdr:rowOff>523875</xdr:rowOff>
        </xdr:to>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000-00008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30</xdr:row>
          <xdr:rowOff>171450</xdr:rowOff>
        </xdr:from>
        <xdr:to>
          <xdr:col>16</xdr:col>
          <xdr:colOff>304800</xdr:colOff>
          <xdr:row>30</xdr:row>
          <xdr:rowOff>523875</xdr:rowOff>
        </xdr:to>
        <xdr:sp macro="" textlink="">
          <xdr:nvSpPr>
            <xdr:cNvPr id="28752" name="Check Box 80" hidden="1">
              <a:extLst>
                <a:ext uri="{63B3BB69-23CF-44E3-9099-C40C66FF867C}">
                  <a14:compatExt spid="_x0000_s28752"/>
                </a:ext>
                <a:ext uri="{FF2B5EF4-FFF2-40B4-BE49-F238E27FC236}">
                  <a16:creationId xmlns:a16="http://schemas.microsoft.com/office/drawing/2014/main" id="{00000000-0008-0000-0000-00008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39</xdr:row>
          <xdr:rowOff>47625</xdr:rowOff>
        </xdr:from>
        <xdr:to>
          <xdr:col>10</xdr:col>
          <xdr:colOff>304800</xdr:colOff>
          <xdr:row>39</xdr:row>
          <xdr:rowOff>304800</xdr:rowOff>
        </xdr:to>
        <xdr:sp macro="" textlink="">
          <xdr:nvSpPr>
            <xdr:cNvPr id="28753" name="Check Box 81" hidden="1">
              <a:extLst>
                <a:ext uri="{63B3BB69-23CF-44E3-9099-C40C66FF867C}">
                  <a14:compatExt spid="_x0000_s28753"/>
                </a:ext>
                <a:ext uri="{FF2B5EF4-FFF2-40B4-BE49-F238E27FC236}">
                  <a16:creationId xmlns:a16="http://schemas.microsoft.com/office/drawing/2014/main" id="{00000000-0008-0000-0000-00009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39</xdr:row>
          <xdr:rowOff>47625</xdr:rowOff>
        </xdr:from>
        <xdr:to>
          <xdr:col>11</xdr:col>
          <xdr:colOff>314325</xdr:colOff>
          <xdr:row>39</xdr:row>
          <xdr:rowOff>304800</xdr:rowOff>
        </xdr:to>
        <xdr:sp macro="" textlink="">
          <xdr:nvSpPr>
            <xdr:cNvPr id="28754" name="Check Box 82" hidden="1">
              <a:extLst>
                <a:ext uri="{63B3BB69-23CF-44E3-9099-C40C66FF867C}">
                  <a14:compatExt spid="_x0000_s28754"/>
                </a:ext>
                <a:ext uri="{FF2B5EF4-FFF2-40B4-BE49-F238E27FC236}">
                  <a16:creationId xmlns:a16="http://schemas.microsoft.com/office/drawing/2014/main" id="{00000000-0008-0000-0000-00009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39</xdr:row>
          <xdr:rowOff>47625</xdr:rowOff>
        </xdr:from>
        <xdr:to>
          <xdr:col>13</xdr:col>
          <xdr:colOff>304800</xdr:colOff>
          <xdr:row>39</xdr:row>
          <xdr:rowOff>304800</xdr:rowOff>
        </xdr:to>
        <xdr:sp macro="" textlink="">
          <xdr:nvSpPr>
            <xdr:cNvPr id="28755" name="Check Box 83" hidden="1">
              <a:extLst>
                <a:ext uri="{63B3BB69-23CF-44E3-9099-C40C66FF867C}">
                  <a14:compatExt spid="_x0000_s28755"/>
                </a:ext>
                <a:ext uri="{FF2B5EF4-FFF2-40B4-BE49-F238E27FC236}">
                  <a16:creationId xmlns:a16="http://schemas.microsoft.com/office/drawing/2014/main" id="{00000000-0008-0000-0000-00009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39</xdr:row>
          <xdr:rowOff>47625</xdr:rowOff>
        </xdr:from>
        <xdr:to>
          <xdr:col>14</xdr:col>
          <xdr:colOff>304800</xdr:colOff>
          <xdr:row>39</xdr:row>
          <xdr:rowOff>304800</xdr:rowOff>
        </xdr:to>
        <xdr:sp macro="" textlink="">
          <xdr:nvSpPr>
            <xdr:cNvPr id="28756" name="Check Box 84" hidden="1">
              <a:extLst>
                <a:ext uri="{63B3BB69-23CF-44E3-9099-C40C66FF867C}">
                  <a14:compatExt spid="_x0000_s28756"/>
                </a:ext>
                <a:ext uri="{FF2B5EF4-FFF2-40B4-BE49-F238E27FC236}">
                  <a16:creationId xmlns:a16="http://schemas.microsoft.com/office/drawing/2014/main" id="{00000000-0008-0000-0000-00009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39</xdr:row>
          <xdr:rowOff>47625</xdr:rowOff>
        </xdr:from>
        <xdr:to>
          <xdr:col>16</xdr:col>
          <xdr:colOff>304800</xdr:colOff>
          <xdr:row>39</xdr:row>
          <xdr:rowOff>304800</xdr:rowOff>
        </xdr:to>
        <xdr:sp macro="" textlink="">
          <xdr:nvSpPr>
            <xdr:cNvPr id="28757" name="Check Box 85" hidden="1">
              <a:extLst>
                <a:ext uri="{63B3BB69-23CF-44E3-9099-C40C66FF867C}">
                  <a14:compatExt spid="_x0000_s28757"/>
                </a:ext>
                <a:ext uri="{FF2B5EF4-FFF2-40B4-BE49-F238E27FC236}">
                  <a16:creationId xmlns:a16="http://schemas.microsoft.com/office/drawing/2014/main" id="{00000000-0008-0000-0000-00009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40</xdr:row>
          <xdr:rowOff>76200</xdr:rowOff>
        </xdr:from>
        <xdr:to>
          <xdr:col>10</xdr:col>
          <xdr:colOff>304800</xdr:colOff>
          <xdr:row>40</xdr:row>
          <xdr:rowOff>400050</xdr:rowOff>
        </xdr:to>
        <xdr:sp macro="" textlink="">
          <xdr:nvSpPr>
            <xdr:cNvPr id="28758" name="Check Box 86" hidden="1">
              <a:extLst>
                <a:ext uri="{63B3BB69-23CF-44E3-9099-C40C66FF867C}">
                  <a14:compatExt spid="_x0000_s28758"/>
                </a:ext>
                <a:ext uri="{FF2B5EF4-FFF2-40B4-BE49-F238E27FC236}">
                  <a16:creationId xmlns:a16="http://schemas.microsoft.com/office/drawing/2014/main" id="{00000000-0008-0000-0000-0000A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40</xdr:row>
          <xdr:rowOff>76200</xdr:rowOff>
        </xdr:from>
        <xdr:to>
          <xdr:col>11</xdr:col>
          <xdr:colOff>314325</xdr:colOff>
          <xdr:row>40</xdr:row>
          <xdr:rowOff>400050</xdr:rowOff>
        </xdr:to>
        <xdr:sp macro="" textlink="">
          <xdr:nvSpPr>
            <xdr:cNvPr id="28759" name="Check Box 87" hidden="1">
              <a:extLst>
                <a:ext uri="{63B3BB69-23CF-44E3-9099-C40C66FF867C}">
                  <a14:compatExt spid="_x0000_s28759"/>
                </a:ext>
                <a:ext uri="{FF2B5EF4-FFF2-40B4-BE49-F238E27FC236}">
                  <a16:creationId xmlns:a16="http://schemas.microsoft.com/office/drawing/2014/main" id="{00000000-0008-0000-0000-0000A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40</xdr:row>
          <xdr:rowOff>76200</xdr:rowOff>
        </xdr:from>
        <xdr:to>
          <xdr:col>13</xdr:col>
          <xdr:colOff>304800</xdr:colOff>
          <xdr:row>40</xdr:row>
          <xdr:rowOff>400050</xdr:rowOff>
        </xdr:to>
        <xdr:sp macro="" textlink="">
          <xdr:nvSpPr>
            <xdr:cNvPr id="28760" name="Check Box 88" hidden="1">
              <a:extLst>
                <a:ext uri="{63B3BB69-23CF-44E3-9099-C40C66FF867C}">
                  <a14:compatExt spid="_x0000_s28760"/>
                </a:ext>
                <a:ext uri="{FF2B5EF4-FFF2-40B4-BE49-F238E27FC236}">
                  <a16:creationId xmlns:a16="http://schemas.microsoft.com/office/drawing/2014/main" id="{00000000-0008-0000-0000-0000A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40</xdr:row>
          <xdr:rowOff>76200</xdr:rowOff>
        </xdr:from>
        <xdr:to>
          <xdr:col>14</xdr:col>
          <xdr:colOff>304800</xdr:colOff>
          <xdr:row>40</xdr:row>
          <xdr:rowOff>400050</xdr:rowOff>
        </xdr:to>
        <xdr:sp macro="" textlink="">
          <xdr:nvSpPr>
            <xdr:cNvPr id="28761" name="Check Box 89" hidden="1">
              <a:extLst>
                <a:ext uri="{63B3BB69-23CF-44E3-9099-C40C66FF867C}">
                  <a14:compatExt spid="_x0000_s28761"/>
                </a:ext>
                <a:ext uri="{FF2B5EF4-FFF2-40B4-BE49-F238E27FC236}">
                  <a16:creationId xmlns:a16="http://schemas.microsoft.com/office/drawing/2014/main" id="{00000000-0008-0000-0000-0000A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40</xdr:row>
          <xdr:rowOff>76200</xdr:rowOff>
        </xdr:from>
        <xdr:to>
          <xdr:col>16</xdr:col>
          <xdr:colOff>304800</xdr:colOff>
          <xdr:row>40</xdr:row>
          <xdr:rowOff>400050</xdr:rowOff>
        </xdr:to>
        <xdr:sp macro="" textlink="">
          <xdr:nvSpPr>
            <xdr:cNvPr id="28762" name="Check Box 90" hidden="1">
              <a:extLst>
                <a:ext uri="{63B3BB69-23CF-44E3-9099-C40C66FF867C}">
                  <a14:compatExt spid="_x0000_s28762"/>
                </a:ext>
                <a:ext uri="{FF2B5EF4-FFF2-40B4-BE49-F238E27FC236}">
                  <a16:creationId xmlns:a16="http://schemas.microsoft.com/office/drawing/2014/main" id="{00000000-0008-0000-0000-0000A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48</xdr:row>
          <xdr:rowOff>180975</xdr:rowOff>
        </xdr:from>
        <xdr:to>
          <xdr:col>10</xdr:col>
          <xdr:colOff>323850</xdr:colOff>
          <xdr:row>48</xdr:row>
          <xdr:rowOff>581025</xdr:rowOff>
        </xdr:to>
        <xdr:sp macro="" textlink="">
          <xdr:nvSpPr>
            <xdr:cNvPr id="28763" name="Check Box 91" hidden="1">
              <a:extLst>
                <a:ext uri="{63B3BB69-23CF-44E3-9099-C40C66FF867C}">
                  <a14:compatExt spid="_x0000_s28763"/>
                </a:ext>
                <a:ext uri="{FF2B5EF4-FFF2-40B4-BE49-F238E27FC236}">
                  <a16:creationId xmlns:a16="http://schemas.microsoft.com/office/drawing/2014/main" id="{00000000-0008-0000-0000-0000A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48</xdr:row>
          <xdr:rowOff>180975</xdr:rowOff>
        </xdr:from>
        <xdr:to>
          <xdr:col>11</xdr:col>
          <xdr:colOff>323850</xdr:colOff>
          <xdr:row>48</xdr:row>
          <xdr:rowOff>581025</xdr:rowOff>
        </xdr:to>
        <xdr:sp macro="" textlink="">
          <xdr:nvSpPr>
            <xdr:cNvPr id="28764" name="Check Box 92" hidden="1">
              <a:extLst>
                <a:ext uri="{63B3BB69-23CF-44E3-9099-C40C66FF867C}">
                  <a14:compatExt spid="_x0000_s28764"/>
                </a:ext>
                <a:ext uri="{FF2B5EF4-FFF2-40B4-BE49-F238E27FC236}">
                  <a16:creationId xmlns:a16="http://schemas.microsoft.com/office/drawing/2014/main" id="{00000000-0008-0000-0000-0000A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48</xdr:row>
          <xdr:rowOff>180975</xdr:rowOff>
        </xdr:from>
        <xdr:to>
          <xdr:col>13</xdr:col>
          <xdr:colOff>323850</xdr:colOff>
          <xdr:row>48</xdr:row>
          <xdr:rowOff>581025</xdr:rowOff>
        </xdr:to>
        <xdr:sp macro="" textlink="">
          <xdr:nvSpPr>
            <xdr:cNvPr id="28765" name="Check Box 93" hidden="1">
              <a:extLst>
                <a:ext uri="{63B3BB69-23CF-44E3-9099-C40C66FF867C}">
                  <a14:compatExt spid="_x0000_s28765"/>
                </a:ext>
                <a:ext uri="{FF2B5EF4-FFF2-40B4-BE49-F238E27FC236}">
                  <a16:creationId xmlns:a16="http://schemas.microsoft.com/office/drawing/2014/main" id="{00000000-0008-0000-0000-0000A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48</xdr:row>
          <xdr:rowOff>180975</xdr:rowOff>
        </xdr:from>
        <xdr:to>
          <xdr:col>14</xdr:col>
          <xdr:colOff>323850</xdr:colOff>
          <xdr:row>48</xdr:row>
          <xdr:rowOff>581025</xdr:rowOff>
        </xdr:to>
        <xdr:sp macro="" textlink="">
          <xdr:nvSpPr>
            <xdr:cNvPr id="28766" name="Check Box 94" hidden="1">
              <a:extLst>
                <a:ext uri="{63B3BB69-23CF-44E3-9099-C40C66FF867C}">
                  <a14:compatExt spid="_x0000_s28766"/>
                </a:ext>
                <a:ext uri="{FF2B5EF4-FFF2-40B4-BE49-F238E27FC236}">
                  <a16:creationId xmlns:a16="http://schemas.microsoft.com/office/drawing/2014/main" id="{00000000-0008-0000-0000-0000A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48</xdr:row>
          <xdr:rowOff>180975</xdr:rowOff>
        </xdr:from>
        <xdr:to>
          <xdr:col>16</xdr:col>
          <xdr:colOff>323850</xdr:colOff>
          <xdr:row>48</xdr:row>
          <xdr:rowOff>581025</xdr:rowOff>
        </xdr:to>
        <xdr:sp macro="" textlink="">
          <xdr:nvSpPr>
            <xdr:cNvPr id="28767" name="Check Box 95" hidden="1">
              <a:extLst>
                <a:ext uri="{63B3BB69-23CF-44E3-9099-C40C66FF867C}">
                  <a14:compatExt spid="_x0000_s28767"/>
                </a:ext>
                <a:ext uri="{FF2B5EF4-FFF2-40B4-BE49-F238E27FC236}">
                  <a16:creationId xmlns:a16="http://schemas.microsoft.com/office/drawing/2014/main" id="{00000000-0008-0000-0000-0000A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49</xdr:row>
          <xdr:rowOff>123825</xdr:rowOff>
        </xdr:from>
        <xdr:to>
          <xdr:col>10</xdr:col>
          <xdr:colOff>323850</xdr:colOff>
          <xdr:row>49</xdr:row>
          <xdr:rowOff>581025</xdr:rowOff>
        </xdr:to>
        <xdr:sp macro="" textlink="">
          <xdr:nvSpPr>
            <xdr:cNvPr id="28768" name="Check Box 96" hidden="1">
              <a:extLst>
                <a:ext uri="{63B3BB69-23CF-44E3-9099-C40C66FF867C}">
                  <a14:compatExt spid="_x0000_s28768"/>
                </a:ext>
                <a:ext uri="{FF2B5EF4-FFF2-40B4-BE49-F238E27FC236}">
                  <a16:creationId xmlns:a16="http://schemas.microsoft.com/office/drawing/2014/main" id="{00000000-0008-0000-0000-0000A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49</xdr:row>
          <xdr:rowOff>123825</xdr:rowOff>
        </xdr:from>
        <xdr:to>
          <xdr:col>11</xdr:col>
          <xdr:colOff>323850</xdr:colOff>
          <xdr:row>49</xdr:row>
          <xdr:rowOff>581025</xdr:rowOff>
        </xdr:to>
        <xdr:sp macro="" textlink="">
          <xdr:nvSpPr>
            <xdr:cNvPr id="28769" name="Check Box 97" hidden="1">
              <a:extLst>
                <a:ext uri="{63B3BB69-23CF-44E3-9099-C40C66FF867C}">
                  <a14:compatExt spid="_x0000_s28769"/>
                </a:ext>
                <a:ext uri="{FF2B5EF4-FFF2-40B4-BE49-F238E27FC236}">
                  <a16:creationId xmlns:a16="http://schemas.microsoft.com/office/drawing/2014/main" id="{00000000-0008-0000-0000-0000A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49</xdr:row>
          <xdr:rowOff>123825</xdr:rowOff>
        </xdr:from>
        <xdr:to>
          <xdr:col>13</xdr:col>
          <xdr:colOff>323850</xdr:colOff>
          <xdr:row>49</xdr:row>
          <xdr:rowOff>581025</xdr:rowOff>
        </xdr:to>
        <xdr:sp macro="" textlink="">
          <xdr:nvSpPr>
            <xdr:cNvPr id="28770" name="Check Box 98" hidden="1">
              <a:extLst>
                <a:ext uri="{63B3BB69-23CF-44E3-9099-C40C66FF867C}">
                  <a14:compatExt spid="_x0000_s28770"/>
                </a:ext>
                <a:ext uri="{FF2B5EF4-FFF2-40B4-BE49-F238E27FC236}">
                  <a16:creationId xmlns:a16="http://schemas.microsoft.com/office/drawing/2014/main" id="{00000000-0008-0000-0000-0000A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49</xdr:row>
          <xdr:rowOff>123825</xdr:rowOff>
        </xdr:from>
        <xdr:to>
          <xdr:col>14</xdr:col>
          <xdr:colOff>323850</xdr:colOff>
          <xdr:row>49</xdr:row>
          <xdr:rowOff>581025</xdr:rowOff>
        </xdr:to>
        <xdr:sp macro="" textlink="">
          <xdr:nvSpPr>
            <xdr:cNvPr id="28771" name="Check Box 99" hidden="1">
              <a:extLst>
                <a:ext uri="{63B3BB69-23CF-44E3-9099-C40C66FF867C}">
                  <a14:compatExt spid="_x0000_s28771"/>
                </a:ext>
                <a:ext uri="{FF2B5EF4-FFF2-40B4-BE49-F238E27FC236}">
                  <a16:creationId xmlns:a16="http://schemas.microsoft.com/office/drawing/2014/main" id="{00000000-0008-0000-0000-0000A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49</xdr:row>
          <xdr:rowOff>123825</xdr:rowOff>
        </xdr:from>
        <xdr:to>
          <xdr:col>16</xdr:col>
          <xdr:colOff>323850</xdr:colOff>
          <xdr:row>49</xdr:row>
          <xdr:rowOff>581025</xdr:rowOff>
        </xdr:to>
        <xdr:sp macro="" textlink="">
          <xdr:nvSpPr>
            <xdr:cNvPr id="28772" name="Check Box 100" hidden="1">
              <a:extLst>
                <a:ext uri="{63B3BB69-23CF-44E3-9099-C40C66FF867C}">
                  <a14:compatExt spid="_x0000_s28772"/>
                </a:ext>
                <a:ext uri="{FF2B5EF4-FFF2-40B4-BE49-F238E27FC236}">
                  <a16:creationId xmlns:a16="http://schemas.microsoft.com/office/drawing/2014/main" id="{00000000-0008-0000-0000-0000A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50</xdr:row>
          <xdr:rowOff>238125</xdr:rowOff>
        </xdr:from>
        <xdr:to>
          <xdr:col>10</xdr:col>
          <xdr:colOff>314325</xdr:colOff>
          <xdr:row>50</xdr:row>
          <xdr:rowOff>581025</xdr:rowOff>
        </xdr:to>
        <xdr:sp macro="" textlink="">
          <xdr:nvSpPr>
            <xdr:cNvPr id="28773" name="Check Box 101" hidden="1">
              <a:extLst>
                <a:ext uri="{63B3BB69-23CF-44E3-9099-C40C66FF867C}">
                  <a14:compatExt spid="_x0000_s28773"/>
                </a:ext>
                <a:ext uri="{FF2B5EF4-FFF2-40B4-BE49-F238E27FC236}">
                  <a16:creationId xmlns:a16="http://schemas.microsoft.com/office/drawing/2014/main" id="{00000000-0008-0000-00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50</xdr:row>
          <xdr:rowOff>238125</xdr:rowOff>
        </xdr:from>
        <xdr:to>
          <xdr:col>11</xdr:col>
          <xdr:colOff>333375</xdr:colOff>
          <xdr:row>50</xdr:row>
          <xdr:rowOff>581025</xdr:rowOff>
        </xdr:to>
        <xdr:sp macro="" textlink="">
          <xdr:nvSpPr>
            <xdr:cNvPr id="28774" name="Check Box 102" hidden="1">
              <a:extLst>
                <a:ext uri="{63B3BB69-23CF-44E3-9099-C40C66FF867C}">
                  <a14:compatExt spid="_x0000_s28774"/>
                </a:ext>
                <a:ext uri="{FF2B5EF4-FFF2-40B4-BE49-F238E27FC236}">
                  <a16:creationId xmlns:a16="http://schemas.microsoft.com/office/drawing/2014/main" id="{00000000-0008-0000-00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50</xdr:row>
          <xdr:rowOff>257175</xdr:rowOff>
        </xdr:from>
        <xdr:to>
          <xdr:col>13</xdr:col>
          <xdr:colOff>323850</xdr:colOff>
          <xdr:row>50</xdr:row>
          <xdr:rowOff>581025</xdr:rowOff>
        </xdr:to>
        <xdr:sp macro="" textlink="">
          <xdr:nvSpPr>
            <xdr:cNvPr id="28775" name="Check Box 103" hidden="1">
              <a:extLst>
                <a:ext uri="{63B3BB69-23CF-44E3-9099-C40C66FF867C}">
                  <a14:compatExt spid="_x0000_s28775"/>
                </a:ext>
                <a:ext uri="{FF2B5EF4-FFF2-40B4-BE49-F238E27FC236}">
                  <a16:creationId xmlns:a16="http://schemas.microsoft.com/office/drawing/2014/main" id="{00000000-0008-0000-00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50</xdr:row>
          <xdr:rowOff>276225</xdr:rowOff>
        </xdr:from>
        <xdr:to>
          <xdr:col>14</xdr:col>
          <xdr:colOff>314325</xdr:colOff>
          <xdr:row>50</xdr:row>
          <xdr:rowOff>581025</xdr:rowOff>
        </xdr:to>
        <xdr:sp macro="" textlink="">
          <xdr:nvSpPr>
            <xdr:cNvPr id="28776" name="Check Box 104" hidden="1">
              <a:extLst>
                <a:ext uri="{63B3BB69-23CF-44E3-9099-C40C66FF867C}">
                  <a14:compatExt spid="_x0000_s28776"/>
                </a:ext>
                <a:ext uri="{FF2B5EF4-FFF2-40B4-BE49-F238E27FC236}">
                  <a16:creationId xmlns:a16="http://schemas.microsoft.com/office/drawing/2014/main" id="{00000000-0008-0000-00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50</xdr:row>
          <xdr:rowOff>276225</xdr:rowOff>
        </xdr:from>
        <xdr:to>
          <xdr:col>16</xdr:col>
          <xdr:colOff>314325</xdr:colOff>
          <xdr:row>50</xdr:row>
          <xdr:rowOff>581025</xdr:rowOff>
        </xdr:to>
        <xdr:sp macro="" textlink="">
          <xdr:nvSpPr>
            <xdr:cNvPr id="28777" name="Check Box 105" hidden="1">
              <a:extLst>
                <a:ext uri="{63B3BB69-23CF-44E3-9099-C40C66FF867C}">
                  <a14:compatExt spid="_x0000_s28777"/>
                </a:ext>
                <a:ext uri="{FF2B5EF4-FFF2-40B4-BE49-F238E27FC236}">
                  <a16:creationId xmlns:a16="http://schemas.microsoft.com/office/drawing/2014/main" id="{00000000-0008-0000-00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55</xdr:row>
          <xdr:rowOff>9525</xdr:rowOff>
        </xdr:from>
        <xdr:to>
          <xdr:col>10</xdr:col>
          <xdr:colOff>257175</xdr:colOff>
          <xdr:row>55</xdr:row>
          <xdr:rowOff>295275</xdr:rowOff>
        </xdr:to>
        <xdr:sp macro="" textlink="">
          <xdr:nvSpPr>
            <xdr:cNvPr id="28778" name="Check Box 106" hidden="1">
              <a:extLst>
                <a:ext uri="{63B3BB69-23CF-44E3-9099-C40C66FF867C}">
                  <a14:compatExt spid="_x0000_s28778"/>
                </a:ext>
                <a:ext uri="{FF2B5EF4-FFF2-40B4-BE49-F238E27FC236}">
                  <a16:creationId xmlns:a16="http://schemas.microsoft.com/office/drawing/2014/main" id="{00000000-0008-0000-0000-0000C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55</xdr:row>
          <xdr:rowOff>9525</xdr:rowOff>
        </xdr:from>
        <xdr:to>
          <xdr:col>11</xdr:col>
          <xdr:colOff>257175</xdr:colOff>
          <xdr:row>55</xdr:row>
          <xdr:rowOff>295275</xdr:rowOff>
        </xdr:to>
        <xdr:sp macro="" textlink="">
          <xdr:nvSpPr>
            <xdr:cNvPr id="28779" name="Check Box 107" hidden="1">
              <a:extLst>
                <a:ext uri="{63B3BB69-23CF-44E3-9099-C40C66FF867C}">
                  <a14:compatExt spid="_x0000_s28779"/>
                </a:ext>
                <a:ext uri="{FF2B5EF4-FFF2-40B4-BE49-F238E27FC236}">
                  <a16:creationId xmlns:a16="http://schemas.microsoft.com/office/drawing/2014/main" id="{00000000-0008-0000-0000-0000C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55</xdr:row>
          <xdr:rowOff>9525</xdr:rowOff>
        </xdr:from>
        <xdr:to>
          <xdr:col>13</xdr:col>
          <xdr:colOff>257175</xdr:colOff>
          <xdr:row>55</xdr:row>
          <xdr:rowOff>295275</xdr:rowOff>
        </xdr:to>
        <xdr:sp macro="" textlink="">
          <xdr:nvSpPr>
            <xdr:cNvPr id="28780" name="Check Box 108" hidden="1">
              <a:extLst>
                <a:ext uri="{63B3BB69-23CF-44E3-9099-C40C66FF867C}">
                  <a14:compatExt spid="_x0000_s28780"/>
                </a:ext>
                <a:ext uri="{FF2B5EF4-FFF2-40B4-BE49-F238E27FC236}">
                  <a16:creationId xmlns:a16="http://schemas.microsoft.com/office/drawing/2014/main" id="{00000000-0008-0000-0000-0000C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55</xdr:row>
          <xdr:rowOff>9525</xdr:rowOff>
        </xdr:from>
        <xdr:to>
          <xdr:col>14</xdr:col>
          <xdr:colOff>257175</xdr:colOff>
          <xdr:row>55</xdr:row>
          <xdr:rowOff>295275</xdr:rowOff>
        </xdr:to>
        <xdr:sp macro="" textlink="">
          <xdr:nvSpPr>
            <xdr:cNvPr id="28781" name="Check Box 109" hidden="1">
              <a:extLst>
                <a:ext uri="{63B3BB69-23CF-44E3-9099-C40C66FF867C}">
                  <a14:compatExt spid="_x0000_s28781"/>
                </a:ext>
                <a:ext uri="{FF2B5EF4-FFF2-40B4-BE49-F238E27FC236}">
                  <a16:creationId xmlns:a16="http://schemas.microsoft.com/office/drawing/2014/main" id="{00000000-0008-0000-0000-0000D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55</xdr:row>
          <xdr:rowOff>9525</xdr:rowOff>
        </xdr:from>
        <xdr:to>
          <xdr:col>16</xdr:col>
          <xdr:colOff>257175</xdr:colOff>
          <xdr:row>55</xdr:row>
          <xdr:rowOff>295275</xdr:rowOff>
        </xdr:to>
        <xdr:sp macro="" textlink="">
          <xdr:nvSpPr>
            <xdr:cNvPr id="28782" name="Check Box 110" hidden="1">
              <a:extLst>
                <a:ext uri="{63B3BB69-23CF-44E3-9099-C40C66FF867C}">
                  <a14:compatExt spid="_x0000_s28782"/>
                </a:ext>
                <a:ext uri="{FF2B5EF4-FFF2-40B4-BE49-F238E27FC236}">
                  <a16:creationId xmlns:a16="http://schemas.microsoft.com/office/drawing/2014/main" id="{00000000-0008-0000-0000-0000D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56</xdr:row>
          <xdr:rowOff>76200</xdr:rowOff>
        </xdr:from>
        <xdr:to>
          <xdr:col>10</xdr:col>
          <xdr:colOff>304800</xdr:colOff>
          <xdr:row>56</xdr:row>
          <xdr:rowOff>466725</xdr:rowOff>
        </xdr:to>
        <xdr:sp macro="" textlink="">
          <xdr:nvSpPr>
            <xdr:cNvPr id="28783" name="Check Box 111" hidden="1">
              <a:extLst>
                <a:ext uri="{63B3BB69-23CF-44E3-9099-C40C66FF867C}">
                  <a14:compatExt spid="_x0000_s28783"/>
                </a:ext>
                <a:ext uri="{FF2B5EF4-FFF2-40B4-BE49-F238E27FC236}">
                  <a16:creationId xmlns:a16="http://schemas.microsoft.com/office/drawing/2014/main" id="{00000000-0008-0000-0000-0000D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56</xdr:row>
          <xdr:rowOff>76200</xdr:rowOff>
        </xdr:from>
        <xdr:to>
          <xdr:col>11</xdr:col>
          <xdr:colOff>304800</xdr:colOff>
          <xdr:row>56</xdr:row>
          <xdr:rowOff>466725</xdr:rowOff>
        </xdr:to>
        <xdr:sp macro="" textlink="">
          <xdr:nvSpPr>
            <xdr:cNvPr id="28784" name="Check Box 112" hidden="1">
              <a:extLst>
                <a:ext uri="{63B3BB69-23CF-44E3-9099-C40C66FF867C}">
                  <a14:compatExt spid="_x0000_s28784"/>
                </a:ext>
                <a:ext uri="{FF2B5EF4-FFF2-40B4-BE49-F238E27FC236}">
                  <a16:creationId xmlns:a16="http://schemas.microsoft.com/office/drawing/2014/main" id="{00000000-0008-0000-0000-0000D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56</xdr:row>
          <xdr:rowOff>76200</xdr:rowOff>
        </xdr:from>
        <xdr:to>
          <xdr:col>13</xdr:col>
          <xdr:colOff>304800</xdr:colOff>
          <xdr:row>56</xdr:row>
          <xdr:rowOff>466725</xdr:rowOff>
        </xdr:to>
        <xdr:sp macro="" textlink="">
          <xdr:nvSpPr>
            <xdr:cNvPr id="28785" name="Check Box 113" hidden="1">
              <a:extLst>
                <a:ext uri="{63B3BB69-23CF-44E3-9099-C40C66FF867C}">
                  <a14:compatExt spid="_x0000_s28785"/>
                </a:ext>
                <a:ext uri="{FF2B5EF4-FFF2-40B4-BE49-F238E27FC236}">
                  <a16:creationId xmlns:a16="http://schemas.microsoft.com/office/drawing/2014/main" id="{00000000-0008-0000-0000-0000D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56</xdr:row>
          <xdr:rowOff>76200</xdr:rowOff>
        </xdr:from>
        <xdr:to>
          <xdr:col>14</xdr:col>
          <xdr:colOff>304800</xdr:colOff>
          <xdr:row>56</xdr:row>
          <xdr:rowOff>466725</xdr:rowOff>
        </xdr:to>
        <xdr:sp macro="" textlink="">
          <xdr:nvSpPr>
            <xdr:cNvPr id="28786" name="Check Box 114" hidden="1">
              <a:extLst>
                <a:ext uri="{63B3BB69-23CF-44E3-9099-C40C66FF867C}">
                  <a14:compatExt spid="_x0000_s28786"/>
                </a:ext>
                <a:ext uri="{FF2B5EF4-FFF2-40B4-BE49-F238E27FC236}">
                  <a16:creationId xmlns:a16="http://schemas.microsoft.com/office/drawing/2014/main" id="{00000000-0008-0000-0000-0000D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56</xdr:row>
          <xdr:rowOff>76200</xdr:rowOff>
        </xdr:from>
        <xdr:to>
          <xdr:col>16</xdr:col>
          <xdr:colOff>304800</xdr:colOff>
          <xdr:row>56</xdr:row>
          <xdr:rowOff>466725</xdr:rowOff>
        </xdr:to>
        <xdr:sp macro="" textlink="">
          <xdr:nvSpPr>
            <xdr:cNvPr id="28787" name="Check Box 115" hidden="1">
              <a:extLst>
                <a:ext uri="{63B3BB69-23CF-44E3-9099-C40C66FF867C}">
                  <a14:compatExt spid="_x0000_s28787"/>
                </a:ext>
                <a:ext uri="{FF2B5EF4-FFF2-40B4-BE49-F238E27FC236}">
                  <a16:creationId xmlns:a16="http://schemas.microsoft.com/office/drawing/2014/main" id="{00000000-0008-0000-0000-0000D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57</xdr:row>
          <xdr:rowOff>95250</xdr:rowOff>
        </xdr:from>
        <xdr:to>
          <xdr:col>10</xdr:col>
          <xdr:colOff>314325</xdr:colOff>
          <xdr:row>57</xdr:row>
          <xdr:rowOff>428625</xdr:rowOff>
        </xdr:to>
        <xdr:sp macro="" textlink="">
          <xdr:nvSpPr>
            <xdr:cNvPr id="28788" name="Check Box 116" hidden="1">
              <a:extLst>
                <a:ext uri="{63B3BB69-23CF-44E3-9099-C40C66FF867C}">
                  <a14:compatExt spid="_x0000_s28788"/>
                </a:ext>
                <a:ext uri="{FF2B5EF4-FFF2-40B4-BE49-F238E27FC236}">
                  <a16:creationId xmlns:a16="http://schemas.microsoft.com/office/drawing/2014/main" id="{00000000-0008-0000-0000-0000D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57</xdr:row>
          <xdr:rowOff>95250</xdr:rowOff>
        </xdr:from>
        <xdr:to>
          <xdr:col>11</xdr:col>
          <xdr:colOff>314325</xdr:colOff>
          <xdr:row>57</xdr:row>
          <xdr:rowOff>428625</xdr:rowOff>
        </xdr:to>
        <xdr:sp macro="" textlink="">
          <xdr:nvSpPr>
            <xdr:cNvPr id="28789" name="Check Box 117" hidden="1">
              <a:extLst>
                <a:ext uri="{63B3BB69-23CF-44E3-9099-C40C66FF867C}">
                  <a14:compatExt spid="_x0000_s28789"/>
                </a:ext>
                <a:ext uri="{FF2B5EF4-FFF2-40B4-BE49-F238E27FC236}">
                  <a16:creationId xmlns:a16="http://schemas.microsoft.com/office/drawing/2014/main" id="{00000000-0008-0000-0000-0000D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57</xdr:row>
          <xdr:rowOff>95250</xdr:rowOff>
        </xdr:from>
        <xdr:to>
          <xdr:col>13</xdr:col>
          <xdr:colOff>314325</xdr:colOff>
          <xdr:row>57</xdr:row>
          <xdr:rowOff>428625</xdr:rowOff>
        </xdr:to>
        <xdr:sp macro="" textlink="">
          <xdr:nvSpPr>
            <xdr:cNvPr id="28790" name="Check Box 118" hidden="1">
              <a:extLst>
                <a:ext uri="{63B3BB69-23CF-44E3-9099-C40C66FF867C}">
                  <a14:compatExt spid="_x0000_s28790"/>
                </a:ext>
                <a:ext uri="{FF2B5EF4-FFF2-40B4-BE49-F238E27FC236}">
                  <a16:creationId xmlns:a16="http://schemas.microsoft.com/office/drawing/2014/main" id="{00000000-0008-0000-0000-0000D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57</xdr:row>
          <xdr:rowOff>95250</xdr:rowOff>
        </xdr:from>
        <xdr:to>
          <xdr:col>14</xdr:col>
          <xdr:colOff>314325</xdr:colOff>
          <xdr:row>57</xdr:row>
          <xdr:rowOff>428625</xdr:rowOff>
        </xdr:to>
        <xdr:sp macro="" textlink="">
          <xdr:nvSpPr>
            <xdr:cNvPr id="28791" name="Check Box 119" hidden="1">
              <a:extLst>
                <a:ext uri="{63B3BB69-23CF-44E3-9099-C40C66FF867C}">
                  <a14:compatExt spid="_x0000_s28791"/>
                </a:ext>
                <a:ext uri="{FF2B5EF4-FFF2-40B4-BE49-F238E27FC236}">
                  <a16:creationId xmlns:a16="http://schemas.microsoft.com/office/drawing/2014/main" id="{00000000-0008-0000-0000-0000D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57</xdr:row>
          <xdr:rowOff>95250</xdr:rowOff>
        </xdr:from>
        <xdr:to>
          <xdr:col>16</xdr:col>
          <xdr:colOff>323850</xdr:colOff>
          <xdr:row>57</xdr:row>
          <xdr:rowOff>428625</xdr:rowOff>
        </xdr:to>
        <xdr:sp macro="" textlink="">
          <xdr:nvSpPr>
            <xdr:cNvPr id="28792" name="Check Box 120" hidden="1">
              <a:extLst>
                <a:ext uri="{63B3BB69-23CF-44E3-9099-C40C66FF867C}">
                  <a14:compatExt spid="_x0000_s28792"/>
                </a:ext>
                <a:ext uri="{FF2B5EF4-FFF2-40B4-BE49-F238E27FC236}">
                  <a16:creationId xmlns:a16="http://schemas.microsoft.com/office/drawing/2014/main" id="{00000000-0008-0000-0000-0000D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58</xdr:row>
          <xdr:rowOff>171450</xdr:rowOff>
        </xdr:from>
        <xdr:to>
          <xdr:col>11</xdr:col>
          <xdr:colOff>0</xdr:colOff>
          <xdr:row>58</xdr:row>
          <xdr:rowOff>542925</xdr:rowOff>
        </xdr:to>
        <xdr:sp macro="" textlink="">
          <xdr:nvSpPr>
            <xdr:cNvPr id="28793" name="Check Box 121" hidden="1">
              <a:extLst>
                <a:ext uri="{63B3BB69-23CF-44E3-9099-C40C66FF867C}">
                  <a14:compatExt spid="_x0000_s28793"/>
                </a:ext>
                <a:ext uri="{FF2B5EF4-FFF2-40B4-BE49-F238E27FC236}">
                  <a16:creationId xmlns:a16="http://schemas.microsoft.com/office/drawing/2014/main" id="{00000000-0008-0000-0000-0000D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58</xdr:row>
          <xdr:rowOff>171450</xdr:rowOff>
        </xdr:from>
        <xdr:to>
          <xdr:col>12</xdr:col>
          <xdr:colOff>0</xdr:colOff>
          <xdr:row>58</xdr:row>
          <xdr:rowOff>542925</xdr:rowOff>
        </xdr:to>
        <xdr:sp macro="" textlink="">
          <xdr:nvSpPr>
            <xdr:cNvPr id="28794" name="Check Box 122" hidden="1">
              <a:extLst>
                <a:ext uri="{63B3BB69-23CF-44E3-9099-C40C66FF867C}">
                  <a14:compatExt spid="_x0000_s28794"/>
                </a:ext>
                <a:ext uri="{FF2B5EF4-FFF2-40B4-BE49-F238E27FC236}">
                  <a16:creationId xmlns:a16="http://schemas.microsoft.com/office/drawing/2014/main" id="{00000000-0008-0000-0000-0000D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58</xdr:row>
          <xdr:rowOff>171450</xdr:rowOff>
        </xdr:from>
        <xdr:to>
          <xdr:col>14</xdr:col>
          <xdr:colOff>0</xdr:colOff>
          <xdr:row>58</xdr:row>
          <xdr:rowOff>542925</xdr:rowOff>
        </xdr:to>
        <xdr:sp macro="" textlink="">
          <xdr:nvSpPr>
            <xdr:cNvPr id="28795" name="Check Box 123" hidden="1">
              <a:extLst>
                <a:ext uri="{63B3BB69-23CF-44E3-9099-C40C66FF867C}">
                  <a14:compatExt spid="_x0000_s28795"/>
                </a:ext>
                <a:ext uri="{FF2B5EF4-FFF2-40B4-BE49-F238E27FC236}">
                  <a16:creationId xmlns:a16="http://schemas.microsoft.com/office/drawing/2014/main" id="{00000000-0008-0000-0000-0000D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58</xdr:row>
          <xdr:rowOff>171450</xdr:rowOff>
        </xdr:from>
        <xdr:to>
          <xdr:col>15</xdr:col>
          <xdr:colOff>0</xdr:colOff>
          <xdr:row>58</xdr:row>
          <xdr:rowOff>542925</xdr:rowOff>
        </xdr:to>
        <xdr:sp macro="" textlink="">
          <xdr:nvSpPr>
            <xdr:cNvPr id="28796" name="Check Box 124" hidden="1">
              <a:extLst>
                <a:ext uri="{63B3BB69-23CF-44E3-9099-C40C66FF867C}">
                  <a14:compatExt spid="_x0000_s28796"/>
                </a:ext>
                <a:ext uri="{FF2B5EF4-FFF2-40B4-BE49-F238E27FC236}">
                  <a16:creationId xmlns:a16="http://schemas.microsoft.com/office/drawing/2014/main" id="{00000000-0008-0000-0000-0000E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58</xdr:row>
          <xdr:rowOff>171450</xdr:rowOff>
        </xdr:from>
        <xdr:to>
          <xdr:col>17</xdr:col>
          <xdr:colOff>0</xdr:colOff>
          <xdr:row>58</xdr:row>
          <xdr:rowOff>542925</xdr:rowOff>
        </xdr:to>
        <xdr:sp macro="" textlink="">
          <xdr:nvSpPr>
            <xdr:cNvPr id="28797" name="Check Box 125" hidden="1">
              <a:extLst>
                <a:ext uri="{63B3BB69-23CF-44E3-9099-C40C66FF867C}">
                  <a14:compatExt spid="_x0000_s28797"/>
                </a:ext>
                <a:ext uri="{FF2B5EF4-FFF2-40B4-BE49-F238E27FC236}">
                  <a16:creationId xmlns:a16="http://schemas.microsoft.com/office/drawing/2014/main" id="{00000000-0008-0000-0000-0000E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59</xdr:row>
          <xdr:rowOff>152400</xdr:rowOff>
        </xdr:from>
        <xdr:to>
          <xdr:col>10</xdr:col>
          <xdr:colOff>314325</xdr:colOff>
          <xdr:row>59</xdr:row>
          <xdr:rowOff>428625</xdr:rowOff>
        </xdr:to>
        <xdr:sp macro="" textlink="">
          <xdr:nvSpPr>
            <xdr:cNvPr id="28798" name="Check Box 126" hidden="1">
              <a:extLst>
                <a:ext uri="{63B3BB69-23CF-44E3-9099-C40C66FF867C}">
                  <a14:compatExt spid="_x0000_s28798"/>
                </a:ext>
                <a:ext uri="{FF2B5EF4-FFF2-40B4-BE49-F238E27FC236}">
                  <a16:creationId xmlns:a16="http://schemas.microsoft.com/office/drawing/2014/main" id="{00000000-0008-0000-0000-0000E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59</xdr:row>
          <xdr:rowOff>152400</xdr:rowOff>
        </xdr:from>
        <xdr:to>
          <xdr:col>11</xdr:col>
          <xdr:colOff>314325</xdr:colOff>
          <xdr:row>59</xdr:row>
          <xdr:rowOff>428625</xdr:rowOff>
        </xdr:to>
        <xdr:sp macro="" textlink="">
          <xdr:nvSpPr>
            <xdr:cNvPr id="28799" name="Check Box 127" hidden="1">
              <a:extLst>
                <a:ext uri="{63B3BB69-23CF-44E3-9099-C40C66FF867C}">
                  <a14:compatExt spid="_x0000_s28799"/>
                </a:ext>
                <a:ext uri="{FF2B5EF4-FFF2-40B4-BE49-F238E27FC236}">
                  <a16:creationId xmlns:a16="http://schemas.microsoft.com/office/drawing/2014/main" id="{00000000-0008-0000-0000-0000E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59</xdr:row>
          <xdr:rowOff>152400</xdr:rowOff>
        </xdr:from>
        <xdr:to>
          <xdr:col>13</xdr:col>
          <xdr:colOff>314325</xdr:colOff>
          <xdr:row>59</xdr:row>
          <xdr:rowOff>428625</xdr:rowOff>
        </xdr:to>
        <xdr:sp macro="" textlink="">
          <xdr:nvSpPr>
            <xdr:cNvPr id="28800" name="Check Box 128" hidden="1">
              <a:extLst>
                <a:ext uri="{63B3BB69-23CF-44E3-9099-C40C66FF867C}">
                  <a14:compatExt spid="_x0000_s28800"/>
                </a:ext>
                <a:ext uri="{FF2B5EF4-FFF2-40B4-BE49-F238E27FC236}">
                  <a16:creationId xmlns:a16="http://schemas.microsoft.com/office/drawing/2014/main" id="{00000000-0008-0000-0000-0000E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59</xdr:row>
          <xdr:rowOff>152400</xdr:rowOff>
        </xdr:from>
        <xdr:to>
          <xdr:col>14</xdr:col>
          <xdr:colOff>314325</xdr:colOff>
          <xdr:row>59</xdr:row>
          <xdr:rowOff>428625</xdr:rowOff>
        </xdr:to>
        <xdr:sp macro="" textlink="">
          <xdr:nvSpPr>
            <xdr:cNvPr id="28801" name="Check Box 129" hidden="1">
              <a:extLst>
                <a:ext uri="{63B3BB69-23CF-44E3-9099-C40C66FF867C}">
                  <a14:compatExt spid="_x0000_s28801"/>
                </a:ext>
                <a:ext uri="{FF2B5EF4-FFF2-40B4-BE49-F238E27FC236}">
                  <a16:creationId xmlns:a16="http://schemas.microsoft.com/office/drawing/2014/main" id="{00000000-0008-0000-0000-0000E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59</xdr:row>
          <xdr:rowOff>152400</xdr:rowOff>
        </xdr:from>
        <xdr:to>
          <xdr:col>16</xdr:col>
          <xdr:colOff>314325</xdr:colOff>
          <xdr:row>59</xdr:row>
          <xdr:rowOff>428625</xdr:rowOff>
        </xdr:to>
        <xdr:sp macro="" textlink="">
          <xdr:nvSpPr>
            <xdr:cNvPr id="28802" name="Check Box 130" hidden="1">
              <a:extLst>
                <a:ext uri="{63B3BB69-23CF-44E3-9099-C40C66FF867C}">
                  <a14:compatExt spid="_x0000_s28802"/>
                </a:ext>
                <a:ext uri="{FF2B5EF4-FFF2-40B4-BE49-F238E27FC236}">
                  <a16:creationId xmlns:a16="http://schemas.microsoft.com/office/drawing/2014/main" id="{00000000-0008-0000-0000-0000E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60</xdr:row>
          <xdr:rowOff>142875</xdr:rowOff>
        </xdr:from>
        <xdr:to>
          <xdr:col>10</xdr:col>
          <xdr:colOff>314325</xdr:colOff>
          <xdr:row>60</xdr:row>
          <xdr:rowOff>390525</xdr:rowOff>
        </xdr:to>
        <xdr:sp macro="" textlink="">
          <xdr:nvSpPr>
            <xdr:cNvPr id="28803" name="Check Box 131" hidden="1">
              <a:extLst>
                <a:ext uri="{63B3BB69-23CF-44E3-9099-C40C66FF867C}">
                  <a14:compatExt spid="_x0000_s28803"/>
                </a:ext>
                <a:ext uri="{FF2B5EF4-FFF2-40B4-BE49-F238E27FC236}">
                  <a16:creationId xmlns:a16="http://schemas.microsoft.com/office/drawing/2014/main" id="{00000000-0008-0000-0000-0000E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60</xdr:row>
          <xdr:rowOff>142875</xdr:rowOff>
        </xdr:from>
        <xdr:to>
          <xdr:col>11</xdr:col>
          <xdr:colOff>314325</xdr:colOff>
          <xdr:row>60</xdr:row>
          <xdr:rowOff>390525</xdr:rowOff>
        </xdr:to>
        <xdr:sp macro="" textlink="">
          <xdr:nvSpPr>
            <xdr:cNvPr id="28804" name="Check Box 132" hidden="1">
              <a:extLst>
                <a:ext uri="{63B3BB69-23CF-44E3-9099-C40C66FF867C}">
                  <a14:compatExt spid="_x0000_s28804"/>
                </a:ext>
                <a:ext uri="{FF2B5EF4-FFF2-40B4-BE49-F238E27FC236}">
                  <a16:creationId xmlns:a16="http://schemas.microsoft.com/office/drawing/2014/main" id="{00000000-0008-0000-0000-0000E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60</xdr:row>
          <xdr:rowOff>142875</xdr:rowOff>
        </xdr:from>
        <xdr:to>
          <xdr:col>13</xdr:col>
          <xdr:colOff>314325</xdr:colOff>
          <xdr:row>60</xdr:row>
          <xdr:rowOff>390525</xdr:rowOff>
        </xdr:to>
        <xdr:sp macro="" textlink="">
          <xdr:nvSpPr>
            <xdr:cNvPr id="28805" name="Check Box 133" hidden="1">
              <a:extLst>
                <a:ext uri="{63B3BB69-23CF-44E3-9099-C40C66FF867C}">
                  <a14:compatExt spid="_x0000_s28805"/>
                </a:ext>
                <a:ext uri="{FF2B5EF4-FFF2-40B4-BE49-F238E27FC236}">
                  <a16:creationId xmlns:a16="http://schemas.microsoft.com/office/drawing/2014/main" id="{00000000-0008-0000-0000-0000E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60</xdr:row>
          <xdr:rowOff>142875</xdr:rowOff>
        </xdr:from>
        <xdr:to>
          <xdr:col>14</xdr:col>
          <xdr:colOff>314325</xdr:colOff>
          <xdr:row>60</xdr:row>
          <xdr:rowOff>390525</xdr:rowOff>
        </xdr:to>
        <xdr:sp macro="" textlink="">
          <xdr:nvSpPr>
            <xdr:cNvPr id="28806" name="Check Box 134" hidden="1">
              <a:extLst>
                <a:ext uri="{63B3BB69-23CF-44E3-9099-C40C66FF867C}">
                  <a14:compatExt spid="_x0000_s28806"/>
                </a:ext>
                <a:ext uri="{FF2B5EF4-FFF2-40B4-BE49-F238E27FC236}">
                  <a16:creationId xmlns:a16="http://schemas.microsoft.com/office/drawing/2014/main" id="{00000000-0008-0000-0000-0000E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60</xdr:row>
          <xdr:rowOff>142875</xdr:rowOff>
        </xdr:from>
        <xdr:to>
          <xdr:col>16</xdr:col>
          <xdr:colOff>314325</xdr:colOff>
          <xdr:row>60</xdr:row>
          <xdr:rowOff>390525</xdr:rowOff>
        </xdr:to>
        <xdr:sp macro="" textlink="">
          <xdr:nvSpPr>
            <xdr:cNvPr id="28807" name="Check Box 135" hidden="1">
              <a:extLst>
                <a:ext uri="{63B3BB69-23CF-44E3-9099-C40C66FF867C}">
                  <a14:compatExt spid="_x0000_s28807"/>
                </a:ext>
                <a:ext uri="{FF2B5EF4-FFF2-40B4-BE49-F238E27FC236}">
                  <a16:creationId xmlns:a16="http://schemas.microsoft.com/office/drawing/2014/main" id="{00000000-0008-0000-0000-0000E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61</xdr:row>
          <xdr:rowOff>95250</xdr:rowOff>
        </xdr:from>
        <xdr:to>
          <xdr:col>10</xdr:col>
          <xdr:colOff>314325</xdr:colOff>
          <xdr:row>61</xdr:row>
          <xdr:rowOff>428625</xdr:rowOff>
        </xdr:to>
        <xdr:sp macro="" textlink="">
          <xdr:nvSpPr>
            <xdr:cNvPr id="28808" name="Check Box 136" hidden="1">
              <a:extLst>
                <a:ext uri="{63B3BB69-23CF-44E3-9099-C40C66FF867C}">
                  <a14:compatExt spid="_x0000_s28808"/>
                </a:ext>
                <a:ext uri="{FF2B5EF4-FFF2-40B4-BE49-F238E27FC236}">
                  <a16:creationId xmlns:a16="http://schemas.microsoft.com/office/drawing/2014/main" id="{00000000-0008-0000-0000-0000E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61</xdr:row>
          <xdr:rowOff>95250</xdr:rowOff>
        </xdr:from>
        <xdr:to>
          <xdr:col>11</xdr:col>
          <xdr:colOff>314325</xdr:colOff>
          <xdr:row>61</xdr:row>
          <xdr:rowOff>428625</xdr:rowOff>
        </xdr:to>
        <xdr:sp macro="" textlink="">
          <xdr:nvSpPr>
            <xdr:cNvPr id="28809" name="Check Box 137" hidden="1">
              <a:extLst>
                <a:ext uri="{63B3BB69-23CF-44E3-9099-C40C66FF867C}">
                  <a14:compatExt spid="_x0000_s28809"/>
                </a:ext>
                <a:ext uri="{FF2B5EF4-FFF2-40B4-BE49-F238E27FC236}">
                  <a16:creationId xmlns:a16="http://schemas.microsoft.com/office/drawing/2014/main" id="{00000000-0008-0000-0000-0000E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61</xdr:row>
          <xdr:rowOff>95250</xdr:rowOff>
        </xdr:from>
        <xdr:to>
          <xdr:col>13</xdr:col>
          <xdr:colOff>314325</xdr:colOff>
          <xdr:row>61</xdr:row>
          <xdr:rowOff>428625</xdr:rowOff>
        </xdr:to>
        <xdr:sp macro="" textlink="">
          <xdr:nvSpPr>
            <xdr:cNvPr id="28810" name="Check Box 138" hidden="1">
              <a:extLst>
                <a:ext uri="{63B3BB69-23CF-44E3-9099-C40C66FF867C}">
                  <a14:compatExt spid="_x0000_s28810"/>
                </a:ext>
                <a:ext uri="{FF2B5EF4-FFF2-40B4-BE49-F238E27FC236}">
                  <a16:creationId xmlns:a16="http://schemas.microsoft.com/office/drawing/2014/main" id="{00000000-0008-0000-0000-0000F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61</xdr:row>
          <xdr:rowOff>95250</xdr:rowOff>
        </xdr:from>
        <xdr:to>
          <xdr:col>14</xdr:col>
          <xdr:colOff>314325</xdr:colOff>
          <xdr:row>61</xdr:row>
          <xdr:rowOff>428625</xdr:rowOff>
        </xdr:to>
        <xdr:sp macro="" textlink="">
          <xdr:nvSpPr>
            <xdr:cNvPr id="28811" name="Check Box 139" hidden="1">
              <a:extLst>
                <a:ext uri="{63B3BB69-23CF-44E3-9099-C40C66FF867C}">
                  <a14:compatExt spid="_x0000_s28811"/>
                </a:ext>
                <a:ext uri="{FF2B5EF4-FFF2-40B4-BE49-F238E27FC236}">
                  <a16:creationId xmlns:a16="http://schemas.microsoft.com/office/drawing/2014/main" id="{00000000-0008-0000-0000-0000F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61</xdr:row>
          <xdr:rowOff>95250</xdr:rowOff>
        </xdr:from>
        <xdr:to>
          <xdr:col>16</xdr:col>
          <xdr:colOff>314325</xdr:colOff>
          <xdr:row>61</xdr:row>
          <xdr:rowOff>428625</xdr:rowOff>
        </xdr:to>
        <xdr:sp macro="" textlink="">
          <xdr:nvSpPr>
            <xdr:cNvPr id="28812" name="Check Box 140" hidden="1">
              <a:extLst>
                <a:ext uri="{63B3BB69-23CF-44E3-9099-C40C66FF867C}">
                  <a14:compatExt spid="_x0000_s28812"/>
                </a:ext>
                <a:ext uri="{FF2B5EF4-FFF2-40B4-BE49-F238E27FC236}">
                  <a16:creationId xmlns:a16="http://schemas.microsoft.com/office/drawing/2014/main" id="{00000000-0008-0000-0000-0000F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62</xdr:row>
          <xdr:rowOff>95250</xdr:rowOff>
        </xdr:from>
        <xdr:to>
          <xdr:col>10</xdr:col>
          <xdr:colOff>314325</xdr:colOff>
          <xdr:row>62</xdr:row>
          <xdr:rowOff>438150</xdr:rowOff>
        </xdr:to>
        <xdr:sp macro="" textlink="">
          <xdr:nvSpPr>
            <xdr:cNvPr id="28813" name="Check Box 141" hidden="1">
              <a:extLst>
                <a:ext uri="{63B3BB69-23CF-44E3-9099-C40C66FF867C}">
                  <a14:compatExt spid="_x0000_s28813"/>
                </a:ext>
                <a:ext uri="{FF2B5EF4-FFF2-40B4-BE49-F238E27FC236}">
                  <a16:creationId xmlns:a16="http://schemas.microsoft.com/office/drawing/2014/main" id="{00000000-0008-0000-0000-0000F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62</xdr:row>
          <xdr:rowOff>95250</xdr:rowOff>
        </xdr:from>
        <xdr:to>
          <xdr:col>11</xdr:col>
          <xdr:colOff>314325</xdr:colOff>
          <xdr:row>62</xdr:row>
          <xdr:rowOff>438150</xdr:rowOff>
        </xdr:to>
        <xdr:sp macro="" textlink="">
          <xdr:nvSpPr>
            <xdr:cNvPr id="28814" name="Check Box 142" hidden="1">
              <a:extLst>
                <a:ext uri="{63B3BB69-23CF-44E3-9099-C40C66FF867C}">
                  <a14:compatExt spid="_x0000_s28814"/>
                </a:ext>
                <a:ext uri="{FF2B5EF4-FFF2-40B4-BE49-F238E27FC236}">
                  <a16:creationId xmlns:a16="http://schemas.microsoft.com/office/drawing/2014/main" id="{00000000-0008-0000-0000-0000F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62</xdr:row>
          <xdr:rowOff>95250</xdr:rowOff>
        </xdr:from>
        <xdr:to>
          <xdr:col>13</xdr:col>
          <xdr:colOff>314325</xdr:colOff>
          <xdr:row>62</xdr:row>
          <xdr:rowOff>438150</xdr:rowOff>
        </xdr:to>
        <xdr:sp macro="" textlink="">
          <xdr:nvSpPr>
            <xdr:cNvPr id="28815" name="Check Box 143" hidden="1">
              <a:extLst>
                <a:ext uri="{63B3BB69-23CF-44E3-9099-C40C66FF867C}">
                  <a14:compatExt spid="_x0000_s28815"/>
                </a:ext>
                <a:ext uri="{FF2B5EF4-FFF2-40B4-BE49-F238E27FC236}">
                  <a16:creationId xmlns:a16="http://schemas.microsoft.com/office/drawing/2014/main" id="{00000000-0008-0000-0000-0000F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62</xdr:row>
          <xdr:rowOff>95250</xdr:rowOff>
        </xdr:from>
        <xdr:to>
          <xdr:col>14</xdr:col>
          <xdr:colOff>314325</xdr:colOff>
          <xdr:row>62</xdr:row>
          <xdr:rowOff>438150</xdr:rowOff>
        </xdr:to>
        <xdr:sp macro="" textlink="">
          <xdr:nvSpPr>
            <xdr:cNvPr id="28816" name="Check Box 144" hidden="1">
              <a:extLst>
                <a:ext uri="{63B3BB69-23CF-44E3-9099-C40C66FF867C}">
                  <a14:compatExt spid="_x0000_s28816"/>
                </a:ext>
                <a:ext uri="{FF2B5EF4-FFF2-40B4-BE49-F238E27FC236}">
                  <a16:creationId xmlns:a16="http://schemas.microsoft.com/office/drawing/2014/main" id="{00000000-0008-0000-0000-0000F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62</xdr:row>
          <xdr:rowOff>95250</xdr:rowOff>
        </xdr:from>
        <xdr:to>
          <xdr:col>16</xdr:col>
          <xdr:colOff>314325</xdr:colOff>
          <xdr:row>62</xdr:row>
          <xdr:rowOff>438150</xdr:rowOff>
        </xdr:to>
        <xdr:sp macro="" textlink="">
          <xdr:nvSpPr>
            <xdr:cNvPr id="28817" name="Check Box 145" hidden="1">
              <a:extLst>
                <a:ext uri="{63B3BB69-23CF-44E3-9099-C40C66FF867C}">
                  <a14:compatExt spid="_x0000_s28817"/>
                </a:ext>
                <a:ext uri="{FF2B5EF4-FFF2-40B4-BE49-F238E27FC236}">
                  <a16:creationId xmlns:a16="http://schemas.microsoft.com/office/drawing/2014/main" id="{00000000-0008-0000-0000-0000F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66</xdr:row>
          <xdr:rowOff>85725</xdr:rowOff>
        </xdr:from>
        <xdr:to>
          <xdr:col>10</xdr:col>
          <xdr:colOff>247650</xdr:colOff>
          <xdr:row>66</xdr:row>
          <xdr:rowOff>466725</xdr:rowOff>
        </xdr:to>
        <xdr:sp macro="" textlink="">
          <xdr:nvSpPr>
            <xdr:cNvPr id="28863" name="Check Box 191" hidden="1">
              <a:extLst>
                <a:ext uri="{63B3BB69-23CF-44E3-9099-C40C66FF867C}">
                  <a14:compatExt spid="_x0000_s28863"/>
                </a:ext>
                <a:ext uri="{FF2B5EF4-FFF2-40B4-BE49-F238E27FC236}">
                  <a16:creationId xmlns:a16="http://schemas.microsoft.com/office/drawing/2014/main" id="{00000000-0008-0000-0000-00003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66</xdr:row>
          <xdr:rowOff>95250</xdr:rowOff>
        </xdr:from>
        <xdr:to>
          <xdr:col>11</xdr:col>
          <xdr:colOff>247650</xdr:colOff>
          <xdr:row>66</xdr:row>
          <xdr:rowOff>466725</xdr:rowOff>
        </xdr:to>
        <xdr:sp macro="" textlink="">
          <xdr:nvSpPr>
            <xdr:cNvPr id="28864" name="Check Box 192" hidden="1">
              <a:extLst>
                <a:ext uri="{63B3BB69-23CF-44E3-9099-C40C66FF867C}">
                  <a14:compatExt spid="_x0000_s28864"/>
                </a:ext>
                <a:ext uri="{FF2B5EF4-FFF2-40B4-BE49-F238E27FC236}">
                  <a16:creationId xmlns:a16="http://schemas.microsoft.com/office/drawing/2014/main" id="{00000000-0008-0000-0000-00003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66</xdr:row>
          <xdr:rowOff>95250</xdr:rowOff>
        </xdr:from>
        <xdr:to>
          <xdr:col>13</xdr:col>
          <xdr:colOff>247650</xdr:colOff>
          <xdr:row>66</xdr:row>
          <xdr:rowOff>466725</xdr:rowOff>
        </xdr:to>
        <xdr:sp macro="" textlink="">
          <xdr:nvSpPr>
            <xdr:cNvPr id="28865" name="Check Box 193" hidden="1">
              <a:extLst>
                <a:ext uri="{63B3BB69-23CF-44E3-9099-C40C66FF867C}">
                  <a14:compatExt spid="_x0000_s28865"/>
                </a:ext>
                <a:ext uri="{FF2B5EF4-FFF2-40B4-BE49-F238E27FC236}">
                  <a16:creationId xmlns:a16="http://schemas.microsoft.com/office/drawing/2014/main" id="{00000000-0008-0000-0000-00003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66</xdr:row>
          <xdr:rowOff>95250</xdr:rowOff>
        </xdr:from>
        <xdr:to>
          <xdr:col>14</xdr:col>
          <xdr:colOff>247650</xdr:colOff>
          <xdr:row>66</xdr:row>
          <xdr:rowOff>466725</xdr:rowOff>
        </xdr:to>
        <xdr:sp macro="" textlink="">
          <xdr:nvSpPr>
            <xdr:cNvPr id="28866" name="Check Box 194" hidden="1">
              <a:extLst>
                <a:ext uri="{63B3BB69-23CF-44E3-9099-C40C66FF867C}">
                  <a14:compatExt spid="_x0000_s28866"/>
                </a:ext>
                <a:ext uri="{FF2B5EF4-FFF2-40B4-BE49-F238E27FC236}">
                  <a16:creationId xmlns:a16="http://schemas.microsoft.com/office/drawing/2014/main" id="{00000000-0008-0000-0000-00003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66</xdr:row>
          <xdr:rowOff>95250</xdr:rowOff>
        </xdr:from>
        <xdr:to>
          <xdr:col>16</xdr:col>
          <xdr:colOff>247650</xdr:colOff>
          <xdr:row>66</xdr:row>
          <xdr:rowOff>466725</xdr:rowOff>
        </xdr:to>
        <xdr:sp macro="" textlink="">
          <xdr:nvSpPr>
            <xdr:cNvPr id="28867" name="Check Box 195" hidden="1">
              <a:extLst>
                <a:ext uri="{63B3BB69-23CF-44E3-9099-C40C66FF867C}">
                  <a14:compatExt spid="_x0000_s28867"/>
                </a:ext>
                <a:ext uri="{FF2B5EF4-FFF2-40B4-BE49-F238E27FC236}">
                  <a16:creationId xmlns:a16="http://schemas.microsoft.com/office/drawing/2014/main" id="{00000000-0008-0000-0000-00003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67</xdr:row>
          <xdr:rowOff>152400</xdr:rowOff>
        </xdr:from>
        <xdr:to>
          <xdr:col>10</xdr:col>
          <xdr:colOff>314325</xdr:colOff>
          <xdr:row>67</xdr:row>
          <xdr:rowOff>457200</xdr:rowOff>
        </xdr:to>
        <xdr:sp macro="" textlink="">
          <xdr:nvSpPr>
            <xdr:cNvPr id="28868" name="Check Box 196" hidden="1">
              <a:extLst>
                <a:ext uri="{63B3BB69-23CF-44E3-9099-C40C66FF867C}">
                  <a14:compatExt spid="_x0000_s28868"/>
                </a:ext>
                <a:ext uri="{FF2B5EF4-FFF2-40B4-BE49-F238E27FC236}">
                  <a16:creationId xmlns:a16="http://schemas.microsoft.com/office/drawing/2014/main" id="{00000000-0008-0000-0000-00003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67</xdr:row>
          <xdr:rowOff>152400</xdr:rowOff>
        </xdr:from>
        <xdr:to>
          <xdr:col>11</xdr:col>
          <xdr:colOff>314325</xdr:colOff>
          <xdr:row>67</xdr:row>
          <xdr:rowOff>457200</xdr:rowOff>
        </xdr:to>
        <xdr:sp macro="" textlink="">
          <xdr:nvSpPr>
            <xdr:cNvPr id="28869" name="Check Box 197" hidden="1">
              <a:extLst>
                <a:ext uri="{63B3BB69-23CF-44E3-9099-C40C66FF867C}">
                  <a14:compatExt spid="_x0000_s28869"/>
                </a:ext>
                <a:ext uri="{FF2B5EF4-FFF2-40B4-BE49-F238E27FC236}">
                  <a16:creationId xmlns:a16="http://schemas.microsoft.com/office/drawing/2014/main" id="{00000000-0008-0000-0000-00003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67</xdr:row>
          <xdr:rowOff>152400</xdr:rowOff>
        </xdr:from>
        <xdr:to>
          <xdr:col>13</xdr:col>
          <xdr:colOff>314325</xdr:colOff>
          <xdr:row>67</xdr:row>
          <xdr:rowOff>457200</xdr:rowOff>
        </xdr:to>
        <xdr:sp macro="" textlink="">
          <xdr:nvSpPr>
            <xdr:cNvPr id="28870" name="Check Box 198" hidden="1">
              <a:extLst>
                <a:ext uri="{63B3BB69-23CF-44E3-9099-C40C66FF867C}">
                  <a14:compatExt spid="_x0000_s28870"/>
                </a:ext>
                <a:ext uri="{FF2B5EF4-FFF2-40B4-BE49-F238E27FC236}">
                  <a16:creationId xmlns:a16="http://schemas.microsoft.com/office/drawing/2014/main" id="{00000000-0008-0000-0000-00003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67</xdr:row>
          <xdr:rowOff>152400</xdr:rowOff>
        </xdr:from>
        <xdr:to>
          <xdr:col>14</xdr:col>
          <xdr:colOff>314325</xdr:colOff>
          <xdr:row>67</xdr:row>
          <xdr:rowOff>457200</xdr:rowOff>
        </xdr:to>
        <xdr:sp macro="" textlink="">
          <xdr:nvSpPr>
            <xdr:cNvPr id="28871" name="Check Box 199" hidden="1">
              <a:extLst>
                <a:ext uri="{63B3BB69-23CF-44E3-9099-C40C66FF867C}">
                  <a14:compatExt spid="_x0000_s28871"/>
                </a:ext>
                <a:ext uri="{FF2B5EF4-FFF2-40B4-BE49-F238E27FC236}">
                  <a16:creationId xmlns:a16="http://schemas.microsoft.com/office/drawing/2014/main" id="{00000000-0008-0000-0000-00003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67</xdr:row>
          <xdr:rowOff>152400</xdr:rowOff>
        </xdr:from>
        <xdr:to>
          <xdr:col>16</xdr:col>
          <xdr:colOff>314325</xdr:colOff>
          <xdr:row>67</xdr:row>
          <xdr:rowOff>457200</xdr:rowOff>
        </xdr:to>
        <xdr:sp macro="" textlink="">
          <xdr:nvSpPr>
            <xdr:cNvPr id="28872" name="Check Box 200" hidden="1">
              <a:extLst>
                <a:ext uri="{63B3BB69-23CF-44E3-9099-C40C66FF867C}">
                  <a14:compatExt spid="_x0000_s28872"/>
                </a:ext>
                <a:ext uri="{FF2B5EF4-FFF2-40B4-BE49-F238E27FC236}">
                  <a16:creationId xmlns:a16="http://schemas.microsoft.com/office/drawing/2014/main" id="{00000000-0008-0000-0000-00003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68</xdr:row>
          <xdr:rowOff>133350</xdr:rowOff>
        </xdr:from>
        <xdr:to>
          <xdr:col>10</xdr:col>
          <xdr:colOff>314325</xdr:colOff>
          <xdr:row>68</xdr:row>
          <xdr:rowOff>438150</xdr:rowOff>
        </xdr:to>
        <xdr:sp macro="" textlink="">
          <xdr:nvSpPr>
            <xdr:cNvPr id="28873" name="Check Box 201" hidden="1">
              <a:extLst>
                <a:ext uri="{63B3BB69-23CF-44E3-9099-C40C66FF867C}">
                  <a14:compatExt spid="_x0000_s28873"/>
                </a:ext>
                <a:ext uri="{FF2B5EF4-FFF2-40B4-BE49-F238E27FC236}">
                  <a16:creationId xmlns:a16="http://schemas.microsoft.com/office/drawing/2014/main" id="{00000000-0008-0000-0000-00003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68</xdr:row>
          <xdr:rowOff>133350</xdr:rowOff>
        </xdr:from>
        <xdr:to>
          <xdr:col>11</xdr:col>
          <xdr:colOff>314325</xdr:colOff>
          <xdr:row>68</xdr:row>
          <xdr:rowOff>438150</xdr:rowOff>
        </xdr:to>
        <xdr:sp macro="" textlink="">
          <xdr:nvSpPr>
            <xdr:cNvPr id="28874" name="Check Box 202" hidden="1">
              <a:extLst>
                <a:ext uri="{63B3BB69-23CF-44E3-9099-C40C66FF867C}">
                  <a14:compatExt spid="_x0000_s28874"/>
                </a:ext>
                <a:ext uri="{FF2B5EF4-FFF2-40B4-BE49-F238E27FC236}">
                  <a16:creationId xmlns:a16="http://schemas.microsoft.com/office/drawing/2014/main" id="{00000000-0008-0000-0000-00003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68</xdr:row>
          <xdr:rowOff>133350</xdr:rowOff>
        </xdr:from>
        <xdr:to>
          <xdr:col>13</xdr:col>
          <xdr:colOff>314325</xdr:colOff>
          <xdr:row>68</xdr:row>
          <xdr:rowOff>438150</xdr:rowOff>
        </xdr:to>
        <xdr:sp macro="" textlink="">
          <xdr:nvSpPr>
            <xdr:cNvPr id="28875" name="Check Box 203" hidden="1">
              <a:extLst>
                <a:ext uri="{63B3BB69-23CF-44E3-9099-C40C66FF867C}">
                  <a14:compatExt spid="_x0000_s28875"/>
                </a:ext>
                <a:ext uri="{FF2B5EF4-FFF2-40B4-BE49-F238E27FC236}">
                  <a16:creationId xmlns:a16="http://schemas.microsoft.com/office/drawing/2014/main" id="{00000000-0008-0000-0000-00003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68</xdr:row>
          <xdr:rowOff>133350</xdr:rowOff>
        </xdr:from>
        <xdr:to>
          <xdr:col>14</xdr:col>
          <xdr:colOff>314325</xdr:colOff>
          <xdr:row>68</xdr:row>
          <xdr:rowOff>438150</xdr:rowOff>
        </xdr:to>
        <xdr:sp macro="" textlink="">
          <xdr:nvSpPr>
            <xdr:cNvPr id="28876" name="Check Box 204" hidden="1">
              <a:extLst>
                <a:ext uri="{63B3BB69-23CF-44E3-9099-C40C66FF867C}">
                  <a14:compatExt spid="_x0000_s28876"/>
                </a:ext>
                <a:ext uri="{FF2B5EF4-FFF2-40B4-BE49-F238E27FC236}">
                  <a16:creationId xmlns:a16="http://schemas.microsoft.com/office/drawing/2014/main" id="{00000000-0008-0000-0000-00003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68</xdr:row>
          <xdr:rowOff>133350</xdr:rowOff>
        </xdr:from>
        <xdr:to>
          <xdr:col>16</xdr:col>
          <xdr:colOff>314325</xdr:colOff>
          <xdr:row>68</xdr:row>
          <xdr:rowOff>438150</xdr:rowOff>
        </xdr:to>
        <xdr:sp macro="" textlink="">
          <xdr:nvSpPr>
            <xdr:cNvPr id="28877" name="Check Box 205" hidden="1">
              <a:extLst>
                <a:ext uri="{63B3BB69-23CF-44E3-9099-C40C66FF867C}">
                  <a14:compatExt spid="_x0000_s28877"/>
                </a:ext>
                <a:ext uri="{FF2B5EF4-FFF2-40B4-BE49-F238E27FC236}">
                  <a16:creationId xmlns:a16="http://schemas.microsoft.com/office/drawing/2014/main" id="{00000000-0008-0000-0000-00004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69</xdr:row>
          <xdr:rowOff>123825</xdr:rowOff>
        </xdr:from>
        <xdr:to>
          <xdr:col>10</xdr:col>
          <xdr:colOff>314325</xdr:colOff>
          <xdr:row>69</xdr:row>
          <xdr:rowOff>466725</xdr:rowOff>
        </xdr:to>
        <xdr:sp macro="" textlink="">
          <xdr:nvSpPr>
            <xdr:cNvPr id="28878" name="Check Box 206" hidden="1">
              <a:extLst>
                <a:ext uri="{63B3BB69-23CF-44E3-9099-C40C66FF867C}">
                  <a14:compatExt spid="_x0000_s28878"/>
                </a:ext>
                <a:ext uri="{FF2B5EF4-FFF2-40B4-BE49-F238E27FC236}">
                  <a16:creationId xmlns:a16="http://schemas.microsoft.com/office/drawing/2014/main" id="{00000000-0008-0000-0000-00004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69</xdr:row>
          <xdr:rowOff>123825</xdr:rowOff>
        </xdr:from>
        <xdr:to>
          <xdr:col>11</xdr:col>
          <xdr:colOff>314325</xdr:colOff>
          <xdr:row>69</xdr:row>
          <xdr:rowOff>466725</xdr:rowOff>
        </xdr:to>
        <xdr:sp macro="" textlink="">
          <xdr:nvSpPr>
            <xdr:cNvPr id="28879" name="Check Box 207" hidden="1">
              <a:extLst>
                <a:ext uri="{63B3BB69-23CF-44E3-9099-C40C66FF867C}">
                  <a14:compatExt spid="_x0000_s28879"/>
                </a:ext>
                <a:ext uri="{FF2B5EF4-FFF2-40B4-BE49-F238E27FC236}">
                  <a16:creationId xmlns:a16="http://schemas.microsoft.com/office/drawing/2014/main" id="{00000000-0008-0000-0000-00004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69</xdr:row>
          <xdr:rowOff>123825</xdr:rowOff>
        </xdr:from>
        <xdr:to>
          <xdr:col>13</xdr:col>
          <xdr:colOff>314325</xdr:colOff>
          <xdr:row>69</xdr:row>
          <xdr:rowOff>466725</xdr:rowOff>
        </xdr:to>
        <xdr:sp macro="" textlink="">
          <xdr:nvSpPr>
            <xdr:cNvPr id="28880" name="Check Box 208" hidden="1">
              <a:extLst>
                <a:ext uri="{63B3BB69-23CF-44E3-9099-C40C66FF867C}">
                  <a14:compatExt spid="_x0000_s28880"/>
                </a:ext>
                <a:ext uri="{FF2B5EF4-FFF2-40B4-BE49-F238E27FC236}">
                  <a16:creationId xmlns:a16="http://schemas.microsoft.com/office/drawing/2014/main" id="{00000000-0008-0000-0000-00004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69</xdr:row>
          <xdr:rowOff>123825</xdr:rowOff>
        </xdr:from>
        <xdr:to>
          <xdr:col>14</xdr:col>
          <xdr:colOff>314325</xdr:colOff>
          <xdr:row>69</xdr:row>
          <xdr:rowOff>466725</xdr:rowOff>
        </xdr:to>
        <xdr:sp macro="" textlink="">
          <xdr:nvSpPr>
            <xdr:cNvPr id="28881" name="Check Box 209" hidden="1">
              <a:extLst>
                <a:ext uri="{63B3BB69-23CF-44E3-9099-C40C66FF867C}">
                  <a14:compatExt spid="_x0000_s28881"/>
                </a:ext>
                <a:ext uri="{FF2B5EF4-FFF2-40B4-BE49-F238E27FC236}">
                  <a16:creationId xmlns:a16="http://schemas.microsoft.com/office/drawing/2014/main" id="{00000000-0008-0000-0000-00004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69</xdr:row>
          <xdr:rowOff>123825</xdr:rowOff>
        </xdr:from>
        <xdr:to>
          <xdr:col>16</xdr:col>
          <xdr:colOff>314325</xdr:colOff>
          <xdr:row>69</xdr:row>
          <xdr:rowOff>466725</xdr:rowOff>
        </xdr:to>
        <xdr:sp macro="" textlink="">
          <xdr:nvSpPr>
            <xdr:cNvPr id="28882" name="Check Box 210" hidden="1">
              <a:extLst>
                <a:ext uri="{63B3BB69-23CF-44E3-9099-C40C66FF867C}">
                  <a14:compatExt spid="_x0000_s28882"/>
                </a:ext>
                <a:ext uri="{FF2B5EF4-FFF2-40B4-BE49-F238E27FC236}">
                  <a16:creationId xmlns:a16="http://schemas.microsoft.com/office/drawing/2014/main" id="{00000000-0008-0000-0000-00004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257175</xdr:rowOff>
        </xdr:from>
        <xdr:to>
          <xdr:col>10</xdr:col>
          <xdr:colOff>304800</xdr:colOff>
          <xdr:row>14</xdr:row>
          <xdr:rowOff>504825</xdr:rowOff>
        </xdr:to>
        <xdr:sp macro="" textlink="">
          <xdr:nvSpPr>
            <xdr:cNvPr id="28943" name="Check Box 271" hidden="1">
              <a:extLst>
                <a:ext uri="{63B3BB69-23CF-44E3-9099-C40C66FF867C}">
                  <a14:compatExt spid="_x0000_s28943"/>
                </a:ext>
                <a:ext uri="{FF2B5EF4-FFF2-40B4-BE49-F238E27FC236}">
                  <a16:creationId xmlns:a16="http://schemas.microsoft.com/office/drawing/2014/main" id="{00000000-0008-0000-00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xdr:row>
          <xdr:rowOff>257175</xdr:rowOff>
        </xdr:from>
        <xdr:to>
          <xdr:col>11</xdr:col>
          <xdr:colOff>304800</xdr:colOff>
          <xdr:row>14</xdr:row>
          <xdr:rowOff>504825</xdr:rowOff>
        </xdr:to>
        <xdr:sp macro="" textlink="">
          <xdr:nvSpPr>
            <xdr:cNvPr id="28944" name="Check Box 272" hidden="1">
              <a:extLst>
                <a:ext uri="{63B3BB69-23CF-44E3-9099-C40C66FF867C}">
                  <a14:compatExt spid="_x0000_s28944"/>
                </a:ext>
                <a:ext uri="{FF2B5EF4-FFF2-40B4-BE49-F238E27FC236}">
                  <a16:creationId xmlns:a16="http://schemas.microsoft.com/office/drawing/2014/main" id="{00000000-0008-0000-00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257175</xdr:rowOff>
        </xdr:from>
        <xdr:to>
          <xdr:col>13</xdr:col>
          <xdr:colOff>304800</xdr:colOff>
          <xdr:row>14</xdr:row>
          <xdr:rowOff>504825</xdr:rowOff>
        </xdr:to>
        <xdr:sp macro="" textlink="">
          <xdr:nvSpPr>
            <xdr:cNvPr id="28945" name="Check Box 273" hidden="1">
              <a:extLst>
                <a:ext uri="{63B3BB69-23CF-44E3-9099-C40C66FF867C}">
                  <a14:compatExt spid="_x0000_s28945"/>
                </a:ext>
                <a:ext uri="{FF2B5EF4-FFF2-40B4-BE49-F238E27FC236}">
                  <a16:creationId xmlns:a16="http://schemas.microsoft.com/office/drawing/2014/main" id="{00000000-0008-0000-00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14</xdr:row>
          <xdr:rowOff>257175</xdr:rowOff>
        </xdr:from>
        <xdr:to>
          <xdr:col>14</xdr:col>
          <xdr:colOff>304800</xdr:colOff>
          <xdr:row>14</xdr:row>
          <xdr:rowOff>504825</xdr:rowOff>
        </xdr:to>
        <xdr:sp macro="" textlink="">
          <xdr:nvSpPr>
            <xdr:cNvPr id="28946" name="Check Box 274" hidden="1">
              <a:extLst>
                <a:ext uri="{63B3BB69-23CF-44E3-9099-C40C66FF867C}">
                  <a14:compatExt spid="_x0000_s28946"/>
                </a:ext>
                <a:ext uri="{FF2B5EF4-FFF2-40B4-BE49-F238E27FC236}">
                  <a16:creationId xmlns:a16="http://schemas.microsoft.com/office/drawing/2014/main" id="{00000000-0008-0000-00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257175</xdr:rowOff>
        </xdr:from>
        <xdr:to>
          <xdr:col>16</xdr:col>
          <xdr:colOff>304800</xdr:colOff>
          <xdr:row>14</xdr:row>
          <xdr:rowOff>504825</xdr:rowOff>
        </xdr:to>
        <xdr:sp macro="" textlink="">
          <xdr:nvSpPr>
            <xdr:cNvPr id="28947" name="Check Box 275" hidden="1">
              <a:extLst>
                <a:ext uri="{63B3BB69-23CF-44E3-9099-C40C66FF867C}">
                  <a14:compatExt spid="_x0000_s28947"/>
                </a:ext>
                <a:ext uri="{FF2B5EF4-FFF2-40B4-BE49-F238E27FC236}">
                  <a16:creationId xmlns:a16="http://schemas.microsoft.com/office/drawing/2014/main" id="{00000000-0008-0000-00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238125</xdr:rowOff>
        </xdr:from>
        <xdr:to>
          <xdr:col>10</xdr:col>
          <xdr:colOff>304800</xdr:colOff>
          <xdr:row>15</xdr:row>
          <xdr:rowOff>485775</xdr:rowOff>
        </xdr:to>
        <xdr:sp macro="" textlink="">
          <xdr:nvSpPr>
            <xdr:cNvPr id="28948" name="Check Box 276" hidden="1">
              <a:extLst>
                <a:ext uri="{63B3BB69-23CF-44E3-9099-C40C66FF867C}">
                  <a14:compatExt spid="_x0000_s28948"/>
                </a:ext>
                <a:ext uri="{FF2B5EF4-FFF2-40B4-BE49-F238E27FC236}">
                  <a16:creationId xmlns:a16="http://schemas.microsoft.com/office/drawing/2014/main" id="{00000000-0008-0000-00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15</xdr:row>
          <xdr:rowOff>238125</xdr:rowOff>
        </xdr:from>
        <xdr:to>
          <xdr:col>11</xdr:col>
          <xdr:colOff>304800</xdr:colOff>
          <xdr:row>15</xdr:row>
          <xdr:rowOff>485775</xdr:rowOff>
        </xdr:to>
        <xdr:sp macro="" textlink="">
          <xdr:nvSpPr>
            <xdr:cNvPr id="28949" name="Check Box 277" hidden="1">
              <a:extLst>
                <a:ext uri="{63B3BB69-23CF-44E3-9099-C40C66FF867C}">
                  <a14:compatExt spid="_x0000_s28949"/>
                </a:ext>
                <a:ext uri="{FF2B5EF4-FFF2-40B4-BE49-F238E27FC236}">
                  <a16:creationId xmlns:a16="http://schemas.microsoft.com/office/drawing/2014/main" id="{00000000-0008-0000-00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238125</xdr:rowOff>
        </xdr:from>
        <xdr:to>
          <xdr:col>16</xdr:col>
          <xdr:colOff>304800</xdr:colOff>
          <xdr:row>15</xdr:row>
          <xdr:rowOff>485775</xdr:rowOff>
        </xdr:to>
        <xdr:sp macro="" textlink="">
          <xdr:nvSpPr>
            <xdr:cNvPr id="28952" name="Check Box 280" hidden="1">
              <a:extLst>
                <a:ext uri="{63B3BB69-23CF-44E3-9099-C40C66FF867C}">
                  <a14:compatExt spid="_x0000_s28952"/>
                </a:ext>
                <a:ext uri="{FF2B5EF4-FFF2-40B4-BE49-F238E27FC236}">
                  <a16:creationId xmlns:a16="http://schemas.microsoft.com/office/drawing/2014/main" id="{00000000-0008-0000-00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16</xdr:row>
          <xdr:rowOff>171450</xdr:rowOff>
        </xdr:from>
        <xdr:to>
          <xdr:col>10</xdr:col>
          <xdr:colOff>295275</xdr:colOff>
          <xdr:row>16</xdr:row>
          <xdr:rowOff>514350</xdr:rowOff>
        </xdr:to>
        <xdr:sp macro="" textlink="">
          <xdr:nvSpPr>
            <xdr:cNvPr id="28953" name="Check Box 281" hidden="1">
              <a:extLst>
                <a:ext uri="{63B3BB69-23CF-44E3-9099-C40C66FF867C}">
                  <a14:compatExt spid="_x0000_s28953"/>
                </a:ext>
                <a:ext uri="{FF2B5EF4-FFF2-40B4-BE49-F238E27FC236}">
                  <a16:creationId xmlns:a16="http://schemas.microsoft.com/office/drawing/2014/main" id="{00000000-0008-0000-00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16</xdr:row>
          <xdr:rowOff>171450</xdr:rowOff>
        </xdr:from>
        <xdr:to>
          <xdr:col>11</xdr:col>
          <xdr:colOff>295275</xdr:colOff>
          <xdr:row>16</xdr:row>
          <xdr:rowOff>514350</xdr:rowOff>
        </xdr:to>
        <xdr:sp macro="" textlink="">
          <xdr:nvSpPr>
            <xdr:cNvPr id="28954" name="Check Box 282" hidden="1">
              <a:extLst>
                <a:ext uri="{63B3BB69-23CF-44E3-9099-C40C66FF867C}">
                  <a14:compatExt spid="_x0000_s28954"/>
                </a:ext>
                <a:ext uri="{FF2B5EF4-FFF2-40B4-BE49-F238E27FC236}">
                  <a16:creationId xmlns:a16="http://schemas.microsoft.com/office/drawing/2014/main" id="{00000000-0008-0000-00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16</xdr:row>
          <xdr:rowOff>171450</xdr:rowOff>
        </xdr:from>
        <xdr:to>
          <xdr:col>13</xdr:col>
          <xdr:colOff>295275</xdr:colOff>
          <xdr:row>16</xdr:row>
          <xdr:rowOff>514350</xdr:rowOff>
        </xdr:to>
        <xdr:sp macro="" textlink="">
          <xdr:nvSpPr>
            <xdr:cNvPr id="28955" name="Check Box 283" hidden="1">
              <a:extLst>
                <a:ext uri="{63B3BB69-23CF-44E3-9099-C40C66FF867C}">
                  <a14:compatExt spid="_x0000_s28955"/>
                </a:ext>
                <a:ext uri="{FF2B5EF4-FFF2-40B4-BE49-F238E27FC236}">
                  <a16:creationId xmlns:a16="http://schemas.microsoft.com/office/drawing/2014/main" id="{00000000-0008-0000-00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16</xdr:row>
          <xdr:rowOff>171450</xdr:rowOff>
        </xdr:from>
        <xdr:to>
          <xdr:col>14</xdr:col>
          <xdr:colOff>295275</xdr:colOff>
          <xdr:row>16</xdr:row>
          <xdr:rowOff>514350</xdr:rowOff>
        </xdr:to>
        <xdr:sp macro="" textlink="">
          <xdr:nvSpPr>
            <xdr:cNvPr id="28956" name="Check Box 284" hidden="1">
              <a:extLst>
                <a:ext uri="{63B3BB69-23CF-44E3-9099-C40C66FF867C}">
                  <a14:compatExt spid="_x0000_s28956"/>
                </a:ext>
                <a:ext uri="{FF2B5EF4-FFF2-40B4-BE49-F238E27FC236}">
                  <a16:creationId xmlns:a16="http://schemas.microsoft.com/office/drawing/2014/main" id="{00000000-0008-0000-00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xdr:row>
          <xdr:rowOff>171450</xdr:rowOff>
        </xdr:from>
        <xdr:to>
          <xdr:col>16</xdr:col>
          <xdr:colOff>295275</xdr:colOff>
          <xdr:row>16</xdr:row>
          <xdr:rowOff>514350</xdr:rowOff>
        </xdr:to>
        <xdr:sp macro="" textlink="">
          <xdr:nvSpPr>
            <xdr:cNvPr id="28957" name="Check Box 285" hidden="1">
              <a:extLst>
                <a:ext uri="{63B3BB69-23CF-44E3-9099-C40C66FF867C}">
                  <a14:compatExt spid="_x0000_s28957"/>
                </a:ext>
                <a:ext uri="{FF2B5EF4-FFF2-40B4-BE49-F238E27FC236}">
                  <a16:creationId xmlns:a16="http://schemas.microsoft.com/office/drawing/2014/main" id="{00000000-0008-0000-00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17</xdr:row>
          <xdr:rowOff>57150</xdr:rowOff>
        </xdr:from>
        <xdr:to>
          <xdr:col>10</xdr:col>
          <xdr:colOff>314325</xdr:colOff>
          <xdr:row>17</xdr:row>
          <xdr:rowOff>304800</xdr:rowOff>
        </xdr:to>
        <xdr:sp macro="" textlink="">
          <xdr:nvSpPr>
            <xdr:cNvPr id="28958" name="Check Box 286" hidden="1">
              <a:extLst>
                <a:ext uri="{63B3BB69-23CF-44E3-9099-C40C66FF867C}">
                  <a14:compatExt spid="_x0000_s28958"/>
                </a:ext>
                <a:ext uri="{FF2B5EF4-FFF2-40B4-BE49-F238E27FC236}">
                  <a16:creationId xmlns:a16="http://schemas.microsoft.com/office/drawing/2014/main" id="{00000000-0008-0000-00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17</xdr:row>
          <xdr:rowOff>57150</xdr:rowOff>
        </xdr:from>
        <xdr:to>
          <xdr:col>11</xdr:col>
          <xdr:colOff>314325</xdr:colOff>
          <xdr:row>17</xdr:row>
          <xdr:rowOff>304800</xdr:rowOff>
        </xdr:to>
        <xdr:sp macro="" textlink="">
          <xdr:nvSpPr>
            <xdr:cNvPr id="28959" name="Check Box 287" hidden="1">
              <a:extLst>
                <a:ext uri="{63B3BB69-23CF-44E3-9099-C40C66FF867C}">
                  <a14:compatExt spid="_x0000_s28959"/>
                </a:ext>
                <a:ext uri="{FF2B5EF4-FFF2-40B4-BE49-F238E27FC236}">
                  <a16:creationId xmlns:a16="http://schemas.microsoft.com/office/drawing/2014/main" id="{00000000-0008-0000-00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17</xdr:row>
          <xdr:rowOff>57150</xdr:rowOff>
        </xdr:from>
        <xdr:to>
          <xdr:col>13</xdr:col>
          <xdr:colOff>314325</xdr:colOff>
          <xdr:row>17</xdr:row>
          <xdr:rowOff>304800</xdr:rowOff>
        </xdr:to>
        <xdr:sp macro="" textlink="">
          <xdr:nvSpPr>
            <xdr:cNvPr id="28960" name="Check Box 288" hidden="1">
              <a:extLst>
                <a:ext uri="{63B3BB69-23CF-44E3-9099-C40C66FF867C}">
                  <a14:compatExt spid="_x0000_s28960"/>
                </a:ext>
                <a:ext uri="{FF2B5EF4-FFF2-40B4-BE49-F238E27FC236}">
                  <a16:creationId xmlns:a16="http://schemas.microsoft.com/office/drawing/2014/main" id="{00000000-0008-0000-00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17</xdr:row>
          <xdr:rowOff>57150</xdr:rowOff>
        </xdr:from>
        <xdr:to>
          <xdr:col>14</xdr:col>
          <xdr:colOff>314325</xdr:colOff>
          <xdr:row>17</xdr:row>
          <xdr:rowOff>304800</xdr:rowOff>
        </xdr:to>
        <xdr:sp macro="" textlink="">
          <xdr:nvSpPr>
            <xdr:cNvPr id="28961" name="Check Box 289" hidden="1">
              <a:extLst>
                <a:ext uri="{63B3BB69-23CF-44E3-9099-C40C66FF867C}">
                  <a14:compatExt spid="_x0000_s28961"/>
                </a:ext>
                <a:ext uri="{FF2B5EF4-FFF2-40B4-BE49-F238E27FC236}">
                  <a16:creationId xmlns:a16="http://schemas.microsoft.com/office/drawing/2014/main" id="{00000000-0008-0000-00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17</xdr:row>
          <xdr:rowOff>57150</xdr:rowOff>
        </xdr:from>
        <xdr:to>
          <xdr:col>16</xdr:col>
          <xdr:colOff>314325</xdr:colOff>
          <xdr:row>17</xdr:row>
          <xdr:rowOff>304800</xdr:rowOff>
        </xdr:to>
        <xdr:sp macro="" textlink="">
          <xdr:nvSpPr>
            <xdr:cNvPr id="28962" name="Check Box 290" hidden="1">
              <a:extLst>
                <a:ext uri="{63B3BB69-23CF-44E3-9099-C40C66FF867C}">
                  <a14:compatExt spid="_x0000_s28962"/>
                </a:ext>
                <a:ext uri="{FF2B5EF4-FFF2-40B4-BE49-F238E27FC236}">
                  <a16:creationId xmlns:a16="http://schemas.microsoft.com/office/drawing/2014/main" id="{00000000-0008-0000-00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34</xdr:row>
          <xdr:rowOff>295275</xdr:rowOff>
        </xdr:from>
        <xdr:to>
          <xdr:col>10</xdr:col>
          <xdr:colOff>314325</xdr:colOff>
          <xdr:row>34</xdr:row>
          <xdr:rowOff>609600</xdr:rowOff>
        </xdr:to>
        <xdr:sp macro="" textlink="">
          <xdr:nvSpPr>
            <xdr:cNvPr id="28963" name="Check Box 291" hidden="1">
              <a:extLst>
                <a:ext uri="{63B3BB69-23CF-44E3-9099-C40C66FF867C}">
                  <a14:compatExt spid="_x0000_s28963"/>
                </a:ext>
                <a:ext uri="{FF2B5EF4-FFF2-40B4-BE49-F238E27FC236}">
                  <a16:creationId xmlns:a16="http://schemas.microsoft.com/office/drawing/2014/main" id="{00000000-0008-0000-0000-0000F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34</xdr:row>
          <xdr:rowOff>295275</xdr:rowOff>
        </xdr:from>
        <xdr:to>
          <xdr:col>11</xdr:col>
          <xdr:colOff>323850</xdr:colOff>
          <xdr:row>34</xdr:row>
          <xdr:rowOff>609600</xdr:rowOff>
        </xdr:to>
        <xdr:sp macro="" textlink="">
          <xdr:nvSpPr>
            <xdr:cNvPr id="28964" name="Check Box 292" hidden="1">
              <a:extLst>
                <a:ext uri="{63B3BB69-23CF-44E3-9099-C40C66FF867C}">
                  <a14:compatExt spid="_x0000_s28964"/>
                </a:ext>
                <a:ext uri="{FF2B5EF4-FFF2-40B4-BE49-F238E27FC236}">
                  <a16:creationId xmlns:a16="http://schemas.microsoft.com/office/drawing/2014/main" id="{00000000-0008-0000-0000-0000F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34</xdr:row>
          <xdr:rowOff>295275</xdr:rowOff>
        </xdr:from>
        <xdr:to>
          <xdr:col>13</xdr:col>
          <xdr:colOff>314325</xdr:colOff>
          <xdr:row>34</xdr:row>
          <xdr:rowOff>609600</xdr:rowOff>
        </xdr:to>
        <xdr:sp macro="" textlink="">
          <xdr:nvSpPr>
            <xdr:cNvPr id="28965" name="Check Box 293" hidden="1">
              <a:extLst>
                <a:ext uri="{63B3BB69-23CF-44E3-9099-C40C66FF867C}">
                  <a14:compatExt spid="_x0000_s28965"/>
                </a:ext>
                <a:ext uri="{FF2B5EF4-FFF2-40B4-BE49-F238E27FC236}">
                  <a16:creationId xmlns:a16="http://schemas.microsoft.com/office/drawing/2014/main" id="{00000000-0008-0000-0000-0000F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34</xdr:row>
          <xdr:rowOff>295275</xdr:rowOff>
        </xdr:from>
        <xdr:to>
          <xdr:col>14</xdr:col>
          <xdr:colOff>314325</xdr:colOff>
          <xdr:row>34</xdr:row>
          <xdr:rowOff>609600</xdr:rowOff>
        </xdr:to>
        <xdr:sp macro="" textlink="">
          <xdr:nvSpPr>
            <xdr:cNvPr id="28966" name="Check Box 294" hidden="1">
              <a:extLst>
                <a:ext uri="{63B3BB69-23CF-44E3-9099-C40C66FF867C}">
                  <a14:compatExt spid="_x0000_s28966"/>
                </a:ext>
                <a:ext uri="{FF2B5EF4-FFF2-40B4-BE49-F238E27FC236}">
                  <a16:creationId xmlns:a16="http://schemas.microsoft.com/office/drawing/2014/main" id="{00000000-0008-0000-0000-0000F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34</xdr:row>
          <xdr:rowOff>295275</xdr:rowOff>
        </xdr:from>
        <xdr:to>
          <xdr:col>16</xdr:col>
          <xdr:colOff>314325</xdr:colOff>
          <xdr:row>34</xdr:row>
          <xdr:rowOff>609600</xdr:rowOff>
        </xdr:to>
        <xdr:sp macro="" textlink="">
          <xdr:nvSpPr>
            <xdr:cNvPr id="28967" name="Check Box 295" hidden="1">
              <a:extLst>
                <a:ext uri="{63B3BB69-23CF-44E3-9099-C40C66FF867C}">
                  <a14:compatExt spid="_x0000_s28967"/>
                </a:ext>
                <a:ext uri="{FF2B5EF4-FFF2-40B4-BE49-F238E27FC236}">
                  <a16:creationId xmlns:a16="http://schemas.microsoft.com/office/drawing/2014/main" id="{00000000-0008-0000-0000-0000F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35</xdr:row>
          <xdr:rowOff>123825</xdr:rowOff>
        </xdr:from>
        <xdr:to>
          <xdr:col>10</xdr:col>
          <xdr:colOff>304800</xdr:colOff>
          <xdr:row>35</xdr:row>
          <xdr:rowOff>466725</xdr:rowOff>
        </xdr:to>
        <xdr:sp macro="" textlink="">
          <xdr:nvSpPr>
            <xdr:cNvPr id="28968" name="Check Box 296" hidden="1">
              <a:extLst>
                <a:ext uri="{63B3BB69-23CF-44E3-9099-C40C66FF867C}">
                  <a14:compatExt spid="_x0000_s28968"/>
                </a:ext>
                <a:ext uri="{FF2B5EF4-FFF2-40B4-BE49-F238E27FC236}">
                  <a16:creationId xmlns:a16="http://schemas.microsoft.com/office/drawing/2014/main" id="{00000000-0008-0000-0000-0000F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35</xdr:row>
          <xdr:rowOff>123825</xdr:rowOff>
        </xdr:from>
        <xdr:to>
          <xdr:col>11</xdr:col>
          <xdr:colOff>323850</xdr:colOff>
          <xdr:row>35</xdr:row>
          <xdr:rowOff>466725</xdr:rowOff>
        </xdr:to>
        <xdr:sp macro="" textlink="">
          <xdr:nvSpPr>
            <xdr:cNvPr id="28969" name="Check Box 297" hidden="1">
              <a:extLst>
                <a:ext uri="{63B3BB69-23CF-44E3-9099-C40C66FF867C}">
                  <a14:compatExt spid="_x0000_s28969"/>
                </a:ext>
                <a:ext uri="{FF2B5EF4-FFF2-40B4-BE49-F238E27FC236}">
                  <a16:creationId xmlns:a16="http://schemas.microsoft.com/office/drawing/2014/main" id="{00000000-0008-0000-0000-0000F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35</xdr:row>
          <xdr:rowOff>123825</xdr:rowOff>
        </xdr:from>
        <xdr:to>
          <xdr:col>13</xdr:col>
          <xdr:colOff>304800</xdr:colOff>
          <xdr:row>35</xdr:row>
          <xdr:rowOff>466725</xdr:rowOff>
        </xdr:to>
        <xdr:sp macro="" textlink="">
          <xdr:nvSpPr>
            <xdr:cNvPr id="28970" name="Check Box 298" hidden="1">
              <a:extLst>
                <a:ext uri="{63B3BB69-23CF-44E3-9099-C40C66FF867C}">
                  <a14:compatExt spid="_x0000_s28970"/>
                </a:ext>
                <a:ext uri="{FF2B5EF4-FFF2-40B4-BE49-F238E27FC236}">
                  <a16:creationId xmlns:a16="http://schemas.microsoft.com/office/drawing/2014/main" id="{00000000-0008-0000-0000-0000F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35</xdr:row>
          <xdr:rowOff>123825</xdr:rowOff>
        </xdr:from>
        <xdr:to>
          <xdr:col>14</xdr:col>
          <xdr:colOff>304800</xdr:colOff>
          <xdr:row>35</xdr:row>
          <xdr:rowOff>466725</xdr:rowOff>
        </xdr:to>
        <xdr:sp macro="" textlink="">
          <xdr:nvSpPr>
            <xdr:cNvPr id="28971" name="Check Box 299" hidden="1">
              <a:extLst>
                <a:ext uri="{63B3BB69-23CF-44E3-9099-C40C66FF867C}">
                  <a14:compatExt spid="_x0000_s28971"/>
                </a:ext>
                <a:ext uri="{FF2B5EF4-FFF2-40B4-BE49-F238E27FC236}">
                  <a16:creationId xmlns:a16="http://schemas.microsoft.com/office/drawing/2014/main" id="{00000000-0008-0000-0000-0000F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36</xdr:row>
          <xdr:rowOff>85725</xdr:rowOff>
        </xdr:from>
        <xdr:to>
          <xdr:col>10</xdr:col>
          <xdr:colOff>314325</xdr:colOff>
          <xdr:row>36</xdr:row>
          <xdr:rowOff>466725</xdr:rowOff>
        </xdr:to>
        <xdr:sp macro="" textlink="">
          <xdr:nvSpPr>
            <xdr:cNvPr id="28973" name="Check Box 301" hidden="1">
              <a:extLst>
                <a:ext uri="{63B3BB69-23CF-44E3-9099-C40C66FF867C}">
                  <a14:compatExt spid="_x0000_s28973"/>
                </a:ext>
                <a:ext uri="{FF2B5EF4-FFF2-40B4-BE49-F238E27FC236}">
                  <a16:creationId xmlns:a16="http://schemas.microsoft.com/office/drawing/2014/main" id="{00000000-0008-0000-0000-0000A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36</xdr:row>
          <xdr:rowOff>85725</xdr:rowOff>
        </xdr:from>
        <xdr:to>
          <xdr:col>11</xdr:col>
          <xdr:colOff>314325</xdr:colOff>
          <xdr:row>36</xdr:row>
          <xdr:rowOff>466725</xdr:rowOff>
        </xdr:to>
        <xdr:sp macro="" textlink="">
          <xdr:nvSpPr>
            <xdr:cNvPr id="28974" name="Check Box 302" hidden="1">
              <a:extLst>
                <a:ext uri="{63B3BB69-23CF-44E3-9099-C40C66FF867C}">
                  <a14:compatExt spid="_x0000_s28974"/>
                </a:ext>
                <a:ext uri="{FF2B5EF4-FFF2-40B4-BE49-F238E27FC236}">
                  <a16:creationId xmlns:a16="http://schemas.microsoft.com/office/drawing/2014/main" id="{00000000-0008-0000-0000-0000A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36</xdr:row>
          <xdr:rowOff>85725</xdr:rowOff>
        </xdr:from>
        <xdr:to>
          <xdr:col>13</xdr:col>
          <xdr:colOff>314325</xdr:colOff>
          <xdr:row>36</xdr:row>
          <xdr:rowOff>466725</xdr:rowOff>
        </xdr:to>
        <xdr:sp macro="" textlink="">
          <xdr:nvSpPr>
            <xdr:cNvPr id="28975" name="Check Box 303" hidden="1">
              <a:extLst>
                <a:ext uri="{63B3BB69-23CF-44E3-9099-C40C66FF867C}">
                  <a14:compatExt spid="_x0000_s28975"/>
                </a:ext>
                <a:ext uri="{FF2B5EF4-FFF2-40B4-BE49-F238E27FC236}">
                  <a16:creationId xmlns:a16="http://schemas.microsoft.com/office/drawing/2014/main" id="{00000000-0008-0000-0000-0000A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36</xdr:row>
          <xdr:rowOff>85725</xdr:rowOff>
        </xdr:from>
        <xdr:to>
          <xdr:col>14</xdr:col>
          <xdr:colOff>314325</xdr:colOff>
          <xdr:row>36</xdr:row>
          <xdr:rowOff>466725</xdr:rowOff>
        </xdr:to>
        <xdr:sp macro="" textlink="">
          <xdr:nvSpPr>
            <xdr:cNvPr id="28976" name="Check Box 304" hidden="1">
              <a:extLst>
                <a:ext uri="{63B3BB69-23CF-44E3-9099-C40C66FF867C}">
                  <a14:compatExt spid="_x0000_s28976"/>
                </a:ext>
                <a:ext uri="{FF2B5EF4-FFF2-40B4-BE49-F238E27FC236}">
                  <a16:creationId xmlns:a16="http://schemas.microsoft.com/office/drawing/2014/main" id="{00000000-0008-0000-0000-0000A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36</xdr:row>
          <xdr:rowOff>85725</xdr:rowOff>
        </xdr:from>
        <xdr:to>
          <xdr:col>16</xdr:col>
          <xdr:colOff>314325</xdr:colOff>
          <xdr:row>36</xdr:row>
          <xdr:rowOff>466725</xdr:rowOff>
        </xdr:to>
        <xdr:sp macro="" textlink="">
          <xdr:nvSpPr>
            <xdr:cNvPr id="28977" name="Check Box 305" hidden="1">
              <a:extLst>
                <a:ext uri="{63B3BB69-23CF-44E3-9099-C40C66FF867C}">
                  <a14:compatExt spid="_x0000_s28977"/>
                </a:ext>
                <a:ext uri="{FF2B5EF4-FFF2-40B4-BE49-F238E27FC236}">
                  <a16:creationId xmlns:a16="http://schemas.microsoft.com/office/drawing/2014/main" id="{00000000-0008-0000-0000-0000A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37</xdr:row>
          <xdr:rowOff>76200</xdr:rowOff>
        </xdr:from>
        <xdr:to>
          <xdr:col>10</xdr:col>
          <xdr:colOff>323850</xdr:colOff>
          <xdr:row>37</xdr:row>
          <xdr:rowOff>438150</xdr:rowOff>
        </xdr:to>
        <xdr:sp macro="" textlink="">
          <xdr:nvSpPr>
            <xdr:cNvPr id="28978" name="Check Box 306" hidden="1">
              <a:extLst>
                <a:ext uri="{63B3BB69-23CF-44E3-9099-C40C66FF867C}">
                  <a14:compatExt spid="_x0000_s28978"/>
                </a:ext>
                <a:ext uri="{FF2B5EF4-FFF2-40B4-BE49-F238E27FC236}">
                  <a16:creationId xmlns:a16="http://schemas.microsoft.com/office/drawing/2014/main" id="{00000000-0008-0000-0000-0000A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37</xdr:row>
          <xdr:rowOff>76200</xdr:rowOff>
        </xdr:from>
        <xdr:to>
          <xdr:col>11</xdr:col>
          <xdr:colOff>323850</xdr:colOff>
          <xdr:row>37</xdr:row>
          <xdr:rowOff>438150</xdr:rowOff>
        </xdr:to>
        <xdr:sp macro="" textlink="">
          <xdr:nvSpPr>
            <xdr:cNvPr id="28979" name="Check Box 307" hidden="1">
              <a:extLst>
                <a:ext uri="{63B3BB69-23CF-44E3-9099-C40C66FF867C}">
                  <a14:compatExt spid="_x0000_s28979"/>
                </a:ext>
                <a:ext uri="{FF2B5EF4-FFF2-40B4-BE49-F238E27FC236}">
                  <a16:creationId xmlns:a16="http://schemas.microsoft.com/office/drawing/2014/main" id="{00000000-0008-0000-0000-0000A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37</xdr:row>
          <xdr:rowOff>76200</xdr:rowOff>
        </xdr:from>
        <xdr:to>
          <xdr:col>13</xdr:col>
          <xdr:colOff>323850</xdr:colOff>
          <xdr:row>37</xdr:row>
          <xdr:rowOff>438150</xdr:rowOff>
        </xdr:to>
        <xdr:sp macro="" textlink="">
          <xdr:nvSpPr>
            <xdr:cNvPr id="28980" name="Check Box 308" hidden="1">
              <a:extLst>
                <a:ext uri="{63B3BB69-23CF-44E3-9099-C40C66FF867C}">
                  <a14:compatExt spid="_x0000_s28980"/>
                </a:ext>
                <a:ext uri="{FF2B5EF4-FFF2-40B4-BE49-F238E27FC236}">
                  <a16:creationId xmlns:a16="http://schemas.microsoft.com/office/drawing/2014/main" id="{00000000-0008-0000-0000-0000A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37</xdr:row>
          <xdr:rowOff>76200</xdr:rowOff>
        </xdr:from>
        <xdr:to>
          <xdr:col>14</xdr:col>
          <xdr:colOff>323850</xdr:colOff>
          <xdr:row>37</xdr:row>
          <xdr:rowOff>438150</xdr:rowOff>
        </xdr:to>
        <xdr:sp macro="" textlink="">
          <xdr:nvSpPr>
            <xdr:cNvPr id="28981" name="Check Box 309" hidden="1">
              <a:extLst>
                <a:ext uri="{63B3BB69-23CF-44E3-9099-C40C66FF867C}">
                  <a14:compatExt spid="_x0000_s28981"/>
                </a:ext>
                <a:ext uri="{FF2B5EF4-FFF2-40B4-BE49-F238E27FC236}">
                  <a16:creationId xmlns:a16="http://schemas.microsoft.com/office/drawing/2014/main" id="{00000000-0008-0000-0000-0000A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37</xdr:row>
          <xdr:rowOff>76200</xdr:rowOff>
        </xdr:from>
        <xdr:to>
          <xdr:col>16</xdr:col>
          <xdr:colOff>323850</xdr:colOff>
          <xdr:row>37</xdr:row>
          <xdr:rowOff>438150</xdr:rowOff>
        </xdr:to>
        <xdr:sp macro="" textlink="">
          <xdr:nvSpPr>
            <xdr:cNvPr id="28982" name="Check Box 310" hidden="1">
              <a:extLst>
                <a:ext uri="{63B3BB69-23CF-44E3-9099-C40C66FF867C}">
                  <a14:compatExt spid="_x0000_s28982"/>
                </a:ext>
                <a:ext uri="{FF2B5EF4-FFF2-40B4-BE49-F238E27FC236}">
                  <a16:creationId xmlns:a16="http://schemas.microsoft.com/office/drawing/2014/main" id="{00000000-0008-0000-0000-0000A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38</xdr:row>
          <xdr:rowOff>19050</xdr:rowOff>
        </xdr:from>
        <xdr:to>
          <xdr:col>10</xdr:col>
          <xdr:colOff>323850</xdr:colOff>
          <xdr:row>38</xdr:row>
          <xdr:rowOff>295275</xdr:rowOff>
        </xdr:to>
        <xdr:sp macro="" textlink="">
          <xdr:nvSpPr>
            <xdr:cNvPr id="28983" name="Check Box 311" hidden="1">
              <a:extLst>
                <a:ext uri="{63B3BB69-23CF-44E3-9099-C40C66FF867C}">
                  <a14:compatExt spid="_x0000_s28983"/>
                </a:ext>
                <a:ext uri="{FF2B5EF4-FFF2-40B4-BE49-F238E27FC236}">
                  <a16:creationId xmlns:a16="http://schemas.microsoft.com/office/drawing/2014/main" id="{00000000-0008-0000-00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38</xdr:row>
          <xdr:rowOff>19050</xdr:rowOff>
        </xdr:from>
        <xdr:to>
          <xdr:col>11</xdr:col>
          <xdr:colOff>323850</xdr:colOff>
          <xdr:row>38</xdr:row>
          <xdr:rowOff>295275</xdr:rowOff>
        </xdr:to>
        <xdr:sp macro="" textlink="">
          <xdr:nvSpPr>
            <xdr:cNvPr id="28984" name="Check Box 312" hidden="1">
              <a:extLst>
                <a:ext uri="{63B3BB69-23CF-44E3-9099-C40C66FF867C}">
                  <a14:compatExt spid="_x0000_s28984"/>
                </a:ext>
                <a:ext uri="{FF2B5EF4-FFF2-40B4-BE49-F238E27FC236}">
                  <a16:creationId xmlns:a16="http://schemas.microsoft.com/office/drawing/2014/main" id="{00000000-0008-0000-00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38</xdr:row>
          <xdr:rowOff>19050</xdr:rowOff>
        </xdr:from>
        <xdr:to>
          <xdr:col>13</xdr:col>
          <xdr:colOff>333375</xdr:colOff>
          <xdr:row>38</xdr:row>
          <xdr:rowOff>295275</xdr:rowOff>
        </xdr:to>
        <xdr:sp macro="" textlink="">
          <xdr:nvSpPr>
            <xdr:cNvPr id="28985" name="Check Box 313" hidden="1">
              <a:extLst>
                <a:ext uri="{63B3BB69-23CF-44E3-9099-C40C66FF867C}">
                  <a14:compatExt spid="_x0000_s28985"/>
                </a:ext>
                <a:ext uri="{FF2B5EF4-FFF2-40B4-BE49-F238E27FC236}">
                  <a16:creationId xmlns:a16="http://schemas.microsoft.com/office/drawing/2014/main" id="{00000000-0008-0000-00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38</xdr:row>
          <xdr:rowOff>28575</xdr:rowOff>
        </xdr:from>
        <xdr:to>
          <xdr:col>14</xdr:col>
          <xdr:colOff>323850</xdr:colOff>
          <xdr:row>38</xdr:row>
          <xdr:rowOff>295275</xdr:rowOff>
        </xdr:to>
        <xdr:sp macro="" textlink="">
          <xdr:nvSpPr>
            <xdr:cNvPr id="28986" name="Check Box 314" hidden="1">
              <a:extLst>
                <a:ext uri="{63B3BB69-23CF-44E3-9099-C40C66FF867C}">
                  <a14:compatExt spid="_x0000_s28986"/>
                </a:ext>
                <a:ext uri="{FF2B5EF4-FFF2-40B4-BE49-F238E27FC236}">
                  <a16:creationId xmlns:a16="http://schemas.microsoft.com/office/drawing/2014/main" id="{00000000-0008-0000-00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38</xdr:row>
          <xdr:rowOff>28575</xdr:rowOff>
        </xdr:from>
        <xdr:to>
          <xdr:col>16</xdr:col>
          <xdr:colOff>323850</xdr:colOff>
          <xdr:row>38</xdr:row>
          <xdr:rowOff>295275</xdr:rowOff>
        </xdr:to>
        <xdr:sp macro="" textlink="">
          <xdr:nvSpPr>
            <xdr:cNvPr id="28987" name="Check Box 315" hidden="1">
              <a:extLst>
                <a:ext uri="{63B3BB69-23CF-44E3-9099-C40C66FF867C}">
                  <a14:compatExt spid="_x0000_s28987"/>
                </a:ext>
                <a:ext uri="{FF2B5EF4-FFF2-40B4-BE49-F238E27FC236}">
                  <a16:creationId xmlns:a16="http://schemas.microsoft.com/office/drawing/2014/main" id="{00000000-0008-0000-00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44</xdr:row>
          <xdr:rowOff>142875</xdr:rowOff>
        </xdr:from>
        <xdr:to>
          <xdr:col>10</xdr:col>
          <xdr:colOff>266700</xdr:colOff>
          <xdr:row>44</xdr:row>
          <xdr:rowOff>552450</xdr:rowOff>
        </xdr:to>
        <xdr:sp macro="" textlink="">
          <xdr:nvSpPr>
            <xdr:cNvPr id="28988" name="Check Box 316" hidden="1">
              <a:extLst>
                <a:ext uri="{63B3BB69-23CF-44E3-9099-C40C66FF867C}">
                  <a14:compatExt spid="_x0000_s28988"/>
                </a:ext>
                <a:ext uri="{FF2B5EF4-FFF2-40B4-BE49-F238E27FC236}">
                  <a16:creationId xmlns:a16="http://schemas.microsoft.com/office/drawing/2014/main" id="{00000000-0008-0000-0000-0000F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44</xdr:row>
          <xdr:rowOff>142875</xdr:rowOff>
        </xdr:from>
        <xdr:to>
          <xdr:col>11</xdr:col>
          <xdr:colOff>266700</xdr:colOff>
          <xdr:row>44</xdr:row>
          <xdr:rowOff>552450</xdr:rowOff>
        </xdr:to>
        <xdr:sp macro="" textlink="">
          <xdr:nvSpPr>
            <xdr:cNvPr id="28989" name="Check Box 317" hidden="1">
              <a:extLst>
                <a:ext uri="{63B3BB69-23CF-44E3-9099-C40C66FF867C}">
                  <a14:compatExt spid="_x0000_s28989"/>
                </a:ext>
                <a:ext uri="{FF2B5EF4-FFF2-40B4-BE49-F238E27FC236}">
                  <a16:creationId xmlns:a16="http://schemas.microsoft.com/office/drawing/2014/main" id="{00000000-0008-0000-0000-00000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44</xdr:row>
          <xdr:rowOff>142875</xdr:rowOff>
        </xdr:from>
        <xdr:to>
          <xdr:col>13</xdr:col>
          <xdr:colOff>266700</xdr:colOff>
          <xdr:row>44</xdr:row>
          <xdr:rowOff>552450</xdr:rowOff>
        </xdr:to>
        <xdr:sp macro="" textlink="">
          <xdr:nvSpPr>
            <xdr:cNvPr id="28990" name="Check Box 318" hidden="1">
              <a:extLst>
                <a:ext uri="{63B3BB69-23CF-44E3-9099-C40C66FF867C}">
                  <a14:compatExt spid="_x0000_s28990"/>
                </a:ext>
                <a:ext uri="{FF2B5EF4-FFF2-40B4-BE49-F238E27FC236}">
                  <a16:creationId xmlns:a16="http://schemas.microsoft.com/office/drawing/2014/main" id="{00000000-0008-0000-0000-00000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44</xdr:row>
          <xdr:rowOff>142875</xdr:rowOff>
        </xdr:from>
        <xdr:to>
          <xdr:col>14</xdr:col>
          <xdr:colOff>266700</xdr:colOff>
          <xdr:row>44</xdr:row>
          <xdr:rowOff>552450</xdr:rowOff>
        </xdr:to>
        <xdr:sp macro="" textlink="">
          <xdr:nvSpPr>
            <xdr:cNvPr id="28991" name="Check Box 319" hidden="1">
              <a:extLst>
                <a:ext uri="{63B3BB69-23CF-44E3-9099-C40C66FF867C}">
                  <a14:compatExt spid="_x0000_s28991"/>
                </a:ext>
                <a:ext uri="{FF2B5EF4-FFF2-40B4-BE49-F238E27FC236}">
                  <a16:creationId xmlns:a16="http://schemas.microsoft.com/office/drawing/2014/main" id="{00000000-0008-0000-0000-00000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44</xdr:row>
          <xdr:rowOff>142875</xdr:rowOff>
        </xdr:from>
        <xdr:to>
          <xdr:col>16</xdr:col>
          <xdr:colOff>266700</xdr:colOff>
          <xdr:row>44</xdr:row>
          <xdr:rowOff>552450</xdr:rowOff>
        </xdr:to>
        <xdr:sp macro="" textlink="">
          <xdr:nvSpPr>
            <xdr:cNvPr id="28992" name="Check Box 320" hidden="1">
              <a:extLst>
                <a:ext uri="{63B3BB69-23CF-44E3-9099-C40C66FF867C}">
                  <a14:compatExt spid="_x0000_s28992"/>
                </a:ext>
                <a:ext uri="{FF2B5EF4-FFF2-40B4-BE49-F238E27FC236}">
                  <a16:creationId xmlns:a16="http://schemas.microsoft.com/office/drawing/2014/main" id="{00000000-0008-0000-0000-00000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45</xdr:row>
          <xdr:rowOff>95250</xdr:rowOff>
        </xdr:from>
        <xdr:to>
          <xdr:col>10</xdr:col>
          <xdr:colOff>276225</xdr:colOff>
          <xdr:row>45</xdr:row>
          <xdr:rowOff>428625</xdr:rowOff>
        </xdr:to>
        <xdr:sp macro="" textlink="">
          <xdr:nvSpPr>
            <xdr:cNvPr id="28993" name="Check Box 321" hidden="1">
              <a:extLst>
                <a:ext uri="{63B3BB69-23CF-44E3-9099-C40C66FF867C}">
                  <a14:compatExt spid="_x0000_s28993"/>
                </a:ext>
                <a:ext uri="{FF2B5EF4-FFF2-40B4-BE49-F238E27FC236}">
                  <a16:creationId xmlns:a16="http://schemas.microsoft.com/office/drawing/2014/main" id="{00000000-0008-0000-0000-00000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45</xdr:row>
          <xdr:rowOff>95250</xdr:rowOff>
        </xdr:from>
        <xdr:to>
          <xdr:col>11</xdr:col>
          <xdr:colOff>276225</xdr:colOff>
          <xdr:row>45</xdr:row>
          <xdr:rowOff>428625</xdr:rowOff>
        </xdr:to>
        <xdr:sp macro="" textlink="">
          <xdr:nvSpPr>
            <xdr:cNvPr id="28994" name="Check Box 322" hidden="1">
              <a:extLst>
                <a:ext uri="{63B3BB69-23CF-44E3-9099-C40C66FF867C}">
                  <a14:compatExt spid="_x0000_s28994"/>
                </a:ext>
                <a:ext uri="{FF2B5EF4-FFF2-40B4-BE49-F238E27FC236}">
                  <a16:creationId xmlns:a16="http://schemas.microsoft.com/office/drawing/2014/main" id="{00000000-0008-0000-0000-00000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45</xdr:row>
          <xdr:rowOff>95250</xdr:rowOff>
        </xdr:from>
        <xdr:to>
          <xdr:col>13</xdr:col>
          <xdr:colOff>276225</xdr:colOff>
          <xdr:row>45</xdr:row>
          <xdr:rowOff>428625</xdr:rowOff>
        </xdr:to>
        <xdr:sp macro="" textlink="">
          <xdr:nvSpPr>
            <xdr:cNvPr id="28995" name="Check Box 323" hidden="1">
              <a:extLst>
                <a:ext uri="{63B3BB69-23CF-44E3-9099-C40C66FF867C}">
                  <a14:compatExt spid="_x0000_s28995"/>
                </a:ext>
                <a:ext uri="{FF2B5EF4-FFF2-40B4-BE49-F238E27FC236}">
                  <a16:creationId xmlns:a16="http://schemas.microsoft.com/office/drawing/2014/main" id="{00000000-0008-0000-0000-00000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45</xdr:row>
          <xdr:rowOff>95250</xdr:rowOff>
        </xdr:from>
        <xdr:to>
          <xdr:col>14</xdr:col>
          <xdr:colOff>276225</xdr:colOff>
          <xdr:row>45</xdr:row>
          <xdr:rowOff>428625</xdr:rowOff>
        </xdr:to>
        <xdr:sp macro="" textlink="">
          <xdr:nvSpPr>
            <xdr:cNvPr id="28996" name="Check Box 324" hidden="1">
              <a:extLst>
                <a:ext uri="{63B3BB69-23CF-44E3-9099-C40C66FF867C}">
                  <a14:compatExt spid="_x0000_s28996"/>
                </a:ext>
                <a:ext uri="{FF2B5EF4-FFF2-40B4-BE49-F238E27FC236}">
                  <a16:creationId xmlns:a16="http://schemas.microsoft.com/office/drawing/2014/main" id="{00000000-0008-0000-0000-00000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45</xdr:row>
          <xdr:rowOff>95250</xdr:rowOff>
        </xdr:from>
        <xdr:to>
          <xdr:col>16</xdr:col>
          <xdr:colOff>276225</xdr:colOff>
          <xdr:row>45</xdr:row>
          <xdr:rowOff>428625</xdr:rowOff>
        </xdr:to>
        <xdr:sp macro="" textlink="">
          <xdr:nvSpPr>
            <xdr:cNvPr id="28997" name="Check Box 325" hidden="1">
              <a:extLst>
                <a:ext uri="{63B3BB69-23CF-44E3-9099-C40C66FF867C}">
                  <a14:compatExt spid="_x0000_s28997"/>
                </a:ext>
                <a:ext uri="{FF2B5EF4-FFF2-40B4-BE49-F238E27FC236}">
                  <a16:creationId xmlns:a16="http://schemas.microsoft.com/office/drawing/2014/main" id="{00000000-0008-0000-0000-00000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46</xdr:row>
          <xdr:rowOff>76200</xdr:rowOff>
        </xdr:from>
        <xdr:to>
          <xdr:col>10</xdr:col>
          <xdr:colOff>314325</xdr:colOff>
          <xdr:row>46</xdr:row>
          <xdr:rowOff>457200</xdr:rowOff>
        </xdr:to>
        <xdr:sp macro="" textlink="">
          <xdr:nvSpPr>
            <xdr:cNvPr id="28998" name="Check Box 326" hidden="1">
              <a:extLst>
                <a:ext uri="{63B3BB69-23CF-44E3-9099-C40C66FF867C}">
                  <a14:compatExt spid="_x0000_s28998"/>
                </a:ext>
                <a:ext uri="{FF2B5EF4-FFF2-40B4-BE49-F238E27FC236}">
                  <a16:creationId xmlns:a16="http://schemas.microsoft.com/office/drawing/2014/main" id="{00000000-0008-0000-0000-00000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46</xdr:row>
          <xdr:rowOff>76200</xdr:rowOff>
        </xdr:from>
        <xdr:to>
          <xdr:col>11</xdr:col>
          <xdr:colOff>314325</xdr:colOff>
          <xdr:row>46</xdr:row>
          <xdr:rowOff>457200</xdr:rowOff>
        </xdr:to>
        <xdr:sp macro="" textlink="">
          <xdr:nvSpPr>
            <xdr:cNvPr id="28999" name="Check Box 327" hidden="1">
              <a:extLst>
                <a:ext uri="{63B3BB69-23CF-44E3-9099-C40C66FF867C}">
                  <a14:compatExt spid="_x0000_s28999"/>
                </a:ext>
                <a:ext uri="{FF2B5EF4-FFF2-40B4-BE49-F238E27FC236}">
                  <a16:creationId xmlns:a16="http://schemas.microsoft.com/office/drawing/2014/main" id="{00000000-0008-0000-0000-00000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46</xdr:row>
          <xdr:rowOff>76200</xdr:rowOff>
        </xdr:from>
        <xdr:to>
          <xdr:col>13</xdr:col>
          <xdr:colOff>314325</xdr:colOff>
          <xdr:row>46</xdr:row>
          <xdr:rowOff>457200</xdr:rowOff>
        </xdr:to>
        <xdr:sp macro="" textlink="">
          <xdr:nvSpPr>
            <xdr:cNvPr id="29000" name="Check Box 328" hidden="1">
              <a:extLst>
                <a:ext uri="{63B3BB69-23CF-44E3-9099-C40C66FF867C}">
                  <a14:compatExt spid="_x0000_s29000"/>
                </a:ext>
                <a:ext uri="{FF2B5EF4-FFF2-40B4-BE49-F238E27FC236}">
                  <a16:creationId xmlns:a16="http://schemas.microsoft.com/office/drawing/2014/main" id="{00000000-0008-0000-0000-00000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46</xdr:row>
          <xdr:rowOff>76200</xdr:rowOff>
        </xdr:from>
        <xdr:to>
          <xdr:col>14</xdr:col>
          <xdr:colOff>314325</xdr:colOff>
          <xdr:row>46</xdr:row>
          <xdr:rowOff>457200</xdr:rowOff>
        </xdr:to>
        <xdr:sp macro="" textlink="">
          <xdr:nvSpPr>
            <xdr:cNvPr id="29001" name="Check Box 329" hidden="1">
              <a:extLst>
                <a:ext uri="{63B3BB69-23CF-44E3-9099-C40C66FF867C}">
                  <a14:compatExt spid="_x0000_s29001"/>
                </a:ext>
                <a:ext uri="{FF2B5EF4-FFF2-40B4-BE49-F238E27FC236}">
                  <a16:creationId xmlns:a16="http://schemas.microsoft.com/office/drawing/2014/main" id="{00000000-0008-0000-0000-00000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46</xdr:row>
          <xdr:rowOff>76200</xdr:rowOff>
        </xdr:from>
        <xdr:to>
          <xdr:col>16</xdr:col>
          <xdr:colOff>314325</xdr:colOff>
          <xdr:row>46</xdr:row>
          <xdr:rowOff>457200</xdr:rowOff>
        </xdr:to>
        <xdr:sp macro="" textlink="">
          <xdr:nvSpPr>
            <xdr:cNvPr id="29002" name="Check Box 330" hidden="1">
              <a:extLst>
                <a:ext uri="{63B3BB69-23CF-44E3-9099-C40C66FF867C}">
                  <a14:compatExt spid="_x0000_s29002"/>
                </a:ext>
                <a:ext uri="{FF2B5EF4-FFF2-40B4-BE49-F238E27FC236}">
                  <a16:creationId xmlns:a16="http://schemas.microsoft.com/office/drawing/2014/main" id="{00000000-0008-0000-0000-00000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47</xdr:row>
          <xdr:rowOff>76200</xdr:rowOff>
        </xdr:from>
        <xdr:to>
          <xdr:col>10</xdr:col>
          <xdr:colOff>304800</xdr:colOff>
          <xdr:row>47</xdr:row>
          <xdr:rowOff>295275</xdr:rowOff>
        </xdr:to>
        <xdr:sp macro="" textlink="">
          <xdr:nvSpPr>
            <xdr:cNvPr id="29003" name="Check Box 331" hidden="1">
              <a:extLst>
                <a:ext uri="{63B3BB69-23CF-44E3-9099-C40C66FF867C}">
                  <a14:compatExt spid="_x0000_s29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47</xdr:row>
          <xdr:rowOff>76200</xdr:rowOff>
        </xdr:from>
        <xdr:to>
          <xdr:col>11</xdr:col>
          <xdr:colOff>304800</xdr:colOff>
          <xdr:row>47</xdr:row>
          <xdr:rowOff>295275</xdr:rowOff>
        </xdr:to>
        <xdr:sp macro="" textlink="">
          <xdr:nvSpPr>
            <xdr:cNvPr id="29004" name="Check Box 332" hidden="1">
              <a:extLst>
                <a:ext uri="{63B3BB69-23CF-44E3-9099-C40C66FF867C}">
                  <a14:compatExt spid="_x0000_s29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47</xdr:row>
          <xdr:rowOff>76200</xdr:rowOff>
        </xdr:from>
        <xdr:to>
          <xdr:col>13</xdr:col>
          <xdr:colOff>304800</xdr:colOff>
          <xdr:row>47</xdr:row>
          <xdr:rowOff>295275</xdr:rowOff>
        </xdr:to>
        <xdr:sp macro="" textlink="">
          <xdr:nvSpPr>
            <xdr:cNvPr id="29005" name="Check Box 333" hidden="1">
              <a:extLst>
                <a:ext uri="{63B3BB69-23CF-44E3-9099-C40C66FF867C}">
                  <a14:compatExt spid="_x0000_s29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47</xdr:row>
          <xdr:rowOff>76200</xdr:rowOff>
        </xdr:from>
        <xdr:to>
          <xdr:col>14</xdr:col>
          <xdr:colOff>304800</xdr:colOff>
          <xdr:row>47</xdr:row>
          <xdr:rowOff>295275</xdr:rowOff>
        </xdr:to>
        <xdr:sp macro="" textlink="">
          <xdr:nvSpPr>
            <xdr:cNvPr id="29006" name="Check Box 334" hidden="1">
              <a:extLst>
                <a:ext uri="{63B3BB69-23CF-44E3-9099-C40C66FF867C}">
                  <a14:compatExt spid="_x0000_s29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47</xdr:row>
          <xdr:rowOff>76200</xdr:rowOff>
        </xdr:from>
        <xdr:to>
          <xdr:col>16</xdr:col>
          <xdr:colOff>304800</xdr:colOff>
          <xdr:row>47</xdr:row>
          <xdr:rowOff>295275</xdr:rowOff>
        </xdr:to>
        <xdr:sp macro="" textlink="">
          <xdr:nvSpPr>
            <xdr:cNvPr id="29007" name="Check Box 335" hidden="1">
              <a:extLst>
                <a:ext uri="{63B3BB69-23CF-44E3-9099-C40C66FF867C}">
                  <a14:compatExt spid="_x0000_s29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51</xdr:row>
          <xdr:rowOff>152400</xdr:rowOff>
        </xdr:from>
        <xdr:to>
          <xdr:col>11</xdr:col>
          <xdr:colOff>0</xdr:colOff>
          <xdr:row>51</xdr:row>
          <xdr:rowOff>514350</xdr:rowOff>
        </xdr:to>
        <xdr:sp macro="" textlink="">
          <xdr:nvSpPr>
            <xdr:cNvPr id="29010" name="Check Box 338" hidden="1">
              <a:extLst>
                <a:ext uri="{63B3BB69-23CF-44E3-9099-C40C66FF867C}">
                  <a14:compatExt spid="_x0000_s29010"/>
                </a:ext>
                <a:ext uri="{FF2B5EF4-FFF2-40B4-BE49-F238E27FC236}">
                  <a16:creationId xmlns:a16="http://schemas.microsoft.com/office/drawing/2014/main" id="{00000000-0008-0000-0000-00001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51</xdr:row>
          <xdr:rowOff>152400</xdr:rowOff>
        </xdr:from>
        <xdr:to>
          <xdr:col>12</xdr:col>
          <xdr:colOff>0</xdr:colOff>
          <xdr:row>51</xdr:row>
          <xdr:rowOff>514350</xdr:rowOff>
        </xdr:to>
        <xdr:sp macro="" textlink="">
          <xdr:nvSpPr>
            <xdr:cNvPr id="29011" name="Check Box 339" hidden="1">
              <a:extLst>
                <a:ext uri="{63B3BB69-23CF-44E3-9099-C40C66FF867C}">
                  <a14:compatExt spid="_x0000_s29011"/>
                </a:ext>
                <a:ext uri="{FF2B5EF4-FFF2-40B4-BE49-F238E27FC236}">
                  <a16:creationId xmlns:a16="http://schemas.microsoft.com/office/drawing/2014/main" id="{00000000-0008-0000-0000-00001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51</xdr:row>
          <xdr:rowOff>152400</xdr:rowOff>
        </xdr:from>
        <xdr:to>
          <xdr:col>14</xdr:col>
          <xdr:colOff>0</xdr:colOff>
          <xdr:row>51</xdr:row>
          <xdr:rowOff>514350</xdr:rowOff>
        </xdr:to>
        <xdr:sp macro="" textlink="">
          <xdr:nvSpPr>
            <xdr:cNvPr id="29012" name="Check Box 340" hidden="1">
              <a:extLst>
                <a:ext uri="{63B3BB69-23CF-44E3-9099-C40C66FF867C}">
                  <a14:compatExt spid="_x0000_s29012"/>
                </a:ext>
                <a:ext uri="{FF2B5EF4-FFF2-40B4-BE49-F238E27FC236}">
                  <a16:creationId xmlns:a16="http://schemas.microsoft.com/office/drawing/2014/main" id="{00000000-0008-0000-0000-00001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51</xdr:row>
          <xdr:rowOff>152400</xdr:rowOff>
        </xdr:from>
        <xdr:to>
          <xdr:col>15</xdr:col>
          <xdr:colOff>0</xdr:colOff>
          <xdr:row>51</xdr:row>
          <xdr:rowOff>514350</xdr:rowOff>
        </xdr:to>
        <xdr:sp macro="" textlink="">
          <xdr:nvSpPr>
            <xdr:cNvPr id="29013" name="Check Box 341" hidden="1">
              <a:extLst>
                <a:ext uri="{63B3BB69-23CF-44E3-9099-C40C66FF867C}">
                  <a14:compatExt spid="_x0000_s29013"/>
                </a:ext>
                <a:ext uri="{FF2B5EF4-FFF2-40B4-BE49-F238E27FC236}">
                  <a16:creationId xmlns:a16="http://schemas.microsoft.com/office/drawing/2014/main" id="{00000000-0008-0000-0000-00001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51</xdr:row>
          <xdr:rowOff>152400</xdr:rowOff>
        </xdr:from>
        <xdr:to>
          <xdr:col>17</xdr:col>
          <xdr:colOff>0</xdr:colOff>
          <xdr:row>51</xdr:row>
          <xdr:rowOff>514350</xdr:rowOff>
        </xdr:to>
        <xdr:sp macro="" textlink="">
          <xdr:nvSpPr>
            <xdr:cNvPr id="29014" name="Check Box 342" hidden="1">
              <a:extLst>
                <a:ext uri="{63B3BB69-23CF-44E3-9099-C40C66FF867C}">
                  <a14:compatExt spid="_x0000_s29014"/>
                </a:ext>
                <a:ext uri="{FF2B5EF4-FFF2-40B4-BE49-F238E27FC236}">
                  <a16:creationId xmlns:a16="http://schemas.microsoft.com/office/drawing/2014/main" id="{00000000-0008-0000-0000-00001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70</xdr:row>
          <xdr:rowOff>114300</xdr:rowOff>
        </xdr:from>
        <xdr:to>
          <xdr:col>10</xdr:col>
          <xdr:colOff>323850</xdr:colOff>
          <xdr:row>70</xdr:row>
          <xdr:rowOff>419100</xdr:rowOff>
        </xdr:to>
        <xdr:sp macro="" textlink="">
          <xdr:nvSpPr>
            <xdr:cNvPr id="29030" name="Check Box 358" hidden="1">
              <a:extLst>
                <a:ext uri="{63B3BB69-23CF-44E3-9099-C40C66FF867C}">
                  <a14:compatExt spid="_x0000_s29030"/>
                </a:ext>
                <a:ext uri="{FF2B5EF4-FFF2-40B4-BE49-F238E27FC236}">
                  <a16:creationId xmlns:a16="http://schemas.microsoft.com/office/drawing/2014/main" id="{00000000-0008-0000-00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70</xdr:row>
          <xdr:rowOff>114300</xdr:rowOff>
        </xdr:from>
        <xdr:to>
          <xdr:col>11</xdr:col>
          <xdr:colOff>323850</xdr:colOff>
          <xdr:row>70</xdr:row>
          <xdr:rowOff>419100</xdr:rowOff>
        </xdr:to>
        <xdr:sp macro="" textlink="">
          <xdr:nvSpPr>
            <xdr:cNvPr id="29031" name="Check Box 359" hidden="1">
              <a:extLst>
                <a:ext uri="{63B3BB69-23CF-44E3-9099-C40C66FF867C}">
                  <a14:compatExt spid="_x0000_s29031"/>
                </a:ext>
                <a:ext uri="{FF2B5EF4-FFF2-40B4-BE49-F238E27FC236}">
                  <a16:creationId xmlns:a16="http://schemas.microsoft.com/office/drawing/2014/main" id="{00000000-0008-0000-00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70</xdr:row>
          <xdr:rowOff>114300</xdr:rowOff>
        </xdr:from>
        <xdr:to>
          <xdr:col>13</xdr:col>
          <xdr:colOff>323850</xdr:colOff>
          <xdr:row>70</xdr:row>
          <xdr:rowOff>419100</xdr:rowOff>
        </xdr:to>
        <xdr:sp macro="" textlink="">
          <xdr:nvSpPr>
            <xdr:cNvPr id="29032" name="Check Box 360" hidden="1">
              <a:extLst>
                <a:ext uri="{63B3BB69-23CF-44E3-9099-C40C66FF867C}">
                  <a14:compatExt spid="_x0000_s29032"/>
                </a:ext>
                <a:ext uri="{FF2B5EF4-FFF2-40B4-BE49-F238E27FC236}">
                  <a16:creationId xmlns:a16="http://schemas.microsoft.com/office/drawing/2014/main" id="{00000000-0008-0000-00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70</xdr:row>
          <xdr:rowOff>114300</xdr:rowOff>
        </xdr:from>
        <xdr:to>
          <xdr:col>14</xdr:col>
          <xdr:colOff>323850</xdr:colOff>
          <xdr:row>70</xdr:row>
          <xdr:rowOff>419100</xdr:rowOff>
        </xdr:to>
        <xdr:sp macro="" textlink="">
          <xdr:nvSpPr>
            <xdr:cNvPr id="29033" name="Check Box 361" hidden="1">
              <a:extLst>
                <a:ext uri="{63B3BB69-23CF-44E3-9099-C40C66FF867C}">
                  <a14:compatExt spid="_x0000_s29033"/>
                </a:ext>
                <a:ext uri="{FF2B5EF4-FFF2-40B4-BE49-F238E27FC236}">
                  <a16:creationId xmlns:a16="http://schemas.microsoft.com/office/drawing/2014/main" id="{00000000-0008-0000-00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70</xdr:row>
          <xdr:rowOff>114300</xdr:rowOff>
        </xdr:from>
        <xdr:to>
          <xdr:col>16</xdr:col>
          <xdr:colOff>323850</xdr:colOff>
          <xdr:row>70</xdr:row>
          <xdr:rowOff>419100</xdr:rowOff>
        </xdr:to>
        <xdr:sp macro="" textlink="">
          <xdr:nvSpPr>
            <xdr:cNvPr id="29034" name="Check Box 362" hidden="1">
              <a:extLst>
                <a:ext uri="{63B3BB69-23CF-44E3-9099-C40C66FF867C}">
                  <a14:compatExt spid="_x0000_s29034"/>
                </a:ext>
                <a:ext uri="{FF2B5EF4-FFF2-40B4-BE49-F238E27FC236}">
                  <a16:creationId xmlns:a16="http://schemas.microsoft.com/office/drawing/2014/main" id="{00000000-0008-0000-0000-00006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71</xdr:row>
          <xdr:rowOff>95250</xdr:rowOff>
        </xdr:from>
        <xdr:to>
          <xdr:col>11</xdr:col>
          <xdr:colOff>28575</xdr:colOff>
          <xdr:row>71</xdr:row>
          <xdr:rowOff>457200</xdr:rowOff>
        </xdr:to>
        <xdr:sp macro="" textlink="">
          <xdr:nvSpPr>
            <xdr:cNvPr id="29035" name="Check Box 363" hidden="1">
              <a:extLst>
                <a:ext uri="{63B3BB69-23CF-44E3-9099-C40C66FF867C}">
                  <a14:compatExt spid="_x0000_s29035"/>
                </a:ext>
                <a:ext uri="{FF2B5EF4-FFF2-40B4-BE49-F238E27FC236}">
                  <a16:creationId xmlns:a16="http://schemas.microsoft.com/office/drawing/2014/main" id="{00000000-0008-0000-00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71</xdr:row>
          <xdr:rowOff>95250</xdr:rowOff>
        </xdr:from>
        <xdr:to>
          <xdr:col>12</xdr:col>
          <xdr:colOff>28575</xdr:colOff>
          <xdr:row>71</xdr:row>
          <xdr:rowOff>457200</xdr:rowOff>
        </xdr:to>
        <xdr:sp macro="" textlink="">
          <xdr:nvSpPr>
            <xdr:cNvPr id="29036" name="Check Box 364" hidden="1">
              <a:extLst>
                <a:ext uri="{63B3BB69-23CF-44E3-9099-C40C66FF867C}">
                  <a14:compatExt spid="_x0000_s29036"/>
                </a:ext>
                <a:ext uri="{FF2B5EF4-FFF2-40B4-BE49-F238E27FC236}">
                  <a16:creationId xmlns:a16="http://schemas.microsoft.com/office/drawing/2014/main" id="{00000000-0008-0000-0000-00007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71</xdr:row>
          <xdr:rowOff>95250</xdr:rowOff>
        </xdr:from>
        <xdr:to>
          <xdr:col>14</xdr:col>
          <xdr:colOff>28575</xdr:colOff>
          <xdr:row>71</xdr:row>
          <xdr:rowOff>457200</xdr:rowOff>
        </xdr:to>
        <xdr:sp macro="" textlink="">
          <xdr:nvSpPr>
            <xdr:cNvPr id="29037" name="Check Box 365" hidden="1">
              <a:extLst>
                <a:ext uri="{63B3BB69-23CF-44E3-9099-C40C66FF867C}">
                  <a14:compatExt spid="_x0000_s29037"/>
                </a:ext>
                <a:ext uri="{FF2B5EF4-FFF2-40B4-BE49-F238E27FC236}">
                  <a16:creationId xmlns:a16="http://schemas.microsoft.com/office/drawing/2014/main" id="{00000000-0008-0000-0000-00007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71</xdr:row>
          <xdr:rowOff>95250</xdr:rowOff>
        </xdr:from>
        <xdr:to>
          <xdr:col>15</xdr:col>
          <xdr:colOff>28575</xdr:colOff>
          <xdr:row>71</xdr:row>
          <xdr:rowOff>457200</xdr:rowOff>
        </xdr:to>
        <xdr:sp macro="" textlink="">
          <xdr:nvSpPr>
            <xdr:cNvPr id="29038" name="Check Box 366" hidden="1">
              <a:extLst>
                <a:ext uri="{63B3BB69-23CF-44E3-9099-C40C66FF867C}">
                  <a14:compatExt spid="_x0000_s29038"/>
                </a:ext>
                <a:ext uri="{FF2B5EF4-FFF2-40B4-BE49-F238E27FC236}">
                  <a16:creationId xmlns:a16="http://schemas.microsoft.com/office/drawing/2014/main" id="{00000000-0008-0000-0000-00007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71</xdr:row>
          <xdr:rowOff>95250</xdr:rowOff>
        </xdr:from>
        <xdr:to>
          <xdr:col>16</xdr:col>
          <xdr:colOff>295275</xdr:colOff>
          <xdr:row>71</xdr:row>
          <xdr:rowOff>457200</xdr:rowOff>
        </xdr:to>
        <xdr:sp macro="" textlink="">
          <xdr:nvSpPr>
            <xdr:cNvPr id="29039" name="Check Box 367" hidden="1">
              <a:extLst>
                <a:ext uri="{63B3BB69-23CF-44E3-9099-C40C66FF867C}">
                  <a14:compatExt spid="_x0000_s29039"/>
                </a:ext>
                <a:ext uri="{FF2B5EF4-FFF2-40B4-BE49-F238E27FC236}">
                  <a16:creationId xmlns:a16="http://schemas.microsoft.com/office/drawing/2014/main" id="{00000000-0008-0000-0000-00007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72</xdr:row>
          <xdr:rowOff>104775</xdr:rowOff>
        </xdr:from>
        <xdr:to>
          <xdr:col>10</xdr:col>
          <xdr:colOff>333375</xdr:colOff>
          <xdr:row>72</xdr:row>
          <xdr:rowOff>447675</xdr:rowOff>
        </xdr:to>
        <xdr:sp macro="" textlink="">
          <xdr:nvSpPr>
            <xdr:cNvPr id="29040" name="Check Box 368" hidden="1">
              <a:extLst>
                <a:ext uri="{63B3BB69-23CF-44E3-9099-C40C66FF867C}">
                  <a14:compatExt spid="_x0000_s29040"/>
                </a:ext>
                <a:ext uri="{FF2B5EF4-FFF2-40B4-BE49-F238E27FC236}">
                  <a16:creationId xmlns:a16="http://schemas.microsoft.com/office/drawing/2014/main" id="{00000000-0008-0000-0000-00007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72</xdr:row>
          <xdr:rowOff>104775</xdr:rowOff>
        </xdr:from>
        <xdr:to>
          <xdr:col>11</xdr:col>
          <xdr:colOff>323850</xdr:colOff>
          <xdr:row>72</xdr:row>
          <xdr:rowOff>447675</xdr:rowOff>
        </xdr:to>
        <xdr:sp macro="" textlink="">
          <xdr:nvSpPr>
            <xdr:cNvPr id="29041" name="Check Box 369" hidden="1">
              <a:extLst>
                <a:ext uri="{63B3BB69-23CF-44E3-9099-C40C66FF867C}">
                  <a14:compatExt spid="_x0000_s29041"/>
                </a:ext>
                <a:ext uri="{FF2B5EF4-FFF2-40B4-BE49-F238E27FC236}">
                  <a16:creationId xmlns:a16="http://schemas.microsoft.com/office/drawing/2014/main" id="{00000000-0008-0000-00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72</xdr:row>
          <xdr:rowOff>104775</xdr:rowOff>
        </xdr:from>
        <xdr:to>
          <xdr:col>13</xdr:col>
          <xdr:colOff>323850</xdr:colOff>
          <xdr:row>72</xdr:row>
          <xdr:rowOff>447675</xdr:rowOff>
        </xdr:to>
        <xdr:sp macro="" textlink="">
          <xdr:nvSpPr>
            <xdr:cNvPr id="29042" name="Check Box 370" hidden="1">
              <a:extLst>
                <a:ext uri="{63B3BB69-23CF-44E3-9099-C40C66FF867C}">
                  <a14:compatExt spid="_x0000_s29042"/>
                </a:ext>
                <a:ext uri="{FF2B5EF4-FFF2-40B4-BE49-F238E27FC236}">
                  <a16:creationId xmlns:a16="http://schemas.microsoft.com/office/drawing/2014/main" id="{00000000-0008-0000-00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72</xdr:row>
          <xdr:rowOff>104775</xdr:rowOff>
        </xdr:from>
        <xdr:to>
          <xdr:col>14</xdr:col>
          <xdr:colOff>333375</xdr:colOff>
          <xdr:row>72</xdr:row>
          <xdr:rowOff>447675</xdr:rowOff>
        </xdr:to>
        <xdr:sp macro="" textlink="">
          <xdr:nvSpPr>
            <xdr:cNvPr id="29043" name="Check Box 371" hidden="1">
              <a:extLst>
                <a:ext uri="{63B3BB69-23CF-44E3-9099-C40C66FF867C}">
                  <a14:compatExt spid="_x0000_s29043"/>
                </a:ext>
                <a:ext uri="{FF2B5EF4-FFF2-40B4-BE49-F238E27FC236}">
                  <a16:creationId xmlns:a16="http://schemas.microsoft.com/office/drawing/2014/main" id="{00000000-0008-0000-0000-00007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72</xdr:row>
          <xdr:rowOff>104775</xdr:rowOff>
        </xdr:from>
        <xdr:to>
          <xdr:col>16</xdr:col>
          <xdr:colOff>333375</xdr:colOff>
          <xdr:row>72</xdr:row>
          <xdr:rowOff>447675</xdr:rowOff>
        </xdr:to>
        <xdr:sp macro="" textlink="">
          <xdr:nvSpPr>
            <xdr:cNvPr id="29044" name="Check Box 372" hidden="1">
              <a:extLst>
                <a:ext uri="{63B3BB69-23CF-44E3-9099-C40C66FF867C}">
                  <a14:compatExt spid="_x0000_s29044"/>
                </a:ext>
                <a:ext uri="{FF2B5EF4-FFF2-40B4-BE49-F238E27FC236}">
                  <a16:creationId xmlns:a16="http://schemas.microsoft.com/office/drawing/2014/main" id="{00000000-0008-0000-00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73</xdr:row>
          <xdr:rowOff>114300</xdr:rowOff>
        </xdr:from>
        <xdr:to>
          <xdr:col>10</xdr:col>
          <xdr:colOff>304800</xdr:colOff>
          <xdr:row>73</xdr:row>
          <xdr:rowOff>428625</xdr:rowOff>
        </xdr:to>
        <xdr:sp macro="" textlink="">
          <xdr:nvSpPr>
            <xdr:cNvPr id="29045" name="Check Box 373" hidden="1">
              <a:extLst>
                <a:ext uri="{63B3BB69-23CF-44E3-9099-C40C66FF867C}">
                  <a14:compatExt spid="_x0000_s29045"/>
                </a:ext>
                <a:ext uri="{FF2B5EF4-FFF2-40B4-BE49-F238E27FC236}">
                  <a16:creationId xmlns:a16="http://schemas.microsoft.com/office/drawing/2014/main" id="{00000000-0008-0000-0000-00008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73</xdr:row>
          <xdr:rowOff>114300</xdr:rowOff>
        </xdr:from>
        <xdr:to>
          <xdr:col>11</xdr:col>
          <xdr:colOff>304800</xdr:colOff>
          <xdr:row>73</xdr:row>
          <xdr:rowOff>428625</xdr:rowOff>
        </xdr:to>
        <xdr:sp macro="" textlink="">
          <xdr:nvSpPr>
            <xdr:cNvPr id="29046" name="Check Box 374" hidden="1">
              <a:extLst>
                <a:ext uri="{63B3BB69-23CF-44E3-9099-C40C66FF867C}">
                  <a14:compatExt spid="_x0000_s29046"/>
                </a:ext>
                <a:ext uri="{FF2B5EF4-FFF2-40B4-BE49-F238E27FC236}">
                  <a16:creationId xmlns:a16="http://schemas.microsoft.com/office/drawing/2014/main" id="{00000000-0008-0000-00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73</xdr:row>
          <xdr:rowOff>114300</xdr:rowOff>
        </xdr:from>
        <xdr:to>
          <xdr:col>13</xdr:col>
          <xdr:colOff>304800</xdr:colOff>
          <xdr:row>73</xdr:row>
          <xdr:rowOff>428625</xdr:rowOff>
        </xdr:to>
        <xdr:sp macro="" textlink="">
          <xdr:nvSpPr>
            <xdr:cNvPr id="29047" name="Check Box 375" hidden="1">
              <a:extLst>
                <a:ext uri="{63B3BB69-23CF-44E3-9099-C40C66FF867C}">
                  <a14:compatExt spid="_x0000_s29047"/>
                </a:ext>
                <a:ext uri="{FF2B5EF4-FFF2-40B4-BE49-F238E27FC236}">
                  <a16:creationId xmlns:a16="http://schemas.microsoft.com/office/drawing/2014/main" id="{00000000-0008-0000-00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73</xdr:row>
          <xdr:rowOff>114300</xdr:rowOff>
        </xdr:from>
        <xdr:to>
          <xdr:col>14</xdr:col>
          <xdr:colOff>304800</xdr:colOff>
          <xdr:row>73</xdr:row>
          <xdr:rowOff>428625</xdr:rowOff>
        </xdr:to>
        <xdr:sp macro="" textlink="">
          <xdr:nvSpPr>
            <xdr:cNvPr id="29048" name="Check Box 376" hidden="1">
              <a:extLst>
                <a:ext uri="{63B3BB69-23CF-44E3-9099-C40C66FF867C}">
                  <a14:compatExt spid="_x0000_s29048"/>
                </a:ext>
                <a:ext uri="{FF2B5EF4-FFF2-40B4-BE49-F238E27FC236}">
                  <a16:creationId xmlns:a16="http://schemas.microsoft.com/office/drawing/2014/main" id="{00000000-0008-0000-0000-00008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73</xdr:row>
          <xdr:rowOff>114300</xdr:rowOff>
        </xdr:from>
        <xdr:to>
          <xdr:col>16</xdr:col>
          <xdr:colOff>304800</xdr:colOff>
          <xdr:row>73</xdr:row>
          <xdr:rowOff>428625</xdr:rowOff>
        </xdr:to>
        <xdr:sp macro="" textlink="">
          <xdr:nvSpPr>
            <xdr:cNvPr id="29049" name="Check Box 377" hidden="1">
              <a:extLst>
                <a:ext uri="{63B3BB69-23CF-44E3-9099-C40C66FF867C}">
                  <a14:compatExt spid="_x0000_s29049"/>
                </a:ext>
                <a:ext uri="{FF2B5EF4-FFF2-40B4-BE49-F238E27FC236}">
                  <a16:creationId xmlns:a16="http://schemas.microsoft.com/office/drawing/2014/main" id="{00000000-0008-0000-0000-00008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xdr:row>
          <xdr:rowOff>161925</xdr:rowOff>
        </xdr:from>
        <xdr:to>
          <xdr:col>14</xdr:col>
          <xdr:colOff>295275</xdr:colOff>
          <xdr:row>15</xdr:row>
          <xdr:rowOff>571500</xdr:rowOff>
        </xdr:to>
        <xdr:sp macro="" textlink="">
          <xdr:nvSpPr>
            <xdr:cNvPr id="29050" name="Check Box 378" hidden="1">
              <a:extLst>
                <a:ext uri="{63B3BB69-23CF-44E3-9099-C40C66FF867C}">
                  <a14:compatExt spid="_x0000_s29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15</xdr:row>
          <xdr:rowOff>180975</xdr:rowOff>
        </xdr:from>
        <xdr:to>
          <xdr:col>14</xdr:col>
          <xdr:colOff>9525</xdr:colOff>
          <xdr:row>15</xdr:row>
          <xdr:rowOff>561975</xdr:rowOff>
        </xdr:to>
        <xdr:sp macro="" textlink="">
          <xdr:nvSpPr>
            <xdr:cNvPr id="29051" name="Check Box 379" hidden="1">
              <a:extLst>
                <a:ext uri="{63B3BB69-23CF-44E3-9099-C40C66FF867C}">
                  <a14:compatExt spid="_x0000_s29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35</xdr:row>
          <xdr:rowOff>190500</xdr:rowOff>
        </xdr:from>
        <xdr:to>
          <xdr:col>16</xdr:col>
          <xdr:colOff>304800</xdr:colOff>
          <xdr:row>35</xdr:row>
          <xdr:rowOff>438150</xdr:rowOff>
        </xdr:to>
        <xdr:sp macro="" textlink="">
          <xdr:nvSpPr>
            <xdr:cNvPr id="29054" name="Check Box 382" hidden="1">
              <a:extLst>
                <a:ext uri="{63B3BB69-23CF-44E3-9099-C40C66FF867C}">
                  <a14:compatExt spid="_x0000_s29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31750</xdr:colOff>
      <xdr:row>35</xdr:row>
      <xdr:rowOff>137583</xdr:rowOff>
    </xdr:from>
    <xdr:to>
      <xdr:col>30</xdr:col>
      <xdr:colOff>232833</xdr:colOff>
      <xdr:row>41</xdr:row>
      <xdr:rowOff>63500</xdr:rowOff>
    </xdr:to>
    <xdr:sp macro="" textlink="">
      <xdr:nvSpPr>
        <xdr:cNvPr id="3" name="角丸四角形 2"/>
        <xdr:cNvSpPr/>
      </xdr:nvSpPr>
      <xdr:spPr>
        <a:xfrm>
          <a:off x="31750" y="10138833"/>
          <a:ext cx="8773583" cy="1640417"/>
        </a:xfrm>
        <a:prstGeom prst="roundRect">
          <a:avLst>
            <a:gd name="adj" fmla="val 9744"/>
          </a:avLst>
        </a:prstGeom>
        <a:noFill/>
        <a:ln>
          <a:solidFill>
            <a:srgbClr val="004EA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「もっと学びたい」と回答したもののうち、選択した割合が高かった上位３領域の結果です。</a:t>
          </a:r>
        </a:p>
      </xdr:txBody>
    </xdr:sp>
    <xdr:clientData/>
  </xdr:twoCellAnchor>
  <xdr:twoCellAnchor>
    <xdr:from>
      <xdr:col>10</xdr:col>
      <xdr:colOff>42333</xdr:colOff>
      <xdr:row>0</xdr:row>
      <xdr:rowOff>47624</xdr:rowOff>
    </xdr:from>
    <xdr:to>
      <xdr:col>30</xdr:col>
      <xdr:colOff>179916</xdr:colOff>
      <xdr:row>6</xdr:row>
      <xdr:rowOff>264583</xdr:rowOff>
    </xdr:to>
    <xdr:sp macro="" textlink="">
      <xdr:nvSpPr>
        <xdr:cNvPr id="37" name="テキスト ボックス 36">
          <a:extLst>
            <a:ext uri="{FF2B5EF4-FFF2-40B4-BE49-F238E27FC236}">
              <a16:creationId xmlns:a16="http://schemas.microsoft.com/office/drawing/2014/main" id="{5F51BD19-3D84-4CA3-89FA-2B35FC168C3D}"/>
            </a:ext>
          </a:extLst>
        </xdr:cNvPr>
        <xdr:cNvSpPr txBox="1"/>
      </xdr:nvSpPr>
      <xdr:spPr>
        <a:xfrm>
          <a:off x="2899833" y="47624"/>
          <a:ext cx="5852583" cy="19314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a:solidFill>
                <a:srgbClr val="1F4493"/>
              </a:solidFill>
              <a:latin typeface="BIZ UDPゴシック" panose="020B0400000000000000" pitchFamily="50" charset="-128"/>
              <a:ea typeface="BIZ UDPゴシック" panose="020B0400000000000000" pitchFamily="50" charset="-128"/>
            </a:rPr>
            <a:t>まなびピットとは</a:t>
          </a:r>
          <a:endParaRPr kumimoji="1" lang="en-US" altLang="ja-JP" sz="2000">
            <a:solidFill>
              <a:srgbClr val="1F4493"/>
            </a:solidFill>
            <a:latin typeface="BIZ UDPゴシック" panose="020B0400000000000000" pitchFamily="50" charset="-128"/>
            <a:ea typeface="BIZ UDPゴシック" panose="020B0400000000000000" pitchFamily="50" charset="-128"/>
          </a:endParaRPr>
        </a:p>
        <a:p>
          <a:pPr algn="l"/>
          <a:r>
            <a:rPr kumimoji="1" lang="ja-JP" altLang="en-US" sz="1300">
              <a:solidFill>
                <a:schemeClr val="tx1"/>
              </a:solidFill>
              <a:latin typeface="BIZ UDPゴシック" panose="020B0400000000000000" pitchFamily="50" charset="-128"/>
              <a:ea typeface="BIZ UDPゴシック" panose="020B0400000000000000" pitchFamily="50" charset="-128"/>
            </a:rPr>
            <a:t>「就労支援実務者の専門性と支援力に資する知識・スキル等に関する研究」</a:t>
          </a:r>
          <a:r>
            <a:rPr kumimoji="1" lang="en-US" altLang="ja-JP" sz="1300" baseline="30000">
              <a:solidFill>
                <a:schemeClr val="tx1"/>
              </a:solidFill>
              <a:latin typeface="BIZ UDPゴシック" panose="020B0400000000000000" pitchFamily="50" charset="-128"/>
              <a:ea typeface="BIZ UDPゴシック" panose="020B0400000000000000" pitchFamily="50" charset="-128"/>
            </a:rPr>
            <a:t>※</a:t>
          </a:r>
          <a:r>
            <a:rPr kumimoji="1" lang="ja-JP" altLang="en-US" sz="1300">
              <a:solidFill>
                <a:schemeClr val="tx1"/>
              </a:solidFill>
              <a:latin typeface="BIZ UDPゴシック" panose="020B0400000000000000" pitchFamily="50" charset="-128"/>
              <a:ea typeface="BIZ UDPゴシック" panose="020B0400000000000000" pitchFamily="50" charset="-128"/>
            </a:rPr>
            <a:t>から初任者が習得を優先すべき、また効果的な支援を行うために優先的に学ぶことが期待される領域について、現在の知識と実践機会の状況を見える化したツールです。</a:t>
          </a:r>
          <a:endParaRPr kumimoji="1" lang="en-US" altLang="ja-JP" sz="1300">
            <a:solidFill>
              <a:schemeClr val="tx1"/>
            </a:solidFill>
            <a:latin typeface="BIZ UDPゴシック" panose="020B0400000000000000" pitchFamily="50" charset="-128"/>
            <a:ea typeface="BIZ UDPゴシック" panose="020B0400000000000000" pitchFamily="50" charset="-128"/>
          </a:endParaRPr>
        </a:p>
        <a:p>
          <a:pPr algn="r"/>
          <a:r>
            <a:rPr kumimoji="1" lang="en-US" altLang="ja-JP" sz="800">
              <a:solidFill>
                <a:schemeClr val="tx1"/>
              </a:solidFill>
              <a:latin typeface="BIZ UDPゴシック" panose="020B0400000000000000" pitchFamily="50" charset="-128"/>
              <a:ea typeface="BIZ UDPゴシック" panose="020B0400000000000000" pitchFamily="50" charset="-128"/>
            </a:rPr>
            <a:t>※</a:t>
          </a:r>
          <a:r>
            <a:rPr kumimoji="1" lang="ja-JP" altLang="en-US" sz="800">
              <a:solidFill>
                <a:schemeClr val="tx1"/>
              </a:solidFill>
              <a:latin typeface="BIZ UDPゴシック" panose="020B0400000000000000" pitchFamily="50" charset="-128"/>
              <a:ea typeface="BIZ UDPゴシック" panose="020B0400000000000000" pitchFamily="50" charset="-128"/>
            </a:rPr>
            <a:t>障害者職業総合センター</a:t>
          </a:r>
          <a:endParaRPr kumimoji="1" lang="en-US" altLang="ja-JP" sz="800">
            <a:solidFill>
              <a:schemeClr val="tx1"/>
            </a:solidFill>
            <a:latin typeface="BIZ UDPゴシック" panose="020B0400000000000000" pitchFamily="50" charset="-128"/>
            <a:ea typeface="BIZ UDPゴシック" panose="020B0400000000000000" pitchFamily="50" charset="-128"/>
          </a:endParaRPr>
        </a:p>
        <a:p>
          <a:pPr algn="r"/>
          <a:r>
            <a:rPr kumimoji="1" lang="ja-JP" altLang="en-US" sz="800">
              <a:solidFill>
                <a:schemeClr val="tx1"/>
              </a:solidFill>
              <a:latin typeface="BIZ UDPゴシック" panose="020B0400000000000000" pitchFamily="50" charset="-128"/>
              <a:ea typeface="BIZ UDPゴシック" panose="020B0400000000000000" pitchFamily="50" charset="-128"/>
            </a:rPr>
            <a:t>「調査研究報告書</a:t>
          </a:r>
          <a:r>
            <a:rPr kumimoji="1" lang="en-US" altLang="ja-JP" sz="800">
              <a:solidFill>
                <a:schemeClr val="tx1"/>
              </a:solidFill>
              <a:latin typeface="BIZ UDPゴシック" panose="020B0400000000000000" pitchFamily="50" charset="-128"/>
              <a:ea typeface="BIZ UDPゴシック" panose="020B0400000000000000" pitchFamily="50" charset="-128"/>
            </a:rPr>
            <a:t>No.180</a:t>
          </a:r>
          <a:r>
            <a:rPr kumimoji="1" lang="ja-JP" altLang="en-US" sz="800">
              <a:solidFill>
                <a:schemeClr val="tx1"/>
              </a:solidFill>
              <a:latin typeface="BIZ UDPゴシック" panose="020B0400000000000000" pitchFamily="50" charset="-128"/>
              <a:ea typeface="BIZ UDPゴシック" panose="020B0400000000000000" pitchFamily="50" charset="-128"/>
            </a:rPr>
            <a:t>　就労支援実務者の専門性と支援力に資する知識・スキル等に関する研究」</a:t>
          </a:r>
          <a:endParaRPr kumimoji="1" lang="en-US" altLang="ja-JP" sz="800">
            <a:solidFill>
              <a:schemeClr val="tx1"/>
            </a:solidFill>
            <a:latin typeface="BIZ UDPゴシック" panose="020B0400000000000000" pitchFamily="50" charset="-128"/>
            <a:ea typeface="BIZ UDPゴシック" panose="020B0400000000000000" pitchFamily="50" charset="-128"/>
          </a:endParaRPr>
        </a:p>
        <a:p>
          <a:pPr algn="r"/>
          <a:r>
            <a:rPr kumimoji="1" lang="ja-JP" altLang="en-US" sz="800">
              <a:solidFill>
                <a:schemeClr val="tx1"/>
              </a:solidFill>
              <a:latin typeface="BIZ UDPゴシック" panose="020B0400000000000000" pitchFamily="50" charset="-128"/>
              <a:ea typeface="BIZ UDPゴシック" panose="020B0400000000000000" pitchFamily="50" charset="-128"/>
            </a:rPr>
            <a:t>（独）高齢・障害・求職者雇用支援機構</a:t>
          </a:r>
          <a:r>
            <a:rPr kumimoji="1" lang="en-US" altLang="ja-JP" sz="800">
              <a:solidFill>
                <a:schemeClr val="tx1"/>
              </a:solidFill>
              <a:latin typeface="BIZ UDPゴシック" panose="020B0400000000000000" pitchFamily="50" charset="-128"/>
              <a:ea typeface="BIZ UDPゴシック" panose="020B0400000000000000" pitchFamily="50" charset="-128"/>
            </a:rPr>
            <a:t>.2025,</a:t>
          </a:r>
        </a:p>
        <a:p>
          <a:pPr algn="l"/>
          <a:endParaRPr kumimoji="1" lang="en-US" altLang="ja-JP" sz="8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0</xdr:colOff>
      <xdr:row>7</xdr:row>
      <xdr:rowOff>68790</xdr:rowOff>
    </xdr:from>
    <xdr:to>
      <xdr:col>30</xdr:col>
      <xdr:colOff>283500</xdr:colOff>
      <xdr:row>8</xdr:row>
      <xdr:rowOff>143040</xdr:rowOff>
    </xdr:to>
    <xdr:sp macro="" textlink="">
      <xdr:nvSpPr>
        <xdr:cNvPr id="38" name="正方形/長方形 37"/>
        <xdr:cNvSpPr/>
      </xdr:nvSpPr>
      <xdr:spPr>
        <a:xfrm>
          <a:off x="0" y="2069040"/>
          <a:ext cx="8856000" cy="360000"/>
        </a:xfrm>
        <a:prstGeom prst="rect">
          <a:avLst/>
        </a:prstGeom>
        <a:solidFill>
          <a:srgbClr val="004EA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lt1"/>
              </a:solidFill>
              <a:effectLst/>
              <a:latin typeface="BIZ UDPゴシック" panose="020B0400000000000000" pitchFamily="50" charset="-128"/>
              <a:ea typeface="BIZ UDPゴシック" panose="020B0400000000000000" pitchFamily="50" charset="-128"/>
              <a:cs typeface="+mn-cs"/>
            </a:rPr>
            <a:t>▶▶▶　まなびピットの活用方法　</a:t>
          </a:r>
          <a:endParaRPr kumimoji="1" lang="en-US" altLang="ja-JP" sz="1050">
            <a:solidFill>
              <a:srgbClr val="FFFF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0</xdr:col>
      <xdr:colOff>31750</xdr:colOff>
      <xdr:row>8</xdr:row>
      <xdr:rowOff>158749</xdr:rowOff>
    </xdr:from>
    <xdr:to>
      <xdr:col>30</xdr:col>
      <xdr:colOff>254000</xdr:colOff>
      <xdr:row>18</xdr:row>
      <xdr:rowOff>179916</xdr:rowOff>
    </xdr:to>
    <xdr:sp macro="" textlink="">
      <xdr:nvSpPr>
        <xdr:cNvPr id="39" name="テキスト ボックス 38">
          <a:extLst>
            <a:ext uri="{FF2B5EF4-FFF2-40B4-BE49-F238E27FC236}">
              <a16:creationId xmlns:a16="http://schemas.microsoft.com/office/drawing/2014/main" id="{5F51BD19-3D84-4CA3-89FA-2B35FC168C3D}"/>
            </a:ext>
          </a:extLst>
        </xdr:cNvPr>
        <xdr:cNvSpPr txBox="1"/>
      </xdr:nvSpPr>
      <xdr:spPr>
        <a:xfrm>
          <a:off x="31750" y="2444749"/>
          <a:ext cx="8794750" cy="25929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solidFill>
                <a:schemeClr val="tx1"/>
              </a:solidFill>
              <a:latin typeface="BIZ UDPゴシック" panose="020B0400000000000000" pitchFamily="50" charset="-128"/>
              <a:ea typeface="BIZ UDPゴシック" panose="020B0400000000000000" pitchFamily="50" charset="-128"/>
            </a:rPr>
            <a:t>１．</a:t>
          </a:r>
          <a:r>
            <a:rPr kumimoji="1" lang="en-US" altLang="ja-JP" sz="1400">
              <a:solidFill>
                <a:schemeClr val="tx1"/>
              </a:solidFill>
              <a:latin typeface="BIZ UDPゴシック" panose="020B0400000000000000" pitchFamily="50" charset="-128"/>
              <a:ea typeface="BIZ UDPゴシック" panose="020B0400000000000000" pitchFamily="50" charset="-128"/>
            </a:rPr>
            <a:t>【</a:t>
          </a:r>
          <a:r>
            <a:rPr kumimoji="1" lang="ja-JP" altLang="en-US" sz="1400">
              <a:solidFill>
                <a:schemeClr val="tx1"/>
              </a:solidFill>
              <a:latin typeface="BIZ UDPゴシック" panose="020B0400000000000000" pitchFamily="50" charset="-128"/>
              <a:ea typeface="BIZ UDPゴシック" panose="020B0400000000000000" pitchFamily="50" charset="-128"/>
            </a:rPr>
            <a:t>まなびピット</a:t>
          </a:r>
          <a:r>
            <a:rPr kumimoji="1" lang="en-US" altLang="ja-JP" sz="1400">
              <a:solidFill>
                <a:schemeClr val="tx1"/>
              </a:solidFill>
              <a:latin typeface="BIZ UDPゴシック" panose="020B0400000000000000" pitchFamily="50" charset="-128"/>
              <a:ea typeface="BIZ UDPゴシック" panose="020B0400000000000000" pitchFamily="50" charset="-128"/>
            </a:rPr>
            <a:t>】</a:t>
          </a:r>
          <a:r>
            <a:rPr kumimoji="1" lang="ja-JP" altLang="en-US" sz="1400">
              <a:solidFill>
                <a:schemeClr val="tx1"/>
              </a:solidFill>
              <a:latin typeface="BIZ UDPゴシック" panose="020B0400000000000000" pitchFamily="50" charset="-128"/>
              <a:ea typeface="BIZ UDPゴシック" panose="020B0400000000000000" pitchFamily="50" charset="-128"/>
            </a:rPr>
            <a:t>就労支援のまなびと実践　確認シートの</a:t>
          </a:r>
          <a:r>
            <a:rPr kumimoji="1" lang="en-US" altLang="ja-JP" sz="1400">
              <a:solidFill>
                <a:schemeClr val="tx1"/>
              </a:solidFill>
              <a:latin typeface="BIZ UDPゴシック" panose="020B0400000000000000" pitchFamily="50" charset="-128"/>
              <a:ea typeface="BIZ UDPゴシック" panose="020B0400000000000000" pitchFamily="50" charset="-128"/>
            </a:rPr>
            <a:t>51</a:t>
          </a:r>
          <a:r>
            <a:rPr kumimoji="1" lang="ja-JP" altLang="en-US" sz="1400">
              <a:solidFill>
                <a:schemeClr val="tx1"/>
              </a:solidFill>
              <a:latin typeface="BIZ UDPゴシック" panose="020B0400000000000000" pitchFamily="50" charset="-128"/>
              <a:ea typeface="BIZ UDPゴシック" panose="020B0400000000000000" pitchFamily="50" charset="-128"/>
            </a:rPr>
            <a:t>の質問に回答してください。</a:t>
          </a:r>
          <a:endParaRPr kumimoji="1" lang="en-US" altLang="ja-JP" sz="14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a:solidFill>
                <a:schemeClr val="tx1"/>
              </a:solidFill>
              <a:latin typeface="BIZ UDPゴシック" panose="020B0400000000000000" pitchFamily="50" charset="-128"/>
              <a:ea typeface="BIZ UDPゴシック" panose="020B0400000000000000" pitchFamily="50" charset="-128"/>
            </a:rPr>
            <a:t>　（１）「知識がある」「知識が少ない」のうち、どちらかを選択します。</a:t>
          </a:r>
          <a:endParaRPr kumimoji="1" lang="en-US" altLang="ja-JP" sz="14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a:solidFill>
                <a:schemeClr val="tx1"/>
              </a:solidFill>
              <a:latin typeface="BIZ UDPゴシック" panose="020B0400000000000000" pitchFamily="50" charset="-128"/>
              <a:ea typeface="BIZ UDPゴシック" panose="020B0400000000000000" pitchFamily="50" charset="-128"/>
            </a:rPr>
            <a:t>　（２）「実践機会がある」「実践機会が少ない」のうち、どちからを選択します。</a:t>
          </a:r>
          <a:endParaRPr kumimoji="1" lang="en-US" altLang="ja-JP" sz="14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a:solidFill>
                <a:schemeClr val="tx1"/>
              </a:solidFill>
              <a:latin typeface="BIZ UDPゴシック" panose="020B0400000000000000" pitchFamily="50" charset="-128"/>
              <a:ea typeface="BIZ UDPゴシック" panose="020B0400000000000000" pitchFamily="50" charset="-128"/>
            </a:rPr>
            <a:t>　（３）「もっと学びたい」と感じた項目を選択します。</a:t>
          </a:r>
          <a:endParaRPr kumimoji="1" lang="en-US" altLang="ja-JP" sz="14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a:solidFill>
                <a:schemeClr val="tx1"/>
              </a:solidFill>
              <a:latin typeface="BIZ UDPゴシック" panose="020B0400000000000000" pitchFamily="50" charset="-128"/>
              <a:ea typeface="BIZ UDPゴシック" panose="020B0400000000000000" pitchFamily="50" charset="-128"/>
            </a:rPr>
            <a:t>２．知識と実践機会の状況を自己分析します。</a:t>
          </a:r>
          <a:endParaRPr kumimoji="1" lang="en-US" altLang="ja-JP" sz="14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a:solidFill>
                <a:schemeClr val="tx1"/>
              </a:solidFill>
              <a:latin typeface="BIZ UDPゴシック" panose="020B0400000000000000" pitchFamily="50" charset="-128"/>
              <a:ea typeface="BIZ UDPゴシック" panose="020B0400000000000000" pitchFamily="50" charset="-128"/>
            </a:rPr>
            <a:t>・・・・・・・・・・・・・・・・・・・自己分析のヒント・・・・・・・・・・・・・・・・・・・</a:t>
          </a:r>
          <a:endParaRPr kumimoji="1" lang="en-US" altLang="ja-JP" sz="14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a:solidFill>
                <a:schemeClr val="tx1"/>
              </a:solidFill>
              <a:latin typeface="BIZ UDPゴシック" panose="020B0400000000000000" pitchFamily="50" charset="-128"/>
              <a:ea typeface="BIZ UDPゴシック" panose="020B0400000000000000" pitchFamily="50" charset="-128"/>
            </a:rPr>
            <a:t>■　知識と実践機会が同程度</a:t>
          </a:r>
          <a:r>
            <a:rPr kumimoji="1" lang="en-US" altLang="ja-JP" sz="1200">
              <a:solidFill>
                <a:schemeClr val="tx1"/>
              </a:solidFill>
              <a:latin typeface="BIZ UDPゴシック" panose="020B0400000000000000" pitchFamily="50" charset="-128"/>
              <a:ea typeface="BIZ UDPゴシック" panose="020B0400000000000000" pitchFamily="50" charset="-128"/>
            </a:rPr>
            <a:t>…</a:t>
          </a:r>
          <a:r>
            <a:rPr kumimoji="1" lang="ja-JP" altLang="en-US" sz="1200">
              <a:solidFill>
                <a:schemeClr val="tx1"/>
              </a:solidFill>
              <a:latin typeface="BIZ UDPゴシック" panose="020B0400000000000000" pitchFamily="50" charset="-128"/>
              <a:ea typeface="BIZ UDPゴシック" panose="020B0400000000000000" pitchFamily="50" charset="-128"/>
            </a:rPr>
            <a:t>知識と経験の両方が少ないと回答した項目は、これから、重点的に学習したり、経験を積む</a:t>
          </a:r>
          <a:endParaRPr kumimoji="1" lang="en-US" altLang="ja-JP" sz="12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a:solidFill>
                <a:schemeClr val="tx1"/>
              </a:solidFill>
              <a:latin typeface="BIZ UDPゴシック" panose="020B0400000000000000" pitchFamily="50" charset="-128"/>
              <a:ea typeface="BIZ UDPゴシック" panose="020B0400000000000000" pitchFamily="50" charset="-128"/>
            </a:rPr>
            <a:t>　　　　　　　　　　　　　　</a:t>
          </a:r>
          <a:r>
            <a:rPr kumimoji="1" lang="en-US" altLang="ja-JP" sz="1200" baseline="0">
              <a:solidFill>
                <a:schemeClr val="tx1"/>
              </a:solidFill>
              <a:latin typeface="BIZ UDPゴシック" panose="020B0400000000000000" pitchFamily="50" charset="-128"/>
              <a:ea typeface="BIZ UDPゴシック" panose="020B0400000000000000" pitchFamily="50" charset="-128"/>
            </a:rPr>
            <a:t>  	     </a:t>
          </a:r>
          <a:r>
            <a:rPr kumimoji="1" lang="ja-JP" altLang="en-US" sz="1200">
              <a:solidFill>
                <a:schemeClr val="tx1"/>
              </a:solidFill>
              <a:latin typeface="BIZ UDPゴシック" panose="020B0400000000000000" pitchFamily="50" charset="-128"/>
              <a:ea typeface="BIZ UDPゴシック" panose="020B0400000000000000" pitchFamily="50" charset="-128"/>
            </a:rPr>
            <a:t>機会があるとよいでしょう</a:t>
          </a:r>
          <a:endParaRPr kumimoji="1" lang="en-US" altLang="ja-JP" sz="12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a:solidFill>
                <a:schemeClr val="tx1"/>
              </a:solidFill>
              <a:latin typeface="BIZ UDPゴシック" panose="020B0400000000000000" pitchFamily="50" charset="-128"/>
              <a:ea typeface="BIZ UDPゴシック" panose="020B0400000000000000" pitchFamily="50" charset="-128"/>
            </a:rPr>
            <a:t>■　実践機会に比べ、知識が高い</a:t>
          </a:r>
          <a:r>
            <a:rPr kumimoji="1" lang="en-US" altLang="ja-JP" sz="1200">
              <a:solidFill>
                <a:schemeClr val="tx1"/>
              </a:solidFill>
              <a:latin typeface="BIZ UDPゴシック" panose="020B0400000000000000" pitchFamily="50" charset="-128"/>
              <a:ea typeface="BIZ UDPゴシック" panose="020B0400000000000000" pitchFamily="50" charset="-128"/>
            </a:rPr>
            <a:t>…</a:t>
          </a:r>
          <a:r>
            <a:rPr kumimoji="1" lang="ja-JP" altLang="en-US" sz="1200">
              <a:solidFill>
                <a:schemeClr val="tx1"/>
              </a:solidFill>
              <a:latin typeface="BIZ UDPゴシック" panose="020B0400000000000000" pitchFamily="50" charset="-128"/>
              <a:ea typeface="BIZ UDPゴシック" panose="020B0400000000000000" pitchFamily="50" charset="-128"/>
            </a:rPr>
            <a:t>これから、どのように経験を積んでいくのがよいか、考えるヒントがあるかもしれません</a:t>
          </a:r>
          <a:endParaRPr kumimoji="1" lang="en-US" altLang="ja-JP" sz="12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a:solidFill>
                <a:schemeClr val="tx1"/>
              </a:solidFill>
              <a:latin typeface="BIZ UDPゴシック" panose="020B0400000000000000" pitchFamily="50" charset="-128"/>
              <a:ea typeface="BIZ UDPゴシック" panose="020B0400000000000000" pitchFamily="50" charset="-128"/>
            </a:rPr>
            <a:t>■　知識に比べ、実践機会が高い</a:t>
          </a:r>
          <a:r>
            <a:rPr kumimoji="1" lang="en-US" altLang="ja-JP" sz="1200">
              <a:solidFill>
                <a:schemeClr val="tx1"/>
              </a:solidFill>
              <a:latin typeface="BIZ UDPゴシック" panose="020B0400000000000000" pitchFamily="50" charset="-128"/>
              <a:ea typeface="BIZ UDPゴシック" panose="020B0400000000000000" pitchFamily="50" charset="-128"/>
            </a:rPr>
            <a:t>…</a:t>
          </a:r>
          <a:r>
            <a:rPr kumimoji="1" lang="ja-JP" altLang="en-US" sz="1200">
              <a:solidFill>
                <a:schemeClr val="tx1"/>
              </a:solidFill>
              <a:latin typeface="BIZ UDPゴシック" panose="020B0400000000000000" pitchFamily="50" charset="-128"/>
              <a:ea typeface="BIZ UDPゴシック" panose="020B0400000000000000" pitchFamily="50" charset="-128"/>
            </a:rPr>
            <a:t>これから知識を習得した方がよい領域を明確にするためのヒントが見つかるかもしれません</a:t>
          </a:r>
          <a:endParaRPr kumimoji="1" lang="en-US" altLang="ja-JP"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0</xdr:colOff>
      <xdr:row>18</xdr:row>
      <xdr:rowOff>206374</xdr:rowOff>
    </xdr:from>
    <xdr:to>
      <xdr:col>30</xdr:col>
      <xdr:colOff>283500</xdr:colOff>
      <xdr:row>19</xdr:row>
      <xdr:rowOff>280624</xdr:rowOff>
    </xdr:to>
    <xdr:sp macro="" textlink="">
      <xdr:nvSpPr>
        <xdr:cNvPr id="40" name="正方形/長方形 39"/>
        <xdr:cNvSpPr/>
      </xdr:nvSpPr>
      <xdr:spPr>
        <a:xfrm>
          <a:off x="0" y="5064124"/>
          <a:ext cx="8856000" cy="360000"/>
        </a:xfrm>
        <a:prstGeom prst="rect">
          <a:avLst/>
        </a:prstGeom>
        <a:solidFill>
          <a:srgbClr val="004EA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lt1"/>
              </a:solidFill>
              <a:effectLst/>
              <a:latin typeface="BIZ UDPゴシック" panose="020B0400000000000000" pitchFamily="50" charset="-128"/>
              <a:ea typeface="BIZ UDPゴシック" panose="020B0400000000000000" pitchFamily="50" charset="-128"/>
              <a:cs typeface="+mn-cs"/>
            </a:rPr>
            <a:t>▶▶▶“知識”と“経験”の状況　</a:t>
          </a:r>
          <a:endParaRPr kumimoji="1" lang="en-US" altLang="ja-JP" sz="1050">
            <a:solidFill>
              <a:srgbClr val="FFFF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0</xdr:col>
      <xdr:colOff>0</xdr:colOff>
      <xdr:row>35</xdr:row>
      <xdr:rowOff>63500</xdr:rowOff>
    </xdr:from>
    <xdr:to>
      <xdr:col>30</xdr:col>
      <xdr:colOff>269874</xdr:colOff>
      <xdr:row>36</xdr:row>
      <xdr:rowOff>174625</xdr:rowOff>
    </xdr:to>
    <xdr:sp macro="" textlink="">
      <xdr:nvSpPr>
        <xdr:cNvPr id="41" name="正方形/長方形 40"/>
        <xdr:cNvSpPr/>
      </xdr:nvSpPr>
      <xdr:spPr>
        <a:xfrm>
          <a:off x="0" y="10064750"/>
          <a:ext cx="8842374" cy="396875"/>
        </a:xfrm>
        <a:prstGeom prst="rect">
          <a:avLst/>
        </a:prstGeom>
        <a:solidFill>
          <a:srgbClr val="004EA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lt1"/>
              </a:solidFill>
              <a:effectLst/>
              <a:latin typeface="BIZ UDPゴシック" panose="020B0400000000000000" pitchFamily="50" charset="-128"/>
              <a:ea typeface="BIZ UDPゴシック" panose="020B0400000000000000" pitchFamily="50" charset="-128"/>
              <a:cs typeface="+mn-cs"/>
            </a:rPr>
            <a:t>▶▶▶これからのまなびポイント　</a:t>
          </a:r>
          <a:endParaRPr lang="ja-JP" altLang="ja-JP" sz="1050">
            <a:solidFill>
              <a:srgbClr val="FFFF00"/>
            </a:solidFill>
            <a:effectLst/>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xdr:colOff>
      <xdr:row>20</xdr:row>
      <xdr:rowOff>0</xdr:rowOff>
    </xdr:from>
    <xdr:to>
      <xdr:col>30</xdr:col>
      <xdr:colOff>169070</xdr:colOff>
      <xdr:row>35</xdr:row>
      <xdr:rowOff>9525</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27</xdr:col>
      <xdr:colOff>126999</xdr:colOff>
      <xdr:row>40</xdr:row>
      <xdr:rowOff>145941</xdr:rowOff>
    </xdr:from>
    <xdr:to>
      <xdr:col>30</xdr:col>
      <xdr:colOff>137583</xdr:colOff>
      <xdr:row>41</xdr:row>
      <xdr:rowOff>200422</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42249" y="11575941"/>
          <a:ext cx="867834" cy="340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35058</xdr:colOff>
      <xdr:row>2</xdr:row>
      <xdr:rowOff>207434</xdr:rowOff>
    </xdr:from>
    <xdr:to>
      <xdr:col>9</xdr:col>
      <xdr:colOff>214928</xdr:colOff>
      <xdr:row>4</xdr:row>
      <xdr:rowOff>207434</xdr:rowOff>
    </xdr:to>
    <xdr:grpSp>
      <xdr:nvGrpSpPr>
        <xdr:cNvPr id="2" name="グループ化 1"/>
        <xdr:cNvGrpSpPr/>
      </xdr:nvGrpSpPr>
      <xdr:grpSpPr>
        <a:xfrm>
          <a:off x="35058" y="778934"/>
          <a:ext cx="2811151" cy="571500"/>
          <a:chOff x="45642" y="1043518"/>
          <a:chExt cx="2751620" cy="571500"/>
        </a:xfrm>
      </xdr:grpSpPr>
      <xdr:sp macro="" textlink="">
        <xdr:nvSpPr>
          <xdr:cNvPr id="13" name="メモ 12"/>
          <xdr:cNvSpPr/>
        </xdr:nvSpPr>
        <xdr:spPr>
          <a:xfrm rot="935535">
            <a:off x="97454" y="1098602"/>
            <a:ext cx="2699808" cy="340556"/>
          </a:xfrm>
          <a:prstGeom prst="foldedCorner">
            <a:avLst/>
          </a:prstGeom>
          <a:solidFill>
            <a:schemeClr val="bg1"/>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0" rtlCol="0" anchor="ctr" anchorCtr="1"/>
          <a:lstStyle/>
          <a:p>
            <a:pPr algn="l"/>
            <a:endPar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sp macro="" textlink="">
        <xdr:nvSpPr>
          <xdr:cNvPr id="14" name="メモ 13"/>
          <xdr:cNvSpPr/>
        </xdr:nvSpPr>
        <xdr:spPr>
          <a:xfrm rot="20844335">
            <a:off x="45642" y="1043518"/>
            <a:ext cx="2699808" cy="571500"/>
          </a:xfrm>
          <a:prstGeom prst="foldedCorner">
            <a:avLst/>
          </a:prstGeom>
          <a:solidFill>
            <a:srgbClr val="FFFF00"/>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0" rtlCol="0" anchor="ctr" anchorCtr="1"/>
          <a:lstStyle/>
          <a:p>
            <a:pPr algn="l"/>
            <a:r>
              <a:rPr kumimoji="1" lang="ja-JP" altLang="en-US" sz="2400">
                <a:solidFill>
                  <a:sysClr val="windowText" lastClr="000000"/>
                </a:solidFill>
                <a:latin typeface="BIZ UDPゴシック" panose="020B0400000000000000" pitchFamily="50" charset="-128"/>
                <a:ea typeface="BIZ UDPゴシック" panose="020B0400000000000000" pitchFamily="50" charset="-128"/>
              </a:rPr>
              <a:t>まなびピット</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2:T79"/>
  <sheetViews>
    <sheetView view="pageBreakPreview" topLeftCell="I1" zoomScale="85" zoomScaleNormal="100" zoomScaleSheetLayoutView="85" workbookViewId="0">
      <pane ySplit="3" topLeftCell="A4" activePane="bottomLeft" state="frozen"/>
      <selection activeCell="I1" sqref="I1"/>
      <selection pane="bottomLeft" activeCell="T74" sqref="T74"/>
    </sheetView>
  </sheetViews>
  <sheetFormatPr defaultColWidth="9" defaultRowHeight="13.5" x14ac:dyDescent="0.4"/>
  <cols>
    <col min="1" max="2" width="3.625" style="2" hidden="1" customWidth="1"/>
    <col min="3" max="7" width="3.625" style="31" hidden="1" customWidth="1"/>
    <col min="8" max="8" width="3.75" style="31" hidden="1" customWidth="1"/>
    <col min="9" max="9" width="36" style="3" customWidth="1"/>
    <col min="10" max="10" width="44.875" style="98" customWidth="1"/>
    <col min="11" max="12" width="4.5" style="1" customWidth="1"/>
    <col min="13" max="13" width="0.625" style="2" customWidth="1"/>
    <col min="14" max="15" width="4.5" style="1" customWidth="1"/>
    <col min="16" max="16" width="0.5" style="2" customWidth="1"/>
    <col min="17" max="20" width="4.5" style="1" customWidth="1"/>
    <col min="21" max="16384" width="9" style="1"/>
  </cols>
  <sheetData>
    <row r="2" spans="1:18" ht="152.25" customHeight="1" x14ac:dyDescent="0.4">
      <c r="A2" s="1"/>
      <c r="B2" s="90"/>
      <c r="C2" s="90"/>
      <c r="D2" s="90"/>
      <c r="E2" s="90"/>
      <c r="F2" s="90"/>
      <c r="G2" s="90"/>
      <c r="H2" s="90"/>
      <c r="I2" s="112" t="s">
        <v>131</v>
      </c>
      <c r="J2" s="113"/>
      <c r="K2" s="64" t="s">
        <v>5</v>
      </c>
      <c r="L2" s="64" t="s">
        <v>4</v>
      </c>
      <c r="M2" s="62"/>
      <c r="N2" s="63" t="s">
        <v>3</v>
      </c>
      <c r="O2" s="63" t="s">
        <v>2</v>
      </c>
      <c r="P2" s="62"/>
      <c r="Q2" s="61" t="s">
        <v>1</v>
      </c>
    </row>
    <row r="3" spans="1:18" x14ac:dyDescent="0.4">
      <c r="A3" s="1"/>
      <c r="B3" s="1"/>
      <c r="C3" s="4"/>
      <c r="D3" s="4"/>
      <c r="E3" s="4"/>
      <c r="F3" s="4"/>
      <c r="G3" s="4"/>
      <c r="H3" s="4"/>
      <c r="K3" s="60"/>
      <c r="L3" s="60"/>
      <c r="M3" s="58"/>
      <c r="N3" s="59"/>
      <c r="O3" s="59"/>
      <c r="P3" s="58"/>
      <c r="Q3" s="57"/>
    </row>
    <row r="4" spans="1:18" ht="22.5" customHeight="1" x14ac:dyDescent="0.4">
      <c r="A4" s="1"/>
      <c r="B4" s="1"/>
      <c r="C4" s="4"/>
      <c r="D4" s="4"/>
      <c r="E4" s="4"/>
      <c r="F4" s="4"/>
      <c r="G4" s="4"/>
      <c r="H4" s="4"/>
      <c r="I4" s="102" t="s">
        <v>126</v>
      </c>
      <c r="J4" s="29"/>
      <c r="K4" s="30"/>
      <c r="L4" s="30"/>
      <c r="M4" s="56"/>
      <c r="N4" s="30"/>
      <c r="O4" s="30"/>
      <c r="P4" s="56"/>
      <c r="Q4" s="30"/>
    </row>
    <row r="5" spans="1:18" x14ac:dyDescent="0.4">
      <c r="A5" s="26"/>
      <c r="B5" s="26"/>
      <c r="C5" s="91"/>
      <c r="D5" s="91"/>
      <c r="E5" s="91"/>
      <c r="F5" s="91"/>
      <c r="G5" s="91"/>
      <c r="H5" s="91"/>
      <c r="I5" s="45"/>
      <c r="J5" s="44"/>
      <c r="K5" s="43"/>
      <c r="L5" s="43"/>
      <c r="M5" s="16"/>
      <c r="N5" s="43"/>
      <c r="O5" s="43"/>
      <c r="P5" s="55"/>
      <c r="Q5" s="43"/>
      <c r="R5" s="4"/>
    </row>
    <row r="6" spans="1:18" ht="42.75" x14ac:dyDescent="0.4">
      <c r="A6" s="1"/>
      <c r="B6" s="1"/>
      <c r="C6" s="4"/>
      <c r="D6" s="4"/>
      <c r="E6" s="4"/>
      <c r="F6" s="4"/>
      <c r="G6" s="4"/>
      <c r="H6" s="4"/>
      <c r="I6" s="21" t="s">
        <v>46</v>
      </c>
      <c r="J6" s="100" t="s">
        <v>132</v>
      </c>
      <c r="K6" s="67"/>
      <c r="L6" s="20"/>
      <c r="M6" s="16"/>
      <c r="N6" s="18"/>
      <c r="O6" s="18"/>
      <c r="P6" s="6"/>
      <c r="Q6" s="22"/>
    </row>
    <row r="7" spans="1:18" ht="79.5" customHeight="1" x14ac:dyDescent="0.4">
      <c r="A7" s="1"/>
      <c r="B7" s="1"/>
      <c r="C7" s="4"/>
      <c r="D7" s="4"/>
      <c r="E7" s="4"/>
      <c r="F7" s="4"/>
      <c r="G7" s="4"/>
      <c r="H7" s="4"/>
      <c r="I7" s="21" t="s">
        <v>47</v>
      </c>
      <c r="J7" s="100" t="s">
        <v>57</v>
      </c>
      <c r="K7" s="20"/>
      <c r="L7" s="20"/>
      <c r="M7" s="16"/>
      <c r="N7" s="18"/>
      <c r="O7" s="18"/>
      <c r="P7" s="6"/>
      <c r="Q7" s="22"/>
    </row>
    <row r="8" spans="1:18" ht="57" x14ac:dyDescent="0.4">
      <c r="A8" s="1"/>
      <c r="B8" s="1"/>
      <c r="C8" s="4"/>
      <c r="D8" s="4"/>
      <c r="E8" s="4"/>
      <c r="F8" s="4"/>
      <c r="G8" s="4"/>
      <c r="H8" s="4"/>
      <c r="I8" s="21" t="s">
        <v>69</v>
      </c>
      <c r="J8" s="100" t="s">
        <v>133</v>
      </c>
      <c r="K8" s="20"/>
      <c r="L8" s="20"/>
      <c r="M8" s="16"/>
      <c r="N8" s="18"/>
      <c r="O8" s="18"/>
      <c r="P8" s="6"/>
      <c r="Q8" s="22"/>
    </row>
    <row r="9" spans="1:18" ht="28.5" x14ac:dyDescent="0.4">
      <c r="A9" s="1"/>
      <c r="B9" s="1"/>
      <c r="C9" s="4"/>
      <c r="D9" s="4"/>
      <c r="E9" s="4"/>
      <c r="F9" s="4"/>
      <c r="G9" s="4"/>
      <c r="H9" s="4"/>
      <c r="I9" s="21" t="s">
        <v>70</v>
      </c>
      <c r="J9" s="100" t="s">
        <v>24</v>
      </c>
      <c r="K9" s="20"/>
      <c r="L9" s="20"/>
      <c r="M9" s="16"/>
      <c r="N9" s="18"/>
      <c r="O9" s="18"/>
      <c r="P9" s="6"/>
      <c r="Q9" s="22"/>
    </row>
    <row r="10" spans="1:18" ht="42.75" x14ac:dyDescent="0.4">
      <c r="A10" s="1"/>
      <c r="B10" s="1"/>
      <c r="C10" s="4"/>
      <c r="D10" s="4"/>
      <c r="E10" s="4"/>
      <c r="F10" s="4"/>
      <c r="G10" s="4"/>
      <c r="H10" s="4"/>
      <c r="I10" s="21" t="s">
        <v>71</v>
      </c>
      <c r="J10" s="100" t="s">
        <v>44</v>
      </c>
      <c r="K10" s="20"/>
      <c r="L10" s="20"/>
      <c r="M10" s="16"/>
      <c r="N10" s="18"/>
      <c r="O10" s="18"/>
      <c r="P10" s="6"/>
      <c r="Q10" s="22"/>
    </row>
    <row r="11" spans="1:18" ht="29.25" thickBot="1" x14ac:dyDescent="0.45">
      <c r="A11" s="1"/>
      <c r="B11" s="1"/>
      <c r="C11" s="4"/>
      <c r="D11" s="4"/>
      <c r="E11" s="4"/>
      <c r="F11" s="4"/>
      <c r="G11" s="4"/>
      <c r="H11" s="4"/>
      <c r="I11" s="21" t="s">
        <v>67</v>
      </c>
      <c r="J11" s="100" t="s">
        <v>68</v>
      </c>
      <c r="K11" s="20"/>
      <c r="L11" s="20"/>
      <c r="M11" s="16"/>
      <c r="N11" s="18"/>
      <c r="O11" s="18"/>
      <c r="P11" s="6"/>
      <c r="Q11" s="22"/>
    </row>
    <row r="12" spans="1:18" s="54" customFormat="1" ht="30" customHeight="1" thickTop="1" thickBot="1" x14ac:dyDescent="0.45">
      <c r="C12" s="4"/>
      <c r="D12" s="4"/>
      <c r="E12" s="4"/>
      <c r="F12" s="4"/>
      <c r="G12" s="4"/>
      <c r="H12" s="4"/>
      <c r="I12" s="14"/>
      <c r="J12" s="106" t="s">
        <v>0</v>
      </c>
      <c r="K12" s="35"/>
      <c r="L12" s="12">
        <f>'(操作しないでください）データ管理用計算シート'!T12</f>
        <v>0</v>
      </c>
      <c r="M12" s="33"/>
      <c r="N12" s="34"/>
      <c r="O12" s="10">
        <f>'(操作しないでください）データ管理用計算シート'!W12</f>
        <v>0</v>
      </c>
      <c r="P12" s="33"/>
      <c r="Q12" s="32">
        <f>'(操作しないでください）データ管理用計算シート'!$Y$12</f>
        <v>0</v>
      </c>
    </row>
    <row r="13" spans="1:18" ht="22.5" customHeight="1" thickTop="1" x14ac:dyDescent="0.4">
      <c r="A13" s="1"/>
      <c r="B13" s="1"/>
      <c r="C13" s="4"/>
      <c r="D13" s="4"/>
      <c r="E13" s="4"/>
      <c r="F13" s="4"/>
      <c r="G13" s="4"/>
      <c r="H13" s="4"/>
      <c r="I13" s="103" t="s">
        <v>121</v>
      </c>
      <c r="J13" s="42"/>
      <c r="K13" s="41"/>
      <c r="L13" s="41"/>
      <c r="M13" s="28"/>
      <c r="N13" s="41"/>
      <c r="O13" s="41"/>
      <c r="P13" s="28"/>
      <c r="Q13" s="41"/>
    </row>
    <row r="14" spans="1:18" x14ac:dyDescent="0.4">
      <c r="A14" s="40"/>
      <c r="B14" s="40"/>
      <c r="C14" s="92"/>
      <c r="D14" s="92"/>
      <c r="E14" s="92"/>
      <c r="F14" s="92"/>
      <c r="G14" s="92"/>
      <c r="H14" s="92"/>
      <c r="I14" s="39"/>
      <c r="J14" s="38"/>
      <c r="K14" s="37"/>
      <c r="L14" s="37"/>
      <c r="M14" s="16"/>
      <c r="N14" s="37"/>
      <c r="O14" s="37"/>
      <c r="P14" s="16"/>
      <c r="Q14" s="37"/>
    </row>
    <row r="15" spans="1:18" ht="53.25" customHeight="1" x14ac:dyDescent="0.4">
      <c r="A15" s="1"/>
      <c r="B15" s="1"/>
      <c r="C15" s="4"/>
      <c r="D15" s="4"/>
      <c r="E15" s="4"/>
      <c r="F15" s="4"/>
      <c r="G15" s="4"/>
      <c r="H15" s="4"/>
      <c r="I15" s="18" t="s">
        <v>72</v>
      </c>
      <c r="J15" s="100" t="s">
        <v>22</v>
      </c>
      <c r="K15" s="20"/>
      <c r="L15" s="20"/>
      <c r="M15" s="16"/>
      <c r="N15" s="18"/>
      <c r="O15" s="18"/>
      <c r="P15" s="6"/>
      <c r="Q15" s="22"/>
    </row>
    <row r="16" spans="1:18" ht="57" x14ac:dyDescent="0.4">
      <c r="A16" s="1"/>
      <c r="B16" s="1"/>
      <c r="C16" s="4"/>
      <c r="D16" s="4"/>
      <c r="E16" s="4"/>
      <c r="F16" s="4"/>
      <c r="G16" s="4"/>
      <c r="H16" s="4"/>
      <c r="I16" s="36" t="s">
        <v>73</v>
      </c>
      <c r="J16" s="100" t="s">
        <v>134</v>
      </c>
      <c r="K16" s="20"/>
      <c r="L16" s="20"/>
      <c r="M16" s="16"/>
      <c r="N16" s="18"/>
      <c r="O16" s="18"/>
      <c r="P16" s="6"/>
      <c r="Q16" s="22"/>
    </row>
    <row r="17" spans="1:17" ht="57" x14ac:dyDescent="0.4">
      <c r="A17" s="1"/>
      <c r="B17" s="1"/>
      <c r="C17" s="4"/>
      <c r="D17" s="4"/>
      <c r="E17" s="4"/>
      <c r="F17" s="4"/>
      <c r="G17" s="4"/>
      <c r="H17" s="4"/>
      <c r="I17" s="36" t="s">
        <v>74</v>
      </c>
      <c r="J17" s="100" t="s">
        <v>61</v>
      </c>
      <c r="K17" s="20"/>
      <c r="L17" s="20"/>
      <c r="M17" s="16"/>
      <c r="N17" s="18"/>
      <c r="O17" s="18"/>
      <c r="P17" s="6"/>
      <c r="Q17" s="22"/>
    </row>
    <row r="18" spans="1:17" ht="28.5" x14ac:dyDescent="0.4">
      <c r="A18" s="1"/>
      <c r="B18" s="1"/>
      <c r="C18" s="4"/>
      <c r="D18" s="4"/>
      <c r="E18" s="4"/>
      <c r="F18" s="4"/>
      <c r="G18" s="4"/>
      <c r="H18" s="4"/>
      <c r="I18" s="36" t="s">
        <v>75</v>
      </c>
      <c r="J18" s="100" t="s">
        <v>23</v>
      </c>
      <c r="K18" s="20"/>
      <c r="L18" s="20"/>
      <c r="M18" s="16"/>
      <c r="N18" s="18"/>
      <c r="O18" s="18"/>
      <c r="P18" s="6"/>
      <c r="Q18" s="22"/>
    </row>
    <row r="19" spans="1:17" ht="28.5" x14ac:dyDescent="0.4">
      <c r="A19" s="1"/>
      <c r="B19" s="1"/>
      <c r="C19" s="4"/>
      <c r="D19" s="4"/>
      <c r="E19" s="4"/>
      <c r="F19" s="4"/>
      <c r="G19" s="4"/>
      <c r="H19" s="4"/>
      <c r="I19" s="99" t="s">
        <v>76</v>
      </c>
      <c r="J19" s="100" t="s">
        <v>25</v>
      </c>
      <c r="K19" s="20"/>
      <c r="L19" s="20"/>
      <c r="M19" s="16"/>
      <c r="N19" s="18"/>
      <c r="O19" s="18"/>
      <c r="P19" s="16"/>
      <c r="Q19" s="22"/>
    </row>
    <row r="20" spans="1:17" ht="42.75" x14ac:dyDescent="0.4">
      <c r="A20" s="1"/>
      <c r="B20" s="1"/>
      <c r="C20" s="4"/>
      <c r="D20" s="4"/>
      <c r="E20" s="4"/>
      <c r="F20" s="4"/>
      <c r="G20" s="4"/>
      <c r="H20" s="4"/>
      <c r="I20" s="99" t="s">
        <v>77</v>
      </c>
      <c r="J20" s="100" t="s">
        <v>62</v>
      </c>
      <c r="K20" s="20"/>
      <c r="L20" s="20"/>
      <c r="M20" s="16"/>
      <c r="N20" s="18"/>
      <c r="O20" s="18"/>
      <c r="P20" s="16"/>
      <c r="Q20" s="22"/>
    </row>
    <row r="21" spans="1:17" ht="57.75" thickBot="1" x14ac:dyDescent="0.45">
      <c r="A21" s="1"/>
      <c r="B21" s="1"/>
      <c r="C21" s="4"/>
      <c r="D21" s="4"/>
      <c r="E21" s="4"/>
      <c r="F21" s="4"/>
      <c r="G21" s="4"/>
      <c r="H21" s="4"/>
      <c r="I21" s="99" t="s">
        <v>78</v>
      </c>
      <c r="J21" s="100" t="s">
        <v>49</v>
      </c>
      <c r="K21" s="20"/>
      <c r="L21" s="19"/>
      <c r="M21" s="55"/>
      <c r="N21" s="18"/>
      <c r="O21" s="17"/>
      <c r="P21" s="16"/>
      <c r="Q21" s="15"/>
    </row>
    <row r="22" spans="1:17" ht="30" customHeight="1" thickTop="1" thickBot="1" x14ac:dyDescent="0.45">
      <c r="A22" s="1"/>
      <c r="B22" s="1"/>
      <c r="C22" s="4"/>
      <c r="D22" s="4"/>
      <c r="E22" s="4"/>
      <c r="F22" s="4"/>
      <c r="G22" s="4"/>
      <c r="H22" s="4"/>
      <c r="I22" s="14"/>
      <c r="J22" s="106" t="s">
        <v>0</v>
      </c>
      <c r="K22" s="35"/>
      <c r="L22" s="12">
        <f>'(操作しないでください）データ管理用計算シート'!T22</f>
        <v>0</v>
      </c>
      <c r="M22" s="33"/>
      <c r="N22" s="34"/>
      <c r="O22" s="10">
        <f>'(操作しないでください）データ管理用計算シート'!W22</f>
        <v>0</v>
      </c>
      <c r="P22" s="33"/>
      <c r="Q22" s="32">
        <f>'(操作しないでください）データ管理用計算シート'!$Y$22</f>
        <v>0</v>
      </c>
    </row>
    <row r="23" spans="1:17" s="2" customFormat="1" ht="22.5" customHeight="1" thickTop="1" x14ac:dyDescent="0.4">
      <c r="C23" s="31"/>
      <c r="D23" s="31"/>
      <c r="E23" s="31"/>
      <c r="F23" s="31"/>
      <c r="G23" s="31"/>
      <c r="H23" s="31"/>
      <c r="I23" s="104" t="s">
        <v>122</v>
      </c>
      <c r="J23" s="53"/>
      <c r="K23" s="51"/>
      <c r="L23" s="51"/>
      <c r="M23" s="52"/>
      <c r="N23" s="51"/>
      <c r="O23" s="51"/>
      <c r="P23" s="52"/>
      <c r="Q23" s="51"/>
    </row>
    <row r="24" spans="1:17" x14ac:dyDescent="0.4">
      <c r="A24" s="26"/>
      <c r="B24" s="26"/>
      <c r="C24" s="91"/>
      <c r="D24" s="91"/>
      <c r="E24" s="91"/>
      <c r="F24" s="91"/>
      <c r="G24" s="91"/>
      <c r="H24" s="91"/>
      <c r="I24" s="45"/>
      <c r="J24" s="44"/>
      <c r="K24" s="43"/>
      <c r="L24" s="43"/>
      <c r="M24" s="16"/>
      <c r="N24" s="43"/>
      <c r="O24" s="43"/>
      <c r="P24" s="16"/>
      <c r="Q24" s="43"/>
    </row>
    <row r="25" spans="1:17" ht="57" x14ac:dyDescent="0.4">
      <c r="A25" s="1"/>
      <c r="B25" s="1"/>
      <c r="C25" s="4"/>
      <c r="D25" s="4"/>
      <c r="E25" s="4"/>
      <c r="F25" s="4"/>
      <c r="G25" s="4"/>
      <c r="H25" s="4"/>
      <c r="I25" s="50" t="s">
        <v>80</v>
      </c>
      <c r="J25" s="100" t="s">
        <v>45</v>
      </c>
      <c r="K25" s="20"/>
      <c r="L25" s="20"/>
      <c r="M25" s="16"/>
      <c r="N25" s="18"/>
      <c r="O25" s="18"/>
      <c r="P25" s="16"/>
      <c r="Q25" s="22"/>
    </row>
    <row r="26" spans="1:17" ht="57" x14ac:dyDescent="0.4">
      <c r="A26" s="1"/>
      <c r="B26" s="1"/>
      <c r="C26" s="4"/>
      <c r="D26" s="4"/>
      <c r="E26" s="4"/>
      <c r="F26" s="4"/>
      <c r="G26" s="4"/>
      <c r="H26" s="4"/>
      <c r="I26" s="50" t="s">
        <v>81</v>
      </c>
      <c r="J26" s="100" t="s">
        <v>51</v>
      </c>
      <c r="K26" s="20"/>
      <c r="L26" s="20"/>
      <c r="M26" s="16"/>
      <c r="N26" s="18"/>
      <c r="O26" s="18"/>
      <c r="P26" s="16"/>
      <c r="Q26" s="22"/>
    </row>
    <row r="27" spans="1:17" ht="57" x14ac:dyDescent="0.4">
      <c r="A27" s="1"/>
      <c r="B27" s="1"/>
      <c r="C27" s="4"/>
      <c r="D27" s="4"/>
      <c r="E27" s="4"/>
      <c r="F27" s="4"/>
      <c r="G27" s="4"/>
      <c r="H27" s="4"/>
      <c r="I27" s="50" t="s">
        <v>82</v>
      </c>
      <c r="J27" s="100" t="s">
        <v>30</v>
      </c>
      <c r="K27" s="20"/>
      <c r="L27" s="20"/>
      <c r="M27" s="16"/>
      <c r="N27" s="18"/>
      <c r="O27" s="18"/>
      <c r="P27" s="16"/>
      <c r="Q27" s="22"/>
    </row>
    <row r="28" spans="1:17" ht="28.5" x14ac:dyDescent="0.4">
      <c r="A28" s="1"/>
      <c r="B28" s="1"/>
      <c r="C28" s="4"/>
      <c r="D28" s="4"/>
      <c r="E28" s="4"/>
      <c r="F28" s="4"/>
      <c r="G28" s="4"/>
      <c r="H28" s="4"/>
      <c r="I28" s="50" t="s">
        <v>83</v>
      </c>
      <c r="J28" s="100" t="s">
        <v>79</v>
      </c>
      <c r="K28" s="20"/>
      <c r="L28" s="20"/>
      <c r="M28" s="16"/>
      <c r="N28" s="18"/>
      <c r="O28" s="18"/>
      <c r="P28" s="16"/>
      <c r="Q28" s="22"/>
    </row>
    <row r="29" spans="1:17" ht="42.75" x14ac:dyDescent="0.4">
      <c r="A29" s="1"/>
      <c r="B29" s="1"/>
      <c r="C29" s="4"/>
      <c r="D29" s="4"/>
      <c r="E29" s="4"/>
      <c r="F29" s="4"/>
      <c r="G29" s="4"/>
      <c r="H29" s="4"/>
      <c r="I29" s="21" t="s">
        <v>84</v>
      </c>
      <c r="J29" s="100" t="s">
        <v>52</v>
      </c>
      <c r="K29" s="20"/>
      <c r="L29" s="20"/>
      <c r="M29" s="16"/>
      <c r="N29" s="18"/>
      <c r="O29" s="18"/>
      <c r="P29" s="16"/>
      <c r="Q29" s="22"/>
    </row>
    <row r="30" spans="1:17" ht="57" x14ac:dyDescent="0.4">
      <c r="A30" s="1"/>
      <c r="B30" s="1"/>
      <c r="C30" s="4"/>
      <c r="D30" s="4"/>
      <c r="E30" s="4"/>
      <c r="F30" s="4"/>
      <c r="G30" s="4"/>
      <c r="H30" s="4"/>
      <c r="I30" s="21" t="s">
        <v>85</v>
      </c>
      <c r="J30" s="100" t="s">
        <v>64</v>
      </c>
      <c r="K30" s="20"/>
      <c r="L30" s="20"/>
      <c r="M30" s="16"/>
      <c r="N30" s="18"/>
      <c r="O30" s="18"/>
      <c r="P30" s="16"/>
      <c r="Q30" s="22"/>
    </row>
    <row r="31" spans="1:17" ht="57.75" thickBot="1" x14ac:dyDescent="0.45">
      <c r="A31" s="1"/>
      <c r="B31" s="1"/>
      <c r="C31" s="4"/>
      <c r="D31" s="4"/>
      <c r="E31" s="4"/>
      <c r="F31" s="4"/>
      <c r="G31" s="4"/>
      <c r="H31" s="4"/>
      <c r="I31" s="21" t="s">
        <v>86</v>
      </c>
      <c r="J31" s="100" t="s">
        <v>58</v>
      </c>
      <c r="K31" s="20"/>
      <c r="L31" s="20"/>
      <c r="M31" s="16"/>
      <c r="N31" s="18"/>
      <c r="O31" s="18"/>
      <c r="P31" s="16"/>
      <c r="Q31" s="22"/>
    </row>
    <row r="32" spans="1:17" ht="30" customHeight="1" thickTop="1" thickBot="1" x14ac:dyDescent="0.45">
      <c r="A32" s="1"/>
      <c r="B32" s="1"/>
      <c r="C32" s="4"/>
      <c r="D32" s="4"/>
      <c r="E32" s="4"/>
      <c r="F32" s="4"/>
      <c r="G32" s="4"/>
      <c r="H32" s="4"/>
      <c r="I32" s="14"/>
      <c r="J32" s="106" t="s">
        <v>0</v>
      </c>
      <c r="K32" s="35"/>
      <c r="L32" s="12">
        <f>'(操作しないでください）データ管理用計算シート'!T32</f>
        <v>0</v>
      </c>
      <c r="M32" s="33"/>
      <c r="N32" s="34"/>
      <c r="O32" s="10">
        <f>'(操作しないでください）データ管理用計算シート'!W32</f>
        <v>0</v>
      </c>
      <c r="P32" s="33"/>
      <c r="Q32" s="32">
        <f>'(操作しないでください）データ管理用計算シート'!$Y$32</f>
        <v>0</v>
      </c>
    </row>
    <row r="33" spans="1:17" s="2" customFormat="1" ht="22.5" customHeight="1" thickTop="1" x14ac:dyDescent="0.4">
      <c r="C33" s="31"/>
      <c r="D33" s="31"/>
      <c r="E33" s="31"/>
      <c r="F33" s="31"/>
      <c r="G33" s="31"/>
      <c r="H33" s="31"/>
      <c r="I33" s="114" t="s">
        <v>129</v>
      </c>
      <c r="J33" s="114"/>
      <c r="K33" s="41"/>
      <c r="L33" s="41"/>
      <c r="M33" s="28"/>
      <c r="N33" s="41"/>
      <c r="O33" s="41"/>
      <c r="P33" s="28"/>
      <c r="Q33" s="41"/>
    </row>
    <row r="34" spans="1:17" x14ac:dyDescent="0.4">
      <c r="A34" s="40"/>
      <c r="B34" s="40"/>
      <c r="C34" s="92"/>
      <c r="D34" s="92"/>
      <c r="E34" s="92"/>
      <c r="F34" s="92"/>
      <c r="G34" s="92"/>
      <c r="H34" s="92"/>
      <c r="I34" s="39"/>
      <c r="J34" s="38"/>
      <c r="K34" s="37"/>
      <c r="L34" s="37"/>
      <c r="M34" s="16"/>
      <c r="N34" s="37"/>
      <c r="O34" s="37"/>
      <c r="P34" s="16"/>
      <c r="Q34" s="37"/>
    </row>
    <row r="35" spans="1:17" ht="71.25" x14ac:dyDescent="0.4">
      <c r="A35" s="1"/>
      <c r="B35" s="1"/>
      <c r="C35" s="4"/>
      <c r="D35" s="4"/>
      <c r="E35" s="4"/>
      <c r="F35" s="4"/>
      <c r="G35" s="4"/>
      <c r="H35" s="4"/>
      <c r="I35" s="36" t="s">
        <v>87</v>
      </c>
      <c r="J35" s="100" t="s">
        <v>31</v>
      </c>
      <c r="K35" s="20"/>
      <c r="L35" s="20"/>
      <c r="M35" s="16"/>
      <c r="N35" s="18"/>
      <c r="O35" s="18"/>
      <c r="P35" s="16"/>
      <c r="Q35" s="22"/>
    </row>
    <row r="36" spans="1:17" ht="42.75" x14ac:dyDescent="0.4">
      <c r="A36" s="1"/>
      <c r="B36" s="1"/>
      <c r="C36" s="4"/>
      <c r="D36" s="4"/>
      <c r="E36" s="4"/>
      <c r="F36" s="4"/>
      <c r="G36" s="4"/>
      <c r="H36" s="4"/>
      <c r="I36" s="36" t="s">
        <v>88</v>
      </c>
      <c r="J36" s="100" t="s">
        <v>32</v>
      </c>
      <c r="K36" s="20"/>
      <c r="L36" s="19"/>
      <c r="M36" s="55"/>
      <c r="N36" s="18"/>
      <c r="O36" s="17"/>
      <c r="P36" s="16"/>
      <c r="Q36" s="15"/>
    </row>
    <row r="37" spans="1:17" ht="42.75" x14ac:dyDescent="0.4">
      <c r="A37" s="1"/>
      <c r="B37" s="1"/>
      <c r="C37" s="4"/>
      <c r="D37" s="4"/>
      <c r="E37" s="4"/>
      <c r="F37" s="4"/>
      <c r="G37" s="4"/>
      <c r="H37" s="4"/>
      <c r="I37" s="36" t="s">
        <v>89</v>
      </c>
      <c r="J37" s="100" t="s">
        <v>27</v>
      </c>
      <c r="K37" s="20"/>
      <c r="L37" s="20"/>
      <c r="M37" s="16"/>
      <c r="N37" s="18"/>
      <c r="O37" s="18"/>
      <c r="P37" s="16"/>
      <c r="Q37" s="22"/>
    </row>
    <row r="38" spans="1:17" ht="42.75" x14ac:dyDescent="0.4">
      <c r="A38" s="1"/>
      <c r="B38" s="1"/>
      <c r="C38" s="4"/>
      <c r="D38" s="4"/>
      <c r="E38" s="4"/>
      <c r="F38" s="4"/>
      <c r="G38" s="4"/>
      <c r="H38" s="4"/>
      <c r="I38" s="36" t="s">
        <v>90</v>
      </c>
      <c r="J38" s="100" t="s">
        <v>28</v>
      </c>
      <c r="K38" s="20"/>
      <c r="L38" s="20"/>
      <c r="M38" s="16"/>
      <c r="N38" s="18"/>
      <c r="O38" s="18"/>
      <c r="P38" s="16"/>
      <c r="Q38" s="22"/>
    </row>
    <row r="39" spans="1:17" ht="28.5" x14ac:dyDescent="0.4">
      <c r="A39" s="1"/>
      <c r="B39" s="1"/>
      <c r="C39" s="4"/>
      <c r="D39" s="4"/>
      <c r="E39" s="4"/>
      <c r="F39" s="4"/>
      <c r="G39" s="4"/>
      <c r="H39" s="4"/>
      <c r="I39" s="36" t="s">
        <v>91</v>
      </c>
      <c r="J39" s="100" t="s">
        <v>29</v>
      </c>
      <c r="K39" s="20"/>
      <c r="L39" s="20"/>
      <c r="M39" s="16"/>
      <c r="N39" s="18"/>
      <c r="O39" s="18"/>
      <c r="P39" s="16"/>
      <c r="Q39" s="22"/>
    </row>
    <row r="40" spans="1:17" ht="28.5" x14ac:dyDescent="0.4">
      <c r="A40" s="1"/>
      <c r="B40" s="1"/>
      <c r="C40" s="4"/>
      <c r="D40" s="4"/>
      <c r="E40" s="4"/>
      <c r="F40" s="4"/>
      <c r="G40" s="4"/>
      <c r="H40" s="4"/>
      <c r="I40" s="36" t="s">
        <v>92</v>
      </c>
      <c r="J40" s="100" t="s">
        <v>26</v>
      </c>
      <c r="K40" s="20"/>
      <c r="L40" s="20"/>
      <c r="M40" s="16"/>
      <c r="N40" s="18"/>
      <c r="O40" s="18"/>
      <c r="P40" s="16"/>
      <c r="Q40" s="22"/>
    </row>
    <row r="41" spans="1:17" ht="43.5" thickBot="1" x14ac:dyDescent="0.45">
      <c r="A41" s="1"/>
      <c r="B41" s="1"/>
      <c r="C41" s="4"/>
      <c r="D41" s="4"/>
      <c r="E41" s="4"/>
      <c r="F41" s="4"/>
      <c r="G41" s="4"/>
      <c r="H41" s="4"/>
      <c r="I41" s="36" t="s">
        <v>93</v>
      </c>
      <c r="J41" s="100" t="s">
        <v>135</v>
      </c>
      <c r="K41" s="20"/>
      <c r="L41" s="19"/>
      <c r="M41" s="55"/>
      <c r="N41" s="18"/>
      <c r="O41" s="17"/>
      <c r="P41" s="16"/>
      <c r="Q41" s="15"/>
    </row>
    <row r="42" spans="1:17" ht="30" customHeight="1" thickTop="1" thickBot="1" x14ac:dyDescent="0.45">
      <c r="A42" s="1"/>
      <c r="B42" s="1"/>
      <c r="C42" s="4"/>
      <c r="D42" s="4"/>
      <c r="E42" s="4"/>
      <c r="F42" s="4"/>
      <c r="G42" s="4"/>
      <c r="H42" s="4"/>
      <c r="I42" s="14"/>
      <c r="J42" s="106" t="s">
        <v>0</v>
      </c>
      <c r="K42" s="35"/>
      <c r="L42" s="12">
        <f>'(操作しないでください）データ管理用計算シート'!$T$42</f>
        <v>0</v>
      </c>
      <c r="M42" s="33"/>
      <c r="N42" s="34"/>
      <c r="O42" s="10">
        <f>'(操作しないでください）データ管理用計算シート'!$W$42</f>
        <v>0</v>
      </c>
      <c r="P42" s="33"/>
      <c r="Q42" s="32">
        <f>'(操作しないでください）データ管理用計算シート'!$Y$42</f>
        <v>0</v>
      </c>
    </row>
    <row r="43" spans="1:17" s="2" customFormat="1" ht="22.5" customHeight="1" thickTop="1" x14ac:dyDescent="0.4">
      <c r="C43" s="31"/>
      <c r="D43" s="31"/>
      <c r="E43" s="31"/>
      <c r="F43" s="31"/>
      <c r="G43" s="31"/>
      <c r="H43" s="31"/>
      <c r="I43" s="104" t="s">
        <v>127</v>
      </c>
      <c r="J43" s="29"/>
      <c r="K43" s="27"/>
      <c r="L43" s="27"/>
      <c r="M43" s="28"/>
      <c r="N43" s="27"/>
      <c r="O43" s="27"/>
      <c r="P43" s="28"/>
      <c r="Q43" s="27"/>
    </row>
    <row r="44" spans="1:17" x14ac:dyDescent="0.4">
      <c r="A44" s="26"/>
      <c r="B44" s="26"/>
      <c r="C44" s="91"/>
      <c r="D44" s="91"/>
      <c r="E44" s="91"/>
      <c r="F44" s="91"/>
      <c r="G44" s="91"/>
      <c r="H44" s="91"/>
      <c r="I44" s="45"/>
      <c r="J44" s="44"/>
      <c r="K44" s="43"/>
      <c r="L44" s="43"/>
      <c r="M44" s="16"/>
      <c r="N44" s="43"/>
      <c r="O44" s="43"/>
      <c r="P44" s="16"/>
      <c r="Q44" s="43"/>
    </row>
    <row r="45" spans="1:17" ht="57" x14ac:dyDescent="0.4">
      <c r="A45" s="1"/>
      <c r="B45" s="1"/>
      <c r="C45" s="4"/>
      <c r="D45" s="4"/>
      <c r="E45" s="4"/>
      <c r="F45" s="4"/>
      <c r="G45" s="4"/>
      <c r="H45" s="4"/>
      <c r="I45" s="21" t="s">
        <v>94</v>
      </c>
      <c r="J45" s="100" t="s">
        <v>54</v>
      </c>
      <c r="K45" s="20"/>
      <c r="L45" s="20"/>
      <c r="M45" s="16"/>
      <c r="N45" s="18"/>
      <c r="O45" s="18"/>
      <c r="P45" s="16"/>
      <c r="Q45" s="22"/>
    </row>
    <row r="46" spans="1:17" ht="42.75" x14ac:dyDescent="0.4">
      <c r="A46" s="1"/>
      <c r="B46" s="1"/>
      <c r="C46" s="4"/>
      <c r="D46" s="4"/>
      <c r="E46" s="4"/>
      <c r="F46" s="4"/>
      <c r="G46" s="4"/>
      <c r="H46" s="4"/>
      <c r="I46" s="21" t="s">
        <v>95</v>
      </c>
      <c r="J46" s="100" t="s">
        <v>65</v>
      </c>
      <c r="K46" s="20"/>
      <c r="L46" s="20"/>
      <c r="M46" s="16"/>
      <c r="N46" s="18"/>
      <c r="O46" s="18"/>
      <c r="P46" s="16"/>
      <c r="Q46" s="22"/>
    </row>
    <row r="47" spans="1:17" ht="42.75" x14ac:dyDescent="0.4">
      <c r="A47" s="1"/>
      <c r="B47" s="1"/>
      <c r="C47" s="4"/>
      <c r="D47" s="4"/>
      <c r="E47" s="4"/>
      <c r="F47" s="4"/>
      <c r="G47" s="4"/>
      <c r="H47" s="4"/>
      <c r="I47" s="21" t="s">
        <v>96</v>
      </c>
      <c r="J47" s="100" t="s">
        <v>33</v>
      </c>
      <c r="K47" s="19"/>
      <c r="L47" s="19"/>
      <c r="M47" s="55"/>
      <c r="N47" s="17"/>
      <c r="O47" s="17"/>
      <c r="P47" s="55"/>
      <c r="Q47" s="15"/>
    </row>
    <row r="48" spans="1:17" ht="28.5" x14ac:dyDescent="0.4">
      <c r="A48" s="1"/>
      <c r="B48" s="1"/>
      <c r="C48" s="4"/>
      <c r="D48" s="4"/>
      <c r="E48" s="4"/>
      <c r="F48" s="4"/>
      <c r="G48" s="4"/>
      <c r="H48" s="4"/>
      <c r="I48" s="21" t="s">
        <v>97</v>
      </c>
      <c r="J48" s="101" t="s">
        <v>34</v>
      </c>
      <c r="K48" s="94"/>
      <c r="L48" s="20"/>
      <c r="M48" s="16"/>
      <c r="N48" s="18"/>
      <c r="O48" s="18"/>
      <c r="P48" s="16"/>
      <c r="Q48" s="22"/>
    </row>
    <row r="49" spans="1:17" ht="57" x14ac:dyDescent="0.4">
      <c r="A49" s="1"/>
      <c r="B49" s="1"/>
      <c r="C49" s="4"/>
      <c r="D49" s="4"/>
      <c r="E49" s="4"/>
      <c r="F49" s="4"/>
      <c r="G49" s="4"/>
      <c r="H49" s="4"/>
      <c r="I49" s="21" t="s">
        <v>100</v>
      </c>
      <c r="J49" s="100" t="s">
        <v>48</v>
      </c>
      <c r="K49" s="20"/>
      <c r="L49" s="20"/>
      <c r="M49" s="16"/>
      <c r="N49" s="18"/>
      <c r="O49" s="18"/>
      <c r="P49" s="16"/>
      <c r="Q49" s="22"/>
    </row>
    <row r="50" spans="1:17" ht="57" x14ac:dyDescent="0.4">
      <c r="A50" s="1"/>
      <c r="B50" s="1"/>
      <c r="C50" s="4"/>
      <c r="D50" s="4"/>
      <c r="E50" s="4"/>
      <c r="F50" s="4"/>
      <c r="G50" s="4"/>
      <c r="H50" s="4"/>
      <c r="I50" s="21" t="s">
        <v>101</v>
      </c>
      <c r="J50" s="100" t="s">
        <v>98</v>
      </c>
      <c r="K50" s="20"/>
      <c r="L50" s="20"/>
      <c r="M50" s="16"/>
      <c r="N50" s="18"/>
      <c r="O50" s="18"/>
      <c r="P50" s="16"/>
      <c r="Q50" s="22"/>
    </row>
    <row r="51" spans="1:17" ht="57" x14ac:dyDescent="0.4">
      <c r="A51" s="1"/>
      <c r="B51" s="1"/>
      <c r="C51" s="4"/>
      <c r="D51" s="4"/>
      <c r="E51" s="4"/>
      <c r="F51" s="4"/>
      <c r="G51" s="4"/>
      <c r="H51" s="4"/>
      <c r="I51" s="21" t="s">
        <v>102</v>
      </c>
      <c r="J51" s="100" t="s">
        <v>99</v>
      </c>
      <c r="K51" s="20"/>
      <c r="L51" s="20"/>
      <c r="M51" s="16"/>
      <c r="N51" s="18"/>
      <c r="O51" s="18"/>
      <c r="P51" s="16"/>
      <c r="Q51" s="22"/>
    </row>
    <row r="52" spans="1:17" ht="57.75" thickBot="1" x14ac:dyDescent="0.45">
      <c r="A52" s="1"/>
      <c r="B52" s="1"/>
      <c r="C52" s="4"/>
      <c r="D52" s="4"/>
      <c r="E52" s="4"/>
      <c r="F52" s="4"/>
      <c r="G52" s="4"/>
      <c r="H52" s="4"/>
      <c r="I52" s="21" t="s">
        <v>103</v>
      </c>
      <c r="J52" s="100" t="s">
        <v>56</v>
      </c>
      <c r="K52" s="20"/>
      <c r="L52" s="20"/>
      <c r="M52" s="16"/>
      <c r="N52" s="18"/>
      <c r="O52" s="18"/>
      <c r="P52" s="16"/>
      <c r="Q52" s="22"/>
    </row>
    <row r="53" spans="1:17" ht="30" customHeight="1" thickTop="1" thickBot="1" x14ac:dyDescent="0.45">
      <c r="A53" s="1"/>
      <c r="B53" s="1"/>
      <c r="C53" s="4"/>
      <c r="D53" s="4"/>
      <c r="E53" s="4"/>
      <c r="F53" s="4"/>
      <c r="G53" s="4"/>
      <c r="H53" s="4"/>
      <c r="I53" s="14"/>
      <c r="J53" s="106" t="s">
        <v>0</v>
      </c>
      <c r="K53" s="35"/>
      <c r="L53" s="12">
        <f>'(操作しないでください）データ管理用計算シート'!T53</f>
        <v>0</v>
      </c>
      <c r="M53" s="33"/>
      <c r="N53" s="34"/>
      <c r="O53" s="10">
        <f>'(操作しないでください）データ管理用計算シート'!W53</f>
        <v>0</v>
      </c>
      <c r="P53" s="33"/>
      <c r="Q53" s="32">
        <f>'(操作しないでください）データ管理用計算シート'!$Y$53</f>
        <v>0</v>
      </c>
    </row>
    <row r="54" spans="1:17" s="2" customFormat="1" ht="22.5" customHeight="1" thickTop="1" x14ac:dyDescent="0.4">
      <c r="C54" s="31"/>
      <c r="D54" s="31"/>
      <c r="E54" s="31"/>
      <c r="F54" s="31"/>
      <c r="G54" s="31"/>
      <c r="H54" s="31"/>
      <c r="I54" s="105" t="s">
        <v>124</v>
      </c>
      <c r="J54" s="42"/>
      <c r="K54" s="41"/>
      <c r="L54" s="41"/>
      <c r="M54" s="28"/>
      <c r="N54" s="41"/>
      <c r="O54" s="41"/>
      <c r="P54" s="28"/>
      <c r="Q54" s="41"/>
    </row>
    <row r="55" spans="1:17" x14ac:dyDescent="0.4">
      <c r="A55" s="40"/>
      <c r="B55" s="40"/>
      <c r="C55" s="92"/>
      <c r="D55" s="92"/>
      <c r="E55" s="92"/>
      <c r="F55" s="92"/>
      <c r="G55" s="92"/>
      <c r="H55" s="92"/>
      <c r="I55" s="48"/>
      <c r="J55" s="47"/>
      <c r="K55" s="46"/>
      <c r="L55" s="46"/>
      <c r="N55" s="46"/>
      <c r="O55" s="46"/>
      <c r="Q55" s="46"/>
    </row>
    <row r="56" spans="1:17" ht="28.5" x14ac:dyDescent="0.4">
      <c r="A56" s="1"/>
      <c r="B56" s="1"/>
      <c r="C56" s="4"/>
      <c r="D56" s="4"/>
      <c r="E56" s="4"/>
      <c r="F56" s="4"/>
      <c r="G56" s="4"/>
      <c r="H56" s="4"/>
      <c r="I56" s="36" t="s">
        <v>104</v>
      </c>
      <c r="J56" s="100" t="s">
        <v>35</v>
      </c>
      <c r="K56" s="20"/>
      <c r="L56" s="20"/>
      <c r="M56" s="16"/>
      <c r="N56" s="18"/>
      <c r="O56" s="18"/>
      <c r="P56" s="16"/>
      <c r="Q56" s="22"/>
    </row>
    <row r="57" spans="1:17" ht="42.75" x14ac:dyDescent="0.4">
      <c r="A57" s="1"/>
      <c r="B57" s="1"/>
      <c r="C57" s="4"/>
      <c r="D57" s="4"/>
      <c r="E57" s="4"/>
      <c r="F57" s="4"/>
      <c r="G57" s="4"/>
      <c r="H57" s="4"/>
      <c r="I57" s="36" t="s">
        <v>105</v>
      </c>
      <c r="J57" s="100" t="s">
        <v>36</v>
      </c>
      <c r="K57" s="20"/>
      <c r="L57" s="20"/>
      <c r="M57" s="16"/>
      <c r="N57" s="18"/>
      <c r="O57" s="18"/>
      <c r="P57" s="16"/>
      <c r="Q57" s="22"/>
    </row>
    <row r="58" spans="1:17" ht="42.75" x14ac:dyDescent="0.4">
      <c r="A58" s="1"/>
      <c r="B58" s="1"/>
      <c r="C58" s="4"/>
      <c r="D58" s="4"/>
      <c r="E58" s="4"/>
      <c r="F58" s="4"/>
      <c r="G58" s="4"/>
      <c r="H58" s="4"/>
      <c r="I58" s="36" t="s">
        <v>106</v>
      </c>
      <c r="J58" s="100" t="s">
        <v>55</v>
      </c>
      <c r="K58" s="20"/>
      <c r="L58" s="20"/>
      <c r="M58" s="16"/>
      <c r="N58" s="18"/>
      <c r="O58" s="18"/>
      <c r="P58" s="16"/>
      <c r="Q58" s="22"/>
    </row>
    <row r="59" spans="1:17" ht="57" x14ac:dyDescent="0.4">
      <c r="A59" s="1"/>
      <c r="B59" s="1"/>
      <c r="C59" s="4"/>
      <c r="D59" s="4"/>
      <c r="E59" s="4"/>
      <c r="F59" s="4"/>
      <c r="G59" s="4"/>
      <c r="H59" s="4"/>
      <c r="I59" s="36" t="s">
        <v>107</v>
      </c>
      <c r="J59" s="100" t="s">
        <v>37</v>
      </c>
      <c r="K59" s="20"/>
      <c r="L59" s="20"/>
      <c r="M59" s="16"/>
      <c r="N59" s="18"/>
      <c r="O59" s="18"/>
      <c r="P59" s="16"/>
      <c r="Q59" s="22"/>
    </row>
    <row r="60" spans="1:17" ht="42.75" x14ac:dyDescent="0.4">
      <c r="A60" s="1"/>
      <c r="B60" s="1"/>
      <c r="C60" s="4"/>
      <c r="D60" s="4"/>
      <c r="E60" s="4"/>
      <c r="F60" s="4"/>
      <c r="G60" s="4"/>
      <c r="H60" s="4"/>
      <c r="I60" s="36" t="s">
        <v>108</v>
      </c>
      <c r="J60" s="100" t="s">
        <v>66</v>
      </c>
      <c r="K60" s="20"/>
      <c r="L60" s="20"/>
      <c r="M60" s="16"/>
      <c r="N60" s="18"/>
      <c r="O60" s="18"/>
      <c r="P60" s="16"/>
      <c r="Q60" s="22"/>
    </row>
    <row r="61" spans="1:17" ht="42.75" x14ac:dyDescent="0.4">
      <c r="A61" s="1"/>
      <c r="B61" s="1"/>
      <c r="C61" s="4"/>
      <c r="D61" s="4"/>
      <c r="E61" s="4"/>
      <c r="F61" s="4"/>
      <c r="G61" s="4"/>
      <c r="H61" s="4"/>
      <c r="I61" s="36" t="s">
        <v>109</v>
      </c>
      <c r="J61" s="100" t="s">
        <v>38</v>
      </c>
      <c r="K61" s="20"/>
      <c r="L61" s="20"/>
      <c r="M61" s="16"/>
      <c r="N61" s="18"/>
      <c r="O61" s="18"/>
      <c r="P61" s="16"/>
      <c r="Q61" s="22"/>
    </row>
    <row r="62" spans="1:17" ht="42.75" x14ac:dyDescent="0.4">
      <c r="A62" s="1"/>
      <c r="B62" s="1"/>
      <c r="C62" s="4"/>
      <c r="D62" s="4"/>
      <c r="E62" s="4"/>
      <c r="F62" s="4"/>
      <c r="G62" s="4"/>
      <c r="H62" s="4"/>
      <c r="I62" s="36" t="s">
        <v>110</v>
      </c>
      <c r="J62" s="100" t="s">
        <v>39</v>
      </c>
      <c r="K62" s="20"/>
      <c r="L62" s="20"/>
      <c r="M62" s="16"/>
      <c r="N62" s="18"/>
      <c r="O62" s="18"/>
      <c r="P62" s="16"/>
      <c r="Q62" s="22"/>
    </row>
    <row r="63" spans="1:17" ht="43.5" thickBot="1" x14ac:dyDescent="0.45">
      <c r="A63" s="1"/>
      <c r="B63" s="1"/>
      <c r="C63" s="4"/>
      <c r="D63" s="4"/>
      <c r="E63" s="4"/>
      <c r="F63" s="4"/>
      <c r="G63" s="4"/>
      <c r="H63" s="4"/>
      <c r="I63" s="36" t="s">
        <v>111</v>
      </c>
      <c r="J63" s="100" t="s">
        <v>40</v>
      </c>
      <c r="K63" s="20"/>
      <c r="L63" s="20"/>
      <c r="M63" s="16"/>
      <c r="N63" s="18"/>
      <c r="O63" s="18"/>
      <c r="P63" s="16"/>
      <c r="Q63" s="22"/>
    </row>
    <row r="64" spans="1:17" ht="30" customHeight="1" thickTop="1" thickBot="1" x14ac:dyDescent="0.45">
      <c r="A64" s="1"/>
      <c r="B64" s="1"/>
      <c r="C64" s="4"/>
      <c r="D64" s="4"/>
      <c r="E64" s="4"/>
      <c r="F64" s="4"/>
      <c r="G64" s="4"/>
      <c r="H64" s="4"/>
      <c r="I64" s="14"/>
      <c r="J64" s="106" t="s">
        <v>0</v>
      </c>
      <c r="K64" s="35"/>
      <c r="L64" s="12">
        <f>'(操作しないでください）データ管理用計算シート'!T64</f>
        <v>0</v>
      </c>
      <c r="M64" s="33"/>
      <c r="N64" s="34"/>
      <c r="O64" s="10">
        <f>'(操作しないでください）データ管理用計算シート'!W64</f>
        <v>0</v>
      </c>
      <c r="P64" s="33"/>
      <c r="Q64" s="32">
        <f>'(操作しないでください）データ管理用計算シート'!$Y$64</f>
        <v>0</v>
      </c>
    </row>
    <row r="65" spans="1:20" s="2" customFormat="1" ht="22.5" customHeight="1" thickTop="1" x14ac:dyDescent="0.4">
      <c r="C65" s="31"/>
      <c r="D65" s="31"/>
      <c r="E65" s="31"/>
      <c r="F65" s="31"/>
      <c r="G65" s="31"/>
      <c r="H65" s="31"/>
      <c r="I65" s="104" t="s">
        <v>128</v>
      </c>
      <c r="J65" s="29"/>
      <c r="K65" s="27"/>
      <c r="L65" s="27"/>
      <c r="M65" s="28"/>
      <c r="N65" s="27"/>
      <c r="O65" s="27"/>
      <c r="P65" s="28"/>
      <c r="Q65" s="27"/>
    </row>
    <row r="66" spans="1:20" x14ac:dyDescent="0.4">
      <c r="A66" s="26"/>
      <c r="B66" s="26"/>
      <c r="C66" s="91"/>
      <c r="D66" s="91"/>
      <c r="E66" s="91"/>
      <c r="F66" s="91"/>
      <c r="G66" s="91"/>
      <c r="H66" s="91"/>
      <c r="I66" s="25"/>
      <c r="J66" s="24"/>
      <c r="K66" s="23"/>
      <c r="L66" s="23"/>
      <c r="N66" s="23"/>
      <c r="O66" s="23"/>
      <c r="Q66" s="23"/>
    </row>
    <row r="67" spans="1:20" ht="42.75" x14ac:dyDescent="0.4">
      <c r="A67" s="1"/>
      <c r="B67" s="1"/>
      <c r="C67" s="4"/>
      <c r="D67" s="4"/>
      <c r="E67" s="4"/>
      <c r="F67" s="4"/>
      <c r="G67" s="4"/>
      <c r="H67" s="4"/>
      <c r="I67" s="21" t="s">
        <v>112</v>
      </c>
      <c r="J67" s="100" t="s">
        <v>60</v>
      </c>
      <c r="K67" s="20"/>
      <c r="L67" s="20"/>
      <c r="M67" s="16"/>
      <c r="N67" s="18"/>
      <c r="O67" s="18"/>
      <c r="P67" s="16"/>
      <c r="Q67" s="22"/>
    </row>
    <row r="68" spans="1:20" ht="42.75" x14ac:dyDescent="0.4">
      <c r="A68" s="1"/>
      <c r="B68" s="1"/>
      <c r="C68" s="4"/>
      <c r="D68" s="4"/>
      <c r="E68" s="4"/>
      <c r="F68" s="4"/>
      <c r="G68" s="4"/>
      <c r="H68" s="4"/>
      <c r="I68" s="21" t="s">
        <v>113</v>
      </c>
      <c r="J68" s="100" t="s">
        <v>41</v>
      </c>
      <c r="K68" s="20"/>
      <c r="L68" s="20"/>
      <c r="M68" s="16"/>
      <c r="N68" s="18"/>
      <c r="O68" s="18"/>
      <c r="P68" s="16"/>
      <c r="Q68" s="22"/>
    </row>
    <row r="69" spans="1:20" ht="42.75" x14ac:dyDescent="0.4">
      <c r="A69" s="1"/>
      <c r="B69" s="1"/>
      <c r="C69" s="4"/>
      <c r="D69" s="4"/>
      <c r="E69" s="4"/>
      <c r="F69" s="4"/>
      <c r="G69" s="4"/>
      <c r="H69" s="4"/>
      <c r="I69" s="21" t="s">
        <v>114</v>
      </c>
      <c r="J69" s="100" t="s">
        <v>42</v>
      </c>
      <c r="K69" s="20"/>
      <c r="L69" s="20"/>
      <c r="M69" s="16"/>
      <c r="N69" s="18"/>
      <c r="O69" s="18"/>
      <c r="P69" s="16"/>
      <c r="Q69" s="22"/>
    </row>
    <row r="70" spans="1:20" ht="42.75" x14ac:dyDescent="0.4">
      <c r="A70" s="1"/>
      <c r="B70" s="1"/>
      <c r="C70" s="4"/>
      <c r="D70" s="4"/>
      <c r="E70" s="4"/>
      <c r="F70" s="4"/>
      <c r="G70" s="4"/>
      <c r="H70" s="4"/>
      <c r="I70" s="21" t="s">
        <v>115</v>
      </c>
      <c r="J70" s="100" t="s">
        <v>53</v>
      </c>
      <c r="K70" s="20"/>
      <c r="L70" s="19"/>
      <c r="M70" s="55"/>
      <c r="N70" s="18"/>
      <c r="O70" s="17"/>
      <c r="P70" s="16"/>
      <c r="Q70" s="15"/>
    </row>
    <row r="71" spans="1:20" ht="42.75" x14ac:dyDescent="0.4">
      <c r="A71" s="1"/>
      <c r="B71" s="1"/>
      <c r="C71" s="4"/>
      <c r="D71" s="4"/>
      <c r="E71" s="4"/>
      <c r="F71" s="4"/>
      <c r="G71" s="4"/>
      <c r="H71" s="4"/>
      <c r="I71" s="50" t="s">
        <v>116</v>
      </c>
      <c r="J71" s="100" t="s">
        <v>59</v>
      </c>
      <c r="K71" s="20"/>
      <c r="L71" s="20"/>
      <c r="M71" s="16"/>
      <c r="N71" s="18"/>
      <c r="O71" s="18"/>
      <c r="P71" s="16"/>
      <c r="Q71" s="22"/>
    </row>
    <row r="72" spans="1:20" ht="42.75" x14ac:dyDescent="0.4">
      <c r="A72" s="1"/>
      <c r="B72" s="1"/>
      <c r="C72" s="4"/>
      <c r="D72" s="4"/>
      <c r="E72" s="4"/>
      <c r="F72" s="4"/>
      <c r="G72" s="4"/>
      <c r="H72" s="4"/>
      <c r="I72" s="21" t="s">
        <v>117</v>
      </c>
      <c r="J72" s="100" t="s">
        <v>50</v>
      </c>
      <c r="K72" s="20"/>
      <c r="L72" s="20"/>
      <c r="M72" s="16"/>
      <c r="N72" s="18"/>
      <c r="O72" s="18"/>
      <c r="P72" s="16"/>
      <c r="Q72" s="22"/>
    </row>
    <row r="73" spans="1:20" ht="42.75" x14ac:dyDescent="0.4">
      <c r="A73" s="1"/>
      <c r="B73" s="1"/>
      <c r="C73" s="4"/>
      <c r="D73" s="4"/>
      <c r="E73" s="4"/>
      <c r="F73" s="4"/>
      <c r="G73" s="4"/>
      <c r="H73" s="4"/>
      <c r="I73" s="21" t="s">
        <v>118</v>
      </c>
      <c r="J73" s="100" t="s">
        <v>43</v>
      </c>
      <c r="K73" s="20"/>
      <c r="L73" s="20"/>
      <c r="M73" s="16"/>
      <c r="N73" s="18"/>
      <c r="O73" s="18"/>
      <c r="P73" s="16"/>
      <c r="Q73" s="22"/>
    </row>
    <row r="74" spans="1:20" ht="43.5" thickBot="1" x14ac:dyDescent="0.45">
      <c r="A74" s="1"/>
      <c r="B74" s="1"/>
      <c r="C74" s="4"/>
      <c r="D74" s="4"/>
      <c r="E74" s="4"/>
      <c r="F74" s="4"/>
      <c r="G74" s="4"/>
      <c r="H74" s="4"/>
      <c r="I74" s="21" t="s">
        <v>119</v>
      </c>
      <c r="J74" s="100" t="s">
        <v>63</v>
      </c>
      <c r="K74" s="20"/>
      <c r="L74" s="20"/>
      <c r="M74" s="16"/>
      <c r="N74" s="18"/>
      <c r="O74" s="18"/>
      <c r="P74" s="16"/>
      <c r="Q74" s="22"/>
    </row>
    <row r="75" spans="1:20" ht="30" customHeight="1" thickTop="1" thickBot="1" x14ac:dyDescent="0.45">
      <c r="A75" s="1"/>
      <c r="B75" s="1"/>
      <c r="C75" s="4"/>
      <c r="D75" s="4"/>
      <c r="E75" s="4"/>
      <c r="F75" s="4"/>
      <c r="G75" s="4"/>
      <c r="H75" s="4"/>
      <c r="I75" s="14"/>
      <c r="J75" s="106" t="s">
        <v>0</v>
      </c>
      <c r="K75" s="13"/>
      <c r="L75" s="12">
        <f>'(操作しないでください）データ管理用計算シート'!T75</f>
        <v>0</v>
      </c>
      <c r="M75" s="33"/>
      <c r="N75" s="11"/>
      <c r="O75" s="10">
        <f>'(操作しないでください）データ管理用計算シート'!W75</f>
        <v>0</v>
      </c>
      <c r="P75" s="9"/>
      <c r="Q75" s="8">
        <f>'(操作しないでください）データ管理用計算シート'!$Y$75</f>
        <v>0</v>
      </c>
    </row>
    <row r="76" spans="1:20" ht="14.25" thickTop="1" x14ac:dyDescent="0.4">
      <c r="J76" s="7"/>
      <c r="K76" s="5"/>
      <c r="L76" s="5"/>
      <c r="M76" s="6"/>
      <c r="N76" s="5"/>
      <c r="O76" s="5"/>
      <c r="P76" s="6"/>
      <c r="Q76" s="5"/>
      <c r="R76" s="5"/>
      <c r="S76" s="5"/>
      <c r="T76" s="5"/>
    </row>
    <row r="77" spans="1:20" x14ac:dyDescent="0.4">
      <c r="J77" s="7"/>
      <c r="K77" s="5"/>
      <c r="L77" s="5"/>
      <c r="M77" s="6"/>
      <c r="N77" s="5"/>
      <c r="O77" s="5"/>
      <c r="P77" s="6"/>
      <c r="Q77" s="5"/>
      <c r="R77" s="5"/>
      <c r="S77" s="5"/>
      <c r="T77" s="5"/>
    </row>
    <row r="78" spans="1:20" x14ac:dyDescent="0.4">
      <c r="J78" s="7"/>
      <c r="K78" s="5"/>
      <c r="L78" s="5"/>
      <c r="M78" s="6"/>
      <c r="N78" s="5"/>
      <c r="O78" s="5"/>
      <c r="P78" s="6"/>
      <c r="Q78" s="5"/>
      <c r="R78" s="5"/>
      <c r="S78" s="5"/>
      <c r="T78" s="5"/>
    </row>
    <row r="79" spans="1:20" x14ac:dyDescent="0.4">
      <c r="J79" s="7"/>
      <c r="K79" s="5"/>
      <c r="L79" s="5"/>
      <c r="M79" s="6"/>
      <c r="N79" s="5"/>
      <c r="O79" s="5"/>
      <c r="P79" s="6"/>
      <c r="Q79" s="5"/>
      <c r="R79" s="5"/>
      <c r="S79" s="5"/>
      <c r="T79" s="5"/>
    </row>
  </sheetData>
  <mergeCells count="2">
    <mergeCell ref="I2:J2"/>
    <mergeCell ref="I33:J33"/>
  </mergeCells>
  <phoneticPr fontId="2"/>
  <conditionalFormatting sqref="J6">
    <cfRule type="cellIs" dxfId="359" priority="492" operator="equal">
      <formula>"１項目のみチェックしてください。"</formula>
    </cfRule>
  </conditionalFormatting>
  <dataValidations count="1">
    <dataValidation type="list" allowBlank="1" showInputMessage="1" showErrorMessage="1" sqref="D15:H23 D56:H65 D6:H13 D25:H33 D35:H43 D45:H54 D67:H74 D76:H1048576">
      <formula1>"T,M,B"</formula1>
    </dataValidation>
  </dataValidations>
  <pageMargins left="0.70866141732283472" right="0.70866141732283472" top="0.55118110236220474" bottom="0.35433070866141736" header="0.31496062992125984" footer="0.31496062992125984"/>
  <pageSetup paperSize="9" scale="76" fitToHeight="0" orientation="portrait" r:id="rId1"/>
  <rowBreaks count="3" manualBreakCount="3">
    <brk id="22" min="8" max="16" man="1"/>
    <brk id="42" min="8" max="16" man="1"/>
    <brk id="64" min="8"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10</xdr:col>
                    <xdr:colOff>57150</xdr:colOff>
                    <xdr:row>5</xdr:row>
                    <xdr:rowOff>180975</xdr:rowOff>
                  </from>
                  <to>
                    <xdr:col>10</xdr:col>
                    <xdr:colOff>314325</xdr:colOff>
                    <xdr:row>5</xdr:row>
                    <xdr:rowOff>371475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11</xdr:col>
                    <xdr:colOff>57150</xdr:colOff>
                    <xdr:row>5</xdr:row>
                    <xdr:rowOff>171450</xdr:rowOff>
                  </from>
                  <to>
                    <xdr:col>11</xdr:col>
                    <xdr:colOff>304800</xdr:colOff>
                    <xdr:row>5</xdr:row>
                    <xdr:rowOff>361950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13</xdr:col>
                    <xdr:colOff>57150</xdr:colOff>
                    <xdr:row>5</xdr:row>
                    <xdr:rowOff>190500</xdr:rowOff>
                  </from>
                  <to>
                    <xdr:col>13</xdr:col>
                    <xdr:colOff>304800</xdr:colOff>
                    <xdr:row>5</xdr:row>
                    <xdr:rowOff>381000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14</xdr:col>
                    <xdr:colOff>57150</xdr:colOff>
                    <xdr:row>5</xdr:row>
                    <xdr:rowOff>180975</xdr:rowOff>
                  </from>
                  <to>
                    <xdr:col>14</xdr:col>
                    <xdr:colOff>304800</xdr:colOff>
                    <xdr:row>5</xdr:row>
                    <xdr:rowOff>371475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16</xdr:col>
                    <xdr:colOff>47625</xdr:colOff>
                    <xdr:row>5</xdr:row>
                    <xdr:rowOff>180975</xdr:rowOff>
                  </from>
                  <to>
                    <xdr:col>16</xdr:col>
                    <xdr:colOff>295275</xdr:colOff>
                    <xdr:row>5</xdr:row>
                    <xdr:rowOff>371475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10</xdr:col>
                    <xdr:colOff>57150</xdr:colOff>
                    <xdr:row>6</xdr:row>
                    <xdr:rowOff>352425</xdr:rowOff>
                  </from>
                  <to>
                    <xdr:col>10</xdr:col>
                    <xdr:colOff>304800</xdr:colOff>
                    <xdr:row>6</xdr:row>
                    <xdr:rowOff>600075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11</xdr:col>
                    <xdr:colOff>57150</xdr:colOff>
                    <xdr:row>6</xdr:row>
                    <xdr:rowOff>352425</xdr:rowOff>
                  </from>
                  <to>
                    <xdr:col>11</xdr:col>
                    <xdr:colOff>304800</xdr:colOff>
                    <xdr:row>6</xdr:row>
                    <xdr:rowOff>600075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13</xdr:col>
                    <xdr:colOff>57150</xdr:colOff>
                    <xdr:row>6</xdr:row>
                    <xdr:rowOff>352425</xdr:rowOff>
                  </from>
                  <to>
                    <xdr:col>13</xdr:col>
                    <xdr:colOff>304800</xdr:colOff>
                    <xdr:row>6</xdr:row>
                    <xdr:rowOff>600075</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14</xdr:col>
                    <xdr:colOff>57150</xdr:colOff>
                    <xdr:row>6</xdr:row>
                    <xdr:rowOff>352425</xdr:rowOff>
                  </from>
                  <to>
                    <xdr:col>14</xdr:col>
                    <xdr:colOff>304800</xdr:colOff>
                    <xdr:row>6</xdr:row>
                    <xdr:rowOff>600075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16</xdr:col>
                    <xdr:colOff>57150</xdr:colOff>
                    <xdr:row>6</xdr:row>
                    <xdr:rowOff>352425</xdr:rowOff>
                  </from>
                  <to>
                    <xdr:col>16</xdr:col>
                    <xdr:colOff>304800</xdr:colOff>
                    <xdr:row>6</xdr:row>
                    <xdr:rowOff>600075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10</xdr:col>
                    <xdr:colOff>47625</xdr:colOff>
                    <xdr:row>7</xdr:row>
                    <xdr:rowOff>238125</xdr:rowOff>
                  </from>
                  <to>
                    <xdr:col>10</xdr:col>
                    <xdr:colOff>295275</xdr:colOff>
                    <xdr:row>7</xdr:row>
                    <xdr:rowOff>485775</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11</xdr:col>
                    <xdr:colOff>47625</xdr:colOff>
                    <xdr:row>7</xdr:row>
                    <xdr:rowOff>238125</xdr:rowOff>
                  </from>
                  <to>
                    <xdr:col>11</xdr:col>
                    <xdr:colOff>295275</xdr:colOff>
                    <xdr:row>7</xdr:row>
                    <xdr:rowOff>485775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13</xdr:col>
                    <xdr:colOff>47625</xdr:colOff>
                    <xdr:row>7</xdr:row>
                    <xdr:rowOff>238125</xdr:rowOff>
                  </from>
                  <to>
                    <xdr:col>13</xdr:col>
                    <xdr:colOff>295275</xdr:colOff>
                    <xdr:row>7</xdr:row>
                    <xdr:rowOff>485775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14</xdr:col>
                    <xdr:colOff>47625</xdr:colOff>
                    <xdr:row>7</xdr:row>
                    <xdr:rowOff>238125</xdr:rowOff>
                  </from>
                  <to>
                    <xdr:col>14</xdr:col>
                    <xdr:colOff>295275</xdr:colOff>
                    <xdr:row>7</xdr:row>
                    <xdr:rowOff>485775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16</xdr:col>
                    <xdr:colOff>47625</xdr:colOff>
                    <xdr:row>7</xdr:row>
                    <xdr:rowOff>238125</xdr:rowOff>
                  </from>
                  <to>
                    <xdr:col>16</xdr:col>
                    <xdr:colOff>295275</xdr:colOff>
                    <xdr:row>7</xdr:row>
                    <xdr:rowOff>485775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10</xdr:col>
                    <xdr:colOff>66675</xdr:colOff>
                    <xdr:row>8</xdr:row>
                    <xdr:rowOff>47625</xdr:rowOff>
                  </from>
                  <to>
                    <xdr:col>10</xdr:col>
                    <xdr:colOff>314325</xdr:colOff>
                    <xdr:row>8</xdr:row>
                    <xdr:rowOff>295275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11</xdr:col>
                    <xdr:colOff>66675</xdr:colOff>
                    <xdr:row>8</xdr:row>
                    <xdr:rowOff>47625</xdr:rowOff>
                  </from>
                  <to>
                    <xdr:col>11</xdr:col>
                    <xdr:colOff>314325</xdr:colOff>
                    <xdr:row>8</xdr:row>
                    <xdr:rowOff>295275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13</xdr:col>
                    <xdr:colOff>66675</xdr:colOff>
                    <xdr:row>8</xdr:row>
                    <xdr:rowOff>47625</xdr:rowOff>
                  </from>
                  <to>
                    <xdr:col>13</xdr:col>
                    <xdr:colOff>314325</xdr:colOff>
                    <xdr:row>8</xdr:row>
                    <xdr:rowOff>295275</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14</xdr:col>
                    <xdr:colOff>66675</xdr:colOff>
                    <xdr:row>8</xdr:row>
                    <xdr:rowOff>47625</xdr:rowOff>
                  </from>
                  <to>
                    <xdr:col>14</xdr:col>
                    <xdr:colOff>314325</xdr:colOff>
                    <xdr:row>8</xdr:row>
                    <xdr:rowOff>295275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16</xdr:col>
                    <xdr:colOff>66675</xdr:colOff>
                    <xdr:row>8</xdr:row>
                    <xdr:rowOff>47625</xdr:rowOff>
                  </from>
                  <to>
                    <xdr:col>16</xdr:col>
                    <xdr:colOff>314325</xdr:colOff>
                    <xdr:row>8</xdr:row>
                    <xdr:rowOff>295275</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10</xdr:col>
                    <xdr:colOff>66675</xdr:colOff>
                    <xdr:row>9</xdr:row>
                    <xdr:rowOff>114300</xdr:rowOff>
                  </from>
                  <to>
                    <xdr:col>10</xdr:col>
                    <xdr:colOff>304800</xdr:colOff>
                    <xdr:row>9</xdr:row>
                    <xdr:rowOff>457200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11</xdr:col>
                    <xdr:colOff>66675</xdr:colOff>
                    <xdr:row>9</xdr:row>
                    <xdr:rowOff>114300</xdr:rowOff>
                  </from>
                  <to>
                    <xdr:col>11</xdr:col>
                    <xdr:colOff>304800</xdr:colOff>
                    <xdr:row>9</xdr:row>
                    <xdr:rowOff>457200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13</xdr:col>
                    <xdr:colOff>66675</xdr:colOff>
                    <xdr:row>9</xdr:row>
                    <xdr:rowOff>114300</xdr:rowOff>
                  </from>
                  <to>
                    <xdr:col>13</xdr:col>
                    <xdr:colOff>304800</xdr:colOff>
                    <xdr:row>9</xdr:row>
                    <xdr:rowOff>457200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14</xdr:col>
                    <xdr:colOff>66675</xdr:colOff>
                    <xdr:row>9</xdr:row>
                    <xdr:rowOff>114300</xdr:rowOff>
                  </from>
                  <to>
                    <xdr:col>14</xdr:col>
                    <xdr:colOff>304800</xdr:colOff>
                    <xdr:row>9</xdr:row>
                    <xdr:rowOff>457200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16</xdr:col>
                    <xdr:colOff>66675</xdr:colOff>
                    <xdr:row>9</xdr:row>
                    <xdr:rowOff>114300</xdr:rowOff>
                  </from>
                  <to>
                    <xdr:col>16</xdr:col>
                    <xdr:colOff>304800</xdr:colOff>
                    <xdr:row>9</xdr:row>
                    <xdr:rowOff>457200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10</xdr:col>
                    <xdr:colOff>66675</xdr:colOff>
                    <xdr:row>10</xdr:row>
                    <xdr:rowOff>57150</xdr:rowOff>
                  </from>
                  <to>
                    <xdr:col>10</xdr:col>
                    <xdr:colOff>314325</xdr:colOff>
                    <xdr:row>10</xdr:row>
                    <xdr:rowOff>304800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11</xdr:col>
                    <xdr:colOff>66675</xdr:colOff>
                    <xdr:row>10</xdr:row>
                    <xdr:rowOff>57150</xdr:rowOff>
                  </from>
                  <to>
                    <xdr:col>11</xdr:col>
                    <xdr:colOff>314325</xdr:colOff>
                    <xdr:row>10</xdr:row>
                    <xdr:rowOff>304800</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13</xdr:col>
                    <xdr:colOff>66675</xdr:colOff>
                    <xdr:row>10</xdr:row>
                    <xdr:rowOff>57150</xdr:rowOff>
                  </from>
                  <to>
                    <xdr:col>13</xdr:col>
                    <xdr:colOff>314325</xdr:colOff>
                    <xdr:row>10</xdr:row>
                    <xdr:rowOff>304800</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from>
                    <xdr:col>14</xdr:col>
                    <xdr:colOff>66675</xdr:colOff>
                    <xdr:row>10</xdr:row>
                    <xdr:rowOff>57150</xdr:rowOff>
                  </from>
                  <to>
                    <xdr:col>14</xdr:col>
                    <xdr:colOff>314325</xdr:colOff>
                    <xdr:row>10</xdr:row>
                    <xdr:rowOff>304800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from>
                    <xdr:col>16</xdr:col>
                    <xdr:colOff>66675</xdr:colOff>
                    <xdr:row>10</xdr:row>
                    <xdr:rowOff>57150</xdr:rowOff>
                  </from>
                  <to>
                    <xdr:col>16</xdr:col>
                    <xdr:colOff>314325</xdr:colOff>
                    <xdr:row>10</xdr:row>
                    <xdr:rowOff>304800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from>
                    <xdr:col>10</xdr:col>
                    <xdr:colOff>57150</xdr:colOff>
                    <xdr:row>18</xdr:row>
                    <xdr:rowOff>66675</xdr:rowOff>
                  </from>
                  <to>
                    <xdr:col>10</xdr:col>
                    <xdr:colOff>314325</xdr:colOff>
                    <xdr:row>18</xdr:row>
                    <xdr:rowOff>333375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11</xdr:col>
                    <xdr:colOff>57150</xdr:colOff>
                    <xdr:row>18</xdr:row>
                    <xdr:rowOff>66675</xdr:rowOff>
                  </from>
                  <to>
                    <xdr:col>11</xdr:col>
                    <xdr:colOff>314325</xdr:colOff>
                    <xdr:row>18</xdr:row>
                    <xdr:rowOff>333375</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13</xdr:col>
                    <xdr:colOff>57150</xdr:colOff>
                    <xdr:row>18</xdr:row>
                    <xdr:rowOff>66675</xdr:rowOff>
                  </from>
                  <to>
                    <xdr:col>13</xdr:col>
                    <xdr:colOff>314325</xdr:colOff>
                    <xdr:row>18</xdr:row>
                    <xdr:rowOff>333375</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from>
                    <xdr:col>14</xdr:col>
                    <xdr:colOff>57150</xdr:colOff>
                    <xdr:row>18</xdr:row>
                    <xdr:rowOff>66675</xdr:rowOff>
                  </from>
                  <to>
                    <xdr:col>14</xdr:col>
                    <xdr:colOff>314325</xdr:colOff>
                    <xdr:row>18</xdr:row>
                    <xdr:rowOff>333375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from>
                    <xdr:col>16</xdr:col>
                    <xdr:colOff>57150</xdr:colOff>
                    <xdr:row>18</xdr:row>
                    <xdr:rowOff>66675</xdr:rowOff>
                  </from>
                  <to>
                    <xdr:col>16</xdr:col>
                    <xdr:colOff>314325</xdr:colOff>
                    <xdr:row>18</xdr:row>
                    <xdr:rowOff>333375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from>
                    <xdr:col>10</xdr:col>
                    <xdr:colOff>66675</xdr:colOff>
                    <xdr:row>19</xdr:row>
                    <xdr:rowOff>152400</xdr:rowOff>
                  </from>
                  <to>
                    <xdr:col>10</xdr:col>
                    <xdr:colOff>314325</xdr:colOff>
                    <xdr:row>19</xdr:row>
                    <xdr:rowOff>400050</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from>
                    <xdr:col>11</xdr:col>
                    <xdr:colOff>66675</xdr:colOff>
                    <xdr:row>19</xdr:row>
                    <xdr:rowOff>152400</xdr:rowOff>
                  </from>
                  <to>
                    <xdr:col>11</xdr:col>
                    <xdr:colOff>314325</xdr:colOff>
                    <xdr:row>19</xdr:row>
                    <xdr:rowOff>400050</xdr:rowOff>
                  </to>
                </anchor>
              </controlPr>
            </control>
          </mc:Choice>
        </mc:AlternateContent>
        <mc:AlternateContent xmlns:mc="http://schemas.openxmlformats.org/markup-compatibility/2006">
          <mc:Choice Requires="x14">
            <control shapeId="28710" r:id="rId41" name="Check Box 38">
              <controlPr defaultSize="0" autoFill="0" autoLine="0" autoPict="0">
                <anchor moveWithCells="1">
                  <from>
                    <xdr:col>13</xdr:col>
                    <xdr:colOff>66675</xdr:colOff>
                    <xdr:row>19</xdr:row>
                    <xdr:rowOff>152400</xdr:rowOff>
                  </from>
                  <to>
                    <xdr:col>13</xdr:col>
                    <xdr:colOff>314325</xdr:colOff>
                    <xdr:row>19</xdr:row>
                    <xdr:rowOff>400050</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from>
                    <xdr:col>14</xdr:col>
                    <xdr:colOff>66675</xdr:colOff>
                    <xdr:row>19</xdr:row>
                    <xdr:rowOff>152400</xdr:rowOff>
                  </from>
                  <to>
                    <xdr:col>14</xdr:col>
                    <xdr:colOff>314325</xdr:colOff>
                    <xdr:row>19</xdr:row>
                    <xdr:rowOff>400050</xdr:rowOff>
                  </to>
                </anchor>
              </controlPr>
            </control>
          </mc:Choice>
        </mc:AlternateContent>
        <mc:AlternateContent xmlns:mc="http://schemas.openxmlformats.org/markup-compatibility/2006">
          <mc:Choice Requires="x14">
            <control shapeId="28712" r:id="rId43" name="Check Box 40">
              <controlPr defaultSize="0" autoFill="0" autoLine="0" autoPict="0">
                <anchor moveWithCells="1">
                  <from>
                    <xdr:col>16</xdr:col>
                    <xdr:colOff>66675</xdr:colOff>
                    <xdr:row>19</xdr:row>
                    <xdr:rowOff>152400</xdr:rowOff>
                  </from>
                  <to>
                    <xdr:col>16</xdr:col>
                    <xdr:colOff>314325</xdr:colOff>
                    <xdr:row>19</xdr:row>
                    <xdr:rowOff>400050</xdr:rowOff>
                  </to>
                </anchor>
              </controlPr>
            </control>
          </mc:Choice>
        </mc:AlternateContent>
        <mc:AlternateContent xmlns:mc="http://schemas.openxmlformats.org/markup-compatibility/2006">
          <mc:Choice Requires="x14">
            <control shapeId="28713" r:id="rId44" name="Check Box 41">
              <controlPr defaultSize="0" autoFill="0" autoLine="0" autoPict="0">
                <anchor moveWithCells="1">
                  <from>
                    <xdr:col>10</xdr:col>
                    <xdr:colOff>57150</xdr:colOff>
                    <xdr:row>20</xdr:row>
                    <xdr:rowOff>247650</xdr:rowOff>
                  </from>
                  <to>
                    <xdr:col>10</xdr:col>
                    <xdr:colOff>304800</xdr:colOff>
                    <xdr:row>20</xdr:row>
                    <xdr:rowOff>495300</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from>
                    <xdr:col>11</xdr:col>
                    <xdr:colOff>57150</xdr:colOff>
                    <xdr:row>20</xdr:row>
                    <xdr:rowOff>247650</xdr:rowOff>
                  </from>
                  <to>
                    <xdr:col>11</xdr:col>
                    <xdr:colOff>304800</xdr:colOff>
                    <xdr:row>20</xdr:row>
                    <xdr:rowOff>495300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from>
                    <xdr:col>13</xdr:col>
                    <xdr:colOff>57150</xdr:colOff>
                    <xdr:row>20</xdr:row>
                    <xdr:rowOff>247650</xdr:rowOff>
                  </from>
                  <to>
                    <xdr:col>13</xdr:col>
                    <xdr:colOff>304800</xdr:colOff>
                    <xdr:row>20</xdr:row>
                    <xdr:rowOff>495300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from>
                    <xdr:col>14</xdr:col>
                    <xdr:colOff>57150</xdr:colOff>
                    <xdr:row>20</xdr:row>
                    <xdr:rowOff>247650</xdr:rowOff>
                  </from>
                  <to>
                    <xdr:col>14</xdr:col>
                    <xdr:colOff>304800</xdr:colOff>
                    <xdr:row>20</xdr:row>
                    <xdr:rowOff>495300</xdr:rowOff>
                  </to>
                </anchor>
              </controlPr>
            </control>
          </mc:Choice>
        </mc:AlternateContent>
        <mc:AlternateContent xmlns:mc="http://schemas.openxmlformats.org/markup-compatibility/2006">
          <mc:Choice Requires="x14">
            <control shapeId="28717" r:id="rId48" name="Check Box 45">
              <controlPr defaultSize="0" autoFill="0" autoLine="0" autoPict="0">
                <anchor moveWithCells="1">
                  <from>
                    <xdr:col>16</xdr:col>
                    <xdr:colOff>57150</xdr:colOff>
                    <xdr:row>20</xdr:row>
                    <xdr:rowOff>247650</xdr:rowOff>
                  </from>
                  <to>
                    <xdr:col>16</xdr:col>
                    <xdr:colOff>304800</xdr:colOff>
                    <xdr:row>20</xdr:row>
                    <xdr:rowOff>495300</xdr:rowOff>
                  </to>
                </anchor>
              </controlPr>
            </control>
          </mc:Choice>
        </mc:AlternateContent>
        <mc:AlternateContent xmlns:mc="http://schemas.openxmlformats.org/markup-compatibility/2006">
          <mc:Choice Requires="x14">
            <control shapeId="28718" r:id="rId49" name="Check Box 46">
              <controlPr defaultSize="0" autoFill="0" autoLine="0" autoPict="0">
                <anchor moveWithCells="1">
                  <from>
                    <xdr:col>10</xdr:col>
                    <xdr:colOff>57150</xdr:colOff>
                    <xdr:row>24</xdr:row>
                    <xdr:rowOff>200025</xdr:rowOff>
                  </from>
                  <to>
                    <xdr:col>10</xdr:col>
                    <xdr:colOff>314325</xdr:colOff>
                    <xdr:row>24</xdr:row>
                    <xdr:rowOff>533400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from>
                    <xdr:col>11</xdr:col>
                    <xdr:colOff>57150</xdr:colOff>
                    <xdr:row>24</xdr:row>
                    <xdr:rowOff>200025</xdr:rowOff>
                  </from>
                  <to>
                    <xdr:col>11</xdr:col>
                    <xdr:colOff>314325</xdr:colOff>
                    <xdr:row>24</xdr:row>
                    <xdr:rowOff>533400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from>
                    <xdr:col>13</xdr:col>
                    <xdr:colOff>57150</xdr:colOff>
                    <xdr:row>24</xdr:row>
                    <xdr:rowOff>200025</xdr:rowOff>
                  </from>
                  <to>
                    <xdr:col>13</xdr:col>
                    <xdr:colOff>314325</xdr:colOff>
                    <xdr:row>24</xdr:row>
                    <xdr:rowOff>533400</xdr:rowOff>
                  </to>
                </anchor>
              </controlPr>
            </control>
          </mc:Choice>
        </mc:AlternateContent>
        <mc:AlternateContent xmlns:mc="http://schemas.openxmlformats.org/markup-compatibility/2006">
          <mc:Choice Requires="x14">
            <control shapeId="28721" r:id="rId52" name="Check Box 49">
              <controlPr defaultSize="0" autoFill="0" autoLine="0" autoPict="0">
                <anchor moveWithCells="1">
                  <from>
                    <xdr:col>14</xdr:col>
                    <xdr:colOff>57150</xdr:colOff>
                    <xdr:row>24</xdr:row>
                    <xdr:rowOff>200025</xdr:rowOff>
                  </from>
                  <to>
                    <xdr:col>14</xdr:col>
                    <xdr:colOff>314325</xdr:colOff>
                    <xdr:row>24</xdr:row>
                    <xdr:rowOff>533400</xdr:rowOff>
                  </to>
                </anchor>
              </controlPr>
            </control>
          </mc:Choice>
        </mc:AlternateContent>
        <mc:AlternateContent xmlns:mc="http://schemas.openxmlformats.org/markup-compatibility/2006">
          <mc:Choice Requires="x14">
            <control shapeId="28722" r:id="rId53" name="Check Box 50">
              <controlPr defaultSize="0" autoFill="0" autoLine="0" autoPict="0">
                <anchor moveWithCells="1">
                  <from>
                    <xdr:col>16</xdr:col>
                    <xdr:colOff>57150</xdr:colOff>
                    <xdr:row>24</xdr:row>
                    <xdr:rowOff>200025</xdr:rowOff>
                  </from>
                  <to>
                    <xdr:col>16</xdr:col>
                    <xdr:colOff>314325</xdr:colOff>
                    <xdr:row>24</xdr:row>
                    <xdr:rowOff>533400</xdr:rowOff>
                  </to>
                </anchor>
              </controlPr>
            </control>
          </mc:Choice>
        </mc:AlternateContent>
        <mc:AlternateContent xmlns:mc="http://schemas.openxmlformats.org/markup-compatibility/2006">
          <mc:Choice Requires="x14">
            <control shapeId="28723" r:id="rId54" name="Check Box 51">
              <controlPr defaultSize="0" autoFill="0" autoLine="0" autoPict="0">
                <anchor moveWithCells="1">
                  <from>
                    <xdr:col>10</xdr:col>
                    <xdr:colOff>57150</xdr:colOff>
                    <xdr:row>25</xdr:row>
                    <xdr:rowOff>247650</xdr:rowOff>
                  </from>
                  <to>
                    <xdr:col>10</xdr:col>
                    <xdr:colOff>314325</xdr:colOff>
                    <xdr:row>25</xdr:row>
                    <xdr:rowOff>495300</xdr:rowOff>
                  </to>
                </anchor>
              </controlPr>
            </control>
          </mc:Choice>
        </mc:AlternateContent>
        <mc:AlternateContent xmlns:mc="http://schemas.openxmlformats.org/markup-compatibility/2006">
          <mc:Choice Requires="x14">
            <control shapeId="28724" r:id="rId55" name="Check Box 52">
              <controlPr defaultSize="0" autoFill="0" autoLine="0" autoPict="0">
                <anchor moveWithCells="1">
                  <from>
                    <xdr:col>11</xdr:col>
                    <xdr:colOff>57150</xdr:colOff>
                    <xdr:row>25</xdr:row>
                    <xdr:rowOff>247650</xdr:rowOff>
                  </from>
                  <to>
                    <xdr:col>11</xdr:col>
                    <xdr:colOff>314325</xdr:colOff>
                    <xdr:row>25</xdr:row>
                    <xdr:rowOff>495300</xdr:rowOff>
                  </to>
                </anchor>
              </controlPr>
            </control>
          </mc:Choice>
        </mc:AlternateContent>
        <mc:AlternateContent xmlns:mc="http://schemas.openxmlformats.org/markup-compatibility/2006">
          <mc:Choice Requires="x14">
            <control shapeId="28725" r:id="rId56" name="Check Box 53">
              <controlPr defaultSize="0" autoFill="0" autoLine="0" autoPict="0">
                <anchor moveWithCells="1">
                  <from>
                    <xdr:col>13</xdr:col>
                    <xdr:colOff>57150</xdr:colOff>
                    <xdr:row>25</xdr:row>
                    <xdr:rowOff>247650</xdr:rowOff>
                  </from>
                  <to>
                    <xdr:col>13</xdr:col>
                    <xdr:colOff>314325</xdr:colOff>
                    <xdr:row>25</xdr:row>
                    <xdr:rowOff>495300</xdr:rowOff>
                  </to>
                </anchor>
              </controlPr>
            </control>
          </mc:Choice>
        </mc:AlternateContent>
        <mc:AlternateContent xmlns:mc="http://schemas.openxmlformats.org/markup-compatibility/2006">
          <mc:Choice Requires="x14">
            <control shapeId="28726" r:id="rId57" name="Check Box 54">
              <controlPr defaultSize="0" autoFill="0" autoLine="0" autoPict="0">
                <anchor moveWithCells="1">
                  <from>
                    <xdr:col>14</xdr:col>
                    <xdr:colOff>57150</xdr:colOff>
                    <xdr:row>25</xdr:row>
                    <xdr:rowOff>247650</xdr:rowOff>
                  </from>
                  <to>
                    <xdr:col>14</xdr:col>
                    <xdr:colOff>314325</xdr:colOff>
                    <xdr:row>25</xdr:row>
                    <xdr:rowOff>495300</xdr:rowOff>
                  </to>
                </anchor>
              </controlPr>
            </control>
          </mc:Choice>
        </mc:AlternateContent>
        <mc:AlternateContent xmlns:mc="http://schemas.openxmlformats.org/markup-compatibility/2006">
          <mc:Choice Requires="x14">
            <control shapeId="28727" r:id="rId58" name="Check Box 55">
              <controlPr defaultSize="0" autoFill="0" autoLine="0" autoPict="0">
                <anchor moveWithCells="1">
                  <from>
                    <xdr:col>16</xdr:col>
                    <xdr:colOff>57150</xdr:colOff>
                    <xdr:row>25</xdr:row>
                    <xdr:rowOff>247650</xdr:rowOff>
                  </from>
                  <to>
                    <xdr:col>16</xdr:col>
                    <xdr:colOff>314325</xdr:colOff>
                    <xdr:row>25</xdr:row>
                    <xdr:rowOff>495300</xdr:rowOff>
                  </to>
                </anchor>
              </controlPr>
            </control>
          </mc:Choice>
        </mc:AlternateContent>
        <mc:AlternateContent xmlns:mc="http://schemas.openxmlformats.org/markup-compatibility/2006">
          <mc:Choice Requires="x14">
            <control shapeId="28728" r:id="rId59" name="Check Box 56">
              <controlPr defaultSize="0" autoFill="0" autoLine="0" autoPict="0">
                <anchor moveWithCells="1">
                  <from>
                    <xdr:col>10</xdr:col>
                    <xdr:colOff>57150</xdr:colOff>
                    <xdr:row>26</xdr:row>
                    <xdr:rowOff>247650</xdr:rowOff>
                  </from>
                  <to>
                    <xdr:col>10</xdr:col>
                    <xdr:colOff>314325</xdr:colOff>
                    <xdr:row>26</xdr:row>
                    <xdr:rowOff>495300</xdr:rowOff>
                  </to>
                </anchor>
              </controlPr>
            </control>
          </mc:Choice>
        </mc:AlternateContent>
        <mc:AlternateContent xmlns:mc="http://schemas.openxmlformats.org/markup-compatibility/2006">
          <mc:Choice Requires="x14">
            <control shapeId="28729" r:id="rId60" name="Check Box 57">
              <controlPr defaultSize="0" autoFill="0" autoLine="0" autoPict="0">
                <anchor moveWithCells="1">
                  <from>
                    <xdr:col>11</xdr:col>
                    <xdr:colOff>57150</xdr:colOff>
                    <xdr:row>26</xdr:row>
                    <xdr:rowOff>247650</xdr:rowOff>
                  </from>
                  <to>
                    <xdr:col>11</xdr:col>
                    <xdr:colOff>314325</xdr:colOff>
                    <xdr:row>26</xdr:row>
                    <xdr:rowOff>495300</xdr:rowOff>
                  </to>
                </anchor>
              </controlPr>
            </control>
          </mc:Choice>
        </mc:AlternateContent>
        <mc:AlternateContent xmlns:mc="http://schemas.openxmlformats.org/markup-compatibility/2006">
          <mc:Choice Requires="x14">
            <control shapeId="28730" r:id="rId61" name="Check Box 58">
              <controlPr defaultSize="0" autoFill="0" autoLine="0" autoPict="0">
                <anchor moveWithCells="1">
                  <from>
                    <xdr:col>13</xdr:col>
                    <xdr:colOff>57150</xdr:colOff>
                    <xdr:row>26</xdr:row>
                    <xdr:rowOff>247650</xdr:rowOff>
                  </from>
                  <to>
                    <xdr:col>13</xdr:col>
                    <xdr:colOff>314325</xdr:colOff>
                    <xdr:row>26</xdr:row>
                    <xdr:rowOff>495300</xdr:rowOff>
                  </to>
                </anchor>
              </controlPr>
            </control>
          </mc:Choice>
        </mc:AlternateContent>
        <mc:AlternateContent xmlns:mc="http://schemas.openxmlformats.org/markup-compatibility/2006">
          <mc:Choice Requires="x14">
            <control shapeId="28731" r:id="rId62" name="Check Box 59">
              <controlPr defaultSize="0" autoFill="0" autoLine="0" autoPict="0">
                <anchor moveWithCells="1">
                  <from>
                    <xdr:col>14</xdr:col>
                    <xdr:colOff>57150</xdr:colOff>
                    <xdr:row>26</xdr:row>
                    <xdr:rowOff>247650</xdr:rowOff>
                  </from>
                  <to>
                    <xdr:col>14</xdr:col>
                    <xdr:colOff>314325</xdr:colOff>
                    <xdr:row>26</xdr:row>
                    <xdr:rowOff>495300</xdr:rowOff>
                  </to>
                </anchor>
              </controlPr>
            </control>
          </mc:Choice>
        </mc:AlternateContent>
        <mc:AlternateContent xmlns:mc="http://schemas.openxmlformats.org/markup-compatibility/2006">
          <mc:Choice Requires="x14">
            <control shapeId="28732" r:id="rId63" name="Check Box 60">
              <controlPr defaultSize="0" autoFill="0" autoLine="0" autoPict="0">
                <anchor moveWithCells="1">
                  <from>
                    <xdr:col>16</xdr:col>
                    <xdr:colOff>57150</xdr:colOff>
                    <xdr:row>26</xdr:row>
                    <xdr:rowOff>247650</xdr:rowOff>
                  </from>
                  <to>
                    <xdr:col>16</xdr:col>
                    <xdr:colOff>314325</xdr:colOff>
                    <xdr:row>26</xdr:row>
                    <xdr:rowOff>495300</xdr:rowOff>
                  </to>
                </anchor>
              </controlPr>
            </control>
          </mc:Choice>
        </mc:AlternateContent>
        <mc:AlternateContent xmlns:mc="http://schemas.openxmlformats.org/markup-compatibility/2006">
          <mc:Choice Requires="x14">
            <control shapeId="28733" r:id="rId64" name="Check Box 61">
              <controlPr defaultSize="0" autoFill="0" autoLine="0" autoPict="0">
                <anchor moveWithCells="1">
                  <from>
                    <xdr:col>10</xdr:col>
                    <xdr:colOff>57150</xdr:colOff>
                    <xdr:row>27</xdr:row>
                    <xdr:rowOff>66675</xdr:rowOff>
                  </from>
                  <to>
                    <xdr:col>10</xdr:col>
                    <xdr:colOff>314325</xdr:colOff>
                    <xdr:row>27</xdr:row>
                    <xdr:rowOff>314325</xdr:rowOff>
                  </to>
                </anchor>
              </controlPr>
            </control>
          </mc:Choice>
        </mc:AlternateContent>
        <mc:AlternateContent xmlns:mc="http://schemas.openxmlformats.org/markup-compatibility/2006">
          <mc:Choice Requires="x14">
            <control shapeId="28734" r:id="rId65" name="Check Box 62">
              <controlPr defaultSize="0" autoFill="0" autoLine="0" autoPict="0">
                <anchor moveWithCells="1">
                  <from>
                    <xdr:col>11</xdr:col>
                    <xdr:colOff>57150</xdr:colOff>
                    <xdr:row>27</xdr:row>
                    <xdr:rowOff>66675</xdr:rowOff>
                  </from>
                  <to>
                    <xdr:col>11</xdr:col>
                    <xdr:colOff>314325</xdr:colOff>
                    <xdr:row>27</xdr:row>
                    <xdr:rowOff>314325</xdr:rowOff>
                  </to>
                </anchor>
              </controlPr>
            </control>
          </mc:Choice>
        </mc:AlternateContent>
        <mc:AlternateContent xmlns:mc="http://schemas.openxmlformats.org/markup-compatibility/2006">
          <mc:Choice Requires="x14">
            <control shapeId="28735" r:id="rId66" name="Check Box 63">
              <controlPr defaultSize="0" autoFill="0" autoLine="0" autoPict="0">
                <anchor moveWithCells="1">
                  <from>
                    <xdr:col>13</xdr:col>
                    <xdr:colOff>57150</xdr:colOff>
                    <xdr:row>27</xdr:row>
                    <xdr:rowOff>66675</xdr:rowOff>
                  </from>
                  <to>
                    <xdr:col>13</xdr:col>
                    <xdr:colOff>314325</xdr:colOff>
                    <xdr:row>27</xdr:row>
                    <xdr:rowOff>314325</xdr:rowOff>
                  </to>
                </anchor>
              </controlPr>
            </control>
          </mc:Choice>
        </mc:AlternateContent>
        <mc:AlternateContent xmlns:mc="http://schemas.openxmlformats.org/markup-compatibility/2006">
          <mc:Choice Requires="x14">
            <control shapeId="28736" r:id="rId67" name="Check Box 64">
              <controlPr defaultSize="0" autoFill="0" autoLine="0" autoPict="0">
                <anchor moveWithCells="1">
                  <from>
                    <xdr:col>14</xdr:col>
                    <xdr:colOff>57150</xdr:colOff>
                    <xdr:row>27</xdr:row>
                    <xdr:rowOff>66675</xdr:rowOff>
                  </from>
                  <to>
                    <xdr:col>14</xdr:col>
                    <xdr:colOff>314325</xdr:colOff>
                    <xdr:row>27</xdr:row>
                    <xdr:rowOff>314325</xdr:rowOff>
                  </to>
                </anchor>
              </controlPr>
            </control>
          </mc:Choice>
        </mc:AlternateContent>
        <mc:AlternateContent xmlns:mc="http://schemas.openxmlformats.org/markup-compatibility/2006">
          <mc:Choice Requires="x14">
            <control shapeId="28737" r:id="rId68" name="Check Box 65">
              <controlPr defaultSize="0" autoFill="0" autoLine="0" autoPict="0">
                <anchor moveWithCells="1">
                  <from>
                    <xdr:col>16</xdr:col>
                    <xdr:colOff>57150</xdr:colOff>
                    <xdr:row>27</xdr:row>
                    <xdr:rowOff>66675</xdr:rowOff>
                  </from>
                  <to>
                    <xdr:col>16</xdr:col>
                    <xdr:colOff>314325</xdr:colOff>
                    <xdr:row>27</xdr:row>
                    <xdr:rowOff>314325</xdr:rowOff>
                  </to>
                </anchor>
              </controlPr>
            </control>
          </mc:Choice>
        </mc:AlternateContent>
        <mc:AlternateContent xmlns:mc="http://schemas.openxmlformats.org/markup-compatibility/2006">
          <mc:Choice Requires="x14">
            <control shapeId="28738" r:id="rId69" name="Check Box 66">
              <controlPr defaultSize="0" autoFill="0" autoLine="0" autoPict="0">
                <anchor moveWithCells="1">
                  <from>
                    <xdr:col>10</xdr:col>
                    <xdr:colOff>57150</xdr:colOff>
                    <xdr:row>28</xdr:row>
                    <xdr:rowOff>114300</xdr:rowOff>
                  </from>
                  <to>
                    <xdr:col>10</xdr:col>
                    <xdr:colOff>304800</xdr:colOff>
                    <xdr:row>28</xdr:row>
                    <xdr:rowOff>428625</xdr:rowOff>
                  </to>
                </anchor>
              </controlPr>
            </control>
          </mc:Choice>
        </mc:AlternateContent>
        <mc:AlternateContent xmlns:mc="http://schemas.openxmlformats.org/markup-compatibility/2006">
          <mc:Choice Requires="x14">
            <control shapeId="28739" r:id="rId70" name="Check Box 67">
              <controlPr defaultSize="0" autoFill="0" autoLine="0" autoPict="0">
                <anchor moveWithCells="1">
                  <from>
                    <xdr:col>11</xdr:col>
                    <xdr:colOff>57150</xdr:colOff>
                    <xdr:row>28</xdr:row>
                    <xdr:rowOff>114300</xdr:rowOff>
                  </from>
                  <to>
                    <xdr:col>11</xdr:col>
                    <xdr:colOff>304800</xdr:colOff>
                    <xdr:row>28</xdr:row>
                    <xdr:rowOff>428625</xdr:rowOff>
                  </to>
                </anchor>
              </controlPr>
            </control>
          </mc:Choice>
        </mc:AlternateContent>
        <mc:AlternateContent xmlns:mc="http://schemas.openxmlformats.org/markup-compatibility/2006">
          <mc:Choice Requires="x14">
            <control shapeId="28740" r:id="rId71" name="Check Box 68">
              <controlPr defaultSize="0" autoFill="0" autoLine="0" autoPict="0">
                <anchor moveWithCells="1">
                  <from>
                    <xdr:col>13</xdr:col>
                    <xdr:colOff>57150</xdr:colOff>
                    <xdr:row>28</xdr:row>
                    <xdr:rowOff>114300</xdr:rowOff>
                  </from>
                  <to>
                    <xdr:col>13</xdr:col>
                    <xdr:colOff>304800</xdr:colOff>
                    <xdr:row>28</xdr:row>
                    <xdr:rowOff>428625</xdr:rowOff>
                  </to>
                </anchor>
              </controlPr>
            </control>
          </mc:Choice>
        </mc:AlternateContent>
        <mc:AlternateContent xmlns:mc="http://schemas.openxmlformats.org/markup-compatibility/2006">
          <mc:Choice Requires="x14">
            <control shapeId="28741" r:id="rId72" name="Check Box 69">
              <controlPr defaultSize="0" autoFill="0" autoLine="0" autoPict="0">
                <anchor moveWithCells="1">
                  <from>
                    <xdr:col>14</xdr:col>
                    <xdr:colOff>57150</xdr:colOff>
                    <xdr:row>28</xdr:row>
                    <xdr:rowOff>114300</xdr:rowOff>
                  </from>
                  <to>
                    <xdr:col>14</xdr:col>
                    <xdr:colOff>304800</xdr:colOff>
                    <xdr:row>28</xdr:row>
                    <xdr:rowOff>428625</xdr:rowOff>
                  </to>
                </anchor>
              </controlPr>
            </control>
          </mc:Choice>
        </mc:AlternateContent>
        <mc:AlternateContent xmlns:mc="http://schemas.openxmlformats.org/markup-compatibility/2006">
          <mc:Choice Requires="x14">
            <control shapeId="28742" r:id="rId73" name="Check Box 70">
              <controlPr defaultSize="0" autoFill="0" autoLine="0" autoPict="0">
                <anchor moveWithCells="1">
                  <from>
                    <xdr:col>16</xdr:col>
                    <xdr:colOff>57150</xdr:colOff>
                    <xdr:row>28</xdr:row>
                    <xdr:rowOff>114300</xdr:rowOff>
                  </from>
                  <to>
                    <xdr:col>16</xdr:col>
                    <xdr:colOff>304800</xdr:colOff>
                    <xdr:row>28</xdr:row>
                    <xdr:rowOff>428625</xdr:rowOff>
                  </to>
                </anchor>
              </controlPr>
            </control>
          </mc:Choice>
        </mc:AlternateContent>
        <mc:AlternateContent xmlns:mc="http://schemas.openxmlformats.org/markup-compatibility/2006">
          <mc:Choice Requires="x14">
            <control shapeId="28743" r:id="rId74" name="Check Box 71">
              <controlPr defaultSize="0" autoFill="0" autoLine="0" autoPict="0">
                <anchor moveWithCells="1">
                  <from>
                    <xdr:col>10</xdr:col>
                    <xdr:colOff>47625</xdr:colOff>
                    <xdr:row>29</xdr:row>
                    <xdr:rowOff>209550</xdr:rowOff>
                  </from>
                  <to>
                    <xdr:col>10</xdr:col>
                    <xdr:colOff>314325</xdr:colOff>
                    <xdr:row>29</xdr:row>
                    <xdr:rowOff>485775</xdr:rowOff>
                  </to>
                </anchor>
              </controlPr>
            </control>
          </mc:Choice>
        </mc:AlternateContent>
        <mc:AlternateContent xmlns:mc="http://schemas.openxmlformats.org/markup-compatibility/2006">
          <mc:Choice Requires="x14">
            <control shapeId="28744" r:id="rId75" name="Check Box 72">
              <controlPr defaultSize="0" autoFill="0" autoLine="0" autoPict="0">
                <anchor moveWithCells="1">
                  <from>
                    <xdr:col>11</xdr:col>
                    <xdr:colOff>47625</xdr:colOff>
                    <xdr:row>29</xdr:row>
                    <xdr:rowOff>209550</xdr:rowOff>
                  </from>
                  <to>
                    <xdr:col>11</xdr:col>
                    <xdr:colOff>314325</xdr:colOff>
                    <xdr:row>29</xdr:row>
                    <xdr:rowOff>485775</xdr:rowOff>
                  </to>
                </anchor>
              </controlPr>
            </control>
          </mc:Choice>
        </mc:AlternateContent>
        <mc:AlternateContent xmlns:mc="http://schemas.openxmlformats.org/markup-compatibility/2006">
          <mc:Choice Requires="x14">
            <control shapeId="28745" r:id="rId76" name="Check Box 73">
              <controlPr defaultSize="0" autoFill="0" autoLine="0" autoPict="0">
                <anchor moveWithCells="1">
                  <from>
                    <xdr:col>13</xdr:col>
                    <xdr:colOff>47625</xdr:colOff>
                    <xdr:row>29</xdr:row>
                    <xdr:rowOff>209550</xdr:rowOff>
                  </from>
                  <to>
                    <xdr:col>13</xdr:col>
                    <xdr:colOff>314325</xdr:colOff>
                    <xdr:row>29</xdr:row>
                    <xdr:rowOff>485775</xdr:rowOff>
                  </to>
                </anchor>
              </controlPr>
            </control>
          </mc:Choice>
        </mc:AlternateContent>
        <mc:AlternateContent xmlns:mc="http://schemas.openxmlformats.org/markup-compatibility/2006">
          <mc:Choice Requires="x14">
            <control shapeId="28746" r:id="rId77" name="Check Box 74">
              <controlPr defaultSize="0" autoFill="0" autoLine="0" autoPict="0">
                <anchor moveWithCells="1">
                  <from>
                    <xdr:col>14</xdr:col>
                    <xdr:colOff>47625</xdr:colOff>
                    <xdr:row>29</xdr:row>
                    <xdr:rowOff>209550</xdr:rowOff>
                  </from>
                  <to>
                    <xdr:col>14</xdr:col>
                    <xdr:colOff>314325</xdr:colOff>
                    <xdr:row>29</xdr:row>
                    <xdr:rowOff>485775</xdr:rowOff>
                  </to>
                </anchor>
              </controlPr>
            </control>
          </mc:Choice>
        </mc:AlternateContent>
        <mc:AlternateContent xmlns:mc="http://schemas.openxmlformats.org/markup-compatibility/2006">
          <mc:Choice Requires="x14">
            <control shapeId="28747" r:id="rId78" name="Check Box 75">
              <controlPr defaultSize="0" autoFill="0" autoLine="0" autoPict="0">
                <anchor moveWithCells="1">
                  <from>
                    <xdr:col>16</xdr:col>
                    <xdr:colOff>47625</xdr:colOff>
                    <xdr:row>29</xdr:row>
                    <xdr:rowOff>209550</xdr:rowOff>
                  </from>
                  <to>
                    <xdr:col>16</xdr:col>
                    <xdr:colOff>314325</xdr:colOff>
                    <xdr:row>29</xdr:row>
                    <xdr:rowOff>485775</xdr:rowOff>
                  </to>
                </anchor>
              </controlPr>
            </control>
          </mc:Choice>
        </mc:AlternateContent>
        <mc:AlternateContent xmlns:mc="http://schemas.openxmlformats.org/markup-compatibility/2006">
          <mc:Choice Requires="x14">
            <control shapeId="28748" r:id="rId79" name="Check Box 76">
              <controlPr defaultSize="0" autoFill="0" autoLine="0" autoPict="0">
                <anchor moveWithCells="1">
                  <from>
                    <xdr:col>10</xdr:col>
                    <xdr:colOff>66675</xdr:colOff>
                    <xdr:row>30</xdr:row>
                    <xdr:rowOff>171450</xdr:rowOff>
                  </from>
                  <to>
                    <xdr:col>10</xdr:col>
                    <xdr:colOff>304800</xdr:colOff>
                    <xdr:row>30</xdr:row>
                    <xdr:rowOff>523875</xdr:rowOff>
                  </to>
                </anchor>
              </controlPr>
            </control>
          </mc:Choice>
        </mc:AlternateContent>
        <mc:AlternateContent xmlns:mc="http://schemas.openxmlformats.org/markup-compatibility/2006">
          <mc:Choice Requires="x14">
            <control shapeId="28749" r:id="rId80" name="Check Box 77">
              <controlPr defaultSize="0" autoFill="0" autoLine="0" autoPict="0">
                <anchor moveWithCells="1">
                  <from>
                    <xdr:col>11</xdr:col>
                    <xdr:colOff>66675</xdr:colOff>
                    <xdr:row>30</xdr:row>
                    <xdr:rowOff>171450</xdr:rowOff>
                  </from>
                  <to>
                    <xdr:col>11</xdr:col>
                    <xdr:colOff>304800</xdr:colOff>
                    <xdr:row>30</xdr:row>
                    <xdr:rowOff>523875</xdr:rowOff>
                  </to>
                </anchor>
              </controlPr>
            </control>
          </mc:Choice>
        </mc:AlternateContent>
        <mc:AlternateContent xmlns:mc="http://schemas.openxmlformats.org/markup-compatibility/2006">
          <mc:Choice Requires="x14">
            <control shapeId="28750" r:id="rId81" name="Check Box 78">
              <controlPr defaultSize="0" autoFill="0" autoLine="0" autoPict="0">
                <anchor moveWithCells="1">
                  <from>
                    <xdr:col>13</xdr:col>
                    <xdr:colOff>66675</xdr:colOff>
                    <xdr:row>30</xdr:row>
                    <xdr:rowOff>171450</xdr:rowOff>
                  </from>
                  <to>
                    <xdr:col>13</xdr:col>
                    <xdr:colOff>304800</xdr:colOff>
                    <xdr:row>30</xdr:row>
                    <xdr:rowOff>523875</xdr:rowOff>
                  </to>
                </anchor>
              </controlPr>
            </control>
          </mc:Choice>
        </mc:AlternateContent>
        <mc:AlternateContent xmlns:mc="http://schemas.openxmlformats.org/markup-compatibility/2006">
          <mc:Choice Requires="x14">
            <control shapeId="28751" r:id="rId82" name="Check Box 79">
              <controlPr defaultSize="0" autoFill="0" autoLine="0" autoPict="0">
                <anchor moveWithCells="1">
                  <from>
                    <xdr:col>14</xdr:col>
                    <xdr:colOff>66675</xdr:colOff>
                    <xdr:row>30</xdr:row>
                    <xdr:rowOff>171450</xdr:rowOff>
                  </from>
                  <to>
                    <xdr:col>14</xdr:col>
                    <xdr:colOff>304800</xdr:colOff>
                    <xdr:row>30</xdr:row>
                    <xdr:rowOff>523875</xdr:rowOff>
                  </to>
                </anchor>
              </controlPr>
            </control>
          </mc:Choice>
        </mc:AlternateContent>
        <mc:AlternateContent xmlns:mc="http://schemas.openxmlformats.org/markup-compatibility/2006">
          <mc:Choice Requires="x14">
            <control shapeId="28752" r:id="rId83" name="Check Box 80">
              <controlPr defaultSize="0" autoFill="0" autoLine="0" autoPict="0">
                <anchor moveWithCells="1">
                  <from>
                    <xdr:col>16</xdr:col>
                    <xdr:colOff>66675</xdr:colOff>
                    <xdr:row>30</xdr:row>
                    <xdr:rowOff>171450</xdr:rowOff>
                  </from>
                  <to>
                    <xdr:col>16</xdr:col>
                    <xdr:colOff>304800</xdr:colOff>
                    <xdr:row>30</xdr:row>
                    <xdr:rowOff>523875</xdr:rowOff>
                  </to>
                </anchor>
              </controlPr>
            </control>
          </mc:Choice>
        </mc:AlternateContent>
        <mc:AlternateContent xmlns:mc="http://schemas.openxmlformats.org/markup-compatibility/2006">
          <mc:Choice Requires="x14">
            <control shapeId="28753" r:id="rId84" name="Check Box 81">
              <controlPr defaultSize="0" autoFill="0" autoLine="0" autoPict="0">
                <anchor moveWithCells="1">
                  <from>
                    <xdr:col>10</xdr:col>
                    <xdr:colOff>57150</xdr:colOff>
                    <xdr:row>39</xdr:row>
                    <xdr:rowOff>47625</xdr:rowOff>
                  </from>
                  <to>
                    <xdr:col>10</xdr:col>
                    <xdr:colOff>304800</xdr:colOff>
                    <xdr:row>39</xdr:row>
                    <xdr:rowOff>304800</xdr:rowOff>
                  </to>
                </anchor>
              </controlPr>
            </control>
          </mc:Choice>
        </mc:AlternateContent>
        <mc:AlternateContent xmlns:mc="http://schemas.openxmlformats.org/markup-compatibility/2006">
          <mc:Choice Requires="x14">
            <control shapeId="28754" r:id="rId85" name="Check Box 82">
              <controlPr defaultSize="0" autoFill="0" autoLine="0" autoPict="0">
                <anchor moveWithCells="1">
                  <from>
                    <xdr:col>11</xdr:col>
                    <xdr:colOff>66675</xdr:colOff>
                    <xdr:row>39</xdr:row>
                    <xdr:rowOff>47625</xdr:rowOff>
                  </from>
                  <to>
                    <xdr:col>11</xdr:col>
                    <xdr:colOff>314325</xdr:colOff>
                    <xdr:row>39</xdr:row>
                    <xdr:rowOff>304800</xdr:rowOff>
                  </to>
                </anchor>
              </controlPr>
            </control>
          </mc:Choice>
        </mc:AlternateContent>
        <mc:AlternateContent xmlns:mc="http://schemas.openxmlformats.org/markup-compatibility/2006">
          <mc:Choice Requires="x14">
            <control shapeId="28755" r:id="rId86" name="Check Box 83">
              <controlPr defaultSize="0" autoFill="0" autoLine="0" autoPict="0">
                <anchor moveWithCells="1">
                  <from>
                    <xdr:col>13</xdr:col>
                    <xdr:colOff>57150</xdr:colOff>
                    <xdr:row>39</xdr:row>
                    <xdr:rowOff>47625</xdr:rowOff>
                  </from>
                  <to>
                    <xdr:col>13</xdr:col>
                    <xdr:colOff>304800</xdr:colOff>
                    <xdr:row>39</xdr:row>
                    <xdr:rowOff>304800</xdr:rowOff>
                  </to>
                </anchor>
              </controlPr>
            </control>
          </mc:Choice>
        </mc:AlternateContent>
        <mc:AlternateContent xmlns:mc="http://schemas.openxmlformats.org/markup-compatibility/2006">
          <mc:Choice Requires="x14">
            <control shapeId="28756" r:id="rId87" name="Check Box 84">
              <controlPr defaultSize="0" autoFill="0" autoLine="0" autoPict="0">
                <anchor moveWithCells="1">
                  <from>
                    <xdr:col>14</xdr:col>
                    <xdr:colOff>57150</xdr:colOff>
                    <xdr:row>39</xdr:row>
                    <xdr:rowOff>47625</xdr:rowOff>
                  </from>
                  <to>
                    <xdr:col>14</xdr:col>
                    <xdr:colOff>304800</xdr:colOff>
                    <xdr:row>39</xdr:row>
                    <xdr:rowOff>304800</xdr:rowOff>
                  </to>
                </anchor>
              </controlPr>
            </control>
          </mc:Choice>
        </mc:AlternateContent>
        <mc:AlternateContent xmlns:mc="http://schemas.openxmlformats.org/markup-compatibility/2006">
          <mc:Choice Requires="x14">
            <control shapeId="28757" r:id="rId88" name="Check Box 85">
              <controlPr defaultSize="0" autoFill="0" autoLine="0" autoPict="0">
                <anchor moveWithCells="1">
                  <from>
                    <xdr:col>16</xdr:col>
                    <xdr:colOff>57150</xdr:colOff>
                    <xdr:row>39</xdr:row>
                    <xdr:rowOff>47625</xdr:rowOff>
                  </from>
                  <to>
                    <xdr:col>16</xdr:col>
                    <xdr:colOff>304800</xdr:colOff>
                    <xdr:row>39</xdr:row>
                    <xdr:rowOff>304800</xdr:rowOff>
                  </to>
                </anchor>
              </controlPr>
            </control>
          </mc:Choice>
        </mc:AlternateContent>
        <mc:AlternateContent xmlns:mc="http://schemas.openxmlformats.org/markup-compatibility/2006">
          <mc:Choice Requires="x14">
            <control shapeId="28758" r:id="rId89" name="Check Box 86">
              <controlPr defaultSize="0" autoFill="0" autoLine="0" autoPict="0">
                <anchor moveWithCells="1">
                  <from>
                    <xdr:col>10</xdr:col>
                    <xdr:colOff>57150</xdr:colOff>
                    <xdr:row>40</xdr:row>
                    <xdr:rowOff>76200</xdr:rowOff>
                  </from>
                  <to>
                    <xdr:col>10</xdr:col>
                    <xdr:colOff>304800</xdr:colOff>
                    <xdr:row>40</xdr:row>
                    <xdr:rowOff>400050</xdr:rowOff>
                  </to>
                </anchor>
              </controlPr>
            </control>
          </mc:Choice>
        </mc:AlternateContent>
        <mc:AlternateContent xmlns:mc="http://schemas.openxmlformats.org/markup-compatibility/2006">
          <mc:Choice Requires="x14">
            <control shapeId="28759" r:id="rId90" name="Check Box 87">
              <controlPr defaultSize="0" autoFill="0" autoLine="0" autoPict="0">
                <anchor moveWithCells="1">
                  <from>
                    <xdr:col>11</xdr:col>
                    <xdr:colOff>66675</xdr:colOff>
                    <xdr:row>40</xdr:row>
                    <xdr:rowOff>76200</xdr:rowOff>
                  </from>
                  <to>
                    <xdr:col>11</xdr:col>
                    <xdr:colOff>314325</xdr:colOff>
                    <xdr:row>40</xdr:row>
                    <xdr:rowOff>400050</xdr:rowOff>
                  </to>
                </anchor>
              </controlPr>
            </control>
          </mc:Choice>
        </mc:AlternateContent>
        <mc:AlternateContent xmlns:mc="http://schemas.openxmlformats.org/markup-compatibility/2006">
          <mc:Choice Requires="x14">
            <control shapeId="28760" r:id="rId91" name="Check Box 88">
              <controlPr defaultSize="0" autoFill="0" autoLine="0" autoPict="0">
                <anchor moveWithCells="1">
                  <from>
                    <xdr:col>13</xdr:col>
                    <xdr:colOff>57150</xdr:colOff>
                    <xdr:row>40</xdr:row>
                    <xdr:rowOff>76200</xdr:rowOff>
                  </from>
                  <to>
                    <xdr:col>13</xdr:col>
                    <xdr:colOff>304800</xdr:colOff>
                    <xdr:row>40</xdr:row>
                    <xdr:rowOff>400050</xdr:rowOff>
                  </to>
                </anchor>
              </controlPr>
            </control>
          </mc:Choice>
        </mc:AlternateContent>
        <mc:AlternateContent xmlns:mc="http://schemas.openxmlformats.org/markup-compatibility/2006">
          <mc:Choice Requires="x14">
            <control shapeId="28761" r:id="rId92" name="Check Box 89">
              <controlPr defaultSize="0" autoFill="0" autoLine="0" autoPict="0">
                <anchor moveWithCells="1">
                  <from>
                    <xdr:col>14</xdr:col>
                    <xdr:colOff>57150</xdr:colOff>
                    <xdr:row>40</xdr:row>
                    <xdr:rowOff>76200</xdr:rowOff>
                  </from>
                  <to>
                    <xdr:col>14</xdr:col>
                    <xdr:colOff>304800</xdr:colOff>
                    <xdr:row>40</xdr:row>
                    <xdr:rowOff>400050</xdr:rowOff>
                  </to>
                </anchor>
              </controlPr>
            </control>
          </mc:Choice>
        </mc:AlternateContent>
        <mc:AlternateContent xmlns:mc="http://schemas.openxmlformats.org/markup-compatibility/2006">
          <mc:Choice Requires="x14">
            <control shapeId="28762" r:id="rId93" name="Check Box 90">
              <controlPr defaultSize="0" autoFill="0" autoLine="0" autoPict="0">
                <anchor moveWithCells="1">
                  <from>
                    <xdr:col>16</xdr:col>
                    <xdr:colOff>57150</xdr:colOff>
                    <xdr:row>40</xdr:row>
                    <xdr:rowOff>76200</xdr:rowOff>
                  </from>
                  <to>
                    <xdr:col>16</xdr:col>
                    <xdr:colOff>304800</xdr:colOff>
                    <xdr:row>40</xdr:row>
                    <xdr:rowOff>400050</xdr:rowOff>
                  </to>
                </anchor>
              </controlPr>
            </control>
          </mc:Choice>
        </mc:AlternateContent>
        <mc:AlternateContent xmlns:mc="http://schemas.openxmlformats.org/markup-compatibility/2006">
          <mc:Choice Requires="x14">
            <control shapeId="28763" r:id="rId94" name="Check Box 91">
              <controlPr defaultSize="0" autoFill="0" autoLine="0" autoPict="0">
                <anchor moveWithCells="1">
                  <from>
                    <xdr:col>10</xdr:col>
                    <xdr:colOff>76200</xdr:colOff>
                    <xdr:row>48</xdr:row>
                    <xdr:rowOff>180975</xdr:rowOff>
                  </from>
                  <to>
                    <xdr:col>10</xdr:col>
                    <xdr:colOff>323850</xdr:colOff>
                    <xdr:row>48</xdr:row>
                    <xdr:rowOff>581025</xdr:rowOff>
                  </to>
                </anchor>
              </controlPr>
            </control>
          </mc:Choice>
        </mc:AlternateContent>
        <mc:AlternateContent xmlns:mc="http://schemas.openxmlformats.org/markup-compatibility/2006">
          <mc:Choice Requires="x14">
            <control shapeId="28764" r:id="rId95" name="Check Box 92">
              <controlPr defaultSize="0" autoFill="0" autoLine="0" autoPict="0">
                <anchor moveWithCells="1">
                  <from>
                    <xdr:col>11</xdr:col>
                    <xdr:colOff>76200</xdr:colOff>
                    <xdr:row>48</xdr:row>
                    <xdr:rowOff>180975</xdr:rowOff>
                  </from>
                  <to>
                    <xdr:col>11</xdr:col>
                    <xdr:colOff>323850</xdr:colOff>
                    <xdr:row>48</xdr:row>
                    <xdr:rowOff>581025</xdr:rowOff>
                  </to>
                </anchor>
              </controlPr>
            </control>
          </mc:Choice>
        </mc:AlternateContent>
        <mc:AlternateContent xmlns:mc="http://schemas.openxmlformats.org/markup-compatibility/2006">
          <mc:Choice Requires="x14">
            <control shapeId="28765" r:id="rId96" name="Check Box 93">
              <controlPr defaultSize="0" autoFill="0" autoLine="0" autoPict="0">
                <anchor moveWithCells="1">
                  <from>
                    <xdr:col>13</xdr:col>
                    <xdr:colOff>76200</xdr:colOff>
                    <xdr:row>48</xdr:row>
                    <xdr:rowOff>180975</xdr:rowOff>
                  </from>
                  <to>
                    <xdr:col>13</xdr:col>
                    <xdr:colOff>323850</xdr:colOff>
                    <xdr:row>48</xdr:row>
                    <xdr:rowOff>581025</xdr:rowOff>
                  </to>
                </anchor>
              </controlPr>
            </control>
          </mc:Choice>
        </mc:AlternateContent>
        <mc:AlternateContent xmlns:mc="http://schemas.openxmlformats.org/markup-compatibility/2006">
          <mc:Choice Requires="x14">
            <control shapeId="28766" r:id="rId97" name="Check Box 94">
              <controlPr defaultSize="0" autoFill="0" autoLine="0" autoPict="0">
                <anchor moveWithCells="1">
                  <from>
                    <xdr:col>14</xdr:col>
                    <xdr:colOff>76200</xdr:colOff>
                    <xdr:row>48</xdr:row>
                    <xdr:rowOff>180975</xdr:rowOff>
                  </from>
                  <to>
                    <xdr:col>14</xdr:col>
                    <xdr:colOff>323850</xdr:colOff>
                    <xdr:row>48</xdr:row>
                    <xdr:rowOff>581025</xdr:rowOff>
                  </to>
                </anchor>
              </controlPr>
            </control>
          </mc:Choice>
        </mc:AlternateContent>
        <mc:AlternateContent xmlns:mc="http://schemas.openxmlformats.org/markup-compatibility/2006">
          <mc:Choice Requires="x14">
            <control shapeId="28767" r:id="rId98" name="Check Box 95">
              <controlPr defaultSize="0" autoFill="0" autoLine="0" autoPict="0">
                <anchor moveWithCells="1">
                  <from>
                    <xdr:col>16</xdr:col>
                    <xdr:colOff>76200</xdr:colOff>
                    <xdr:row>48</xdr:row>
                    <xdr:rowOff>180975</xdr:rowOff>
                  </from>
                  <to>
                    <xdr:col>16</xdr:col>
                    <xdr:colOff>323850</xdr:colOff>
                    <xdr:row>48</xdr:row>
                    <xdr:rowOff>581025</xdr:rowOff>
                  </to>
                </anchor>
              </controlPr>
            </control>
          </mc:Choice>
        </mc:AlternateContent>
        <mc:AlternateContent xmlns:mc="http://schemas.openxmlformats.org/markup-compatibility/2006">
          <mc:Choice Requires="x14">
            <control shapeId="28768" r:id="rId99" name="Check Box 96">
              <controlPr defaultSize="0" autoFill="0" autoLine="0" autoPict="0">
                <anchor moveWithCells="1">
                  <from>
                    <xdr:col>10</xdr:col>
                    <xdr:colOff>66675</xdr:colOff>
                    <xdr:row>49</xdr:row>
                    <xdr:rowOff>123825</xdr:rowOff>
                  </from>
                  <to>
                    <xdr:col>10</xdr:col>
                    <xdr:colOff>323850</xdr:colOff>
                    <xdr:row>49</xdr:row>
                    <xdr:rowOff>581025</xdr:rowOff>
                  </to>
                </anchor>
              </controlPr>
            </control>
          </mc:Choice>
        </mc:AlternateContent>
        <mc:AlternateContent xmlns:mc="http://schemas.openxmlformats.org/markup-compatibility/2006">
          <mc:Choice Requires="x14">
            <control shapeId="28769" r:id="rId100" name="Check Box 97">
              <controlPr defaultSize="0" autoFill="0" autoLine="0" autoPict="0">
                <anchor moveWithCells="1">
                  <from>
                    <xdr:col>11</xdr:col>
                    <xdr:colOff>66675</xdr:colOff>
                    <xdr:row>49</xdr:row>
                    <xdr:rowOff>123825</xdr:rowOff>
                  </from>
                  <to>
                    <xdr:col>11</xdr:col>
                    <xdr:colOff>323850</xdr:colOff>
                    <xdr:row>49</xdr:row>
                    <xdr:rowOff>581025</xdr:rowOff>
                  </to>
                </anchor>
              </controlPr>
            </control>
          </mc:Choice>
        </mc:AlternateContent>
        <mc:AlternateContent xmlns:mc="http://schemas.openxmlformats.org/markup-compatibility/2006">
          <mc:Choice Requires="x14">
            <control shapeId="28770" r:id="rId101" name="Check Box 98">
              <controlPr defaultSize="0" autoFill="0" autoLine="0" autoPict="0">
                <anchor moveWithCells="1">
                  <from>
                    <xdr:col>13</xdr:col>
                    <xdr:colOff>66675</xdr:colOff>
                    <xdr:row>49</xdr:row>
                    <xdr:rowOff>123825</xdr:rowOff>
                  </from>
                  <to>
                    <xdr:col>13</xdr:col>
                    <xdr:colOff>323850</xdr:colOff>
                    <xdr:row>49</xdr:row>
                    <xdr:rowOff>581025</xdr:rowOff>
                  </to>
                </anchor>
              </controlPr>
            </control>
          </mc:Choice>
        </mc:AlternateContent>
        <mc:AlternateContent xmlns:mc="http://schemas.openxmlformats.org/markup-compatibility/2006">
          <mc:Choice Requires="x14">
            <control shapeId="28771" r:id="rId102" name="Check Box 99">
              <controlPr defaultSize="0" autoFill="0" autoLine="0" autoPict="0">
                <anchor moveWithCells="1">
                  <from>
                    <xdr:col>14</xdr:col>
                    <xdr:colOff>66675</xdr:colOff>
                    <xdr:row>49</xdr:row>
                    <xdr:rowOff>123825</xdr:rowOff>
                  </from>
                  <to>
                    <xdr:col>14</xdr:col>
                    <xdr:colOff>323850</xdr:colOff>
                    <xdr:row>49</xdr:row>
                    <xdr:rowOff>581025</xdr:rowOff>
                  </to>
                </anchor>
              </controlPr>
            </control>
          </mc:Choice>
        </mc:AlternateContent>
        <mc:AlternateContent xmlns:mc="http://schemas.openxmlformats.org/markup-compatibility/2006">
          <mc:Choice Requires="x14">
            <control shapeId="28772" r:id="rId103" name="Check Box 100">
              <controlPr defaultSize="0" autoFill="0" autoLine="0" autoPict="0">
                <anchor moveWithCells="1">
                  <from>
                    <xdr:col>16</xdr:col>
                    <xdr:colOff>66675</xdr:colOff>
                    <xdr:row>49</xdr:row>
                    <xdr:rowOff>123825</xdr:rowOff>
                  </from>
                  <to>
                    <xdr:col>16</xdr:col>
                    <xdr:colOff>323850</xdr:colOff>
                    <xdr:row>49</xdr:row>
                    <xdr:rowOff>581025</xdr:rowOff>
                  </to>
                </anchor>
              </controlPr>
            </control>
          </mc:Choice>
        </mc:AlternateContent>
        <mc:AlternateContent xmlns:mc="http://schemas.openxmlformats.org/markup-compatibility/2006">
          <mc:Choice Requires="x14">
            <control shapeId="28773" r:id="rId104" name="Check Box 101">
              <controlPr defaultSize="0" autoFill="0" autoLine="0" autoPict="0">
                <anchor moveWithCells="1">
                  <from>
                    <xdr:col>10</xdr:col>
                    <xdr:colOff>57150</xdr:colOff>
                    <xdr:row>50</xdr:row>
                    <xdr:rowOff>238125</xdr:rowOff>
                  </from>
                  <to>
                    <xdr:col>10</xdr:col>
                    <xdr:colOff>314325</xdr:colOff>
                    <xdr:row>50</xdr:row>
                    <xdr:rowOff>581025</xdr:rowOff>
                  </to>
                </anchor>
              </controlPr>
            </control>
          </mc:Choice>
        </mc:AlternateContent>
        <mc:AlternateContent xmlns:mc="http://schemas.openxmlformats.org/markup-compatibility/2006">
          <mc:Choice Requires="x14">
            <control shapeId="28774" r:id="rId105" name="Check Box 102">
              <controlPr defaultSize="0" autoFill="0" autoLine="0" autoPict="0">
                <anchor moveWithCells="1">
                  <from>
                    <xdr:col>11</xdr:col>
                    <xdr:colOff>76200</xdr:colOff>
                    <xdr:row>50</xdr:row>
                    <xdr:rowOff>238125</xdr:rowOff>
                  </from>
                  <to>
                    <xdr:col>11</xdr:col>
                    <xdr:colOff>333375</xdr:colOff>
                    <xdr:row>50</xdr:row>
                    <xdr:rowOff>581025</xdr:rowOff>
                  </to>
                </anchor>
              </controlPr>
            </control>
          </mc:Choice>
        </mc:AlternateContent>
        <mc:AlternateContent xmlns:mc="http://schemas.openxmlformats.org/markup-compatibility/2006">
          <mc:Choice Requires="x14">
            <control shapeId="28775" r:id="rId106" name="Check Box 103">
              <controlPr defaultSize="0" autoFill="0" autoLine="0" autoPict="0">
                <anchor moveWithCells="1">
                  <from>
                    <xdr:col>13</xdr:col>
                    <xdr:colOff>66675</xdr:colOff>
                    <xdr:row>50</xdr:row>
                    <xdr:rowOff>257175</xdr:rowOff>
                  </from>
                  <to>
                    <xdr:col>13</xdr:col>
                    <xdr:colOff>323850</xdr:colOff>
                    <xdr:row>50</xdr:row>
                    <xdr:rowOff>581025</xdr:rowOff>
                  </to>
                </anchor>
              </controlPr>
            </control>
          </mc:Choice>
        </mc:AlternateContent>
        <mc:AlternateContent xmlns:mc="http://schemas.openxmlformats.org/markup-compatibility/2006">
          <mc:Choice Requires="x14">
            <control shapeId="28776" r:id="rId107" name="Check Box 104">
              <controlPr defaultSize="0" autoFill="0" autoLine="0" autoPict="0">
                <anchor moveWithCells="1">
                  <from>
                    <xdr:col>14</xdr:col>
                    <xdr:colOff>57150</xdr:colOff>
                    <xdr:row>50</xdr:row>
                    <xdr:rowOff>276225</xdr:rowOff>
                  </from>
                  <to>
                    <xdr:col>14</xdr:col>
                    <xdr:colOff>314325</xdr:colOff>
                    <xdr:row>50</xdr:row>
                    <xdr:rowOff>581025</xdr:rowOff>
                  </to>
                </anchor>
              </controlPr>
            </control>
          </mc:Choice>
        </mc:AlternateContent>
        <mc:AlternateContent xmlns:mc="http://schemas.openxmlformats.org/markup-compatibility/2006">
          <mc:Choice Requires="x14">
            <control shapeId="28777" r:id="rId108" name="Check Box 105">
              <controlPr defaultSize="0" autoFill="0" autoLine="0" autoPict="0">
                <anchor moveWithCells="1">
                  <from>
                    <xdr:col>16</xdr:col>
                    <xdr:colOff>57150</xdr:colOff>
                    <xdr:row>50</xdr:row>
                    <xdr:rowOff>276225</xdr:rowOff>
                  </from>
                  <to>
                    <xdr:col>16</xdr:col>
                    <xdr:colOff>314325</xdr:colOff>
                    <xdr:row>50</xdr:row>
                    <xdr:rowOff>581025</xdr:rowOff>
                  </to>
                </anchor>
              </controlPr>
            </control>
          </mc:Choice>
        </mc:AlternateContent>
        <mc:AlternateContent xmlns:mc="http://schemas.openxmlformats.org/markup-compatibility/2006">
          <mc:Choice Requires="x14">
            <control shapeId="28778" r:id="rId109" name="Check Box 106">
              <controlPr defaultSize="0" autoFill="0" autoLine="0" autoPict="0">
                <anchor moveWithCells="1">
                  <from>
                    <xdr:col>10</xdr:col>
                    <xdr:colOff>47625</xdr:colOff>
                    <xdr:row>55</xdr:row>
                    <xdr:rowOff>9525</xdr:rowOff>
                  </from>
                  <to>
                    <xdr:col>10</xdr:col>
                    <xdr:colOff>257175</xdr:colOff>
                    <xdr:row>55</xdr:row>
                    <xdr:rowOff>295275</xdr:rowOff>
                  </to>
                </anchor>
              </controlPr>
            </control>
          </mc:Choice>
        </mc:AlternateContent>
        <mc:AlternateContent xmlns:mc="http://schemas.openxmlformats.org/markup-compatibility/2006">
          <mc:Choice Requires="x14">
            <control shapeId="28779" r:id="rId110" name="Check Box 107">
              <controlPr defaultSize="0" autoFill="0" autoLine="0" autoPict="0">
                <anchor moveWithCells="1">
                  <from>
                    <xdr:col>11</xdr:col>
                    <xdr:colOff>47625</xdr:colOff>
                    <xdr:row>55</xdr:row>
                    <xdr:rowOff>9525</xdr:rowOff>
                  </from>
                  <to>
                    <xdr:col>11</xdr:col>
                    <xdr:colOff>257175</xdr:colOff>
                    <xdr:row>55</xdr:row>
                    <xdr:rowOff>295275</xdr:rowOff>
                  </to>
                </anchor>
              </controlPr>
            </control>
          </mc:Choice>
        </mc:AlternateContent>
        <mc:AlternateContent xmlns:mc="http://schemas.openxmlformats.org/markup-compatibility/2006">
          <mc:Choice Requires="x14">
            <control shapeId="28780" r:id="rId111" name="Check Box 108">
              <controlPr defaultSize="0" autoFill="0" autoLine="0" autoPict="0">
                <anchor moveWithCells="1">
                  <from>
                    <xdr:col>13</xdr:col>
                    <xdr:colOff>47625</xdr:colOff>
                    <xdr:row>55</xdr:row>
                    <xdr:rowOff>9525</xdr:rowOff>
                  </from>
                  <to>
                    <xdr:col>13</xdr:col>
                    <xdr:colOff>257175</xdr:colOff>
                    <xdr:row>55</xdr:row>
                    <xdr:rowOff>295275</xdr:rowOff>
                  </to>
                </anchor>
              </controlPr>
            </control>
          </mc:Choice>
        </mc:AlternateContent>
        <mc:AlternateContent xmlns:mc="http://schemas.openxmlformats.org/markup-compatibility/2006">
          <mc:Choice Requires="x14">
            <control shapeId="28781" r:id="rId112" name="Check Box 109">
              <controlPr defaultSize="0" autoFill="0" autoLine="0" autoPict="0">
                <anchor moveWithCells="1">
                  <from>
                    <xdr:col>14</xdr:col>
                    <xdr:colOff>47625</xdr:colOff>
                    <xdr:row>55</xdr:row>
                    <xdr:rowOff>9525</xdr:rowOff>
                  </from>
                  <to>
                    <xdr:col>14</xdr:col>
                    <xdr:colOff>257175</xdr:colOff>
                    <xdr:row>55</xdr:row>
                    <xdr:rowOff>295275</xdr:rowOff>
                  </to>
                </anchor>
              </controlPr>
            </control>
          </mc:Choice>
        </mc:AlternateContent>
        <mc:AlternateContent xmlns:mc="http://schemas.openxmlformats.org/markup-compatibility/2006">
          <mc:Choice Requires="x14">
            <control shapeId="28782" r:id="rId113" name="Check Box 110">
              <controlPr defaultSize="0" autoFill="0" autoLine="0" autoPict="0">
                <anchor moveWithCells="1">
                  <from>
                    <xdr:col>16</xdr:col>
                    <xdr:colOff>47625</xdr:colOff>
                    <xdr:row>55</xdr:row>
                    <xdr:rowOff>9525</xdr:rowOff>
                  </from>
                  <to>
                    <xdr:col>16</xdr:col>
                    <xdr:colOff>257175</xdr:colOff>
                    <xdr:row>55</xdr:row>
                    <xdr:rowOff>295275</xdr:rowOff>
                  </to>
                </anchor>
              </controlPr>
            </control>
          </mc:Choice>
        </mc:AlternateContent>
        <mc:AlternateContent xmlns:mc="http://schemas.openxmlformats.org/markup-compatibility/2006">
          <mc:Choice Requires="x14">
            <control shapeId="28783" r:id="rId114" name="Check Box 111">
              <controlPr defaultSize="0" autoFill="0" autoLine="0" autoPict="0">
                <anchor moveWithCells="1">
                  <from>
                    <xdr:col>10</xdr:col>
                    <xdr:colOff>47625</xdr:colOff>
                    <xdr:row>56</xdr:row>
                    <xdr:rowOff>76200</xdr:rowOff>
                  </from>
                  <to>
                    <xdr:col>10</xdr:col>
                    <xdr:colOff>304800</xdr:colOff>
                    <xdr:row>56</xdr:row>
                    <xdr:rowOff>466725</xdr:rowOff>
                  </to>
                </anchor>
              </controlPr>
            </control>
          </mc:Choice>
        </mc:AlternateContent>
        <mc:AlternateContent xmlns:mc="http://schemas.openxmlformats.org/markup-compatibility/2006">
          <mc:Choice Requires="x14">
            <control shapeId="28784" r:id="rId115" name="Check Box 112">
              <controlPr defaultSize="0" autoFill="0" autoLine="0" autoPict="0">
                <anchor moveWithCells="1">
                  <from>
                    <xdr:col>11</xdr:col>
                    <xdr:colOff>47625</xdr:colOff>
                    <xdr:row>56</xdr:row>
                    <xdr:rowOff>76200</xdr:rowOff>
                  </from>
                  <to>
                    <xdr:col>11</xdr:col>
                    <xdr:colOff>304800</xdr:colOff>
                    <xdr:row>56</xdr:row>
                    <xdr:rowOff>466725</xdr:rowOff>
                  </to>
                </anchor>
              </controlPr>
            </control>
          </mc:Choice>
        </mc:AlternateContent>
        <mc:AlternateContent xmlns:mc="http://schemas.openxmlformats.org/markup-compatibility/2006">
          <mc:Choice Requires="x14">
            <control shapeId="28785" r:id="rId116" name="Check Box 113">
              <controlPr defaultSize="0" autoFill="0" autoLine="0" autoPict="0">
                <anchor moveWithCells="1">
                  <from>
                    <xdr:col>13</xdr:col>
                    <xdr:colOff>47625</xdr:colOff>
                    <xdr:row>56</xdr:row>
                    <xdr:rowOff>76200</xdr:rowOff>
                  </from>
                  <to>
                    <xdr:col>13</xdr:col>
                    <xdr:colOff>304800</xdr:colOff>
                    <xdr:row>56</xdr:row>
                    <xdr:rowOff>466725</xdr:rowOff>
                  </to>
                </anchor>
              </controlPr>
            </control>
          </mc:Choice>
        </mc:AlternateContent>
        <mc:AlternateContent xmlns:mc="http://schemas.openxmlformats.org/markup-compatibility/2006">
          <mc:Choice Requires="x14">
            <control shapeId="28786" r:id="rId117" name="Check Box 114">
              <controlPr defaultSize="0" autoFill="0" autoLine="0" autoPict="0">
                <anchor moveWithCells="1">
                  <from>
                    <xdr:col>14</xdr:col>
                    <xdr:colOff>47625</xdr:colOff>
                    <xdr:row>56</xdr:row>
                    <xdr:rowOff>76200</xdr:rowOff>
                  </from>
                  <to>
                    <xdr:col>14</xdr:col>
                    <xdr:colOff>304800</xdr:colOff>
                    <xdr:row>56</xdr:row>
                    <xdr:rowOff>466725</xdr:rowOff>
                  </to>
                </anchor>
              </controlPr>
            </control>
          </mc:Choice>
        </mc:AlternateContent>
        <mc:AlternateContent xmlns:mc="http://schemas.openxmlformats.org/markup-compatibility/2006">
          <mc:Choice Requires="x14">
            <control shapeId="28787" r:id="rId118" name="Check Box 115">
              <controlPr defaultSize="0" autoFill="0" autoLine="0" autoPict="0">
                <anchor moveWithCells="1">
                  <from>
                    <xdr:col>16</xdr:col>
                    <xdr:colOff>47625</xdr:colOff>
                    <xdr:row>56</xdr:row>
                    <xdr:rowOff>76200</xdr:rowOff>
                  </from>
                  <to>
                    <xdr:col>16</xdr:col>
                    <xdr:colOff>304800</xdr:colOff>
                    <xdr:row>56</xdr:row>
                    <xdr:rowOff>466725</xdr:rowOff>
                  </to>
                </anchor>
              </controlPr>
            </control>
          </mc:Choice>
        </mc:AlternateContent>
        <mc:AlternateContent xmlns:mc="http://schemas.openxmlformats.org/markup-compatibility/2006">
          <mc:Choice Requires="x14">
            <control shapeId="28788" r:id="rId119" name="Check Box 116">
              <controlPr defaultSize="0" autoFill="0" autoLine="0" autoPict="0">
                <anchor moveWithCells="1">
                  <from>
                    <xdr:col>10</xdr:col>
                    <xdr:colOff>66675</xdr:colOff>
                    <xdr:row>57</xdr:row>
                    <xdr:rowOff>95250</xdr:rowOff>
                  </from>
                  <to>
                    <xdr:col>10</xdr:col>
                    <xdr:colOff>314325</xdr:colOff>
                    <xdr:row>57</xdr:row>
                    <xdr:rowOff>428625</xdr:rowOff>
                  </to>
                </anchor>
              </controlPr>
            </control>
          </mc:Choice>
        </mc:AlternateContent>
        <mc:AlternateContent xmlns:mc="http://schemas.openxmlformats.org/markup-compatibility/2006">
          <mc:Choice Requires="x14">
            <control shapeId="28789" r:id="rId120" name="Check Box 117">
              <controlPr defaultSize="0" autoFill="0" autoLine="0" autoPict="0">
                <anchor moveWithCells="1">
                  <from>
                    <xdr:col>11</xdr:col>
                    <xdr:colOff>66675</xdr:colOff>
                    <xdr:row>57</xdr:row>
                    <xdr:rowOff>95250</xdr:rowOff>
                  </from>
                  <to>
                    <xdr:col>11</xdr:col>
                    <xdr:colOff>314325</xdr:colOff>
                    <xdr:row>57</xdr:row>
                    <xdr:rowOff>428625</xdr:rowOff>
                  </to>
                </anchor>
              </controlPr>
            </control>
          </mc:Choice>
        </mc:AlternateContent>
        <mc:AlternateContent xmlns:mc="http://schemas.openxmlformats.org/markup-compatibility/2006">
          <mc:Choice Requires="x14">
            <control shapeId="28790" r:id="rId121" name="Check Box 118">
              <controlPr defaultSize="0" autoFill="0" autoLine="0" autoPict="0">
                <anchor moveWithCells="1">
                  <from>
                    <xdr:col>13</xdr:col>
                    <xdr:colOff>66675</xdr:colOff>
                    <xdr:row>57</xdr:row>
                    <xdr:rowOff>95250</xdr:rowOff>
                  </from>
                  <to>
                    <xdr:col>13</xdr:col>
                    <xdr:colOff>314325</xdr:colOff>
                    <xdr:row>57</xdr:row>
                    <xdr:rowOff>428625</xdr:rowOff>
                  </to>
                </anchor>
              </controlPr>
            </control>
          </mc:Choice>
        </mc:AlternateContent>
        <mc:AlternateContent xmlns:mc="http://schemas.openxmlformats.org/markup-compatibility/2006">
          <mc:Choice Requires="x14">
            <control shapeId="28791" r:id="rId122" name="Check Box 119">
              <controlPr defaultSize="0" autoFill="0" autoLine="0" autoPict="0">
                <anchor moveWithCells="1">
                  <from>
                    <xdr:col>14</xdr:col>
                    <xdr:colOff>66675</xdr:colOff>
                    <xdr:row>57</xdr:row>
                    <xdr:rowOff>95250</xdr:rowOff>
                  </from>
                  <to>
                    <xdr:col>14</xdr:col>
                    <xdr:colOff>314325</xdr:colOff>
                    <xdr:row>57</xdr:row>
                    <xdr:rowOff>428625</xdr:rowOff>
                  </to>
                </anchor>
              </controlPr>
            </control>
          </mc:Choice>
        </mc:AlternateContent>
        <mc:AlternateContent xmlns:mc="http://schemas.openxmlformats.org/markup-compatibility/2006">
          <mc:Choice Requires="x14">
            <control shapeId="28792" r:id="rId123" name="Check Box 120">
              <controlPr defaultSize="0" autoFill="0" autoLine="0" autoPict="0">
                <anchor moveWithCells="1">
                  <from>
                    <xdr:col>16</xdr:col>
                    <xdr:colOff>76200</xdr:colOff>
                    <xdr:row>57</xdr:row>
                    <xdr:rowOff>95250</xdr:rowOff>
                  </from>
                  <to>
                    <xdr:col>16</xdr:col>
                    <xdr:colOff>323850</xdr:colOff>
                    <xdr:row>57</xdr:row>
                    <xdr:rowOff>428625</xdr:rowOff>
                  </to>
                </anchor>
              </controlPr>
            </control>
          </mc:Choice>
        </mc:AlternateContent>
        <mc:AlternateContent xmlns:mc="http://schemas.openxmlformats.org/markup-compatibility/2006">
          <mc:Choice Requires="x14">
            <control shapeId="28793" r:id="rId124" name="Check Box 121">
              <controlPr defaultSize="0" autoFill="0" autoLine="0" autoPict="0">
                <anchor moveWithCells="1">
                  <from>
                    <xdr:col>10</xdr:col>
                    <xdr:colOff>66675</xdr:colOff>
                    <xdr:row>58</xdr:row>
                    <xdr:rowOff>171450</xdr:rowOff>
                  </from>
                  <to>
                    <xdr:col>11</xdr:col>
                    <xdr:colOff>0</xdr:colOff>
                    <xdr:row>58</xdr:row>
                    <xdr:rowOff>542925</xdr:rowOff>
                  </to>
                </anchor>
              </controlPr>
            </control>
          </mc:Choice>
        </mc:AlternateContent>
        <mc:AlternateContent xmlns:mc="http://schemas.openxmlformats.org/markup-compatibility/2006">
          <mc:Choice Requires="x14">
            <control shapeId="28794" r:id="rId125" name="Check Box 122">
              <controlPr defaultSize="0" autoFill="0" autoLine="0" autoPict="0">
                <anchor moveWithCells="1">
                  <from>
                    <xdr:col>11</xdr:col>
                    <xdr:colOff>66675</xdr:colOff>
                    <xdr:row>58</xdr:row>
                    <xdr:rowOff>171450</xdr:rowOff>
                  </from>
                  <to>
                    <xdr:col>12</xdr:col>
                    <xdr:colOff>0</xdr:colOff>
                    <xdr:row>58</xdr:row>
                    <xdr:rowOff>542925</xdr:rowOff>
                  </to>
                </anchor>
              </controlPr>
            </control>
          </mc:Choice>
        </mc:AlternateContent>
        <mc:AlternateContent xmlns:mc="http://schemas.openxmlformats.org/markup-compatibility/2006">
          <mc:Choice Requires="x14">
            <control shapeId="28795" r:id="rId126" name="Check Box 123">
              <controlPr defaultSize="0" autoFill="0" autoLine="0" autoPict="0">
                <anchor moveWithCells="1">
                  <from>
                    <xdr:col>13</xdr:col>
                    <xdr:colOff>66675</xdr:colOff>
                    <xdr:row>58</xdr:row>
                    <xdr:rowOff>171450</xdr:rowOff>
                  </from>
                  <to>
                    <xdr:col>14</xdr:col>
                    <xdr:colOff>0</xdr:colOff>
                    <xdr:row>58</xdr:row>
                    <xdr:rowOff>542925</xdr:rowOff>
                  </to>
                </anchor>
              </controlPr>
            </control>
          </mc:Choice>
        </mc:AlternateContent>
        <mc:AlternateContent xmlns:mc="http://schemas.openxmlformats.org/markup-compatibility/2006">
          <mc:Choice Requires="x14">
            <control shapeId="28796" r:id="rId127" name="Check Box 124">
              <controlPr defaultSize="0" autoFill="0" autoLine="0" autoPict="0">
                <anchor moveWithCells="1">
                  <from>
                    <xdr:col>14</xdr:col>
                    <xdr:colOff>66675</xdr:colOff>
                    <xdr:row>58</xdr:row>
                    <xdr:rowOff>171450</xdr:rowOff>
                  </from>
                  <to>
                    <xdr:col>15</xdr:col>
                    <xdr:colOff>0</xdr:colOff>
                    <xdr:row>58</xdr:row>
                    <xdr:rowOff>542925</xdr:rowOff>
                  </to>
                </anchor>
              </controlPr>
            </control>
          </mc:Choice>
        </mc:AlternateContent>
        <mc:AlternateContent xmlns:mc="http://schemas.openxmlformats.org/markup-compatibility/2006">
          <mc:Choice Requires="x14">
            <control shapeId="28797" r:id="rId128" name="Check Box 125">
              <controlPr defaultSize="0" autoFill="0" autoLine="0" autoPict="0">
                <anchor moveWithCells="1">
                  <from>
                    <xdr:col>16</xdr:col>
                    <xdr:colOff>66675</xdr:colOff>
                    <xdr:row>58</xdr:row>
                    <xdr:rowOff>171450</xdr:rowOff>
                  </from>
                  <to>
                    <xdr:col>17</xdr:col>
                    <xdr:colOff>0</xdr:colOff>
                    <xdr:row>58</xdr:row>
                    <xdr:rowOff>542925</xdr:rowOff>
                  </to>
                </anchor>
              </controlPr>
            </control>
          </mc:Choice>
        </mc:AlternateContent>
        <mc:AlternateContent xmlns:mc="http://schemas.openxmlformats.org/markup-compatibility/2006">
          <mc:Choice Requires="x14">
            <control shapeId="28798" r:id="rId129" name="Check Box 126">
              <controlPr defaultSize="0" autoFill="0" autoLine="0" autoPict="0">
                <anchor moveWithCells="1">
                  <from>
                    <xdr:col>10</xdr:col>
                    <xdr:colOff>57150</xdr:colOff>
                    <xdr:row>59</xdr:row>
                    <xdr:rowOff>152400</xdr:rowOff>
                  </from>
                  <to>
                    <xdr:col>10</xdr:col>
                    <xdr:colOff>314325</xdr:colOff>
                    <xdr:row>59</xdr:row>
                    <xdr:rowOff>428625</xdr:rowOff>
                  </to>
                </anchor>
              </controlPr>
            </control>
          </mc:Choice>
        </mc:AlternateContent>
        <mc:AlternateContent xmlns:mc="http://schemas.openxmlformats.org/markup-compatibility/2006">
          <mc:Choice Requires="x14">
            <control shapeId="28799" r:id="rId130" name="Check Box 127">
              <controlPr defaultSize="0" autoFill="0" autoLine="0" autoPict="0">
                <anchor moveWithCells="1">
                  <from>
                    <xdr:col>11</xdr:col>
                    <xdr:colOff>57150</xdr:colOff>
                    <xdr:row>59</xdr:row>
                    <xdr:rowOff>152400</xdr:rowOff>
                  </from>
                  <to>
                    <xdr:col>11</xdr:col>
                    <xdr:colOff>314325</xdr:colOff>
                    <xdr:row>59</xdr:row>
                    <xdr:rowOff>428625</xdr:rowOff>
                  </to>
                </anchor>
              </controlPr>
            </control>
          </mc:Choice>
        </mc:AlternateContent>
        <mc:AlternateContent xmlns:mc="http://schemas.openxmlformats.org/markup-compatibility/2006">
          <mc:Choice Requires="x14">
            <control shapeId="28800" r:id="rId131" name="Check Box 128">
              <controlPr defaultSize="0" autoFill="0" autoLine="0" autoPict="0">
                <anchor moveWithCells="1">
                  <from>
                    <xdr:col>13</xdr:col>
                    <xdr:colOff>57150</xdr:colOff>
                    <xdr:row>59</xdr:row>
                    <xdr:rowOff>152400</xdr:rowOff>
                  </from>
                  <to>
                    <xdr:col>13</xdr:col>
                    <xdr:colOff>314325</xdr:colOff>
                    <xdr:row>59</xdr:row>
                    <xdr:rowOff>428625</xdr:rowOff>
                  </to>
                </anchor>
              </controlPr>
            </control>
          </mc:Choice>
        </mc:AlternateContent>
        <mc:AlternateContent xmlns:mc="http://schemas.openxmlformats.org/markup-compatibility/2006">
          <mc:Choice Requires="x14">
            <control shapeId="28801" r:id="rId132" name="Check Box 129">
              <controlPr defaultSize="0" autoFill="0" autoLine="0" autoPict="0">
                <anchor moveWithCells="1">
                  <from>
                    <xdr:col>14</xdr:col>
                    <xdr:colOff>57150</xdr:colOff>
                    <xdr:row>59</xdr:row>
                    <xdr:rowOff>152400</xdr:rowOff>
                  </from>
                  <to>
                    <xdr:col>14</xdr:col>
                    <xdr:colOff>314325</xdr:colOff>
                    <xdr:row>59</xdr:row>
                    <xdr:rowOff>428625</xdr:rowOff>
                  </to>
                </anchor>
              </controlPr>
            </control>
          </mc:Choice>
        </mc:AlternateContent>
        <mc:AlternateContent xmlns:mc="http://schemas.openxmlformats.org/markup-compatibility/2006">
          <mc:Choice Requires="x14">
            <control shapeId="28802" r:id="rId133" name="Check Box 130">
              <controlPr defaultSize="0" autoFill="0" autoLine="0" autoPict="0">
                <anchor moveWithCells="1">
                  <from>
                    <xdr:col>16</xdr:col>
                    <xdr:colOff>57150</xdr:colOff>
                    <xdr:row>59</xdr:row>
                    <xdr:rowOff>152400</xdr:rowOff>
                  </from>
                  <to>
                    <xdr:col>16</xdr:col>
                    <xdr:colOff>314325</xdr:colOff>
                    <xdr:row>59</xdr:row>
                    <xdr:rowOff>428625</xdr:rowOff>
                  </to>
                </anchor>
              </controlPr>
            </control>
          </mc:Choice>
        </mc:AlternateContent>
        <mc:AlternateContent xmlns:mc="http://schemas.openxmlformats.org/markup-compatibility/2006">
          <mc:Choice Requires="x14">
            <control shapeId="28803" r:id="rId134" name="Check Box 131">
              <controlPr defaultSize="0" autoFill="0" autoLine="0" autoPict="0">
                <anchor moveWithCells="1">
                  <from>
                    <xdr:col>10</xdr:col>
                    <xdr:colOff>57150</xdr:colOff>
                    <xdr:row>60</xdr:row>
                    <xdr:rowOff>142875</xdr:rowOff>
                  </from>
                  <to>
                    <xdr:col>10</xdr:col>
                    <xdr:colOff>314325</xdr:colOff>
                    <xdr:row>60</xdr:row>
                    <xdr:rowOff>390525</xdr:rowOff>
                  </to>
                </anchor>
              </controlPr>
            </control>
          </mc:Choice>
        </mc:AlternateContent>
        <mc:AlternateContent xmlns:mc="http://schemas.openxmlformats.org/markup-compatibility/2006">
          <mc:Choice Requires="x14">
            <control shapeId="28804" r:id="rId135" name="Check Box 132">
              <controlPr defaultSize="0" autoFill="0" autoLine="0" autoPict="0">
                <anchor moveWithCells="1">
                  <from>
                    <xdr:col>11</xdr:col>
                    <xdr:colOff>57150</xdr:colOff>
                    <xdr:row>60</xdr:row>
                    <xdr:rowOff>142875</xdr:rowOff>
                  </from>
                  <to>
                    <xdr:col>11</xdr:col>
                    <xdr:colOff>314325</xdr:colOff>
                    <xdr:row>60</xdr:row>
                    <xdr:rowOff>390525</xdr:rowOff>
                  </to>
                </anchor>
              </controlPr>
            </control>
          </mc:Choice>
        </mc:AlternateContent>
        <mc:AlternateContent xmlns:mc="http://schemas.openxmlformats.org/markup-compatibility/2006">
          <mc:Choice Requires="x14">
            <control shapeId="28805" r:id="rId136" name="Check Box 133">
              <controlPr defaultSize="0" autoFill="0" autoLine="0" autoPict="0">
                <anchor moveWithCells="1">
                  <from>
                    <xdr:col>13</xdr:col>
                    <xdr:colOff>57150</xdr:colOff>
                    <xdr:row>60</xdr:row>
                    <xdr:rowOff>142875</xdr:rowOff>
                  </from>
                  <to>
                    <xdr:col>13</xdr:col>
                    <xdr:colOff>314325</xdr:colOff>
                    <xdr:row>60</xdr:row>
                    <xdr:rowOff>390525</xdr:rowOff>
                  </to>
                </anchor>
              </controlPr>
            </control>
          </mc:Choice>
        </mc:AlternateContent>
        <mc:AlternateContent xmlns:mc="http://schemas.openxmlformats.org/markup-compatibility/2006">
          <mc:Choice Requires="x14">
            <control shapeId="28806" r:id="rId137" name="Check Box 134">
              <controlPr defaultSize="0" autoFill="0" autoLine="0" autoPict="0">
                <anchor moveWithCells="1">
                  <from>
                    <xdr:col>14</xdr:col>
                    <xdr:colOff>57150</xdr:colOff>
                    <xdr:row>60</xdr:row>
                    <xdr:rowOff>142875</xdr:rowOff>
                  </from>
                  <to>
                    <xdr:col>14</xdr:col>
                    <xdr:colOff>314325</xdr:colOff>
                    <xdr:row>60</xdr:row>
                    <xdr:rowOff>390525</xdr:rowOff>
                  </to>
                </anchor>
              </controlPr>
            </control>
          </mc:Choice>
        </mc:AlternateContent>
        <mc:AlternateContent xmlns:mc="http://schemas.openxmlformats.org/markup-compatibility/2006">
          <mc:Choice Requires="x14">
            <control shapeId="28807" r:id="rId138" name="Check Box 135">
              <controlPr defaultSize="0" autoFill="0" autoLine="0" autoPict="0">
                <anchor moveWithCells="1">
                  <from>
                    <xdr:col>16</xdr:col>
                    <xdr:colOff>57150</xdr:colOff>
                    <xdr:row>60</xdr:row>
                    <xdr:rowOff>142875</xdr:rowOff>
                  </from>
                  <to>
                    <xdr:col>16</xdr:col>
                    <xdr:colOff>314325</xdr:colOff>
                    <xdr:row>60</xdr:row>
                    <xdr:rowOff>390525</xdr:rowOff>
                  </to>
                </anchor>
              </controlPr>
            </control>
          </mc:Choice>
        </mc:AlternateContent>
        <mc:AlternateContent xmlns:mc="http://schemas.openxmlformats.org/markup-compatibility/2006">
          <mc:Choice Requires="x14">
            <control shapeId="28808" r:id="rId139" name="Check Box 136">
              <controlPr defaultSize="0" autoFill="0" autoLine="0" autoPict="0">
                <anchor moveWithCells="1">
                  <from>
                    <xdr:col>10</xdr:col>
                    <xdr:colOff>57150</xdr:colOff>
                    <xdr:row>61</xdr:row>
                    <xdr:rowOff>95250</xdr:rowOff>
                  </from>
                  <to>
                    <xdr:col>10</xdr:col>
                    <xdr:colOff>314325</xdr:colOff>
                    <xdr:row>61</xdr:row>
                    <xdr:rowOff>428625</xdr:rowOff>
                  </to>
                </anchor>
              </controlPr>
            </control>
          </mc:Choice>
        </mc:AlternateContent>
        <mc:AlternateContent xmlns:mc="http://schemas.openxmlformats.org/markup-compatibility/2006">
          <mc:Choice Requires="x14">
            <control shapeId="28809" r:id="rId140" name="Check Box 137">
              <controlPr defaultSize="0" autoFill="0" autoLine="0" autoPict="0">
                <anchor moveWithCells="1">
                  <from>
                    <xdr:col>11</xdr:col>
                    <xdr:colOff>57150</xdr:colOff>
                    <xdr:row>61</xdr:row>
                    <xdr:rowOff>95250</xdr:rowOff>
                  </from>
                  <to>
                    <xdr:col>11</xdr:col>
                    <xdr:colOff>314325</xdr:colOff>
                    <xdr:row>61</xdr:row>
                    <xdr:rowOff>428625</xdr:rowOff>
                  </to>
                </anchor>
              </controlPr>
            </control>
          </mc:Choice>
        </mc:AlternateContent>
        <mc:AlternateContent xmlns:mc="http://schemas.openxmlformats.org/markup-compatibility/2006">
          <mc:Choice Requires="x14">
            <control shapeId="28810" r:id="rId141" name="Check Box 138">
              <controlPr defaultSize="0" autoFill="0" autoLine="0" autoPict="0">
                <anchor moveWithCells="1">
                  <from>
                    <xdr:col>13</xdr:col>
                    <xdr:colOff>57150</xdr:colOff>
                    <xdr:row>61</xdr:row>
                    <xdr:rowOff>95250</xdr:rowOff>
                  </from>
                  <to>
                    <xdr:col>13</xdr:col>
                    <xdr:colOff>314325</xdr:colOff>
                    <xdr:row>61</xdr:row>
                    <xdr:rowOff>428625</xdr:rowOff>
                  </to>
                </anchor>
              </controlPr>
            </control>
          </mc:Choice>
        </mc:AlternateContent>
        <mc:AlternateContent xmlns:mc="http://schemas.openxmlformats.org/markup-compatibility/2006">
          <mc:Choice Requires="x14">
            <control shapeId="28811" r:id="rId142" name="Check Box 139">
              <controlPr defaultSize="0" autoFill="0" autoLine="0" autoPict="0">
                <anchor moveWithCells="1">
                  <from>
                    <xdr:col>14</xdr:col>
                    <xdr:colOff>57150</xdr:colOff>
                    <xdr:row>61</xdr:row>
                    <xdr:rowOff>95250</xdr:rowOff>
                  </from>
                  <to>
                    <xdr:col>14</xdr:col>
                    <xdr:colOff>314325</xdr:colOff>
                    <xdr:row>61</xdr:row>
                    <xdr:rowOff>428625</xdr:rowOff>
                  </to>
                </anchor>
              </controlPr>
            </control>
          </mc:Choice>
        </mc:AlternateContent>
        <mc:AlternateContent xmlns:mc="http://schemas.openxmlformats.org/markup-compatibility/2006">
          <mc:Choice Requires="x14">
            <control shapeId="28812" r:id="rId143" name="Check Box 140">
              <controlPr defaultSize="0" autoFill="0" autoLine="0" autoPict="0">
                <anchor moveWithCells="1">
                  <from>
                    <xdr:col>16</xdr:col>
                    <xdr:colOff>57150</xdr:colOff>
                    <xdr:row>61</xdr:row>
                    <xdr:rowOff>95250</xdr:rowOff>
                  </from>
                  <to>
                    <xdr:col>16</xdr:col>
                    <xdr:colOff>314325</xdr:colOff>
                    <xdr:row>61</xdr:row>
                    <xdr:rowOff>428625</xdr:rowOff>
                  </to>
                </anchor>
              </controlPr>
            </control>
          </mc:Choice>
        </mc:AlternateContent>
        <mc:AlternateContent xmlns:mc="http://schemas.openxmlformats.org/markup-compatibility/2006">
          <mc:Choice Requires="x14">
            <control shapeId="28813" r:id="rId144" name="Check Box 141">
              <controlPr defaultSize="0" autoFill="0" autoLine="0" autoPict="0">
                <anchor moveWithCells="1">
                  <from>
                    <xdr:col>10</xdr:col>
                    <xdr:colOff>57150</xdr:colOff>
                    <xdr:row>62</xdr:row>
                    <xdr:rowOff>95250</xdr:rowOff>
                  </from>
                  <to>
                    <xdr:col>10</xdr:col>
                    <xdr:colOff>314325</xdr:colOff>
                    <xdr:row>62</xdr:row>
                    <xdr:rowOff>438150</xdr:rowOff>
                  </to>
                </anchor>
              </controlPr>
            </control>
          </mc:Choice>
        </mc:AlternateContent>
        <mc:AlternateContent xmlns:mc="http://schemas.openxmlformats.org/markup-compatibility/2006">
          <mc:Choice Requires="x14">
            <control shapeId="28814" r:id="rId145" name="Check Box 142">
              <controlPr defaultSize="0" autoFill="0" autoLine="0" autoPict="0">
                <anchor moveWithCells="1">
                  <from>
                    <xdr:col>11</xdr:col>
                    <xdr:colOff>57150</xdr:colOff>
                    <xdr:row>62</xdr:row>
                    <xdr:rowOff>95250</xdr:rowOff>
                  </from>
                  <to>
                    <xdr:col>11</xdr:col>
                    <xdr:colOff>314325</xdr:colOff>
                    <xdr:row>62</xdr:row>
                    <xdr:rowOff>438150</xdr:rowOff>
                  </to>
                </anchor>
              </controlPr>
            </control>
          </mc:Choice>
        </mc:AlternateContent>
        <mc:AlternateContent xmlns:mc="http://schemas.openxmlformats.org/markup-compatibility/2006">
          <mc:Choice Requires="x14">
            <control shapeId="28815" r:id="rId146" name="Check Box 143">
              <controlPr defaultSize="0" autoFill="0" autoLine="0" autoPict="0">
                <anchor moveWithCells="1">
                  <from>
                    <xdr:col>13</xdr:col>
                    <xdr:colOff>57150</xdr:colOff>
                    <xdr:row>62</xdr:row>
                    <xdr:rowOff>95250</xdr:rowOff>
                  </from>
                  <to>
                    <xdr:col>13</xdr:col>
                    <xdr:colOff>314325</xdr:colOff>
                    <xdr:row>62</xdr:row>
                    <xdr:rowOff>438150</xdr:rowOff>
                  </to>
                </anchor>
              </controlPr>
            </control>
          </mc:Choice>
        </mc:AlternateContent>
        <mc:AlternateContent xmlns:mc="http://schemas.openxmlformats.org/markup-compatibility/2006">
          <mc:Choice Requires="x14">
            <control shapeId="28816" r:id="rId147" name="Check Box 144">
              <controlPr defaultSize="0" autoFill="0" autoLine="0" autoPict="0">
                <anchor moveWithCells="1">
                  <from>
                    <xdr:col>14</xdr:col>
                    <xdr:colOff>57150</xdr:colOff>
                    <xdr:row>62</xdr:row>
                    <xdr:rowOff>95250</xdr:rowOff>
                  </from>
                  <to>
                    <xdr:col>14</xdr:col>
                    <xdr:colOff>314325</xdr:colOff>
                    <xdr:row>62</xdr:row>
                    <xdr:rowOff>438150</xdr:rowOff>
                  </to>
                </anchor>
              </controlPr>
            </control>
          </mc:Choice>
        </mc:AlternateContent>
        <mc:AlternateContent xmlns:mc="http://schemas.openxmlformats.org/markup-compatibility/2006">
          <mc:Choice Requires="x14">
            <control shapeId="28817" r:id="rId148" name="Check Box 145">
              <controlPr defaultSize="0" autoFill="0" autoLine="0" autoPict="0">
                <anchor moveWithCells="1">
                  <from>
                    <xdr:col>16</xdr:col>
                    <xdr:colOff>57150</xdr:colOff>
                    <xdr:row>62</xdr:row>
                    <xdr:rowOff>95250</xdr:rowOff>
                  </from>
                  <to>
                    <xdr:col>16</xdr:col>
                    <xdr:colOff>314325</xdr:colOff>
                    <xdr:row>62</xdr:row>
                    <xdr:rowOff>438150</xdr:rowOff>
                  </to>
                </anchor>
              </controlPr>
            </control>
          </mc:Choice>
        </mc:AlternateContent>
        <mc:AlternateContent xmlns:mc="http://schemas.openxmlformats.org/markup-compatibility/2006">
          <mc:Choice Requires="x14">
            <control shapeId="28863" r:id="rId149" name="Check Box 191">
              <controlPr defaultSize="0" autoFill="0" autoLine="0" autoPict="0">
                <anchor moveWithCells="1">
                  <from>
                    <xdr:col>10</xdr:col>
                    <xdr:colOff>76200</xdr:colOff>
                    <xdr:row>66</xdr:row>
                    <xdr:rowOff>85725</xdr:rowOff>
                  </from>
                  <to>
                    <xdr:col>10</xdr:col>
                    <xdr:colOff>247650</xdr:colOff>
                    <xdr:row>66</xdr:row>
                    <xdr:rowOff>466725</xdr:rowOff>
                  </to>
                </anchor>
              </controlPr>
            </control>
          </mc:Choice>
        </mc:AlternateContent>
        <mc:AlternateContent xmlns:mc="http://schemas.openxmlformats.org/markup-compatibility/2006">
          <mc:Choice Requires="x14">
            <control shapeId="28864" r:id="rId150" name="Check Box 192">
              <controlPr defaultSize="0" autoFill="0" autoLine="0" autoPict="0">
                <anchor moveWithCells="1">
                  <from>
                    <xdr:col>11</xdr:col>
                    <xdr:colOff>76200</xdr:colOff>
                    <xdr:row>66</xdr:row>
                    <xdr:rowOff>95250</xdr:rowOff>
                  </from>
                  <to>
                    <xdr:col>11</xdr:col>
                    <xdr:colOff>247650</xdr:colOff>
                    <xdr:row>66</xdr:row>
                    <xdr:rowOff>466725</xdr:rowOff>
                  </to>
                </anchor>
              </controlPr>
            </control>
          </mc:Choice>
        </mc:AlternateContent>
        <mc:AlternateContent xmlns:mc="http://schemas.openxmlformats.org/markup-compatibility/2006">
          <mc:Choice Requires="x14">
            <control shapeId="28865" r:id="rId151" name="Check Box 193">
              <controlPr defaultSize="0" autoFill="0" autoLine="0" autoPict="0">
                <anchor moveWithCells="1">
                  <from>
                    <xdr:col>13</xdr:col>
                    <xdr:colOff>76200</xdr:colOff>
                    <xdr:row>66</xdr:row>
                    <xdr:rowOff>95250</xdr:rowOff>
                  </from>
                  <to>
                    <xdr:col>13</xdr:col>
                    <xdr:colOff>247650</xdr:colOff>
                    <xdr:row>66</xdr:row>
                    <xdr:rowOff>466725</xdr:rowOff>
                  </to>
                </anchor>
              </controlPr>
            </control>
          </mc:Choice>
        </mc:AlternateContent>
        <mc:AlternateContent xmlns:mc="http://schemas.openxmlformats.org/markup-compatibility/2006">
          <mc:Choice Requires="x14">
            <control shapeId="28866" r:id="rId152" name="Check Box 194">
              <controlPr defaultSize="0" autoFill="0" autoLine="0" autoPict="0">
                <anchor moveWithCells="1">
                  <from>
                    <xdr:col>14</xdr:col>
                    <xdr:colOff>76200</xdr:colOff>
                    <xdr:row>66</xdr:row>
                    <xdr:rowOff>95250</xdr:rowOff>
                  </from>
                  <to>
                    <xdr:col>14</xdr:col>
                    <xdr:colOff>247650</xdr:colOff>
                    <xdr:row>66</xdr:row>
                    <xdr:rowOff>466725</xdr:rowOff>
                  </to>
                </anchor>
              </controlPr>
            </control>
          </mc:Choice>
        </mc:AlternateContent>
        <mc:AlternateContent xmlns:mc="http://schemas.openxmlformats.org/markup-compatibility/2006">
          <mc:Choice Requires="x14">
            <control shapeId="28867" r:id="rId153" name="Check Box 195">
              <controlPr defaultSize="0" autoFill="0" autoLine="0" autoPict="0">
                <anchor moveWithCells="1">
                  <from>
                    <xdr:col>16</xdr:col>
                    <xdr:colOff>76200</xdr:colOff>
                    <xdr:row>66</xdr:row>
                    <xdr:rowOff>95250</xdr:rowOff>
                  </from>
                  <to>
                    <xdr:col>16</xdr:col>
                    <xdr:colOff>247650</xdr:colOff>
                    <xdr:row>66</xdr:row>
                    <xdr:rowOff>466725</xdr:rowOff>
                  </to>
                </anchor>
              </controlPr>
            </control>
          </mc:Choice>
        </mc:AlternateContent>
        <mc:AlternateContent xmlns:mc="http://schemas.openxmlformats.org/markup-compatibility/2006">
          <mc:Choice Requires="x14">
            <control shapeId="28868" r:id="rId154" name="Check Box 196">
              <controlPr defaultSize="0" autoFill="0" autoLine="0" autoPict="0">
                <anchor moveWithCells="1">
                  <from>
                    <xdr:col>10</xdr:col>
                    <xdr:colOff>76200</xdr:colOff>
                    <xdr:row>67</xdr:row>
                    <xdr:rowOff>152400</xdr:rowOff>
                  </from>
                  <to>
                    <xdr:col>10</xdr:col>
                    <xdr:colOff>314325</xdr:colOff>
                    <xdr:row>67</xdr:row>
                    <xdr:rowOff>457200</xdr:rowOff>
                  </to>
                </anchor>
              </controlPr>
            </control>
          </mc:Choice>
        </mc:AlternateContent>
        <mc:AlternateContent xmlns:mc="http://schemas.openxmlformats.org/markup-compatibility/2006">
          <mc:Choice Requires="x14">
            <control shapeId="28869" r:id="rId155" name="Check Box 197">
              <controlPr defaultSize="0" autoFill="0" autoLine="0" autoPict="0">
                <anchor moveWithCells="1">
                  <from>
                    <xdr:col>11</xdr:col>
                    <xdr:colOff>76200</xdr:colOff>
                    <xdr:row>67</xdr:row>
                    <xdr:rowOff>152400</xdr:rowOff>
                  </from>
                  <to>
                    <xdr:col>11</xdr:col>
                    <xdr:colOff>314325</xdr:colOff>
                    <xdr:row>67</xdr:row>
                    <xdr:rowOff>457200</xdr:rowOff>
                  </to>
                </anchor>
              </controlPr>
            </control>
          </mc:Choice>
        </mc:AlternateContent>
        <mc:AlternateContent xmlns:mc="http://schemas.openxmlformats.org/markup-compatibility/2006">
          <mc:Choice Requires="x14">
            <control shapeId="28870" r:id="rId156" name="Check Box 198">
              <controlPr defaultSize="0" autoFill="0" autoLine="0" autoPict="0">
                <anchor moveWithCells="1">
                  <from>
                    <xdr:col>13</xdr:col>
                    <xdr:colOff>76200</xdr:colOff>
                    <xdr:row>67</xdr:row>
                    <xdr:rowOff>152400</xdr:rowOff>
                  </from>
                  <to>
                    <xdr:col>13</xdr:col>
                    <xdr:colOff>314325</xdr:colOff>
                    <xdr:row>67</xdr:row>
                    <xdr:rowOff>457200</xdr:rowOff>
                  </to>
                </anchor>
              </controlPr>
            </control>
          </mc:Choice>
        </mc:AlternateContent>
        <mc:AlternateContent xmlns:mc="http://schemas.openxmlformats.org/markup-compatibility/2006">
          <mc:Choice Requires="x14">
            <control shapeId="28871" r:id="rId157" name="Check Box 199">
              <controlPr defaultSize="0" autoFill="0" autoLine="0" autoPict="0">
                <anchor moveWithCells="1">
                  <from>
                    <xdr:col>14</xdr:col>
                    <xdr:colOff>76200</xdr:colOff>
                    <xdr:row>67</xdr:row>
                    <xdr:rowOff>152400</xdr:rowOff>
                  </from>
                  <to>
                    <xdr:col>14</xdr:col>
                    <xdr:colOff>314325</xdr:colOff>
                    <xdr:row>67</xdr:row>
                    <xdr:rowOff>457200</xdr:rowOff>
                  </to>
                </anchor>
              </controlPr>
            </control>
          </mc:Choice>
        </mc:AlternateContent>
        <mc:AlternateContent xmlns:mc="http://schemas.openxmlformats.org/markup-compatibility/2006">
          <mc:Choice Requires="x14">
            <control shapeId="28872" r:id="rId158" name="Check Box 200">
              <controlPr defaultSize="0" autoFill="0" autoLine="0" autoPict="0">
                <anchor moveWithCells="1">
                  <from>
                    <xdr:col>16</xdr:col>
                    <xdr:colOff>76200</xdr:colOff>
                    <xdr:row>67</xdr:row>
                    <xdr:rowOff>152400</xdr:rowOff>
                  </from>
                  <to>
                    <xdr:col>16</xdr:col>
                    <xdr:colOff>314325</xdr:colOff>
                    <xdr:row>67</xdr:row>
                    <xdr:rowOff>457200</xdr:rowOff>
                  </to>
                </anchor>
              </controlPr>
            </control>
          </mc:Choice>
        </mc:AlternateContent>
        <mc:AlternateContent xmlns:mc="http://schemas.openxmlformats.org/markup-compatibility/2006">
          <mc:Choice Requires="x14">
            <control shapeId="28873" r:id="rId159" name="Check Box 201">
              <controlPr defaultSize="0" autoFill="0" autoLine="0" autoPict="0">
                <anchor moveWithCells="1">
                  <from>
                    <xdr:col>10</xdr:col>
                    <xdr:colOff>76200</xdr:colOff>
                    <xdr:row>68</xdr:row>
                    <xdr:rowOff>133350</xdr:rowOff>
                  </from>
                  <to>
                    <xdr:col>10</xdr:col>
                    <xdr:colOff>314325</xdr:colOff>
                    <xdr:row>68</xdr:row>
                    <xdr:rowOff>438150</xdr:rowOff>
                  </to>
                </anchor>
              </controlPr>
            </control>
          </mc:Choice>
        </mc:AlternateContent>
        <mc:AlternateContent xmlns:mc="http://schemas.openxmlformats.org/markup-compatibility/2006">
          <mc:Choice Requires="x14">
            <control shapeId="28874" r:id="rId160" name="Check Box 202">
              <controlPr defaultSize="0" autoFill="0" autoLine="0" autoPict="0">
                <anchor moveWithCells="1">
                  <from>
                    <xdr:col>11</xdr:col>
                    <xdr:colOff>76200</xdr:colOff>
                    <xdr:row>68</xdr:row>
                    <xdr:rowOff>133350</xdr:rowOff>
                  </from>
                  <to>
                    <xdr:col>11</xdr:col>
                    <xdr:colOff>314325</xdr:colOff>
                    <xdr:row>68</xdr:row>
                    <xdr:rowOff>438150</xdr:rowOff>
                  </to>
                </anchor>
              </controlPr>
            </control>
          </mc:Choice>
        </mc:AlternateContent>
        <mc:AlternateContent xmlns:mc="http://schemas.openxmlformats.org/markup-compatibility/2006">
          <mc:Choice Requires="x14">
            <control shapeId="28875" r:id="rId161" name="Check Box 203">
              <controlPr defaultSize="0" autoFill="0" autoLine="0" autoPict="0">
                <anchor moveWithCells="1">
                  <from>
                    <xdr:col>13</xdr:col>
                    <xdr:colOff>76200</xdr:colOff>
                    <xdr:row>68</xdr:row>
                    <xdr:rowOff>133350</xdr:rowOff>
                  </from>
                  <to>
                    <xdr:col>13</xdr:col>
                    <xdr:colOff>314325</xdr:colOff>
                    <xdr:row>68</xdr:row>
                    <xdr:rowOff>438150</xdr:rowOff>
                  </to>
                </anchor>
              </controlPr>
            </control>
          </mc:Choice>
        </mc:AlternateContent>
        <mc:AlternateContent xmlns:mc="http://schemas.openxmlformats.org/markup-compatibility/2006">
          <mc:Choice Requires="x14">
            <control shapeId="28876" r:id="rId162" name="Check Box 204">
              <controlPr defaultSize="0" autoFill="0" autoLine="0" autoPict="0">
                <anchor moveWithCells="1">
                  <from>
                    <xdr:col>14</xdr:col>
                    <xdr:colOff>76200</xdr:colOff>
                    <xdr:row>68</xdr:row>
                    <xdr:rowOff>133350</xdr:rowOff>
                  </from>
                  <to>
                    <xdr:col>14</xdr:col>
                    <xdr:colOff>314325</xdr:colOff>
                    <xdr:row>68</xdr:row>
                    <xdr:rowOff>438150</xdr:rowOff>
                  </to>
                </anchor>
              </controlPr>
            </control>
          </mc:Choice>
        </mc:AlternateContent>
        <mc:AlternateContent xmlns:mc="http://schemas.openxmlformats.org/markup-compatibility/2006">
          <mc:Choice Requires="x14">
            <control shapeId="28877" r:id="rId163" name="Check Box 205">
              <controlPr defaultSize="0" autoFill="0" autoLine="0" autoPict="0">
                <anchor moveWithCells="1">
                  <from>
                    <xdr:col>16</xdr:col>
                    <xdr:colOff>76200</xdr:colOff>
                    <xdr:row>68</xdr:row>
                    <xdr:rowOff>133350</xdr:rowOff>
                  </from>
                  <to>
                    <xdr:col>16</xdr:col>
                    <xdr:colOff>314325</xdr:colOff>
                    <xdr:row>68</xdr:row>
                    <xdr:rowOff>438150</xdr:rowOff>
                  </to>
                </anchor>
              </controlPr>
            </control>
          </mc:Choice>
        </mc:AlternateContent>
        <mc:AlternateContent xmlns:mc="http://schemas.openxmlformats.org/markup-compatibility/2006">
          <mc:Choice Requires="x14">
            <control shapeId="28878" r:id="rId164" name="Check Box 206">
              <controlPr defaultSize="0" autoFill="0" autoLine="0" autoPict="0">
                <anchor moveWithCells="1">
                  <from>
                    <xdr:col>10</xdr:col>
                    <xdr:colOff>66675</xdr:colOff>
                    <xdr:row>69</xdr:row>
                    <xdr:rowOff>123825</xdr:rowOff>
                  </from>
                  <to>
                    <xdr:col>10</xdr:col>
                    <xdr:colOff>314325</xdr:colOff>
                    <xdr:row>69</xdr:row>
                    <xdr:rowOff>466725</xdr:rowOff>
                  </to>
                </anchor>
              </controlPr>
            </control>
          </mc:Choice>
        </mc:AlternateContent>
        <mc:AlternateContent xmlns:mc="http://schemas.openxmlformats.org/markup-compatibility/2006">
          <mc:Choice Requires="x14">
            <control shapeId="28879" r:id="rId165" name="Check Box 207">
              <controlPr defaultSize="0" autoFill="0" autoLine="0" autoPict="0">
                <anchor moveWithCells="1">
                  <from>
                    <xdr:col>11</xdr:col>
                    <xdr:colOff>66675</xdr:colOff>
                    <xdr:row>69</xdr:row>
                    <xdr:rowOff>123825</xdr:rowOff>
                  </from>
                  <to>
                    <xdr:col>11</xdr:col>
                    <xdr:colOff>314325</xdr:colOff>
                    <xdr:row>69</xdr:row>
                    <xdr:rowOff>466725</xdr:rowOff>
                  </to>
                </anchor>
              </controlPr>
            </control>
          </mc:Choice>
        </mc:AlternateContent>
        <mc:AlternateContent xmlns:mc="http://schemas.openxmlformats.org/markup-compatibility/2006">
          <mc:Choice Requires="x14">
            <control shapeId="28880" r:id="rId166" name="Check Box 208">
              <controlPr defaultSize="0" autoFill="0" autoLine="0" autoPict="0">
                <anchor moveWithCells="1">
                  <from>
                    <xdr:col>13</xdr:col>
                    <xdr:colOff>66675</xdr:colOff>
                    <xdr:row>69</xdr:row>
                    <xdr:rowOff>123825</xdr:rowOff>
                  </from>
                  <to>
                    <xdr:col>13</xdr:col>
                    <xdr:colOff>314325</xdr:colOff>
                    <xdr:row>69</xdr:row>
                    <xdr:rowOff>466725</xdr:rowOff>
                  </to>
                </anchor>
              </controlPr>
            </control>
          </mc:Choice>
        </mc:AlternateContent>
        <mc:AlternateContent xmlns:mc="http://schemas.openxmlformats.org/markup-compatibility/2006">
          <mc:Choice Requires="x14">
            <control shapeId="28881" r:id="rId167" name="Check Box 209">
              <controlPr defaultSize="0" autoFill="0" autoLine="0" autoPict="0">
                <anchor moveWithCells="1">
                  <from>
                    <xdr:col>14</xdr:col>
                    <xdr:colOff>66675</xdr:colOff>
                    <xdr:row>69</xdr:row>
                    <xdr:rowOff>123825</xdr:rowOff>
                  </from>
                  <to>
                    <xdr:col>14</xdr:col>
                    <xdr:colOff>314325</xdr:colOff>
                    <xdr:row>69</xdr:row>
                    <xdr:rowOff>466725</xdr:rowOff>
                  </to>
                </anchor>
              </controlPr>
            </control>
          </mc:Choice>
        </mc:AlternateContent>
        <mc:AlternateContent xmlns:mc="http://schemas.openxmlformats.org/markup-compatibility/2006">
          <mc:Choice Requires="x14">
            <control shapeId="28882" r:id="rId168" name="Check Box 210">
              <controlPr defaultSize="0" autoFill="0" autoLine="0" autoPict="0">
                <anchor moveWithCells="1">
                  <from>
                    <xdr:col>16</xdr:col>
                    <xdr:colOff>66675</xdr:colOff>
                    <xdr:row>69</xdr:row>
                    <xdr:rowOff>123825</xdr:rowOff>
                  </from>
                  <to>
                    <xdr:col>16</xdr:col>
                    <xdr:colOff>314325</xdr:colOff>
                    <xdr:row>69</xdr:row>
                    <xdr:rowOff>466725</xdr:rowOff>
                  </to>
                </anchor>
              </controlPr>
            </control>
          </mc:Choice>
        </mc:AlternateContent>
        <mc:AlternateContent xmlns:mc="http://schemas.openxmlformats.org/markup-compatibility/2006">
          <mc:Choice Requires="x14">
            <control shapeId="28943" r:id="rId169" name="Check Box 271">
              <controlPr defaultSize="0" autoFill="0" autoLine="0" autoPict="0">
                <anchor moveWithCells="1">
                  <from>
                    <xdr:col>10</xdr:col>
                    <xdr:colOff>57150</xdr:colOff>
                    <xdr:row>14</xdr:row>
                    <xdr:rowOff>257175</xdr:rowOff>
                  </from>
                  <to>
                    <xdr:col>10</xdr:col>
                    <xdr:colOff>304800</xdr:colOff>
                    <xdr:row>14</xdr:row>
                    <xdr:rowOff>504825</xdr:rowOff>
                  </to>
                </anchor>
              </controlPr>
            </control>
          </mc:Choice>
        </mc:AlternateContent>
        <mc:AlternateContent xmlns:mc="http://schemas.openxmlformats.org/markup-compatibility/2006">
          <mc:Choice Requires="x14">
            <control shapeId="28944" r:id="rId170" name="Check Box 272">
              <controlPr defaultSize="0" autoFill="0" autoLine="0" autoPict="0">
                <anchor moveWithCells="1">
                  <from>
                    <xdr:col>11</xdr:col>
                    <xdr:colOff>57150</xdr:colOff>
                    <xdr:row>14</xdr:row>
                    <xdr:rowOff>257175</xdr:rowOff>
                  </from>
                  <to>
                    <xdr:col>11</xdr:col>
                    <xdr:colOff>304800</xdr:colOff>
                    <xdr:row>14</xdr:row>
                    <xdr:rowOff>504825</xdr:rowOff>
                  </to>
                </anchor>
              </controlPr>
            </control>
          </mc:Choice>
        </mc:AlternateContent>
        <mc:AlternateContent xmlns:mc="http://schemas.openxmlformats.org/markup-compatibility/2006">
          <mc:Choice Requires="x14">
            <control shapeId="28945" r:id="rId171" name="Check Box 273">
              <controlPr defaultSize="0" autoFill="0" autoLine="0" autoPict="0">
                <anchor moveWithCells="1">
                  <from>
                    <xdr:col>13</xdr:col>
                    <xdr:colOff>57150</xdr:colOff>
                    <xdr:row>14</xdr:row>
                    <xdr:rowOff>257175</xdr:rowOff>
                  </from>
                  <to>
                    <xdr:col>13</xdr:col>
                    <xdr:colOff>304800</xdr:colOff>
                    <xdr:row>14</xdr:row>
                    <xdr:rowOff>504825</xdr:rowOff>
                  </to>
                </anchor>
              </controlPr>
            </control>
          </mc:Choice>
        </mc:AlternateContent>
        <mc:AlternateContent xmlns:mc="http://schemas.openxmlformats.org/markup-compatibility/2006">
          <mc:Choice Requires="x14">
            <control shapeId="28946" r:id="rId172" name="Check Box 274">
              <controlPr defaultSize="0" autoFill="0" autoLine="0" autoPict="0">
                <anchor moveWithCells="1">
                  <from>
                    <xdr:col>14</xdr:col>
                    <xdr:colOff>57150</xdr:colOff>
                    <xdr:row>14</xdr:row>
                    <xdr:rowOff>257175</xdr:rowOff>
                  </from>
                  <to>
                    <xdr:col>14</xdr:col>
                    <xdr:colOff>304800</xdr:colOff>
                    <xdr:row>14</xdr:row>
                    <xdr:rowOff>504825</xdr:rowOff>
                  </to>
                </anchor>
              </controlPr>
            </control>
          </mc:Choice>
        </mc:AlternateContent>
        <mc:AlternateContent xmlns:mc="http://schemas.openxmlformats.org/markup-compatibility/2006">
          <mc:Choice Requires="x14">
            <control shapeId="28947" r:id="rId173" name="Check Box 275">
              <controlPr defaultSize="0" autoFill="0" autoLine="0" autoPict="0">
                <anchor moveWithCells="1">
                  <from>
                    <xdr:col>16</xdr:col>
                    <xdr:colOff>57150</xdr:colOff>
                    <xdr:row>14</xdr:row>
                    <xdr:rowOff>257175</xdr:rowOff>
                  </from>
                  <to>
                    <xdr:col>16</xdr:col>
                    <xdr:colOff>304800</xdr:colOff>
                    <xdr:row>14</xdr:row>
                    <xdr:rowOff>504825</xdr:rowOff>
                  </to>
                </anchor>
              </controlPr>
            </control>
          </mc:Choice>
        </mc:AlternateContent>
        <mc:AlternateContent xmlns:mc="http://schemas.openxmlformats.org/markup-compatibility/2006">
          <mc:Choice Requires="x14">
            <control shapeId="28948" r:id="rId174" name="Check Box 276">
              <controlPr defaultSize="0" autoFill="0" autoLine="0" autoPict="0">
                <anchor moveWithCells="1">
                  <from>
                    <xdr:col>10</xdr:col>
                    <xdr:colOff>57150</xdr:colOff>
                    <xdr:row>15</xdr:row>
                    <xdr:rowOff>238125</xdr:rowOff>
                  </from>
                  <to>
                    <xdr:col>10</xdr:col>
                    <xdr:colOff>304800</xdr:colOff>
                    <xdr:row>15</xdr:row>
                    <xdr:rowOff>485775</xdr:rowOff>
                  </to>
                </anchor>
              </controlPr>
            </control>
          </mc:Choice>
        </mc:AlternateContent>
        <mc:AlternateContent xmlns:mc="http://schemas.openxmlformats.org/markup-compatibility/2006">
          <mc:Choice Requires="x14">
            <control shapeId="28949" r:id="rId175" name="Check Box 277">
              <controlPr defaultSize="0" autoFill="0" autoLine="0" autoPict="0">
                <anchor moveWithCells="1">
                  <from>
                    <xdr:col>11</xdr:col>
                    <xdr:colOff>57150</xdr:colOff>
                    <xdr:row>15</xdr:row>
                    <xdr:rowOff>238125</xdr:rowOff>
                  </from>
                  <to>
                    <xdr:col>11</xdr:col>
                    <xdr:colOff>304800</xdr:colOff>
                    <xdr:row>15</xdr:row>
                    <xdr:rowOff>485775</xdr:rowOff>
                  </to>
                </anchor>
              </controlPr>
            </control>
          </mc:Choice>
        </mc:AlternateContent>
        <mc:AlternateContent xmlns:mc="http://schemas.openxmlformats.org/markup-compatibility/2006">
          <mc:Choice Requires="x14">
            <control shapeId="28952" r:id="rId176" name="Check Box 280">
              <controlPr defaultSize="0" autoFill="0" autoLine="0" autoPict="0">
                <anchor moveWithCells="1">
                  <from>
                    <xdr:col>16</xdr:col>
                    <xdr:colOff>57150</xdr:colOff>
                    <xdr:row>15</xdr:row>
                    <xdr:rowOff>238125</xdr:rowOff>
                  </from>
                  <to>
                    <xdr:col>16</xdr:col>
                    <xdr:colOff>304800</xdr:colOff>
                    <xdr:row>15</xdr:row>
                    <xdr:rowOff>485775</xdr:rowOff>
                  </to>
                </anchor>
              </controlPr>
            </control>
          </mc:Choice>
        </mc:AlternateContent>
        <mc:AlternateContent xmlns:mc="http://schemas.openxmlformats.org/markup-compatibility/2006">
          <mc:Choice Requires="x14">
            <control shapeId="28953" r:id="rId177" name="Check Box 281">
              <controlPr defaultSize="0" autoFill="0" autoLine="0" autoPict="0">
                <anchor moveWithCells="1">
                  <from>
                    <xdr:col>10</xdr:col>
                    <xdr:colOff>57150</xdr:colOff>
                    <xdr:row>16</xdr:row>
                    <xdr:rowOff>171450</xdr:rowOff>
                  </from>
                  <to>
                    <xdr:col>10</xdr:col>
                    <xdr:colOff>295275</xdr:colOff>
                    <xdr:row>16</xdr:row>
                    <xdr:rowOff>514350</xdr:rowOff>
                  </to>
                </anchor>
              </controlPr>
            </control>
          </mc:Choice>
        </mc:AlternateContent>
        <mc:AlternateContent xmlns:mc="http://schemas.openxmlformats.org/markup-compatibility/2006">
          <mc:Choice Requires="x14">
            <control shapeId="28954" r:id="rId178" name="Check Box 282">
              <controlPr defaultSize="0" autoFill="0" autoLine="0" autoPict="0">
                <anchor moveWithCells="1">
                  <from>
                    <xdr:col>11</xdr:col>
                    <xdr:colOff>57150</xdr:colOff>
                    <xdr:row>16</xdr:row>
                    <xdr:rowOff>171450</xdr:rowOff>
                  </from>
                  <to>
                    <xdr:col>11</xdr:col>
                    <xdr:colOff>295275</xdr:colOff>
                    <xdr:row>16</xdr:row>
                    <xdr:rowOff>514350</xdr:rowOff>
                  </to>
                </anchor>
              </controlPr>
            </control>
          </mc:Choice>
        </mc:AlternateContent>
        <mc:AlternateContent xmlns:mc="http://schemas.openxmlformats.org/markup-compatibility/2006">
          <mc:Choice Requires="x14">
            <control shapeId="28955" r:id="rId179" name="Check Box 283">
              <controlPr defaultSize="0" autoFill="0" autoLine="0" autoPict="0">
                <anchor moveWithCells="1">
                  <from>
                    <xdr:col>13</xdr:col>
                    <xdr:colOff>57150</xdr:colOff>
                    <xdr:row>16</xdr:row>
                    <xdr:rowOff>171450</xdr:rowOff>
                  </from>
                  <to>
                    <xdr:col>13</xdr:col>
                    <xdr:colOff>295275</xdr:colOff>
                    <xdr:row>16</xdr:row>
                    <xdr:rowOff>514350</xdr:rowOff>
                  </to>
                </anchor>
              </controlPr>
            </control>
          </mc:Choice>
        </mc:AlternateContent>
        <mc:AlternateContent xmlns:mc="http://schemas.openxmlformats.org/markup-compatibility/2006">
          <mc:Choice Requires="x14">
            <control shapeId="28956" r:id="rId180" name="Check Box 284">
              <controlPr defaultSize="0" autoFill="0" autoLine="0" autoPict="0">
                <anchor moveWithCells="1">
                  <from>
                    <xdr:col>14</xdr:col>
                    <xdr:colOff>57150</xdr:colOff>
                    <xdr:row>16</xdr:row>
                    <xdr:rowOff>171450</xdr:rowOff>
                  </from>
                  <to>
                    <xdr:col>14</xdr:col>
                    <xdr:colOff>295275</xdr:colOff>
                    <xdr:row>16</xdr:row>
                    <xdr:rowOff>514350</xdr:rowOff>
                  </to>
                </anchor>
              </controlPr>
            </control>
          </mc:Choice>
        </mc:AlternateContent>
        <mc:AlternateContent xmlns:mc="http://schemas.openxmlformats.org/markup-compatibility/2006">
          <mc:Choice Requires="x14">
            <control shapeId="28957" r:id="rId181" name="Check Box 285">
              <controlPr defaultSize="0" autoFill="0" autoLine="0" autoPict="0">
                <anchor moveWithCells="1">
                  <from>
                    <xdr:col>16</xdr:col>
                    <xdr:colOff>57150</xdr:colOff>
                    <xdr:row>16</xdr:row>
                    <xdr:rowOff>171450</xdr:rowOff>
                  </from>
                  <to>
                    <xdr:col>16</xdr:col>
                    <xdr:colOff>295275</xdr:colOff>
                    <xdr:row>16</xdr:row>
                    <xdr:rowOff>514350</xdr:rowOff>
                  </to>
                </anchor>
              </controlPr>
            </control>
          </mc:Choice>
        </mc:AlternateContent>
        <mc:AlternateContent xmlns:mc="http://schemas.openxmlformats.org/markup-compatibility/2006">
          <mc:Choice Requires="x14">
            <control shapeId="28958" r:id="rId182" name="Check Box 286">
              <controlPr defaultSize="0" autoFill="0" autoLine="0" autoPict="0">
                <anchor moveWithCells="1">
                  <from>
                    <xdr:col>10</xdr:col>
                    <xdr:colOff>66675</xdr:colOff>
                    <xdr:row>17</xdr:row>
                    <xdr:rowOff>57150</xdr:rowOff>
                  </from>
                  <to>
                    <xdr:col>10</xdr:col>
                    <xdr:colOff>314325</xdr:colOff>
                    <xdr:row>17</xdr:row>
                    <xdr:rowOff>304800</xdr:rowOff>
                  </to>
                </anchor>
              </controlPr>
            </control>
          </mc:Choice>
        </mc:AlternateContent>
        <mc:AlternateContent xmlns:mc="http://schemas.openxmlformats.org/markup-compatibility/2006">
          <mc:Choice Requires="x14">
            <control shapeId="28959" r:id="rId183" name="Check Box 287">
              <controlPr defaultSize="0" autoFill="0" autoLine="0" autoPict="0">
                <anchor moveWithCells="1">
                  <from>
                    <xdr:col>11</xdr:col>
                    <xdr:colOff>66675</xdr:colOff>
                    <xdr:row>17</xdr:row>
                    <xdr:rowOff>57150</xdr:rowOff>
                  </from>
                  <to>
                    <xdr:col>11</xdr:col>
                    <xdr:colOff>314325</xdr:colOff>
                    <xdr:row>17</xdr:row>
                    <xdr:rowOff>304800</xdr:rowOff>
                  </to>
                </anchor>
              </controlPr>
            </control>
          </mc:Choice>
        </mc:AlternateContent>
        <mc:AlternateContent xmlns:mc="http://schemas.openxmlformats.org/markup-compatibility/2006">
          <mc:Choice Requires="x14">
            <control shapeId="28960" r:id="rId184" name="Check Box 288">
              <controlPr defaultSize="0" autoFill="0" autoLine="0" autoPict="0">
                <anchor moveWithCells="1">
                  <from>
                    <xdr:col>13</xdr:col>
                    <xdr:colOff>66675</xdr:colOff>
                    <xdr:row>17</xdr:row>
                    <xdr:rowOff>57150</xdr:rowOff>
                  </from>
                  <to>
                    <xdr:col>13</xdr:col>
                    <xdr:colOff>314325</xdr:colOff>
                    <xdr:row>17</xdr:row>
                    <xdr:rowOff>304800</xdr:rowOff>
                  </to>
                </anchor>
              </controlPr>
            </control>
          </mc:Choice>
        </mc:AlternateContent>
        <mc:AlternateContent xmlns:mc="http://schemas.openxmlformats.org/markup-compatibility/2006">
          <mc:Choice Requires="x14">
            <control shapeId="28961" r:id="rId185" name="Check Box 289">
              <controlPr defaultSize="0" autoFill="0" autoLine="0" autoPict="0">
                <anchor moveWithCells="1">
                  <from>
                    <xdr:col>14</xdr:col>
                    <xdr:colOff>66675</xdr:colOff>
                    <xdr:row>17</xdr:row>
                    <xdr:rowOff>57150</xdr:rowOff>
                  </from>
                  <to>
                    <xdr:col>14</xdr:col>
                    <xdr:colOff>314325</xdr:colOff>
                    <xdr:row>17</xdr:row>
                    <xdr:rowOff>304800</xdr:rowOff>
                  </to>
                </anchor>
              </controlPr>
            </control>
          </mc:Choice>
        </mc:AlternateContent>
        <mc:AlternateContent xmlns:mc="http://schemas.openxmlformats.org/markup-compatibility/2006">
          <mc:Choice Requires="x14">
            <control shapeId="28962" r:id="rId186" name="Check Box 290">
              <controlPr defaultSize="0" autoFill="0" autoLine="0" autoPict="0">
                <anchor moveWithCells="1">
                  <from>
                    <xdr:col>16</xdr:col>
                    <xdr:colOff>66675</xdr:colOff>
                    <xdr:row>17</xdr:row>
                    <xdr:rowOff>57150</xdr:rowOff>
                  </from>
                  <to>
                    <xdr:col>16</xdr:col>
                    <xdr:colOff>314325</xdr:colOff>
                    <xdr:row>17</xdr:row>
                    <xdr:rowOff>304800</xdr:rowOff>
                  </to>
                </anchor>
              </controlPr>
            </control>
          </mc:Choice>
        </mc:AlternateContent>
        <mc:AlternateContent xmlns:mc="http://schemas.openxmlformats.org/markup-compatibility/2006">
          <mc:Choice Requires="x14">
            <control shapeId="28963" r:id="rId187" name="Check Box 291">
              <controlPr defaultSize="0" autoFill="0" autoLine="0" autoPict="0">
                <anchor moveWithCells="1">
                  <from>
                    <xdr:col>10</xdr:col>
                    <xdr:colOff>57150</xdr:colOff>
                    <xdr:row>34</xdr:row>
                    <xdr:rowOff>295275</xdr:rowOff>
                  </from>
                  <to>
                    <xdr:col>10</xdr:col>
                    <xdr:colOff>314325</xdr:colOff>
                    <xdr:row>34</xdr:row>
                    <xdr:rowOff>609600</xdr:rowOff>
                  </to>
                </anchor>
              </controlPr>
            </control>
          </mc:Choice>
        </mc:AlternateContent>
        <mc:AlternateContent xmlns:mc="http://schemas.openxmlformats.org/markup-compatibility/2006">
          <mc:Choice Requires="x14">
            <control shapeId="28964" r:id="rId188" name="Check Box 292">
              <controlPr defaultSize="0" autoFill="0" autoLine="0" autoPict="0">
                <anchor moveWithCells="1">
                  <from>
                    <xdr:col>11</xdr:col>
                    <xdr:colOff>66675</xdr:colOff>
                    <xdr:row>34</xdr:row>
                    <xdr:rowOff>295275</xdr:rowOff>
                  </from>
                  <to>
                    <xdr:col>11</xdr:col>
                    <xdr:colOff>323850</xdr:colOff>
                    <xdr:row>34</xdr:row>
                    <xdr:rowOff>609600</xdr:rowOff>
                  </to>
                </anchor>
              </controlPr>
            </control>
          </mc:Choice>
        </mc:AlternateContent>
        <mc:AlternateContent xmlns:mc="http://schemas.openxmlformats.org/markup-compatibility/2006">
          <mc:Choice Requires="x14">
            <control shapeId="28965" r:id="rId189" name="Check Box 293">
              <controlPr defaultSize="0" autoFill="0" autoLine="0" autoPict="0">
                <anchor moveWithCells="1">
                  <from>
                    <xdr:col>13</xdr:col>
                    <xdr:colOff>57150</xdr:colOff>
                    <xdr:row>34</xdr:row>
                    <xdr:rowOff>295275</xdr:rowOff>
                  </from>
                  <to>
                    <xdr:col>13</xdr:col>
                    <xdr:colOff>314325</xdr:colOff>
                    <xdr:row>34</xdr:row>
                    <xdr:rowOff>609600</xdr:rowOff>
                  </to>
                </anchor>
              </controlPr>
            </control>
          </mc:Choice>
        </mc:AlternateContent>
        <mc:AlternateContent xmlns:mc="http://schemas.openxmlformats.org/markup-compatibility/2006">
          <mc:Choice Requires="x14">
            <control shapeId="28966" r:id="rId190" name="Check Box 294">
              <controlPr defaultSize="0" autoFill="0" autoLine="0" autoPict="0">
                <anchor moveWithCells="1">
                  <from>
                    <xdr:col>14</xdr:col>
                    <xdr:colOff>57150</xdr:colOff>
                    <xdr:row>34</xdr:row>
                    <xdr:rowOff>295275</xdr:rowOff>
                  </from>
                  <to>
                    <xdr:col>14</xdr:col>
                    <xdr:colOff>314325</xdr:colOff>
                    <xdr:row>34</xdr:row>
                    <xdr:rowOff>609600</xdr:rowOff>
                  </to>
                </anchor>
              </controlPr>
            </control>
          </mc:Choice>
        </mc:AlternateContent>
        <mc:AlternateContent xmlns:mc="http://schemas.openxmlformats.org/markup-compatibility/2006">
          <mc:Choice Requires="x14">
            <control shapeId="28967" r:id="rId191" name="Check Box 295">
              <controlPr defaultSize="0" autoFill="0" autoLine="0" autoPict="0">
                <anchor moveWithCells="1">
                  <from>
                    <xdr:col>16</xdr:col>
                    <xdr:colOff>57150</xdr:colOff>
                    <xdr:row>34</xdr:row>
                    <xdr:rowOff>295275</xdr:rowOff>
                  </from>
                  <to>
                    <xdr:col>16</xdr:col>
                    <xdr:colOff>314325</xdr:colOff>
                    <xdr:row>34</xdr:row>
                    <xdr:rowOff>609600</xdr:rowOff>
                  </to>
                </anchor>
              </controlPr>
            </control>
          </mc:Choice>
        </mc:AlternateContent>
        <mc:AlternateContent xmlns:mc="http://schemas.openxmlformats.org/markup-compatibility/2006">
          <mc:Choice Requires="x14">
            <control shapeId="28968" r:id="rId192" name="Check Box 296">
              <controlPr defaultSize="0" autoFill="0" autoLine="0" autoPict="0">
                <anchor moveWithCells="1">
                  <from>
                    <xdr:col>10</xdr:col>
                    <xdr:colOff>47625</xdr:colOff>
                    <xdr:row>35</xdr:row>
                    <xdr:rowOff>123825</xdr:rowOff>
                  </from>
                  <to>
                    <xdr:col>10</xdr:col>
                    <xdr:colOff>304800</xdr:colOff>
                    <xdr:row>35</xdr:row>
                    <xdr:rowOff>466725</xdr:rowOff>
                  </to>
                </anchor>
              </controlPr>
            </control>
          </mc:Choice>
        </mc:AlternateContent>
        <mc:AlternateContent xmlns:mc="http://schemas.openxmlformats.org/markup-compatibility/2006">
          <mc:Choice Requires="x14">
            <control shapeId="28969" r:id="rId193" name="Check Box 297">
              <controlPr defaultSize="0" autoFill="0" autoLine="0" autoPict="0">
                <anchor moveWithCells="1">
                  <from>
                    <xdr:col>11</xdr:col>
                    <xdr:colOff>66675</xdr:colOff>
                    <xdr:row>35</xdr:row>
                    <xdr:rowOff>123825</xdr:rowOff>
                  </from>
                  <to>
                    <xdr:col>11</xdr:col>
                    <xdr:colOff>323850</xdr:colOff>
                    <xdr:row>35</xdr:row>
                    <xdr:rowOff>466725</xdr:rowOff>
                  </to>
                </anchor>
              </controlPr>
            </control>
          </mc:Choice>
        </mc:AlternateContent>
        <mc:AlternateContent xmlns:mc="http://schemas.openxmlformats.org/markup-compatibility/2006">
          <mc:Choice Requires="x14">
            <control shapeId="28970" r:id="rId194" name="Check Box 298">
              <controlPr defaultSize="0" autoFill="0" autoLine="0" autoPict="0">
                <anchor moveWithCells="1">
                  <from>
                    <xdr:col>13</xdr:col>
                    <xdr:colOff>47625</xdr:colOff>
                    <xdr:row>35</xdr:row>
                    <xdr:rowOff>123825</xdr:rowOff>
                  </from>
                  <to>
                    <xdr:col>13</xdr:col>
                    <xdr:colOff>304800</xdr:colOff>
                    <xdr:row>35</xdr:row>
                    <xdr:rowOff>466725</xdr:rowOff>
                  </to>
                </anchor>
              </controlPr>
            </control>
          </mc:Choice>
        </mc:AlternateContent>
        <mc:AlternateContent xmlns:mc="http://schemas.openxmlformats.org/markup-compatibility/2006">
          <mc:Choice Requires="x14">
            <control shapeId="28971" r:id="rId195" name="Check Box 299">
              <controlPr defaultSize="0" autoFill="0" autoLine="0" autoPict="0">
                <anchor moveWithCells="1">
                  <from>
                    <xdr:col>14</xdr:col>
                    <xdr:colOff>47625</xdr:colOff>
                    <xdr:row>35</xdr:row>
                    <xdr:rowOff>123825</xdr:rowOff>
                  </from>
                  <to>
                    <xdr:col>14</xdr:col>
                    <xdr:colOff>304800</xdr:colOff>
                    <xdr:row>35</xdr:row>
                    <xdr:rowOff>466725</xdr:rowOff>
                  </to>
                </anchor>
              </controlPr>
            </control>
          </mc:Choice>
        </mc:AlternateContent>
        <mc:AlternateContent xmlns:mc="http://schemas.openxmlformats.org/markup-compatibility/2006">
          <mc:Choice Requires="x14">
            <control shapeId="28973" r:id="rId196" name="Check Box 301">
              <controlPr defaultSize="0" autoFill="0" autoLine="0" autoPict="0">
                <anchor moveWithCells="1">
                  <from>
                    <xdr:col>10</xdr:col>
                    <xdr:colOff>66675</xdr:colOff>
                    <xdr:row>36</xdr:row>
                    <xdr:rowOff>85725</xdr:rowOff>
                  </from>
                  <to>
                    <xdr:col>10</xdr:col>
                    <xdr:colOff>314325</xdr:colOff>
                    <xdr:row>36</xdr:row>
                    <xdr:rowOff>466725</xdr:rowOff>
                  </to>
                </anchor>
              </controlPr>
            </control>
          </mc:Choice>
        </mc:AlternateContent>
        <mc:AlternateContent xmlns:mc="http://schemas.openxmlformats.org/markup-compatibility/2006">
          <mc:Choice Requires="x14">
            <control shapeId="28974" r:id="rId197" name="Check Box 302">
              <controlPr defaultSize="0" autoFill="0" autoLine="0" autoPict="0">
                <anchor moveWithCells="1">
                  <from>
                    <xdr:col>11</xdr:col>
                    <xdr:colOff>66675</xdr:colOff>
                    <xdr:row>36</xdr:row>
                    <xdr:rowOff>85725</xdr:rowOff>
                  </from>
                  <to>
                    <xdr:col>11</xdr:col>
                    <xdr:colOff>314325</xdr:colOff>
                    <xdr:row>36</xdr:row>
                    <xdr:rowOff>466725</xdr:rowOff>
                  </to>
                </anchor>
              </controlPr>
            </control>
          </mc:Choice>
        </mc:AlternateContent>
        <mc:AlternateContent xmlns:mc="http://schemas.openxmlformats.org/markup-compatibility/2006">
          <mc:Choice Requires="x14">
            <control shapeId="28975" r:id="rId198" name="Check Box 303">
              <controlPr defaultSize="0" autoFill="0" autoLine="0" autoPict="0">
                <anchor moveWithCells="1">
                  <from>
                    <xdr:col>13</xdr:col>
                    <xdr:colOff>66675</xdr:colOff>
                    <xdr:row>36</xdr:row>
                    <xdr:rowOff>85725</xdr:rowOff>
                  </from>
                  <to>
                    <xdr:col>13</xdr:col>
                    <xdr:colOff>314325</xdr:colOff>
                    <xdr:row>36</xdr:row>
                    <xdr:rowOff>466725</xdr:rowOff>
                  </to>
                </anchor>
              </controlPr>
            </control>
          </mc:Choice>
        </mc:AlternateContent>
        <mc:AlternateContent xmlns:mc="http://schemas.openxmlformats.org/markup-compatibility/2006">
          <mc:Choice Requires="x14">
            <control shapeId="28976" r:id="rId199" name="Check Box 304">
              <controlPr defaultSize="0" autoFill="0" autoLine="0" autoPict="0">
                <anchor moveWithCells="1">
                  <from>
                    <xdr:col>14</xdr:col>
                    <xdr:colOff>66675</xdr:colOff>
                    <xdr:row>36</xdr:row>
                    <xdr:rowOff>85725</xdr:rowOff>
                  </from>
                  <to>
                    <xdr:col>14</xdr:col>
                    <xdr:colOff>314325</xdr:colOff>
                    <xdr:row>36</xdr:row>
                    <xdr:rowOff>466725</xdr:rowOff>
                  </to>
                </anchor>
              </controlPr>
            </control>
          </mc:Choice>
        </mc:AlternateContent>
        <mc:AlternateContent xmlns:mc="http://schemas.openxmlformats.org/markup-compatibility/2006">
          <mc:Choice Requires="x14">
            <control shapeId="28977" r:id="rId200" name="Check Box 305">
              <controlPr defaultSize="0" autoFill="0" autoLine="0" autoPict="0">
                <anchor moveWithCells="1">
                  <from>
                    <xdr:col>16</xdr:col>
                    <xdr:colOff>66675</xdr:colOff>
                    <xdr:row>36</xdr:row>
                    <xdr:rowOff>85725</xdr:rowOff>
                  </from>
                  <to>
                    <xdr:col>16</xdr:col>
                    <xdr:colOff>314325</xdr:colOff>
                    <xdr:row>36</xdr:row>
                    <xdr:rowOff>466725</xdr:rowOff>
                  </to>
                </anchor>
              </controlPr>
            </control>
          </mc:Choice>
        </mc:AlternateContent>
        <mc:AlternateContent xmlns:mc="http://schemas.openxmlformats.org/markup-compatibility/2006">
          <mc:Choice Requires="x14">
            <control shapeId="28978" r:id="rId201" name="Check Box 306">
              <controlPr defaultSize="0" autoFill="0" autoLine="0" autoPict="0">
                <anchor moveWithCells="1">
                  <from>
                    <xdr:col>10</xdr:col>
                    <xdr:colOff>66675</xdr:colOff>
                    <xdr:row>37</xdr:row>
                    <xdr:rowOff>76200</xdr:rowOff>
                  </from>
                  <to>
                    <xdr:col>10</xdr:col>
                    <xdr:colOff>323850</xdr:colOff>
                    <xdr:row>37</xdr:row>
                    <xdr:rowOff>438150</xdr:rowOff>
                  </to>
                </anchor>
              </controlPr>
            </control>
          </mc:Choice>
        </mc:AlternateContent>
        <mc:AlternateContent xmlns:mc="http://schemas.openxmlformats.org/markup-compatibility/2006">
          <mc:Choice Requires="x14">
            <control shapeId="28979" r:id="rId202" name="Check Box 307">
              <controlPr defaultSize="0" autoFill="0" autoLine="0" autoPict="0">
                <anchor moveWithCells="1">
                  <from>
                    <xdr:col>11</xdr:col>
                    <xdr:colOff>66675</xdr:colOff>
                    <xdr:row>37</xdr:row>
                    <xdr:rowOff>76200</xdr:rowOff>
                  </from>
                  <to>
                    <xdr:col>11</xdr:col>
                    <xdr:colOff>323850</xdr:colOff>
                    <xdr:row>37</xdr:row>
                    <xdr:rowOff>438150</xdr:rowOff>
                  </to>
                </anchor>
              </controlPr>
            </control>
          </mc:Choice>
        </mc:AlternateContent>
        <mc:AlternateContent xmlns:mc="http://schemas.openxmlformats.org/markup-compatibility/2006">
          <mc:Choice Requires="x14">
            <control shapeId="28980" r:id="rId203" name="Check Box 308">
              <controlPr defaultSize="0" autoFill="0" autoLine="0" autoPict="0">
                <anchor moveWithCells="1">
                  <from>
                    <xdr:col>13</xdr:col>
                    <xdr:colOff>66675</xdr:colOff>
                    <xdr:row>37</xdr:row>
                    <xdr:rowOff>76200</xdr:rowOff>
                  </from>
                  <to>
                    <xdr:col>13</xdr:col>
                    <xdr:colOff>323850</xdr:colOff>
                    <xdr:row>37</xdr:row>
                    <xdr:rowOff>438150</xdr:rowOff>
                  </to>
                </anchor>
              </controlPr>
            </control>
          </mc:Choice>
        </mc:AlternateContent>
        <mc:AlternateContent xmlns:mc="http://schemas.openxmlformats.org/markup-compatibility/2006">
          <mc:Choice Requires="x14">
            <control shapeId="28981" r:id="rId204" name="Check Box 309">
              <controlPr defaultSize="0" autoFill="0" autoLine="0" autoPict="0">
                <anchor moveWithCells="1">
                  <from>
                    <xdr:col>14</xdr:col>
                    <xdr:colOff>66675</xdr:colOff>
                    <xdr:row>37</xdr:row>
                    <xdr:rowOff>76200</xdr:rowOff>
                  </from>
                  <to>
                    <xdr:col>14</xdr:col>
                    <xdr:colOff>323850</xdr:colOff>
                    <xdr:row>37</xdr:row>
                    <xdr:rowOff>438150</xdr:rowOff>
                  </to>
                </anchor>
              </controlPr>
            </control>
          </mc:Choice>
        </mc:AlternateContent>
        <mc:AlternateContent xmlns:mc="http://schemas.openxmlformats.org/markup-compatibility/2006">
          <mc:Choice Requires="x14">
            <control shapeId="28982" r:id="rId205" name="Check Box 310">
              <controlPr defaultSize="0" autoFill="0" autoLine="0" autoPict="0">
                <anchor moveWithCells="1">
                  <from>
                    <xdr:col>16</xdr:col>
                    <xdr:colOff>66675</xdr:colOff>
                    <xdr:row>37</xdr:row>
                    <xdr:rowOff>76200</xdr:rowOff>
                  </from>
                  <to>
                    <xdr:col>16</xdr:col>
                    <xdr:colOff>323850</xdr:colOff>
                    <xdr:row>37</xdr:row>
                    <xdr:rowOff>438150</xdr:rowOff>
                  </to>
                </anchor>
              </controlPr>
            </control>
          </mc:Choice>
        </mc:AlternateContent>
        <mc:AlternateContent xmlns:mc="http://schemas.openxmlformats.org/markup-compatibility/2006">
          <mc:Choice Requires="x14">
            <control shapeId="28983" r:id="rId206" name="Check Box 311">
              <controlPr defaultSize="0" autoFill="0" autoLine="0" autoPict="0">
                <anchor moveWithCells="1">
                  <from>
                    <xdr:col>10</xdr:col>
                    <xdr:colOff>66675</xdr:colOff>
                    <xdr:row>38</xdr:row>
                    <xdr:rowOff>19050</xdr:rowOff>
                  </from>
                  <to>
                    <xdr:col>10</xdr:col>
                    <xdr:colOff>323850</xdr:colOff>
                    <xdr:row>38</xdr:row>
                    <xdr:rowOff>295275</xdr:rowOff>
                  </to>
                </anchor>
              </controlPr>
            </control>
          </mc:Choice>
        </mc:AlternateContent>
        <mc:AlternateContent xmlns:mc="http://schemas.openxmlformats.org/markup-compatibility/2006">
          <mc:Choice Requires="x14">
            <control shapeId="28984" r:id="rId207" name="Check Box 312">
              <controlPr defaultSize="0" autoFill="0" autoLine="0" autoPict="0">
                <anchor moveWithCells="1">
                  <from>
                    <xdr:col>11</xdr:col>
                    <xdr:colOff>66675</xdr:colOff>
                    <xdr:row>38</xdr:row>
                    <xdr:rowOff>19050</xdr:rowOff>
                  </from>
                  <to>
                    <xdr:col>11</xdr:col>
                    <xdr:colOff>323850</xdr:colOff>
                    <xdr:row>38</xdr:row>
                    <xdr:rowOff>295275</xdr:rowOff>
                  </to>
                </anchor>
              </controlPr>
            </control>
          </mc:Choice>
        </mc:AlternateContent>
        <mc:AlternateContent xmlns:mc="http://schemas.openxmlformats.org/markup-compatibility/2006">
          <mc:Choice Requires="x14">
            <control shapeId="28985" r:id="rId208" name="Check Box 313">
              <controlPr defaultSize="0" autoFill="0" autoLine="0" autoPict="0">
                <anchor moveWithCells="1">
                  <from>
                    <xdr:col>13</xdr:col>
                    <xdr:colOff>76200</xdr:colOff>
                    <xdr:row>38</xdr:row>
                    <xdr:rowOff>19050</xdr:rowOff>
                  </from>
                  <to>
                    <xdr:col>13</xdr:col>
                    <xdr:colOff>333375</xdr:colOff>
                    <xdr:row>38</xdr:row>
                    <xdr:rowOff>295275</xdr:rowOff>
                  </to>
                </anchor>
              </controlPr>
            </control>
          </mc:Choice>
        </mc:AlternateContent>
        <mc:AlternateContent xmlns:mc="http://schemas.openxmlformats.org/markup-compatibility/2006">
          <mc:Choice Requires="x14">
            <control shapeId="28986" r:id="rId209" name="Check Box 314">
              <controlPr defaultSize="0" autoFill="0" autoLine="0" autoPict="0">
                <anchor moveWithCells="1">
                  <from>
                    <xdr:col>14</xdr:col>
                    <xdr:colOff>66675</xdr:colOff>
                    <xdr:row>38</xdr:row>
                    <xdr:rowOff>28575</xdr:rowOff>
                  </from>
                  <to>
                    <xdr:col>14</xdr:col>
                    <xdr:colOff>323850</xdr:colOff>
                    <xdr:row>38</xdr:row>
                    <xdr:rowOff>295275</xdr:rowOff>
                  </to>
                </anchor>
              </controlPr>
            </control>
          </mc:Choice>
        </mc:AlternateContent>
        <mc:AlternateContent xmlns:mc="http://schemas.openxmlformats.org/markup-compatibility/2006">
          <mc:Choice Requires="x14">
            <control shapeId="28987" r:id="rId210" name="Check Box 315">
              <controlPr defaultSize="0" autoFill="0" autoLine="0" autoPict="0">
                <anchor moveWithCells="1">
                  <from>
                    <xdr:col>16</xdr:col>
                    <xdr:colOff>66675</xdr:colOff>
                    <xdr:row>38</xdr:row>
                    <xdr:rowOff>28575</xdr:rowOff>
                  </from>
                  <to>
                    <xdr:col>16</xdr:col>
                    <xdr:colOff>323850</xdr:colOff>
                    <xdr:row>38</xdr:row>
                    <xdr:rowOff>295275</xdr:rowOff>
                  </to>
                </anchor>
              </controlPr>
            </control>
          </mc:Choice>
        </mc:AlternateContent>
        <mc:AlternateContent xmlns:mc="http://schemas.openxmlformats.org/markup-compatibility/2006">
          <mc:Choice Requires="x14">
            <control shapeId="28988" r:id="rId211" name="Check Box 316">
              <controlPr defaultSize="0" autoFill="0" autoLine="0" autoPict="0">
                <anchor moveWithCells="1">
                  <from>
                    <xdr:col>10</xdr:col>
                    <xdr:colOff>66675</xdr:colOff>
                    <xdr:row>44</xdr:row>
                    <xdr:rowOff>142875</xdr:rowOff>
                  </from>
                  <to>
                    <xdr:col>10</xdr:col>
                    <xdr:colOff>266700</xdr:colOff>
                    <xdr:row>44</xdr:row>
                    <xdr:rowOff>552450</xdr:rowOff>
                  </to>
                </anchor>
              </controlPr>
            </control>
          </mc:Choice>
        </mc:AlternateContent>
        <mc:AlternateContent xmlns:mc="http://schemas.openxmlformats.org/markup-compatibility/2006">
          <mc:Choice Requires="x14">
            <control shapeId="28989" r:id="rId212" name="Check Box 317">
              <controlPr defaultSize="0" autoFill="0" autoLine="0" autoPict="0">
                <anchor moveWithCells="1">
                  <from>
                    <xdr:col>11</xdr:col>
                    <xdr:colOff>66675</xdr:colOff>
                    <xdr:row>44</xdr:row>
                    <xdr:rowOff>142875</xdr:rowOff>
                  </from>
                  <to>
                    <xdr:col>11</xdr:col>
                    <xdr:colOff>266700</xdr:colOff>
                    <xdr:row>44</xdr:row>
                    <xdr:rowOff>552450</xdr:rowOff>
                  </to>
                </anchor>
              </controlPr>
            </control>
          </mc:Choice>
        </mc:AlternateContent>
        <mc:AlternateContent xmlns:mc="http://schemas.openxmlformats.org/markup-compatibility/2006">
          <mc:Choice Requires="x14">
            <control shapeId="28990" r:id="rId213" name="Check Box 318">
              <controlPr defaultSize="0" autoFill="0" autoLine="0" autoPict="0">
                <anchor moveWithCells="1">
                  <from>
                    <xdr:col>13</xdr:col>
                    <xdr:colOff>66675</xdr:colOff>
                    <xdr:row>44</xdr:row>
                    <xdr:rowOff>142875</xdr:rowOff>
                  </from>
                  <to>
                    <xdr:col>13</xdr:col>
                    <xdr:colOff>266700</xdr:colOff>
                    <xdr:row>44</xdr:row>
                    <xdr:rowOff>552450</xdr:rowOff>
                  </to>
                </anchor>
              </controlPr>
            </control>
          </mc:Choice>
        </mc:AlternateContent>
        <mc:AlternateContent xmlns:mc="http://schemas.openxmlformats.org/markup-compatibility/2006">
          <mc:Choice Requires="x14">
            <control shapeId="28991" r:id="rId214" name="Check Box 319">
              <controlPr defaultSize="0" autoFill="0" autoLine="0" autoPict="0">
                <anchor moveWithCells="1">
                  <from>
                    <xdr:col>14</xdr:col>
                    <xdr:colOff>66675</xdr:colOff>
                    <xdr:row>44</xdr:row>
                    <xdr:rowOff>142875</xdr:rowOff>
                  </from>
                  <to>
                    <xdr:col>14</xdr:col>
                    <xdr:colOff>266700</xdr:colOff>
                    <xdr:row>44</xdr:row>
                    <xdr:rowOff>552450</xdr:rowOff>
                  </to>
                </anchor>
              </controlPr>
            </control>
          </mc:Choice>
        </mc:AlternateContent>
        <mc:AlternateContent xmlns:mc="http://schemas.openxmlformats.org/markup-compatibility/2006">
          <mc:Choice Requires="x14">
            <control shapeId="28992" r:id="rId215" name="Check Box 320">
              <controlPr defaultSize="0" autoFill="0" autoLine="0" autoPict="0">
                <anchor moveWithCells="1">
                  <from>
                    <xdr:col>16</xdr:col>
                    <xdr:colOff>66675</xdr:colOff>
                    <xdr:row>44</xdr:row>
                    <xdr:rowOff>142875</xdr:rowOff>
                  </from>
                  <to>
                    <xdr:col>16</xdr:col>
                    <xdr:colOff>266700</xdr:colOff>
                    <xdr:row>44</xdr:row>
                    <xdr:rowOff>552450</xdr:rowOff>
                  </to>
                </anchor>
              </controlPr>
            </control>
          </mc:Choice>
        </mc:AlternateContent>
        <mc:AlternateContent xmlns:mc="http://schemas.openxmlformats.org/markup-compatibility/2006">
          <mc:Choice Requires="x14">
            <control shapeId="28993" r:id="rId216" name="Check Box 321">
              <controlPr defaultSize="0" autoFill="0" autoLine="0" autoPict="0">
                <anchor moveWithCells="1">
                  <from>
                    <xdr:col>10</xdr:col>
                    <xdr:colOff>57150</xdr:colOff>
                    <xdr:row>45</xdr:row>
                    <xdr:rowOff>95250</xdr:rowOff>
                  </from>
                  <to>
                    <xdr:col>10</xdr:col>
                    <xdr:colOff>276225</xdr:colOff>
                    <xdr:row>45</xdr:row>
                    <xdr:rowOff>428625</xdr:rowOff>
                  </to>
                </anchor>
              </controlPr>
            </control>
          </mc:Choice>
        </mc:AlternateContent>
        <mc:AlternateContent xmlns:mc="http://schemas.openxmlformats.org/markup-compatibility/2006">
          <mc:Choice Requires="x14">
            <control shapeId="28994" r:id="rId217" name="Check Box 322">
              <controlPr defaultSize="0" autoFill="0" autoLine="0" autoPict="0">
                <anchor moveWithCells="1">
                  <from>
                    <xdr:col>11</xdr:col>
                    <xdr:colOff>57150</xdr:colOff>
                    <xdr:row>45</xdr:row>
                    <xdr:rowOff>95250</xdr:rowOff>
                  </from>
                  <to>
                    <xdr:col>11</xdr:col>
                    <xdr:colOff>276225</xdr:colOff>
                    <xdr:row>45</xdr:row>
                    <xdr:rowOff>428625</xdr:rowOff>
                  </to>
                </anchor>
              </controlPr>
            </control>
          </mc:Choice>
        </mc:AlternateContent>
        <mc:AlternateContent xmlns:mc="http://schemas.openxmlformats.org/markup-compatibility/2006">
          <mc:Choice Requires="x14">
            <control shapeId="28995" r:id="rId218" name="Check Box 323">
              <controlPr defaultSize="0" autoFill="0" autoLine="0" autoPict="0">
                <anchor moveWithCells="1">
                  <from>
                    <xdr:col>13</xdr:col>
                    <xdr:colOff>57150</xdr:colOff>
                    <xdr:row>45</xdr:row>
                    <xdr:rowOff>95250</xdr:rowOff>
                  </from>
                  <to>
                    <xdr:col>13</xdr:col>
                    <xdr:colOff>276225</xdr:colOff>
                    <xdr:row>45</xdr:row>
                    <xdr:rowOff>428625</xdr:rowOff>
                  </to>
                </anchor>
              </controlPr>
            </control>
          </mc:Choice>
        </mc:AlternateContent>
        <mc:AlternateContent xmlns:mc="http://schemas.openxmlformats.org/markup-compatibility/2006">
          <mc:Choice Requires="x14">
            <control shapeId="28996" r:id="rId219" name="Check Box 324">
              <controlPr defaultSize="0" autoFill="0" autoLine="0" autoPict="0">
                <anchor moveWithCells="1">
                  <from>
                    <xdr:col>14</xdr:col>
                    <xdr:colOff>57150</xdr:colOff>
                    <xdr:row>45</xdr:row>
                    <xdr:rowOff>95250</xdr:rowOff>
                  </from>
                  <to>
                    <xdr:col>14</xdr:col>
                    <xdr:colOff>276225</xdr:colOff>
                    <xdr:row>45</xdr:row>
                    <xdr:rowOff>428625</xdr:rowOff>
                  </to>
                </anchor>
              </controlPr>
            </control>
          </mc:Choice>
        </mc:AlternateContent>
        <mc:AlternateContent xmlns:mc="http://schemas.openxmlformats.org/markup-compatibility/2006">
          <mc:Choice Requires="x14">
            <control shapeId="28997" r:id="rId220" name="Check Box 325">
              <controlPr defaultSize="0" autoFill="0" autoLine="0" autoPict="0">
                <anchor moveWithCells="1">
                  <from>
                    <xdr:col>16</xdr:col>
                    <xdr:colOff>57150</xdr:colOff>
                    <xdr:row>45</xdr:row>
                    <xdr:rowOff>95250</xdr:rowOff>
                  </from>
                  <to>
                    <xdr:col>16</xdr:col>
                    <xdr:colOff>276225</xdr:colOff>
                    <xdr:row>45</xdr:row>
                    <xdr:rowOff>428625</xdr:rowOff>
                  </to>
                </anchor>
              </controlPr>
            </control>
          </mc:Choice>
        </mc:AlternateContent>
        <mc:AlternateContent xmlns:mc="http://schemas.openxmlformats.org/markup-compatibility/2006">
          <mc:Choice Requires="x14">
            <control shapeId="28998" r:id="rId221" name="Check Box 326">
              <controlPr defaultSize="0" autoFill="0" autoLine="0" autoPict="0">
                <anchor moveWithCells="1">
                  <from>
                    <xdr:col>10</xdr:col>
                    <xdr:colOff>76200</xdr:colOff>
                    <xdr:row>46</xdr:row>
                    <xdr:rowOff>76200</xdr:rowOff>
                  </from>
                  <to>
                    <xdr:col>10</xdr:col>
                    <xdr:colOff>314325</xdr:colOff>
                    <xdr:row>46</xdr:row>
                    <xdr:rowOff>457200</xdr:rowOff>
                  </to>
                </anchor>
              </controlPr>
            </control>
          </mc:Choice>
        </mc:AlternateContent>
        <mc:AlternateContent xmlns:mc="http://schemas.openxmlformats.org/markup-compatibility/2006">
          <mc:Choice Requires="x14">
            <control shapeId="28999" r:id="rId222" name="Check Box 327">
              <controlPr defaultSize="0" autoFill="0" autoLine="0" autoPict="0">
                <anchor moveWithCells="1">
                  <from>
                    <xdr:col>11</xdr:col>
                    <xdr:colOff>76200</xdr:colOff>
                    <xdr:row>46</xdr:row>
                    <xdr:rowOff>76200</xdr:rowOff>
                  </from>
                  <to>
                    <xdr:col>11</xdr:col>
                    <xdr:colOff>314325</xdr:colOff>
                    <xdr:row>46</xdr:row>
                    <xdr:rowOff>457200</xdr:rowOff>
                  </to>
                </anchor>
              </controlPr>
            </control>
          </mc:Choice>
        </mc:AlternateContent>
        <mc:AlternateContent xmlns:mc="http://schemas.openxmlformats.org/markup-compatibility/2006">
          <mc:Choice Requires="x14">
            <control shapeId="29000" r:id="rId223" name="Check Box 328">
              <controlPr defaultSize="0" autoFill="0" autoLine="0" autoPict="0">
                <anchor moveWithCells="1">
                  <from>
                    <xdr:col>13</xdr:col>
                    <xdr:colOff>76200</xdr:colOff>
                    <xdr:row>46</xdr:row>
                    <xdr:rowOff>76200</xdr:rowOff>
                  </from>
                  <to>
                    <xdr:col>13</xdr:col>
                    <xdr:colOff>314325</xdr:colOff>
                    <xdr:row>46</xdr:row>
                    <xdr:rowOff>457200</xdr:rowOff>
                  </to>
                </anchor>
              </controlPr>
            </control>
          </mc:Choice>
        </mc:AlternateContent>
        <mc:AlternateContent xmlns:mc="http://schemas.openxmlformats.org/markup-compatibility/2006">
          <mc:Choice Requires="x14">
            <control shapeId="29001" r:id="rId224" name="Check Box 329">
              <controlPr defaultSize="0" autoFill="0" autoLine="0" autoPict="0">
                <anchor moveWithCells="1">
                  <from>
                    <xdr:col>14</xdr:col>
                    <xdr:colOff>76200</xdr:colOff>
                    <xdr:row>46</xdr:row>
                    <xdr:rowOff>76200</xdr:rowOff>
                  </from>
                  <to>
                    <xdr:col>14</xdr:col>
                    <xdr:colOff>314325</xdr:colOff>
                    <xdr:row>46</xdr:row>
                    <xdr:rowOff>457200</xdr:rowOff>
                  </to>
                </anchor>
              </controlPr>
            </control>
          </mc:Choice>
        </mc:AlternateContent>
        <mc:AlternateContent xmlns:mc="http://schemas.openxmlformats.org/markup-compatibility/2006">
          <mc:Choice Requires="x14">
            <control shapeId="29002" r:id="rId225" name="Check Box 330">
              <controlPr defaultSize="0" autoFill="0" autoLine="0" autoPict="0">
                <anchor moveWithCells="1">
                  <from>
                    <xdr:col>16</xdr:col>
                    <xdr:colOff>76200</xdr:colOff>
                    <xdr:row>46</xdr:row>
                    <xdr:rowOff>76200</xdr:rowOff>
                  </from>
                  <to>
                    <xdr:col>16</xdr:col>
                    <xdr:colOff>314325</xdr:colOff>
                    <xdr:row>46</xdr:row>
                    <xdr:rowOff>457200</xdr:rowOff>
                  </to>
                </anchor>
              </controlPr>
            </control>
          </mc:Choice>
        </mc:AlternateContent>
        <mc:AlternateContent xmlns:mc="http://schemas.openxmlformats.org/markup-compatibility/2006">
          <mc:Choice Requires="x14">
            <control shapeId="29003" r:id="rId226" name="Check Box 331">
              <controlPr defaultSize="0" autoFill="0" autoLine="0" autoPict="0">
                <anchor moveWithCells="1">
                  <from>
                    <xdr:col>10</xdr:col>
                    <xdr:colOff>76200</xdr:colOff>
                    <xdr:row>47</xdr:row>
                    <xdr:rowOff>76200</xdr:rowOff>
                  </from>
                  <to>
                    <xdr:col>10</xdr:col>
                    <xdr:colOff>304800</xdr:colOff>
                    <xdr:row>47</xdr:row>
                    <xdr:rowOff>295275</xdr:rowOff>
                  </to>
                </anchor>
              </controlPr>
            </control>
          </mc:Choice>
        </mc:AlternateContent>
        <mc:AlternateContent xmlns:mc="http://schemas.openxmlformats.org/markup-compatibility/2006">
          <mc:Choice Requires="x14">
            <control shapeId="29004" r:id="rId227" name="Check Box 332">
              <controlPr defaultSize="0" autoFill="0" autoLine="0" autoPict="0">
                <anchor moveWithCells="1">
                  <from>
                    <xdr:col>11</xdr:col>
                    <xdr:colOff>76200</xdr:colOff>
                    <xdr:row>47</xdr:row>
                    <xdr:rowOff>76200</xdr:rowOff>
                  </from>
                  <to>
                    <xdr:col>11</xdr:col>
                    <xdr:colOff>304800</xdr:colOff>
                    <xdr:row>47</xdr:row>
                    <xdr:rowOff>295275</xdr:rowOff>
                  </to>
                </anchor>
              </controlPr>
            </control>
          </mc:Choice>
        </mc:AlternateContent>
        <mc:AlternateContent xmlns:mc="http://schemas.openxmlformats.org/markup-compatibility/2006">
          <mc:Choice Requires="x14">
            <control shapeId="29005" r:id="rId228" name="Check Box 333">
              <controlPr defaultSize="0" autoFill="0" autoLine="0" autoPict="0">
                <anchor moveWithCells="1">
                  <from>
                    <xdr:col>13</xdr:col>
                    <xdr:colOff>76200</xdr:colOff>
                    <xdr:row>47</xdr:row>
                    <xdr:rowOff>76200</xdr:rowOff>
                  </from>
                  <to>
                    <xdr:col>13</xdr:col>
                    <xdr:colOff>304800</xdr:colOff>
                    <xdr:row>47</xdr:row>
                    <xdr:rowOff>295275</xdr:rowOff>
                  </to>
                </anchor>
              </controlPr>
            </control>
          </mc:Choice>
        </mc:AlternateContent>
        <mc:AlternateContent xmlns:mc="http://schemas.openxmlformats.org/markup-compatibility/2006">
          <mc:Choice Requires="x14">
            <control shapeId="29006" r:id="rId229" name="Check Box 334">
              <controlPr defaultSize="0" autoFill="0" autoLine="0" autoPict="0">
                <anchor moveWithCells="1">
                  <from>
                    <xdr:col>14</xdr:col>
                    <xdr:colOff>76200</xdr:colOff>
                    <xdr:row>47</xdr:row>
                    <xdr:rowOff>76200</xdr:rowOff>
                  </from>
                  <to>
                    <xdr:col>14</xdr:col>
                    <xdr:colOff>304800</xdr:colOff>
                    <xdr:row>47</xdr:row>
                    <xdr:rowOff>295275</xdr:rowOff>
                  </to>
                </anchor>
              </controlPr>
            </control>
          </mc:Choice>
        </mc:AlternateContent>
        <mc:AlternateContent xmlns:mc="http://schemas.openxmlformats.org/markup-compatibility/2006">
          <mc:Choice Requires="x14">
            <control shapeId="29007" r:id="rId230" name="Check Box 335">
              <controlPr defaultSize="0" autoFill="0" autoLine="0" autoPict="0">
                <anchor moveWithCells="1">
                  <from>
                    <xdr:col>16</xdr:col>
                    <xdr:colOff>76200</xdr:colOff>
                    <xdr:row>47</xdr:row>
                    <xdr:rowOff>76200</xdr:rowOff>
                  </from>
                  <to>
                    <xdr:col>16</xdr:col>
                    <xdr:colOff>304800</xdr:colOff>
                    <xdr:row>47</xdr:row>
                    <xdr:rowOff>295275</xdr:rowOff>
                  </to>
                </anchor>
              </controlPr>
            </control>
          </mc:Choice>
        </mc:AlternateContent>
        <mc:AlternateContent xmlns:mc="http://schemas.openxmlformats.org/markup-compatibility/2006">
          <mc:Choice Requires="x14">
            <control shapeId="29010" r:id="rId231" name="Check Box 338">
              <controlPr defaultSize="0" autoFill="0" autoLine="0" autoPict="0">
                <anchor moveWithCells="1">
                  <from>
                    <xdr:col>10</xdr:col>
                    <xdr:colOff>66675</xdr:colOff>
                    <xdr:row>51</xdr:row>
                    <xdr:rowOff>152400</xdr:rowOff>
                  </from>
                  <to>
                    <xdr:col>11</xdr:col>
                    <xdr:colOff>0</xdr:colOff>
                    <xdr:row>51</xdr:row>
                    <xdr:rowOff>514350</xdr:rowOff>
                  </to>
                </anchor>
              </controlPr>
            </control>
          </mc:Choice>
        </mc:AlternateContent>
        <mc:AlternateContent xmlns:mc="http://schemas.openxmlformats.org/markup-compatibility/2006">
          <mc:Choice Requires="x14">
            <control shapeId="29011" r:id="rId232" name="Check Box 339">
              <controlPr defaultSize="0" autoFill="0" autoLine="0" autoPict="0">
                <anchor moveWithCells="1">
                  <from>
                    <xdr:col>11</xdr:col>
                    <xdr:colOff>66675</xdr:colOff>
                    <xdr:row>51</xdr:row>
                    <xdr:rowOff>152400</xdr:rowOff>
                  </from>
                  <to>
                    <xdr:col>12</xdr:col>
                    <xdr:colOff>0</xdr:colOff>
                    <xdr:row>51</xdr:row>
                    <xdr:rowOff>514350</xdr:rowOff>
                  </to>
                </anchor>
              </controlPr>
            </control>
          </mc:Choice>
        </mc:AlternateContent>
        <mc:AlternateContent xmlns:mc="http://schemas.openxmlformats.org/markup-compatibility/2006">
          <mc:Choice Requires="x14">
            <control shapeId="29012" r:id="rId233" name="Check Box 340">
              <controlPr defaultSize="0" autoFill="0" autoLine="0" autoPict="0">
                <anchor moveWithCells="1">
                  <from>
                    <xdr:col>13</xdr:col>
                    <xdr:colOff>66675</xdr:colOff>
                    <xdr:row>51</xdr:row>
                    <xdr:rowOff>152400</xdr:rowOff>
                  </from>
                  <to>
                    <xdr:col>14</xdr:col>
                    <xdr:colOff>0</xdr:colOff>
                    <xdr:row>51</xdr:row>
                    <xdr:rowOff>514350</xdr:rowOff>
                  </to>
                </anchor>
              </controlPr>
            </control>
          </mc:Choice>
        </mc:AlternateContent>
        <mc:AlternateContent xmlns:mc="http://schemas.openxmlformats.org/markup-compatibility/2006">
          <mc:Choice Requires="x14">
            <control shapeId="29013" r:id="rId234" name="Check Box 341">
              <controlPr defaultSize="0" autoFill="0" autoLine="0" autoPict="0">
                <anchor moveWithCells="1">
                  <from>
                    <xdr:col>14</xdr:col>
                    <xdr:colOff>66675</xdr:colOff>
                    <xdr:row>51</xdr:row>
                    <xdr:rowOff>152400</xdr:rowOff>
                  </from>
                  <to>
                    <xdr:col>15</xdr:col>
                    <xdr:colOff>0</xdr:colOff>
                    <xdr:row>51</xdr:row>
                    <xdr:rowOff>514350</xdr:rowOff>
                  </to>
                </anchor>
              </controlPr>
            </control>
          </mc:Choice>
        </mc:AlternateContent>
        <mc:AlternateContent xmlns:mc="http://schemas.openxmlformats.org/markup-compatibility/2006">
          <mc:Choice Requires="x14">
            <control shapeId="29014" r:id="rId235" name="Check Box 342">
              <controlPr defaultSize="0" autoFill="0" autoLine="0" autoPict="0">
                <anchor moveWithCells="1">
                  <from>
                    <xdr:col>16</xdr:col>
                    <xdr:colOff>66675</xdr:colOff>
                    <xdr:row>51</xdr:row>
                    <xdr:rowOff>152400</xdr:rowOff>
                  </from>
                  <to>
                    <xdr:col>17</xdr:col>
                    <xdr:colOff>0</xdr:colOff>
                    <xdr:row>51</xdr:row>
                    <xdr:rowOff>514350</xdr:rowOff>
                  </to>
                </anchor>
              </controlPr>
            </control>
          </mc:Choice>
        </mc:AlternateContent>
        <mc:AlternateContent xmlns:mc="http://schemas.openxmlformats.org/markup-compatibility/2006">
          <mc:Choice Requires="x14">
            <control shapeId="29030" r:id="rId236" name="Check Box 358">
              <controlPr defaultSize="0" autoFill="0" autoLine="0" autoPict="0">
                <anchor moveWithCells="1">
                  <from>
                    <xdr:col>10</xdr:col>
                    <xdr:colOff>66675</xdr:colOff>
                    <xdr:row>70</xdr:row>
                    <xdr:rowOff>114300</xdr:rowOff>
                  </from>
                  <to>
                    <xdr:col>10</xdr:col>
                    <xdr:colOff>323850</xdr:colOff>
                    <xdr:row>70</xdr:row>
                    <xdr:rowOff>419100</xdr:rowOff>
                  </to>
                </anchor>
              </controlPr>
            </control>
          </mc:Choice>
        </mc:AlternateContent>
        <mc:AlternateContent xmlns:mc="http://schemas.openxmlformats.org/markup-compatibility/2006">
          <mc:Choice Requires="x14">
            <control shapeId="29031" r:id="rId237" name="Check Box 359">
              <controlPr defaultSize="0" autoFill="0" autoLine="0" autoPict="0">
                <anchor moveWithCells="1">
                  <from>
                    <xdr:col>11</xdr:col>
                    <xdr:colOff>66675</xdr:colOff>
                    <xdr:row>70</xdr:row>
                    <xdr:rowOff>114300</xdr:rowOff>
                  </from>
                  <to>
                    <xdr:col>11</xdr:col>
                    <xdr:colOff>323850</xdr:colOff>
                    <xdr:row>70</xdr:row>
                    <xdr:rowOff>419100</xdr:rowOff>
                  </to>
                </anchor>
              </controlPr>
            </control>
          </mc:Choice>
        </mc:AlternateContent>
        <mc:AlternateContent xmlns:mc="http://schemas.openxmlformats.org/markup-compatibility/2006">
          <mc:Choice Requires="x14">
            <control shapeId="29032" r:id="rId238" name="Check Box 360">
              <controlPr defaultSize="0" autoFill="0" autoLine="0" autoPict="0">
                <anchor moveWithCells="1">
                  <from>
                    <xdr:col>13</xdr:col>
                    <xdr:colOff>66675</xdr:colOff>
                    <xdr:row>70</xdr:row>
                    <xdr:rowOff>114300</xdr:rowOff>
                  </from>
                  <to>
                    <xdr:col>13</xdr:col>
                    <xdr:colOff>323850</xdr:colOff>
                    <xdr:row>70</xdr:row>
                    <xdr:rowOff>419100</xdr:rowOff>
                  </to>
                </anchor>
              </controlPr>
            </control>
          </mc:Choice>
        </mc:AlternateContent>
        <mc:AlternateContent xmlns:mc="http://schemas.openxmlformats.org/markup-compatibility/2006">
          <mc:Choice Requires="x14">
            <control shapeId="29033" r:id="rId239" name="Check Box 361">
              <controlPr defaultSize="0" autoFill="0" autoLine="0" autoPict="0">
                <anchor moveWithCells="1">
                  <from>
                    <xdr:col>14</xdr:col>
                    <xdr:colOff>66675</xdr:colOff>
                    <xdr:row>70</xdr:row>
                    <xdr:rowOff>114300</xdr:rowOff>
                  </from>
                  <to>
                    <xdr:col>14</xdr:col>
                    <xdr:colOff>323850</xdr:colOff>
                    <xdr:row>70</xdr:row>
                    <xdr:rowOff>419100</xdr:rowOff>
                  </to>
                </anchor>
              </controlPr>
            </control>
          </mc:Choice>
        </mc:AlternateContent>
        <mc:AlternateContent xmlns:mc="http://schemas.openxmlformats.org/markup-compatibility/2006">
          <mc:Choice Requires="x14">
            <control shapeId="29034" r:id="rId240" name="Check Box 362">
              <controlPr defaultSize="0" autoFill="0" autoLine="0" autoPict="0">
                <anchor moveWithCells="1">
                  <from>
                    <xdr:col>16</xdr:col>
                    <xdr:colOff>66675</xdr:colOff>
                    <xdr:row>70</xdr:row>
                    <xdr:rowOff>114300</xdr:rowOff>
                  </from>
                  <to>
                    <xdr:col>16</xdr:col>
                    <xdr:colOff>323850</xdr:colOff>
                    <xdr:row>70</xdr:row>
                    <xdr:rowOff>419100</xdr:rowOff>
                  </to>
                </anchor>
              </controlPr>
            </control>
          </mc:Choice>
        </mc:AlternateContent>
        <mc:AlternateContent xmlns:mc="http://schemas.openxmlformats.org/markup-compatibility/2006">
          <mc:Choice Requires="x14">
            <control shapeId="29035" r:id="rId241" name="Check Box 363">
              <controlPr defaultSize="0" autoFill="0" autoLine="0" autoPict="0">
                <anchor moveWithCells="1">
                  <from>
                    <xdr:col>10</xdr:col>
                    <xdr:colOff>76200</xdr:colOff>
                    <xdr:row>71</xdr:row>
                    <xdr:rowOff>95250</xdr:rowOff>
                  </from>
                  <to>
                    <xdr:col>11</xdr:col>
                    <xdr:colOff>28575</xdr:colOff>
                    <xdr:row>71</xdr:row>
                    <xdr:rowOff>457200</xdr:rowOff>
                  </to>
                </anchor>
              </controlPr>
            </control>
          </mc:Choice>
        </mc:AlternateContent>
        <mc:AlternateContent xmlns:mc="http://schemas.openxmlformats.org/markup-compatibility/2006">
          <mc:Choice Requires="x14">
            <control shapeId="29036" r:id="rId242" name="Check Box 364">
              <controlPr defaultSize="0" autoFill="0" autoLine="0" autoPict="0">
                <anchor moveWithCells="1">
                  <from>
                    <xdr:col>11</xdr:col>
                    <xdr:colOff>76200</xdr:colOff>
                    <xdr:row>71</xdr:row>
                    <xdr:rowOff>95250</xdr:rowOff>
                  </from>
                  <to>
                    <xdr:col>12</xdr:col>
                    <xdr:colOff>28575</xdr:colOff>
                    <xdr:row>71</xdr:row>
                    <xdr:rowOff>457200</xdr:rowOff>
                  </to>
                </anchor>
              </controlPr>
            </control>
          </mc:Choice>
        </mc:AlternateContent>
        <mc:AlternateContent xmlns:mc="http://schemas.openxmlformats.org/markup-compatibility/2006">
          <mc:Choice Requires="x14">
            <control shapeId="29037" r:id="rId243" name="Check Box 365">
              <controlPr defaultSize="0" autoFill="0" autoLine="0" autoPict="0">
                <anchor moveWithCells="1">
                  <from>
                    <xdr:col>13</xdr:col>
                    <xdr:colOff>76200</xdr:colOff>
                    <xdr:row>71</xdr:row>
                    <xdr:rowOff>95250</xdr:rowOff>
                  </from>
                  <to>
                    <xdr:col>14</xdr:col>
                    <xdr:colOff>28575</xdr:colOff>
                    <xdr:row>71</xdr:row>
                    <xdr:rowOff>457200</xdr:rowOff>
                  </to>
                </anchor>
              </controlPr>
            </control>
          </mc:Choice>
        </mc:AlternateContent>
        <mc:AlternateContent xmlns:mc="http://schemas.openxmlformats.org/markup-compatibility/2006">
          <mc:Choice Requires="x14">
            <control shapeId="29038" r:id="rId244" name="Check Box 366">
              <controlPr defaultSize="0" autoFill="0" autoLine="0" autoPict="0">
                <anchor moveWithCells="1">
                  <from>
                    <xdr:col>14</xdr:col>
                    <xdr:colOff>76200</xdr:colOff>
                    <xdr:row>71</xdr:row>
                    <xdr:rowOff>95250</xdr:rowOff>
                  </from>
                  <to>
                    <xdr:col>15</xdr:col>
                    <xdr:colOff>28575</xdr:colOff>
                    <xdr:row>71</xdr:row>
                    <xdr:rowOff>457200</xdr:rowOff>
                  </to>
                </anchor>
              </controlPr>
            </control>
          </mc:Choice>
        </mc:AlternateContent>
        <mc:AlternateContent xmlns:mc="http://schemas.openxmlformats.org/markup-compatibility/2006">
          <mc:Choice Requires="x14">
            <control shapeId="29039" r:id="rId245" name="Check Box 367">
              <controlPr defaultSize="0" autoFill="0" autoLine="0" autoPict="0">
                <anchor moveWithCells="1">
                  <from>
                    <xdr:col>16</xdr:col>
                    <xdr:colOff>76200</xdr:colOff>
                    <xdr:row>71</xdr:row>
                    <xdr:rowOff>95250</xdr:rowOff>
                  </from>
                  <to>
                    <xdr:col>16</xdr:col>
                    <xdr:colOff>295275</xdr:colOff>
                    <xdr:row>71</xdr:row>
                    <xdr:rowOff>457200</xdr:rowOff>
                  </to>
                </anchor>
              </controlPr>
            </control>
          </mc:Choice>
        </mc:AlternateContent>
        <mc:AlternateContent xmlns:mc="http://schemas.openxmlformats.org/markup-compatibility/2006">
          <mc:Choice Requires="x14">
            <control shapeId="29040" r:id="rId246" name="Check Box 368">
              <controlPr defaultSize="0" autoFill="0" autoLine="0" autoPict="0">
                <anchor moveWithCells="1">
                  <from>
                    <xdr:col>10</xdr:col>
                    <xdr:colOff>66675</xdr:colOff>
                    <xdr:row>72</xdr:row>
                    <xdr:rowOff>104775</xdr:rowOff>
                  </from>
                  <to>
                    <xdr:col>10</xdr:col>
                    <xdr:colOff>333375</xdr:colOff>
                    <xdr:row>72</xdr:row>
                    <xdr:rowOff>447675</xdr:rowOff>
                  </to>
                </anchor>
              </controlPr>
            </control>
          </mc:Choice>
        </mc:AlternateContent>
        <mc:AlternateContent xmlns:mc="http://schemas.openxmlformats.org/markup-compatibility/2006">
          <mc:Choice Requires="x14">
            <control shapeId="29041" r:id="rId247" name="Check Box 369">
              <controlPr defaultSize="0" autoFill="0" autoLine="0" autoPict="0">
                <anchor moveWithCells="1">
                  <from>
                    <xdr:col>11</xdr:col>
                    <xdr:colOff>57150</xdr:colOff>
                    <xdr:row>72</xdr:row>
                    <xdr:rowOff>104775</xdr:rowOff>
                  </from>
                  <to>
                    <xdr:col>11</xdr:col>
                    <xdr:colOff>323850</xdr:colOff>
                    <xdr:row>72</xdr:row>
                    <xdr:rowOff>447675</xdr:rowOff>
                  </to>
                </anchor>
              </controlPr>
            </control>
          </mc:Choice>
        </mc:AlternateContent>
        <mc:AlternateContent xmlns:mc="http://schemas.openxmlformats.org/markup-compatibility/2006">
          <mc:Choice Requires="x14">
            <control shapeId="29042" r:id="rId248" name="Check Box 370">
              <controlPr defaultSize="0" autoFill="0" autoLine="0" autoPict="0">
                <anchor moveWithCells="1">
                  <from>
                    <xdr:col>13</xdr:col>
                    <xdr:colOff>57150</xdr:colOff>
                    <xdr:row>72</xdr:row>
                    <xdr:rowOff>104775</xdr:rowOff>
                  </from>
                  <to>
                    <xdr:col>13</xdr:col>
                    <xdr:colOff>323850</xdr:colOff>
                    <xdr:row>72</xdr:row>
                    <xdr:rowOff>447675</xdr:rowOff>
                  </to>
                </anchor>
              </controlPr>
            </control>
          </mc:Choice>
        </mc:AlternateContent>
        <mc:AlternateContent xmlns:mc="http://schemas.openxmlformats.org/markup-compatibility/2006">
          <mc:Choice Requires="x14">
            <control shapeId="29043" r:id="rId249" name="Check Box 371">
              <controlPr defaultSize="0" autoFill="0" autoLine="0" autoPict="0">
                <anchor moveWithCells="1">
                  <from>
                    <xdr:col>14</xdr:col>
                    <xdr:colOff>66675</xdr:colOff>
                    <xdr:row>72</xdr:row>
                    <xdr:rowOff>104775</xdr:rowOff>
                  </from>
                  <to>
                    <xdr:col>14</xdr:col>
                    <xdr:colOff>333375</xdr:colOff>
                    <xdr:row>72</xdr:row>
                    <xdr:rowOff>447675</xdr:rowOff>
                  </to>
                </anchor>
              </controlPr>
            </control>
          </mc:Choice>
        </mc:AlternateContent>
        <mc:AlternateContent xmlns:mc="http://schemas.openxmlformats.org/markup-compatibility/2006">
          <mc:Choice Requires="x14">
            <control shapeId="29044" r:id="rId250" name="Check Box 372">
              <controlPr defaultSize="0" autoFill="0" autoLine="0" autoPict="0">
                <anchor moveWithCells="1">
                  <from>
                    <xdr:col>16</xdr:col>
                    <xdr:colOff>66675</xdr:colOff>
                    <xdr:row>72</xdr:row>
                    <xdr:rowOff>104775</xdr:rowOff>
                  </from>
                  <to>
                    <xdr:col>16</xdr:col>
                    <xdr:colOff>333375</xdr:colOff>
                    <xdr:row>72</xdr:row>
                    <xdr:rowOff>447675</xdr:rowOff>
                  </to>
                </anchor>
              </controlPr>
            </control>
          </mc:Choice>
        </mc:AlternateContent>
        <mc:AlternateContent xmlns:mc="http://schemas.openxmlformats.org/markup-compatibility/2006">
          <mc:Choice Requires="x14">
            <control shapeId="29045" r:id="rId251" name="Check Box 373">
              <controlPr defaultSize="0" autoFill="0" autoLine="0" autoPict="0">
                <anchor moveWithCells="1">
                  <from>
                    <xdr:col>10</xdr:col>
                    <xdr:colOff>66675</xdr:colOff>
                    <xdr:row>73</xdr:row>
                    <xdr:rowOff>114300</xdr:rowOff>
                  </from>
                  <to>
                    <xdr:col>10</xdr:col>
                    <xdr:colOff>304800</xdr:colOff>
                    <xdr:row>73</xdr:row>
                    <xdr:rowOff>428625</xdr:rowOff>
                  </to>
                </anchor>
              </controlPr>
            </control>
          </mc:Choice>
        </mc:AlternateContent>
        <mc:AlternateContent xmlns:mc="http://schemas.openxmlformats.org/markup-compatibility/2006">
          <mc:Choice Requires="x14">
            <control shapeId="29046" r:id="rId252" name="Check Box 374">
              <controlPr defaultSize="0" autoFill="0" autoLine="0" autoPict="0">
                <anchor moveWithCells="1">
                  <from>
                    <xdr:col>11</xdr:col>
                    <xdr:colOff>66675</xdr:colOff>
                    <xdr:row>73</xdr:row>
                    <xdr:rowOff>114300</xdr:rowOff>
                  </from>
                  <to>
                    <xdr:col>11</xdr:col>
                    <xdr:colOff>304800</xdr:colOff>
                    <xdr:row>73</xdr:row>
                    <xdr:rowOff>428625</xdr:rowOff>
                  </to>
                </anchor>
              </controlPr>
            </control>
          </mc:Choice>
        </mc:AlternateContent>
        <mc:AlternateContent xmlns:mc="http://schemas.openxmlformats.org/markup-compatibility/2006">
          <mc:Choice Requires="x14">
            <control shapeId="29047" r:id="rId253" name="Check Box 375">
              <controlPr defaultSize="0" autoFill="0" autoLine="0" autoPict="0">
                <anchor moveWithCells="1">
                  <from>
                    <xdr:col>13</xdr:col>
                    <xdr:colOff>66675</xdr:colOff>
                    <xdr:row>73</xdr:row>
                    <xdr:rowOff>114300</xdr:rowOff>
                  </from>
                  <to>
                    <xdr:col>13</xdr:col>
                    <xdr:colOff>304800</xdr:colOff>
                    <xdr:row>73</xdr:row>
                    <xdr:rowOff>428625</xdr:rowOff>
                  </to>
                </anchor>
              </controlPr>
            </control>
          </mc:Choice>
        </mc:AlternateContent>
        <mc:AlternateContent xmlns:mc="http://schemas.openxmlformats.org/markup-compatibility/2006">
          <mc:Choice Requires="x14">
            <control shapeId="29048" r:id="rId254" name="Check Box 376">
              <controlPr defaultSize="0" autoFill="0" autoLine="0" autoPict="0">
                <anchor moveWithCells="1">
                  <from>
                    <xdr:col>14</xdr:col>
                    <xdr:colOff>66675</xdr:colOff>
                    <xdr:row>73</xdr:row>
                    <xdr:rowOff>114300</xdr:rowOff>
                  </from>
                  <to>
                    <xdr:col>14</xdr:col>
                    <xdr:colOff>304800</xdr:colOff>
                    <xdr:row>73</xdr:row>
                    <xdr:rowOff>428625</xdr:rowOff>
                  </to>
                </anchor>
              </controlPr>
            </control>
          </mc:Choice>
        </mc:AlternateContent>
        <mc:AlternateContent xmlns:mc="http://schemas.openxmlformats.org/markup-compatibility/2006">
          <mc:Choice Requires="x14">
            <control shapeId="29049" r:id="rId255" name="Check Box 377">
              <controlPr defaultSize="0" autoFill="0" autoLine="0" autoPict="0">
                <anchor moveWithCells="1">
                  <from>
                    <xdr:col>16</xdr:col>
                    <xdr:colOff>66675</xdr:colOff>
                    <xdr:row>73</xdr:row>
                    <xdr:rowOff>114300</xdr:rowOff>
                  </from>
                  <to>
                    <xdr:col>16</xdr:col>
                    <xdr:colOff>304800</xdr:colOff>
                    <xdr:row>73</xdr:row>
                    <xdr:rowOff>428625</xdr:rowOff>
                  </to>
                </anchor>
              </controlPr>
            </control>
          </mc:Choice>
        </mc:AlternateContent>
        <mc:AlternateContent xmlns:mc="http://schemas.openxmlformats.org/markup-compatibility/2006">
          <mc:Choice Requires="x14">
            <control shapeId="29050" r:id="rId256" name="Check Box 378">
              <controlPr defaultSize="0" autoFill="0" autoLine="0" autoPict="0">
                <anchor moveWithCells="1">
                  <from>
                    <xdr:col>14</xdr:col>
                    <xdr:colOff>38100</xdr:colOff>
                    <xdr:row>15</xdr:row>
                    <xdr:rowOff>161925</xdr:rowOff>
                  </from>
                  <to>
                    <xdr:col>14</xdr:col>
                    <xdr:colOff>295275</xdr:colOff>
                    <xdr:row>15</xdr:row>
                    <xdr:rowOff>571500</xdr:rowOff>
                  </to>
                </anchor>
              </controlPr>
            </control>
          </mc:Choice>
        </mc:AlternateContent>
        <mc:AlternateContent xmlns:mc="http://schemas.openxmlformats.org/markup-compatibility/2006">
          <mc:Choice Requires="x14">
            <control shapeId="29051" r:id="rId257" name="Check Box 379">
              <controlPr defaultSize="0" autoFill="0" autoLine="0" autoPict="0">
                <anchor moveWithCells="1">
                  <from>
                    <xdr:col>13</xdr:col>
                    <xdr:colOff>66675</xdr:colOff>
                    <xdr:row>15</xdr:row>
                    <xdr:rowOff>180975</xdr:rowOff>
                  </from>
                  <to>
                    <xdr:col>14</xdr:col>
                    <xdr:colOff>9525</xdr:colOff>
                    <xdr:row>15</xdr:row>
                    <xdr:rowOff>561975</xdr:rowOff>
                  </to>
                </anchor>
              </controlPr>
            </control>
          </mc:Choice>
        </mc:AlternateContent>
        <mc:AlternateContent xmlns:mc="http://schemas.openxmlformats.org/markup-compatibility/2006">
          <mc:Choice Requires="x14">
            <control shapeId="29054" r:id="rId258" name="Check Box 382">
              <controlPr defaultSize="0" autoFill="0" autoLine="0" autoPict="0">
                <anchor moveWithCells="1">
                  <from>
                    <xdr:col>16</xdr:col>
                    <xdr:colOff>47625</xdr:colOff>
                    <xdr:row>35</xdr:row>
                    <xdr:rowOff>190500</xdr:rowOff>
                  </from>
                  <to>
                    <xdr:col>16</xdr:col>
                    <xdr:colOff>304800</xdr:colOff>
                    <xdr:row>35</xdr:row>
                    <xdr:rowOff>438150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08" id="{C890A93F-59D5-431B-A219-46F7F44B17DB}">
            <xm:f>'(操作しないでください）データ管理用計算シート'!$Q$6=TRUE</xm:f>
            <x14:dxf>
              <fill>
                <patternFill>
                  <bgColor rgb="FFFFC000"/>
                </patternFill>
              </fill>
            </x14:dxf>
          </x14:cfRule>
          <xm:sqref>Q6</xm:sqref>
        </x14:conditionalFormatting>
        <x14:conditionalFormatting xmlns:xm="http://schemas.microsoft.com/office/excel/2006/main">
          <x14:cfRule type="expression" priority="507" id="{2BCFA10B-25B0-4D19-8549-2E460CA4EDBB}">
            <xm:f>'(操作しないでください）データ管理用計算シート'!$Q$7=TRUE</xm:f>
            <x14:dxf>
              <fill>
                <patternFill>
                  <bgColor rgb="FFFFC000"/>
                </patternFill>
              </fill>
            </x14:dxf>
          </x14:cfRule>
          <xm:sqref>Q7</xm:sqref>
        </x14:conditionalFormatting>
        <x14:conditionalFormatting xmlns:xm="http://schemas.microsoft.com/office/excel/2006/main">
          <x14:cfRule type="expression" priority="506" id="{DDE99396-FF85-4773-B07E-17F2045E780A}">
            <xm:f>'(操作しないでください）データ管理用計算シート'!$Q$8=TRUE</xm:f>
            <x14:dxf>
              <fill>
                <patternFill>
                  <bgColor rgb="FFFFC000"/>
                </patternFill>
              </fill>
            </x14:dxf>
          </x14:cfRule>
          <xm:sqref>Q8</xm:sqref>
        </x14:conditionalFormatting>
        <x14:conditionalFormatting xmlns:xm="http://schemas.microsoft.com/office/excel/2006/main">
          <x14:cfRule type="expression" priority="505" id="{01E9A0E7-CA65-47E6-ACD7-AB158C475187}">
            <xm:f>'(操作しないでください）データ管理用計算シート'!$Q$9=TRUE</xm:f>
            <x14:dxf>
              <fill>
                <patternFill>
                  <bgColor rgb="FFFFC000"/>
                </patternFill>
              </fill>
            </x14:dxf>
          </x14:cfRule>
          <xm:sqref>Q9</xm:sqref>
        </x14:conditionalFormatting>
        <x14:conditionalFormatting xmlns:xm="http://schemas.microsoft.com/office/excel/2006/main">
          <x14:cfRule type="expression" priority="504" id="{8ED46F5E-5C8A-44E1-BDE0-C9543B2AB7C5}">
            <xm:f>'(操作しないでください）データ管理用計算シート'!$Q$10=TRUE</xm:f>
            <x14:dxf>
              <fill>
                <patternFill>
                  <bgColor rgb="FFFFC000"/>
                </patternFill>
              </fill>
            </x14:dxf>
          </x14:cfRule>
          <xm:sqref>Q10</xm:sqref>
        </x14:conditionalFormatting>
        <x14:conditionalFormatting xmlns:xm="http://schemas.microsoft.com/office/excel/2006/main">
          <x14:cfRule type="expression" priority="503" id="{99FBEA5D-038A-4B4D-9C1A-414891A8A881}">
            <xm:f>'(操作しないでください）データ管理用計算シート'!$Q$11=TRUE</xm:f>
            <x14:dxf>
              <fill>
                <patternFill>
                  <bgColor rgb="FFFFC000"/>
                </patternFill>
              </fill>
            </x14:dxf>
          </x14:cfRule>
          <xm:sqref>Q11</xm:sqref>
        </x14:conditionalFormatting>
        <x14:conditionalFormatting xmlns:xm="http://schemas.microsoft.com/office/excel/2006/main">
          <x14:cfRule type="expression" priority="502" id="{0283C0DD-6EF4-47FE-9CC0-FEFA0A65DE63}">
            <xm:f>'(操作しないでください）データ管理用計算シート'!$Q$19=TRUE</xm:f>
            <x14:dxf>
              <fill>
                <patternFill>
                  <bgColor rgb="FFFFC000"/>
                </patternFill>
              </fill>
            </x14:dxf>
          </x14:cfRule>
          <xm:sqref>Q19</xm:sqref>
        </x14:conditionalFormatting>
        <x14:conditionalFormatting xmlns:xm="http://schemas.microsoft.com/office/excel/2006/main">
          <x14:cfRule type="expression" priority="501" id="{2150BD14-66AE-4E09-AD0E-46AC6CD846FD}">
            <xm:f>'(操作しないでください）データ管理用計算シート'!$Q$20=TRUE</xm:f>
            <x14:dxf>
              <fill>
                <patternFill>
                  <bgColor rgb="FFFFC000"/>
                </patternFill>
              </fill>
            </x14:dxf>
          </x14:cfRule>
          <xm:sqref>Q20</xm:sqref>
        </x14:conditionalFormatting>
        <x14:conditionalFormatting xmlns:xm="http://schemas.microsoft.com/office/excel/2006/main">
          <x14:cfRule type="expression" priority="500" id="{26FF2C1E-58C8-41AE-A5F4-A5267793B5D8}">
            <xm:f>'(操作しないでください）データ管理用計算シート'!$Q$21=TRUE</xm:f>
            <x14:dxf>
              <fill>
                <patternFill>
                  <bgColor rgb="FFFFC000"/>
                </patternFill>
              </fill>
            </x14:dxf>
          </x14:cfRule>
          <xm:sqref>Q21</xm:sqref>
        </x14:conditionalFormatting>
        <x14:conditionalFormatting xmlns:xm="http://schemas.microsoft.com/office/excel/2006/main">
          <x14:cfRule type="expression" priority="499" id="{302F757F-031E-41B0-8ED8-9BCE9ABDFD5A}">
            <xm:f>'(操作しないでください）データ管理用計算シート'!$Q$25=TRUE</xm:f>
            <x14:dxf>
              <fill>
                <patternFill>
                  <bgColor rgb="FFFFC000"/>
                </patternFill>
              </fill>
            </x14:dxf>
          </x14:cfRule>
          <xm:sqref>Q25</xm:sqref>
        </x14:conditionalFormatting>
        <x14:conditionalFormatting xmlns:xm="http://schemas.microsoft.com/office/excel/2006/main">
          <x14:cfRule type="expression" priority="498" id="{D3613068-42C8-4A90-8AF3-A2A8631D4807}">
            <xm:f>'(操作しないでください）データ管理用計算シート'!$Q$26=TRUE</xm:f>
            <x14:dxf>
              <fill>
                <patternFill>
                  <bgColor rgb="FFFFC000"/>
                </patternFill>
              </fill>
            </x14:dxf>
          </x14:cfRule>
          <xm:sqref>Q26</xm:sqref>
        </x14:conditionalFormatting>
        <x14:conditionalFormatting xmlns:xm="http://schemas.microsoft.com/office/excel/2006/main">
          <x14:cfRule type="expression" priority="497" id="{AEC919C4-8E0C-4C59-8EB9-2F1C2FEC74CF}">
            <xm:f>'(操作しないでください）データ管理用計算シート'!$Q$27=TRUE</xm:f>
            <x14:dxf>
              <fill>
                <patternFill>
                  <bgColor rgb="FFFFC000"/>
                </patternFill>
              </fill>
            </x14:dxf>
          </x14:cfRule>
          <xm:sqref>Q27</xm:sqref>
        </x14:conditionalFormatting>
        <x14:conditionalFormatting xmlns:xm="http://schemas.microsoft.com/office/excel/2006/main">
          <x14:cfRule type="expression" priority="496" id="{E2B13C51-0ACC-466F-920A-06164237B341}">
            <xm:f>'(操作しないでください）データ管理用計算シート'!$Q$28=TRUE</xm:f>
            <x14:dxf>
              <fill>
                <patternFill>
                  <bgColor rgb="FFFFC000"/>
                </patternFill>
              </fill>
            </x14:dxf>
          </x14:cfRule>
          <xm:sqref>Q28</xm:sqref>
        </x14:conditionalFormatting>
        <x14:conditionalFormatting xmlns:xm="http://schemas.microsoft.com/office/excel/2006/main">
          <x14:cfRule type="expression" priority="495" id="{695B90C2-52A6-43B1-AC63-C5A761D36C1A}">
            <xm:f>'(操作しないでください）データ管理用計算シート'!$Q$29=TRUE</xm:f>
            <x14:dxf>
              <fill>
                <patternFill>
                  <bgColor rgb="FFFFC000"/>
                </patternFill>
              </fill>
            </x14:dxf>
          </x14:cfRule>
          <xm:sqref>Q29</xm:sqref>
        </x14:conditionalFormatting>
        <x14:conditionalFormatting xmlns:xm="http://schemas.microsoft.com/office/excel/2006/main">
          <x14:cfRule type="expression" priority="494" id="{B9C27E53-9823-4E6F-9E14-D7A56354AC81}">
            <xm:f>'(操作しないでください）データ管理用計算シート'!$Q$30=TRUE</xm:f>
            <x14:dxf>
              <fill>
                <patternFill>
                  <bgColor rgb="FFFFC000"/>
                </patternFill>
              </fill>
            </x14:dxf>
          </x14:cfRule>
          <xm:sqref>Q30</xm:sqref>
        </x14:conditionalFormatting>
        <x14:conditionalFormatting xmlns:xm="http://schemas.microsoft.com/office/excel/2006/main">
          <x14:cfRule type="expression" priority="493" id="{8C491B69-872D-4578-80B3-D3B48142161F}">
            <xm:f>'(操作しないでください）データ管理用計算シート'!$Q$31=TRUE</xm:f>
            <x14:dxf>
              <fill>
                <patternFill>
                  <bgColor rgb="FFFFC000"/>
                </patternFill>
              </fill>
            </x14:dxf>
          </x14:cfRule>
          <xm:sqref>Q31</xm:sqref>
        </x14:conditionalFormatting>
        <x14:conditionalFormatting xmlns:xm="http://schemas.microsoft.com/office/excel/2006/main">
          <x14:cfRule type="expression" priority="491" id="{90876602-8CFC-4A41-B329-5FF25F03DA12}">
            <xm:f>'(操作しないでください）データ管理用計算シート'!$Q$40=TRUE</xm:f>
            <x14:dxf>
              <fill>
                <patternFill>
                  <bgColor rgb="FFFFC000"/>
                </patternFill>
              </fill>
            </x14:dxf>
          </x14:cfRule>
          <xm:sqref>Q40</xm:sqref>
        </x14:conditionalFormatting>
        <x14:conditionalFormatting xmlns:xm="http://schemas.microsoft.com/office/excel/2006/main">
          <x14:cfRule type="expression" priority="489" id="{4A35C87D-674A-47CF-BAC5-5C09CF617C8B}">
            <xm:f>'(操作しないでください）データ管理用計算シート'!$Q$49=TRUE</xm:f>
            <x14:dxf>
              <fill>
                <patternFill>
                  <bgColor rgb="FFFFC000"/>
                </patternFill>
              </fill>
            </x14:dxf>
          </x14:cfRule>
          <xm:sqref>Q49</xm:sqref>
        </x14:conditionalFormatting>
        <x14:conditionalFormatting xmlns:xm="http://schemas.microsoft.com/office/excel/2006/main">
          <x14:cfRule type="expression" priority="488" id="{675C40D7-9863-4AB9-A7F6-80324B3F2D87}">
            <xm:f>'(操作しないでください）データ管理用計算シート'!$Q$50=TRUE</xm:f>
            <x14:dxf>
              <fill>
                <patternFill>
                  <bgColor rgb="FFFFC000"/>
                </patternFill>
              </fill>
            </x14:dxf>
          </x14:cfRule>
          <xm:sqref>Q50</xm:sqref>
        </x14:conditionalFormatting>
        <x14:conditionalFormatting xmlns:xm="http://schemas.microsoft.com/office/excel/2006/main">
          <x14:cfRule type="expression" priority="487" id="{ADD92E4D-AF16-42CB-83A3-B60D5FFD774F}">
            <xm:f>'(操作しないでください）データ管理用計算シート'!$Q$51=TRUE</xm:f>
            <x14:dxf>
              <fill>
                <patternFill>
                  <bgColor rgb="FFFFC000"/>
                </patternFill>
              </fill>
            </x14:dxf>
          </x14:cfRule>
          <xm:sqref>Q51</xm:sqref>
        </x14:conditionalFormatting>
        <x14:conditionalFormatting xmlns:xm="http://schemas.microsoft.com/office/excel/2006/main">
          <x14:cfRule type="expression" priority="486" id="{AE92899C-82EA-4B62-9D33-5A2663438440}">
            <xm:f>'(操作しないでください）データ管理用計算シート'!$Q$56=TRUE</xm:f>
            <x14:dxf>
              <fill>
                <patternFill>
                  <bgColor rgb="FFFFC000"/>
                </patternFill>
              </fill>
            </x14:dxf>
          </x14:cfRule>
          <xm:sqref>Q56</xm:sqref>
        </x14:conditionalFormatting>
        <x14:conditionalFormatting xmlns:xm="http://schemas.microsoft.com/office/excel/2006/main">
          <x14:cfRule type="expression" priority="485" id="{9D0FECC8-17B4-48AF-A052-A2BA82DB5695}">
            <xm:f>'(操作しないでください）データ管理用計算シート'!$Q$57=TRUE</xm:f>
            <x14:dxf>
              <fill>
                <patternFill>
                  <bgColor rgb="FFFFC000"/>
                </patternFill>
              </fill>
            </x14:dxf>
          </x14:cfRule>
          <xm:sqref>Q57</xm:sqref>
        </x14:conditionalFormatting>
        <x14:conditionalFormatting xmlns:xm="http://schemas.microsoft.com/office/excel/2006/main">
          <x14:cfRule type="expression" priority="484" id="{62275D98-5C6F-4C56-AEC2-16DAAB87190C}">
            <xm:f>'(操作しないでください）データ管理用計算シート'!$Q$58=TRUE</xm:f>
            <x14:dxf>
              <fill>
                <patternFill>
                  <bgColor rgb="FFFFC000"/>
                </patternFill>
              </fill>
            </x14:dxf>
          </x14:cfRule>
          <xm:sqref>Q58</xm:sqref>
        </x14:conditionalFormatting>
        <x14:conditionalFormatting xmlns:xm="http://schemas.microsoft.com/office/excel/2006/main">
          <x14:cfRule type="expression" priority="483" id="{AED128FE-663A-4440-91A8-E9A9712A7226}">
            <xm:f>'(操作しないでください）データ管理用計算シート'!$Q$59=TRUE</xm:f>
            <x14:dxf>
              <fill>
                <patternFill>
                  <bgColor rgb="FFFFC000"/>
                </patternFill>
              </fill>
            </x14:dxf>
          </x14:cfRule>
          <xm:sqref>Q59</xm:sqref>
        </x14:conditionalFormatting>
        <x14:conditionalFormatting xmlns:xm="http://schemas.microsoft.com/office/excel/2006/main">
          <x14:cfRule type="expression" priority="482" id="{1372CC5C-C8F9-447E-91F3-5ECB0053F136}">
            <xm:f>'(操作しないでください）データ管理用計算シート'!$Q$60=TRUE</xm:f>
            <x14:dxf>
              <fill>
                <patternFill>
                  <bgColor rgb="FFFFC000"/>
                </patternFill>
              </fill>
            </x14:dxf>
          </x14:cfRule>
          <xm:sqref>Q60</xm:sqref>
        </x14:conditionalFormatting>
        <x14:conditionalFormatting xmlns:xm="http://schemas.microsoft.com/office/excel/2006/main">
          <x14:cfRule type="expression" priority="481" id="{D3A46233-7CD3-49C6-8EE2-FD27E85C5EBA}">
            <xm:f>'(操作しないでください）データ管理用計算シート'!$Q$61=TRUE</xm:f>
            <x14:dxf>
              <fill>
                <patternFill>
                  <bgColor rgb="FFFFC000"/>
                </patternFill>
              </fill>
            </x14:dxf>
          </x14:cfRule>
          <xm:sqref>Q61</xm:sqref>
        </x14:conditionalFormatting>
        <x14:conditionalFormatting xmlns:xm="http://schemas.microsoft.com/office/excel/2006/main">
          <x14:cfRule type="expression" priority="480" id="{D096DAD4-9968-4DBE-AD94-664DAC28C7DD}">
            <xm:f>'(操作しないでください）データ管理用計算シート'!$Q$62=TRUE</xm:f>
            <x14:dxf>
              <fill>
                <patternFill>
                  <bgColor rgb="FFFFC000"/>
                </patternFill>
              </fill>
            </x14:dxf>
          </x14:cfRule>
          <xm:sqref>Q62</xm:sqref>
        </x14:conditionalFormatting>
        <x14:conditionalFormatting xmlns:xm="http://schemas.microsoft.com/office/excel/2006/main">
          <x14:cfRule type="expression" priority="479" id="{D5E8A3C8-083B-4020-B255-9822885028DA}">
            <xm:f>'(操作しないでください）データ管理用計算シート'!$Q$63=TRUE</xm:f>
            <x14:dxf>
              <fill>
                <patternFill>
                  <bgColor rgb="FFFFC000"/>
                </patternFill>
              </fill>
            </x14:dxf>
          </x14:cfRule>
          <xm:sqref>Q63</xm:sqref>
        </x14:conditionalFormatting>
        <x14:conditionalFormatting xmlns:xm="http://schemas.microsoft.com/office/excel/2006/main">
          <x14:cfRule type="expression" priority="469" id="{BFCB3451-B640-4D06-80F4-FAAF40374DE0}">
            <xm:f>'(操作しないでください）データ管理用計算シート'!$Z$6=1</xm:f>
            <x14:dxf>
              <fill>
                <patternFill>
                  <bgColor theme="4" tint="0.39994506668294322"/>
                </patternFill>
              </fill>
            </x14:dxf>
          </x14:cfRule>
          <x14:cfRule type="expression" priority="470" id="{0789022A-A6E1-420B-877D-B750251DA2CB}">
            <xm:f>'(操作しないでください）データ管理用計算シート'!$Z$6=4</xm:f>
            <x14:dxf>
              <fill>
                <patternFill>
                  <bgColor rgb="FFFF0000"/>
                </patternFill>
              </fill>
            </x14:dxf>
          </x14:cfRule>
          <xm:sqref>K6</xm:sqref>
        </x14:conditionalFormatting>
        <x14:conditionalFormatting xmlns:xm="http://schemas.microsoft.com/office/excel/2006/main">
          <x14:cfRule type="expression" priority="467" id="{86D60450-FA47-44EA-B0F1-21110DFCE2F3}">
            <xm:f>'(操作しないでください）データ管理用計算シート'!$Z$6=4</xm:f>
            <x14:dxf>
              <fill>
                <patternFill>
                  <bgColor rgb="FFFF0000"/>
                </patternFill>
              </fill>
            </x14:dxf>
          </x14:cfRule>
          <x14:cfRule type="expression" priority="468" id="{EFF51E89-0F0D-4F49-BE47-029724C02226}">
            <xm:f>'(操作しないでください）データ管理用計算シート'!$Z$6=3</xm:f>
            <x14:dxf>
              <fill>
                <patternFill>
                  <bgColor theme="4" tint="0.39994506668294322"/>
                </patternFill>
              </fill>
            </x14:dxf>
          </x14:cfRule>
          <xm:sqref>L6</xm:sqref>
        </x14:conditionalFormatting>
        <x14:conditionalFormatting xmlns:xm="http://schemas.microsoft.com/office/excel/2006/main">
          <x14:cfRule type="expression" priority="466" id="{4EDB852F-BFD0-40BF-AEC7-736D87F39AF5}">
            <xm:f>'(操作しないでください）データ管理用計算シート'!$AA$6=6</xm:f>
            <x14:dxf>
              <fill>
                <patternFill>
                  <bgColor rgb="FFFF0000"/>
                </patternFill>
              </fill>
            </x14:dxf>
          </x14:cfRule>
          <xm:sqref>N6:O6</xm:sqref>
        </x14:conditionalFormatting>
        <x14:conditionalFormatting xmlns:xm="http://schemas.microsoft.com/office/excel/2006/main">
          <x14:cfRule type="expression" priority="465" id="{0F4F59D1-B4C8-4ABF-B517-D75283A0DFB9}">
            <xm:f>'(操作しないでください）データ管理用計算シート'!$AA$6=2</xm:f>
            <x14:dxf>
              <fill>
                <patternFill>
                  <bgColor theme="9" tint="0.39994506668294322"/>
                </patternFill>
              </fill>
            </x14:dxf>
          </x14:cfRule>
          <xm:sqref>N6</xm:sqref>
        </x14:conditionalFormatting>
        <x14:conditionalFormatting xmlns:xm="http://schemas.microsoft.com/office/excel/2006/main">
          <x14:cfRule type="expression" priority="464" id="{4DABC1E9-6267-429F-9CCB-387036838D6E}">
            <xm:f>'(操作しないでください）データ管理用計算シート'!$AA$6=4</xm:f>
            <x14:dxf>
              <fill>
                <patternFill>
                  <bgColor theme="9" tint="0.39994506668294322"/>
                </patternFill>
              </fill>
            </x14:dxf>
          </x14:cfRule>
          <xm:sqref>O6</xm:sqref>
        </x14:conditionalFormatting>
        <x14:conditionalFormatting xmlns:xm="http://schemas.microsoft.com/office/excel/2006/main">
          <x14:cfRule type="expression" priority="463" id="{A9F5F26E-CEAE-4E30-97B4-7A127116A313}">
            <xm:f>'(操作しないでください）データ管理用計算シート'!$Z$7=4</xm:f>
            <x14:dxf>
              <fill>
                <patternFill>
                  <bgColor rgb="FFFF0000"/>
                </patternFill>
              </fill>
            </x14:dxf>
          </x14:cfRule>
          <xm:sqref>K7:L7</xm:sqref>
        </x14:conditionalFormatting>
        <x14:conditionalFormatting xmlns:xm="http://schemas.microsoft.com/office/excel/2006/main">
          <x14:cfRule type="expression" priority="462" id="{768EE3D7-FB0F-4B8D-8B16-73220F361336}">
            <xm:f>'(操作しないでください）データ管理用計算シート'!$Z$7=1</xm:f>
            <x14:dxf>
              <fill>
                <patternFill>
                  <bgColor theme="4" tint="0.39994506668294322"/>
                </patternFill>
              </fill>
            </x14:dxf>
          </x14:cfRule>
          <xm:sqref>K7</xm:sqref>
        </x14:conditionalFormatting>
        <x14:conditionalFormatting xmlns:xm="http://schemas.microsoft.com/office/excel/2006/main">
          <x14:cfRule type="expression" priority="461" id="{B3829FB0-7EDD-4D84-A777-DDDE8E3EB6EA}">
            <xm:f>'(操作しないでください）データ管理用計算シート'!$Z$7=3</xm:f>
            <x14:dxf>
              <fill>
                <patternFill>
                  <bgColor theme="4" tint="0.39994506668294322"/>
                </patternFill>
              </fill>
            </x14:dxf>
          </x14:cfRule>
          <xm:sqref>L7</xm:sqref>
        </x14:conditionalFormatting>
        <x14:conditionalFormatting xmlns:xm="http://schemas.microsoft.com/office/excel/2006/main">
          <x14:cfRule type="expression" priority="460" id="{62EBAA81-A166-43DB-8FF3-DA0972E8DCA5}">
            <xm:f>'(操作しないでください）データ管理用計算シート'!$AA$7=6</xm:f>
            <x14:dxf>
              <fill>
                <patternFill>
                  <bgColor rgb="FFFF0000"/>
                </patternFill>
              </fill>
            </x14:dxf>
          </x14:cfRule>
          <xm:sqref>N7:O7</xm:sqref>
        </x14:conditionalFormatting>
        <x14:conditionalFormatting xmlns:xm="http://schemas.microsoft.com/office/excel/2006/main">
          <x14:cfRule type="expression" priority="459" id="{EDA67B3F-9B82-452B-A322-5F80481304C0}">
            <xm:f>'(操作しないでください）データ管理用計算シート'!$AA$7=2</xm:f>
            <x14:dxf>
              <fill>
                <patternFill>
                  <bgColor theme="9" tint="0.39994506668294322"/>
                </patternFill>
              </fill>
            </x14:dxf>
          </x14:cfRule>
          <xm:sqref>N7</xm:sqref>
        </x14:conditionalFormatting>
        <x14:conditionalFormatting xmlns:xm="http://schemas.microsoft.com/office/excel/2006/main">
          <x14:cfRule type="expression" priority="458" id="{AE551E9B-5271-4AF6-9366-B71F545555BC}">
            <xm:f>'(操作しないでください）データ管理用計算シート'!$AA$7=4</xm:f>
            <x14:dxf>
              <fill>
                <patternFill>
                  <bgColor theme="9" tint="0.39994506668294322"/>
                </patternFill>
              </fill>
            </x14:dxf>
          </x14:cfRule>
          <xm:sqref>O7</xm:sqref>
        </x14:conditionalFormatting>
        <x14:conditionalFormatting xmlns:xm="http://schemas.microsoft.com/office/excel/2006/main">
          <x14:cfRule type="expression" priority="457" id="{9A655572-6240-4488-A3CF-E09475640CDA}">
            <xm:f>'(操作しないでください）データ管理用計算シート'!$Z$8=4</xm:f>
            <x14:dxf>
              <fill>
                <patternFill>
                  <bgColor rgb="FFFF0000"/>
                </patternFill>
              </fill>
            </x14:dxf>
          </x14:cfRule>
          <xm:sqref>K8:L8</xm:sqref>
        </x14:conditionalFormatting>
        <x14:conditionalFormatting xmlns:xm="http://schemas.microsoft.com/office/excel/2006/main">
          <x14:cfRule type="expression" priority="456" id="{8B7C3527-A993-4A12-8577-679CDD539FF5}">
            <xm:f>'(操作しないでください）データ管理用計算シート'!$AA$8=6</xm:f>
            <x14:dxf>
              <fill>
                <patternFill>
                  <bgColor rgb="FFFF0000"/>
                </patternFill>
              </fill>
            </x14:dxf>
          </x14:cfRule>
          <xm:sqref>N8:O8</xm:sqref>
        </x14:conditionalFormatting>
        <x14:conditionalFormatting xmlns:xm="http://schemas.microsoft.com/office/excel/2006/main">
          <x14:cfRule type="expression" priority="455" id="{79A057FF-D3B5-47FC-A081-FD5085B47610}">
            <xm:f>'(操作しないでください）データ管理用計算シート'!$Z$8=1</xm:f>
            <x14:dxf>
              <fill>
                <patternFill>
                  <bgColor theme="4" tint="0.39994506668294322"/>
                </patternFill>
              </fill>
            </x14:dxf>
          </x14:cfRule>
          <xm:sqref>K8</xm:sqref>
        </x14:conditionalFormatting>
        <x14:conditionalFormatting xmlns:xm="http://schemas.microsoft.com/office/excel/2006/main">
          <x14:cfRule type="expression" priority="454" id="{D3A8A14C-3477-4ECE-8589-CC37DE6D5033}">
            <xm:f>'(操作しないでください）データ管理用計算シート'!$Z$8=3</xm:f>
            <x14:dxf>
              <fill>
                <patternFill>
                  <bgColor theme="4" tint="0.39994506668294322"/>
                </patternFill>
              </fill>
            </x14:dxf>
          </x14:cfRule>
          <xm:sqref>L8</xm:sqref>
        </x14:conditionalFormatting>
        <x14:conditionalFormatting xmlns:xm="http://schemas.microsoft.com/office/excel/2006/main">
          <x14:cfRule type="expression" priority="453" id="{15E55896-0529-47B7-9AFA-5406DA704EB7}">
            <xm:f>'(操作しないでください）データ管理用計算シート'!$AA$8=2</xm:f>
            <x14:dxf>
              <fill>
                <patternFill>
                  <bgColor theme="9" tint="0.39994506668294322"/>
                </patternFill>
              </fill>
            </x14:dxf>
          </x14:cfRule>
          <xm:sqref>N8</xm:sqref>
        </x14:conditionalFormatting>
        <x14:conditionalFormatting xmlns:xm="http://schemas.microsoft.com/office/excel/2006/main">
          <x14:cfRule type="expression" priority="452" id="{37780863-6516-4CA0-992D-01B86FB13910}">
            <xm:f>'(操作しないでください）データ管理用計算シート'!$AA$8=4</xm:f>
            <x14:dxf>
              <fill>
                <patternFill>
                  <bgColor theme="9" tint="0.39994506668294322"/>
                </patternFill>
              </fill>
            </x14:dxf>
          </x14:cfRule>
          <xm:sqref>O8</xm:sqref>
        </x14:conditionalFormatting>
        <x14:conditionalFormatting xmlns:xm="http://schemas.microsoft.com/office/excel/2006/main">
          <x14:cfRule type="expression" priority="451" id="{A1CAF830-72E6-4F39-A4A8-A2C7DD8DE5AF}">
            <xm:f>'(操作しないでください）データ管理用計算シート'!$Z$9=4</xm:f>
            <x14:dxf>
              <fill>
                <patternFill>
                  <bgColor rgb="FFFF0000"/>
                </patternFill>
              </fill>
            </x14:dxf>
          </x14:cfRule>
          <xm:sqref>K9:L9</xm:sqref>
        </x14:conditionalFormatting>
        <x14:conditionalFormatting xmlns:xm="http://schemas.microsoft.com/office/excel/2006/main">
          <x14:cfRule type="expression" priority="450" id="{93BB7E3E-545C-49AC-8231-63672F4E84BE}">
            <xm:f>'(操作しないでください）データ管理用計算シート'!$AA$9=6</xm:f>
            <x14:dxf>
              <fill>
                <patternFill>
                  <bgColor rgb="FFFF0000"/>
                </patternFill>
              </fill>
            </x14:dxf>
          </x14:cfRule>
          <xm:sqref>N9:O9</xm:sqref>
        </x14:conditionalFormatting>
        <x14:conditionalFormatting xmlns:xm="http://schemas.microsoft.com/office/excel/2006/main">
          <x14:cfRule type="expression" priority="449" id="{88196233-D4A0-4CD7-8F87-E3646B81A7CF}">
            <xm:f>'(操作しないでください）データ管理用計算シート'!$Z$9=1</xm:f>
            <x14:dxf>
              <fill>
                <patternFill>
                  <bgColor theme="4" tint="0.39994506668294322"/>
                </patternFill>
              </fill>
            </x14:dxf>
          </x14:cfRule>
          <xm:sqref>K9</xm:sqref>
        </x14:conditionalFormatting>
        <x14:conditionalFormatting xmlns:xm="http://schemas.microsoft.com/office/excel/2006/main">
          <x14:cfRule type="expression" priority="448" id="{9C09DB81-8C33-4491-9A1D-7D5765CFC41B}">
            <xm:f>'(操作しないでください）データ管理用計算シート'!$Z$9=3</xm:f>
            <x14:dxf>
              <fill>
                <patternFill>
                  <bgColor theme="4" tint="0.39994506668294322"/>
                </patternFill>
              </fill>
            </x14:dxf>
          </x14:cfRule>
          <xm:sqref>L9</xm:sqref>
        </x14:conditionalFormatting>
        <x14:conditionalFormatting xmlns:xm="http://schemas.microsoft.com/office/excel/2006/main">
          <x14:cfRule type="expression" priority="447" id="{8ED40ACE-22F7-4ED3-8500-5549C013B624}">
            <xm:f>'(操作しないでください）データ管理用計算シート'!$AA$9=2</xm:f>
            <x14:dxf>
              <fill>
                <patternFill>
                  <bgColor theme="9" tint="0.39994506668294322"/>
                </patternFill>
              </fill>
            </x14:dxf>
          </x14:cfRule>
          <xm:sqref>N9</xm:sqref>
        </x14:conditionalFormatting>
        <x14:conditionalFormatting xmlns:xm="http://schemas.microsoft.com/office/excel/2006/main">
          <x14:cfRule type="expression" priority="446" id="{0C87DB78-C5FB-4500-8310-83DCCCF81A80}">
            <xm:f>'(操作しないでください）データ管理用計算シート'!$AA$9=4</xm:f>
            <x14:dxf>
              <fill>
                <patternFill>
                  <bgColor theme="9" tint="0.39994506668294322"/>
                </patternFill>
              </fill>
            </x14:dxf>
          </x14:cfRule>
          <xm:sqref>O9</xm:sqref>
        </x14:conditionalFormatting>
        <x14:conditionalFormatting xmlns:xm="http://schemas.microsoft.com/office/excel/2006/main">
          <x14:cfRule type="expression" priority="445" id="{62F2BAC9-539D-440E-8370-E6360097A42D}">
            <xm:f>'(操作しないでください）データ管理用計算シート'!$AA$10=6</xm:f>
            <x14:dxf>
              <fill>
                <patternFill>
                  <bgColor rgb="FFFF0000"/>
                </patternFill>
              </fill>
            </x14:dxf>
          </x14:cfRule>
          <xm:sqref>N10:O10</xm:sqref>
        </x14:conditionalFormatting>
        <x14:conditionalFormatting xmlns:xm="http://schemas.microsoft.com/office/excel/2006/main">
          <x14:cfRule type="expression" priority="444" id="{DB3354F7-BB44-44A9-9D57-58FF5AAF6082}">
            <xm:f>'(操作しないでください）データ管理用計算シート'!$Z$10=4</xm:f>
            <x14:dxf>
              <fill>
                <patternFill>
                  <bgColor rgb="FFFF0000"/>
                </patternFill>
              </fill>
            </x14:dxf>
          </x14:cfRule>
          <xm:sqref>K10:L10</xm:sqref>
        </x14:conditionalFormatting>
        <x14:conditionalFormatting xmlns:xm="http://schemas.microsoft.com/office/excel/2006/main">
          <x14:cfRule type="expression" priority="443" id="{41AE46CC-481B-4F46-BBA5-75E0590FD794}">
            <xm:f>'(操作しないでください）データ管理用計算シート'!$Z$10=1</xm:f>
            <x14:dxf>
              <fill>
                <patternFill>
                  <bgColor theme="4" tint="0.39994506668294322"/>
                </patternFill>
              </fill>
            </x14:dxf>
          </x14:cfRule>
          <xm:sqref>K10</xm:sqref>
        </x14:conditionalFormatting>
        <x14:conditionalFormatting xmlns:xm="http://schemas.microsoft.com/office/excel/2006/main">
          <x14:cfRule type="expression" priority="442" id="{045C946E-04B5-44D0-BFC3-37996EED7B3B}">
            <xm:f>'(操作しないでください）データ管理用計算シート'!$Z$10=3</xm:f>
            <x14:dxf>
              <fill>
                <patternFill>
                  <bgColor theme="4" tint="0.39994506668294322"/>
                </patternFill>
              </fill>
            </x14:dxf>
          </x14:cfRule>
          <xm:sqref>L10</xm:sqref>
        </x14:conditionalFormatting>
        <x14:conditionalFormatting xmlns:xm="http://schemas.microsoft.com/office/excel/2006/main">
          <x14:cfRule type="expression" priority="441" id="{23E0B785-1327-4D4F-8EB1-195448B0EADB}">
            <xm:f>'(操作しないでください）データ管理用計算シート'!$AA$10=2</xm:f>
            <x14:dxf>
              <fill>
                <patternFill>
                  <bgColor theme="9" tint="0.39994506668294322"/>
                </patternFill>
              </fill>
            </x14:dxf>
          </x14:cfRule>
          <xm:sqref>N10</xm:sqref>
        </x14:conditionalFormatting>
        <x14:conditionalFormatting xmlns:xm="http://schemas.microsoft.com/office/excel/2006/main">
          <x14:cfRule type="expression" priority="440" id="{AF416BCF-C6FD-49D8-9B05-8AF1F2CF2F40}">
            <xm:f>'(操作しないでください）データ管理用計算シート'!$AA$10=4</xm:f>
            <x14:dxf>
              <fill>
                <patternFill>
                  <bgColor theme="9" tint="0.39994506668294322"/>
                </patternFill>
              </fill>
            </x14:dxf>
          </x14:cfRule>
          <xm:sqref>O10</xm:sqref>
        </x14:conditionalFormatting>
        <x14:conditionalFormatting xmlns:xm="http://schemas.microsoft.com/office/excel/2006/main">
          <x14:cfRule type="expression" priority="439" id="{52A5D9B1-865E-483D-BB4D-87D95900F387}">
            <xm:f>'(操作しないでください）データ管理用計算シート'!$Z$11=4</xm:f>
            <x14:dxf>
              <fill>
                <patternFill>
                  <bgColor rgb="FFFF0000"/>
                </patternFill>
              </fill>
            </x14:dxf>
          </x14:cfRule>
          <xm:sqref>K11:L11</xm:sqref>
        </x14:conditionalFormatting>
        <x14:conditionalFormatting xmlns:xm="http://schemas.microsoft.com/office/excel/2006/main">
          <x14:cfRule type="expression" priority="438" id="{4767A844-762F-44EE-8B93-3B5D8ADF739C}">
            <xm:f>'(操作しないでください）データ管理用計算シート'!$AA$11=6</xm:f>
            <x14:dxf>
              <fill>
                <patternFill>
                  <bgColor rgb="FFFF0000"/>
                </patternFill>
              </fill>
            </x14:dxf>
          </x14:cfRule>
          <xm:sqref>N11:O11</xm:sqref>
        </x14:conditionalFormatting>
        <x14:conditionalFormatting xmlns:xm="http://schemas.microsoft.com/office/excel/2006/main">
          <x14:cfRule type="expression" priority="437" id="{A2D4354D-34FD-4BAC-AC68-BD185EA81982}">
            <xm:f>'(操作しないでください）データ管理用計算シート'!$Z$11=1</xm:f>
            <x14:dxf>
              <fill>
                <patternFill>
                  <bgColor theme="4" tint="0.39994506668294322"/>
                </patternFill>
              </fill>
            </x14:dxf>
          </x14:cfRule>
          <xm:sqref>K11</xm:sqref>
        </x14:conditionalFormatting>
        <x14:conditionalFormatting xmlns:xm="http://schemas.microsoft.com/office/excel/2006/main">
          <x14:cfRule type="expression" priority="436" id="{2AF2B87E-8F9B-4178-AB59-9BA98EF90200}">
            <xm:f>'(操作しないでください）データ管理用計算シート'!$Z$11=3</xm:f>
            <x14:dxf>
              <fill>
                <patternFill>
                  <bgColor theme="4" tint="0.39994506668294322"/>
                </patternFill>
              </fill>
            </x14:dxf>
          </x14:cfRule>
          <xm:sqref>L11</xm:sqref>
        </x14:conditionalFormatting>
        <x14:conditionalFormatting xmlns:xm="http://schemas.microsoft.com/office/excel/2006/main">
          <x14:cfRule type="expression" priority="435" id="{E810D411-CDB8-4748-999E-3A33C7FB4C04}">
            <xm:f>'(操作しないでください）データ管理用計算シート'!$AA$11=2</xm:f>
            <x14:dxf>
              <fill>
                <patternFill>
                  <bgColor theme="9" tint="0.39994506668294322"/>
                </patternFill>
              </fill>
            </x14:dxf>
          </x14:cfRule>
          <xm:sqref>N11</xm:sqref>
        </x14:conditionalFormatting>
        <x14:conditionalFormatting xmlns:xm="http://schemas.microsoft.com/office/excel/2006/main">
          <x14:cfRule type="expression" priority="434" id="{587B1171-26CB-4433-9CDD-1CBA9A172282}">
            <xm:f>'(操作しないでください）データ管理用計算シート'!$AA$11=4</xm:f>
            <x14:dxf>
              <fill>
                <patternFill>
                  <bgColor theme="9" tint="0.39994506668294322"/>
                </patternFill>
              </fill>
            </x14:dxf>
          </x14:cfRule>
          <xm:sqref>O11</xm:sqref>
        </x14:conditionalFormatting>
        <x14:conditionalFormatting xmlns:xm="http://schemas.microsoft.com/office/excel/2006/main">
          <x14:cfRule type="expression" priority="433" id="{83BA0177-7F87-41C1-87A2-ADEF7B57A027}">
            <xm:f>'(操作しないでください）データ管理用計算シート'!$Z$19=4</xm:f>
            <x14:dxf>
              <fill>
                <patternFill>
                  <bgColor rgb="FFFF0000"/>
                </patternFill>
              </fill>
            </x14:dxf>
          </x14:cfRule>
          <xm:sqref>K19:L19</xm:sqref>
        </x14:conditionalFormatting>
        <x14:conditionalFormatting xmlns:xm="http://schemas.microsoft.com/office/excel/2006/main">
          <x14:cfRule type="expression" priority="432" id="{60B4A30E-AF9A-44AE-A3AF-6E3BA539BFAF}">
            <xm:f>'(操作しないでください）データ管理用計算シート'!$AA$19=6</xm:f>
            <x14:dxf>
              <fill>
                <patternFill>
                  <bgColor rgb="FFFF0000"/>
                </patternFill>
              </fill>
            </x14:dxf>
          </x14:cfRule>
          <xm:sqref>N19:O19</xm:sqref>
        </x14:conditionalFormatting>
        <x14:conditionalFormatting xmlns:xm="http://schemas.microsoft.com/office/excel/2006/main">
          <x14:cfRule type="expression" priority="431" id="{D7666369-FB4D-43A4-AF90-71B17ECC5BDA}">
            <xm:f>'(操作しないでください）データ管理用計算シート'!$Z$20=4</xm:f>
            <x14:dxf>
              <fill>
                <patternFill>
                  <bgColor rgb="FFFF0000"/>
                </patternFill>
              </fill>
            </x14:dxf>
          </x14:cfRule>
          <xm:sqref>K20:L20</xm:sqref>
        </x14:conditionalFormatting>
        <x14:conditionalFormatting xmlns:xm="http://schemas.microsoft.com/office/excel/2006/main">
          <x14:cfRule type="expression" priority="430" id="{F39791BC-7C4A-4FE7-9C50-38069EFD9038}">
            <xm:f>'(操作しないでください）データ管理用計算シート'!$AA$20=6</xm:f>
            <x14:dxf>
              <fill>
                <patternFill>
                  <bgColor rgb="FFFF0000"/>
                </patternFill>
              </fill>
            </x14:dxf>
          </x14:cfRule>
          <xm:sqref>N20:O20</xm:sqref>
        </x14:conditionalFormatting>
        <x14:conditionalFormatting xmlns:xm="http://schemas.microsoft.com/office/excel/2006/main">
          <x14:cfRule type="expression" priority="429" id="{D9EFD563-A449-4D46-A025-02AB38EE64E2}">
            <xm:f>'(操作しないでください）データ管理用計算シート'!$Z$21=4</xm:f>
            <x14:dxf>
              <fill>
                <patternFill>
                  <bgColor rgb="FFFF0000"/>
                </patternFill>
              </fill>
            </x14:dxf>
          </x14:cfRule>
          <xm:sqref>K21:L21</xm:sqref>
        </x14:conditionalFormatting>
        <x14:conditionalFormatting xmlns:xm="http://schemas.microsoft.com/office/excel/2006/main">
          <x14:cfRule type="expression" priority="428" id="{B84F329E-D847-4C52-92E1-3B61D7D1E241}">
            <xm:f>'(操作しないでください）データ管理用計算シート'!$AA$21=6</xm:f>
            <x14:dxf>
              <fill>
                <patternFill>
                  <bgColor rgb="FFFF0000"/>
                </patternFill>
              </fill>
            </x14:dxf>
          </x14:cfRule>
          <xm:sqref>N21:O21</xm:sqref>
        </x14:conditionalFormatting>
        <x14:conditionalFormatting xmlns:xm="http://schemas.microsoft.com/office/excel/2006/main">
          <x14:cfRule type="expression" priority="427" id="{BA643B97-D095-46D1-91DD-3413B8DB5A66}">
            <xm:f>'(操作しないでください）データ管理用計算シート'!$Z$19=1</xm:f>
            <x14:dxf>
              <fill>
                <patternFill>
                  <bgColor theme="4" tint="0.39994506668294322"/>
                </patternFill>
              </fill>
            </x14:dxf>
          </x14:cfRule>
          <xm:sqref>K19</xm:sqref>
        </x14:conditionalFormatting>
        <x14:conditionalFormatting xmlns:xm="http://schemas.microsoft.com/office/excel/2006/main">
          <x14:cfRule type="expression" priority="426" id="{E60296B6-4291-412B-84ED-FB633A6116BC}">
            <xm:f>'(操作しないでください）データ管理用計算シート'!$Z$19=3</xm:f>
            <x14:dxf>
              <fill>
                <patternFill>
                  <bgColor theme="4" tint="0.39994506668294322"/>
                </patternFill>
              </fill>
            </x14:dxf>
          </x14:cfRule>
          <xm:sqref>L19</xm:sqref>
        </x14:conditionalFormatting>
        <x14:conditionalFormatting xmlns:xm="http://schemas.microsoft.com/office/excel/2006/main">
          <x14:cfRule type="expression" priority="425" id="{9234D4F7-C1E1-444E-9374-11163AFD7D54}">
            <xm:f>'(操作しないでください）データ管理用計算シート'!$AA$19=2</xm:f>
            <x14:dxf>
              <fill>
                <patternFill>
                  <bgColor theme="9" tint="0.39994506668294322"/>
                </patternFill>
              </fill>
            </x14:dxf>
          </x14:cfRule>
          <xm:sqref>N19</xm:sqref>
        </x14:conditionalFormatting>
        <x14:conditionalFormatting xmlns:xm="http://schemas.microsoft.com/office/excel/2006/main">
          <x14:cfRule type="expression" priority="424" id="{EE6D7E3C-2DB4-4B7E-AE1A-A32CBF1B1490}">
            <xm:f>'(操作しないでください）データ管理用計算シート'!$AA$19=4</xm:f>
            <x14:dxf>
              <fill>
                <patternFill>
                  <bgColor theme="9" tint="0.39994506668294322"/>
                </patternFill>
              </fill>
            </x14:dxf>
          </x14:cfRule>
          <xm:sqref>O19</xm:sqref>
        </x14:conditionalFormatting>
        <x14:conditionalFormatting xmlns:xm="http://schemas.microsoft.com/office/excel/2006/main">
          <x14:cfRule type="expression" priority="423" id="{490DBA6F-6361-4774-A22F-78CC46B761E6}">
            <xm:f>'(操作しないでください）データ管理用計算シート'!$Z$20=1</xm:f>
            <x14:dxf>
              <fill>
                <patternFill>
                  <bgColor theme="4" tint="0.39994506668294322"/>
                </patternFill>
              </fill>
            </x14:dxf>
          </x14:cfRule>
          <xm:sqref>K20</xm:sqref>
        </x14:conditionalFormatting>
        <x14:conditionalFormatting xmlns:xm="http://schemas.microsoft.com/office/excel/2006/main">
          <x14:cfRule type="expression" priority="422" id="{91DB0F90-D2C2-4F4B-B09E-7228B4904536}">
            <xm:f>'(操作しないでください）データ管理用計算シート'!$Z$20=3</xm:f>
            <x14:dxf>
              <fill>
                <patternFill>
                  <bgColor theme="4" tint="0.39994506668294322"/>
                </patternFill>
              </fill>
            </x14:dxf>
          </x14:cfRule>
          <xm:sqref>L20</xm:sqref>
        </x14:conditionalFormatting>
        <x14:conditionalFormatting xmlns:xm="http://schemas.microsoft.com/office/excel/2006/main">
          <x14:cfRule type="expression" priority="421" id="{CC843F1E-B3D8-4D0D-B70B-73752C960A18}">
            <xm:f>'(操作しないでください）データ管理用計算シート'!$AA$20=2</xm:f>
            <x14:dxf>
              <fill>
                <patternFill>
                  <bgColor theme="9" tint="0.39994506668294322"/>
                </patternFill>
              </fill>
            </x14:dxf>
          </x14:cfRule>
          <xm:sqref>N20</xm:sqref>
        </x14:conditionalFormatting>
        <x14:conditionalFormatting xmlns:xm="http://schemas.microsoft.com/office/excel/2006/main">
          <x14:cfRule type="expression" priority="420" id="{CD4059AA-6D22-4D83-BEB4-EEDA01D8B8EE}">
            <xm:f>'(操作しないでください）データ管理用計算シート'!$AA$20=4</xm:f>
            <x14:dxf>
              <fill>
                <patternFill>
                  <bgColor theme="9" tint="0.39994506668294322"/>
                </patternFill>
              </fill>
            </x14:dxf>
          </x14:cfRule>
          <xm:sqref>O20</xm:sqref>
        </x14:conditionalFormatting>
        <x14:conditionalFormatting xmlns:xm="http://schemas.microsoft.com/office/excel/2006/main">
          <x14:cfRule type="expression" priority="419" id="{830A4BD8-8D82-4820-AB31-AFDF8B3F9C32}">
            <xm:f>'(操作しないでください）データ管理用計算シート'!$Z$21=1</xm:f>
            <x14:dxf>
              <fill>
                <patternFill>
                  <bgColor theme="4" tint="0.39994506668294322"/>
                </patternFill>
              </fill>
            </x14:dxf>
          </x14:cfRule>
          <xm:sqref>K21</xm:sqref>
        </x14:conditionalFormatting>
        <x14:conditionalFormatting xmlns:xm="http://schemas.microsoft.com/office/excel/2006/main">
          <x14:cfRule type="expression" priority="418" id="{A3BF54F0-34B2-4133-839C-197BA9847322}">
            <xm:f>'(操作しないでください）データ管理用計算シート'!$Z$21=3</xm:f>
            <x14:dxf>
              <fill>
                <patternFill>
                  <bgColor theme="4" tint="0.39994506668294322"/>
                </patternFill>
              </fill>
            </x14:dxf>
          </x14:cfRule>
          <xm:sqref>L21</xm:sqref>
        </x14:conditionalFormatting>
        <x14:conditionalFormatting xmlns:xm="http://schemas.microsoft.com/office/excel/2006/main">
          <x14:cfRule type="expression" priority="417" id="{DCF89230-C791-4053-A2B9-F2F86D93EA3D}">
            <xm:f>'(操作しないでください）データ管理用計算シート'!$AA$21=2</xm:f>
            <x14:dxf>
              <fill>
                <patternFill>
                  <bgColor theme="9" tint="0.39994506668294322"/>
                </patternFill>
              </fill>
            </x14:dxf>
          </x14:cfRule>
          <xm:sqref>N21</xm:sqref>
        </x14:conditionalFormatting>
        <x14:conditionalFormatting xmlns:xm="http://schemas.microsoft.com/office/excel/2006/main">
          <x14:cfRule type="expression" priority="416" id="{F99CFB9A-1620-4D81-9455-12436B00E54C}">
            <xm:f>'(操作しないでください）データ管理用計算シート'!$AA$21=4</xm:f>
            <x14:dxf>
              <fill>
                <patternFill>
                  <bgColor theme="9" tint="0.39994506668294322"/>
                </patternFill>
              </fill>
            </x14:dxf>
          </x14:cfRule>
          <xm:sqref>O21</xm:sqref>
        </x14:conditionalFormatting>
        <x14:conditionalFormatting xmlns:xm="http://schemas.microsoft.com/office/excel/2006/main">
          <x14:cfRule type="expression" priority="415" id="{FA23B952-886A-4E7F-BFA8-B19B34726247}">
            <xm:f>'(操作しないでください）データ管理用計算シート'!$Z$25=4</xm:f>
            <x14:dxf>
              <fill>
                <patternFill>
                  <bgColor rgb="FFFF0000"/>
                </patternFill>
              </fill>
            </x14:dxf>
          </x14:cfRule>
          <xm:sqref>K25:L25</xm:sqref>
        </x14:conditionalFormatting>
        <x14:conditionalFormatting xmlns:xm="http://schemas.microsoft.com/office/excel/2006/main">
          <x14:cfRule type="expression" priority="414" id="{5C5ED818-0757-4480-A4B4-B374EC60A781}">
            <xm:f>'(操作しないでください）データ管理用計算シート'!$Z$26=4</xm:f>
            <x14:dxf>
              <fill>
                <patternFill>
                  <bgColor rgb="FFFF0000"/>
                </patternFill>
              </fill>
            </x14:dxf>
          </x14:cfRule>
          <xm:sqref>K26:L26</xm:sqref>
        </x14:conditionalFormatting>
        <x14:conditionalFormatting xmlns:xm="http://schemas.microsoft.com/office/excel/2006/main">
          <x14:cfRule type="expression" priority="413" id="{DA9A62B8-2EB9-4523-8444-DB31AA529F65}">
            <xm:f>'(操作しないでください）データ管理用計算シート'!$Z$27=4</xm:f>
            <x14:dxf>
              <fill>
                <patternFill>
                  <bgColor rgb="FFFF0000"/>
                </patternFill>
              </fill>
            </x14:dxf>
          </x14:cfRule>
          <xm:sqref>K27:L27</xm:sqref>
        </x14:conditionalFormatting>
        <x14:conditionalFormatting xmlns:xm="http://schemas.microsoft.com/office/excel/2006/main">
          <x14:cfRule type="expression" priority="412" id="{A57EDA8C-50CA-48A2-AFE9-EEF0ECA3A440}">
            <xm:f>'(操作しないでください）データ管理用計算シート'!$Z$28=4</xm:f>
            <x14:dxf>
              <fill>
                <patternFill>
                  <bgColor rgb="FFFF0000"/>
                </patternFill>
              </fill>
            </x14:dxf>
          </x14:cfRule>
          <xm:sqref>K28:L28</xm:sqref>
        </x14:conditionalFormatting>
        <x14:conditionalFormatting xmlns:xm="http://schemas.microsoft.com/office/excel/2006/main">
          <x14:cfRule type="expression" priority="411" id="{03F2A224-0368-40C7-9A8C-D08140BD025A}">
            <xm:f>'(操作しないでください）データ管理用計算シート'!$Z$29=4</xm:f>
            <x14:dxf>
              <fill>
                <patternFill>
                  <bgColor rgb="FFFF0000"/>
                </patternFill>
              </fill>
            </x14:dxf>
          </x14:cfRule>
          <xm:sqref>K29:L29</xm:sqref>
        </x14:conditionalFormatting>
        <x14:conditionalFormatting xmlns:xm="http://schemas.microsoft.com/office/excel/2006/main">
          <x14:cfRule type="expression" priority="410" id="{1C3CCEA7-EEE3-46C1-8E47-9534AF3E463B}">
            <xm:f>'(操作しないでください）データ管理用計算シート'!$Z$30=4</xm:f>
            <x14:dxf>
              <fill>
                <patternFill>
                  <bgColor rgb="FFFF0000"/>
                </patternFill>
              </fill>
            </x14:dxf>
          </x14:cfRule>
          <xm:sqref>K30:L30</xm:sqref>
        </x14:conditionalFormatting>
        <x14:conditionalFormatting xmlns:xm="http://schemas.microsoft.com/office/excel/2006/main">
          <x14:cfRule type="expression" priority="409" id="{B8C5D9AB-298E-4AFB-9CA5-253694208FF6}">
            <xm:f>'(操作しないでください）データ管理用計算シート'!$Z$31=4</xm:f>
            <x14:dxf>
              <fill>
                <patternFill>
                  <bgColor rgb="FFFF0000"/>
                </patternFill>
              </fill>
            </x14:dxf>
          </x14:cfRule>
          <xm:sqref>K31:L31</xm:sqref>
        </x14:conditionalFormatting>
        <x14:conditionalFormatting xmlns:xm="http://schemas.microsoft.com/office/excel/2006/main">
          <x14:cfRule type="expression" priority="408" id="{BB370F21-CD74-4D96-B778-E5516E0F5B90}">
            <xm:f>'(操作しないでください）データ管理用計算シート'!$AA$31=6</xm:f>
            <x14:dxf>
              <fill>
                <patternFill>
                  <bgColor rgb="FFFF0000"/>
                </patternFill>
              </fill>
            </x14:dxf>
          </x14:cfRule>
          <xm:sqref>N31:O31</xm:sqref>
        </x14:conditionalFormatting>
        <x14:conditionalFormatting xmlns:xm="http://schemas.microsoft.com/office/excel/2006/main">
          <x14:cfRule type="expression" priority="407" id="{0642FC18-E354-489F-8C92-F529E1E69F5E}">
            <xm:f>'(操作しないでください）データ管理用計算シート'!$AA$30=6</xm:f>
            <x14:dxf>
              <fill>
                <patternFill>
                  <bgColor rgb="FFFF0000"/>
                </patternFill>
              </fill>
            </x14:dxf>
          </x14:cfRule>
          <xm:sqref>N30:O30</xm:sqref>
        </x14:conditionalFormatting>
        <x14:conditionalFormatting xmlns:xm="http://schemas.microsoft.com/office/excel/2006/main">
          <x14:cfRule type="expression" priority="406" id="{55677F8C-07CB-4135-914F-EBDC5110B15C}">
            <xm:f>'(操作しないでください）データ管理用計算シート'!$AA$29=6</xm:f>
            <x14:dxf>
              <fill>
                <patternFill>
                  <bgColor rgb="FFFF0000"/>
                </patternFill>
              </fill>
            </x14:dxf>
          </x14:cfRule>
          <xm:sqref>N29:O29</xm:sqref>
        </x14:conditionalFormatting>
        <x14:conditionalFormatting xmlns:xm="http://schemas.microsoft.com/office/excel/2006/main">
          <x14:cfRule type="expression" priority="405" id="{8DE8BD89-038B-4519-9B37-7AC66D507C52}">
            <xm:f>'(操作しないでください）データ管理用計算シート'!$AA$28=6</xm:f>
            <x14:dxf>
              <fill>
                <patternFill>
                  <bgColor rgb="FFFF0000"/>
                </patternFill>
              </fill>
            </x14:dxf>
          </x14:cfRule>
          <xm:sqref>N28:O28</xm:sqref>
        </x14:conditionalFormatting>
        <x14:conditionalFormatting xmlns:xm="http://schemas.microsoft.com/office/excel/2006/main">
          <x14:cfRule type="expression" priority="404" id="{184607E8-D682-4782-B5A1-5411A9B97C30}">
            <xm:f>'(操作しないでください）データ管理用計算シート'!$AA$27=6</xm:f>
            <x14:dxf>
              <fill>
                <patternFill>
                  <bgColor rgb="FFFF0000"/>
                </patternFill>
              </fill>
            </x14:dxf>
          </x14:cfRule>
          <xm:sqref>N27:O27</xm:sqref>
        </x14:conditionalFormatting>
        <x14:conditionalFormatting xmlns:xm="http://schemas.microsoft.com/office/excel/2006/main">
          <x14:cfRule type="expression" priority="403" id="{E52C92B2-92DB-4F11-B586-45D05C3E0E77}">
            <xm:f>'(操作しないでください）データ管理用計算シート'!$AA$26=6</xm:f>
            <x14:dxf>
              <fill>
                <patternFill>
                  <bgColor rgb="FFFF0000"/>
                </patternFill>
              </fill>
            </x14:dxf>
          </x14:cfRule>
          <xm:sqref>N26:O26</xm:sqref>
        </x14:conditionalFormatting>
        <x14:conditionalFormatting xmlns:xm="http://schemas.microsoft.com/office/excel/2006/main">
          <x14:cfRule type="expression" priority="402" id="{0D79C907-B14D-4FBF-8949-E48D36E291A5}">
            <xm:f>'(操作しないでください）データ管理用計算シート'!$AA$25=6</xm:f>
            <x14:dxf>
              <fill>
                <patternFill>
                  <bgColor rgb="FFFF0000"/>
                </patternFill>
              </fill>
            </x14:dxf>
          </x14:cfRule>
          <xm:sqref>N25:O25</xm:sqref>
        </x14:conditionalFormatting>
        <x14:conditionalFormatting xmlns:xm="http://schemas.microsoft.com/office/excel/2006/main">
          <x14:cfRule type="expression" priority="401" id="{D144ACB7-6E6E-4C10-82FE-958C2F74C26B}">
            <xm:f>'(操作しないでください）データ管理用計算シート'!$Z$25=1</xm:f>
            <x14:dxf>
              <fill>
                <patternFill>
                  <bgColor theme="4" tint="0.39994506668294322"/>
                </patternFill>
              </fill>
            </x14:dxf>
          </x14:cfRule>
          <xm:sqref>K25</xm:sqref>
        </x14:conditionalFormatting>
        <x14:conditionalFormatting xmlns:xm="http://schemas.microsoft.com/office/excel/2006/main">
          <x14:cfRule type="expression" priority="400" id="{11B4B4A7-5E0F-4B6E-8546-A5BB5C5C7214}">
            <xm:f>'(操作しないでください）データ管理用計算シート'!$Z$25=3</xm:f>
            <x14:dxf>
              <fill>
                <patternFill>
                  <bgColor theme="4" tint="0.39994506668294322"/>
                </patternFill>
              </fill>
            </x14:dxf>
          </x14:cfRule>
          <xm:sqref>L25</xm:sqref>
        </x14:conditionalFormatting>
        <x14:conditionalFormatting xmlns:xm="http://schemas.microsoft.com/office/excel/2006/main">
          <x14:cfRule type="expression" priority="399" id="{7ECC975D-799B-4B80-8759-B3902F6C5C37}">
            <xm:f>'(操作しないでください）データ管理用計算シート'!$AA$25=2</xm:f>
            <x14:dxf>
              <fill>
                <patternFill>
                  <bgColor theme="9" tint="0.39994506668294322"/>
                </patternFill>
              </fill>
            </x14:dxf>
          </x14:cfRule>
          <xm:sqref>N25</xm:sqref>
        </x14:conditionalFormatting>
        <x14:conditionalFormatting xmlns:xm="http://schemas.microsoft.com/office/excel/2006/main">
          <x14:cfRule type="expression" priority="398" id="{85230C1B-196C-4FD3-9417-E82E0754FC7B}">
            <xm:f>'(操作しないでください）データ管理用計算シート'!$AA$25=4</xm:f>
            <x14:dxf>
              <fill>
                <patternFill>
                  <bgColor theme="9" tint="0.39994506668294322"/>
                </patternFill>
              </fill>
            </x14:dxf>
          </x14:cfRule>
          <xm:sqref>O25</xm:sqref>
        </x14:conditionalFormatting>
        <x14:conditionalFormatting xmlns:xm="http://schemas.microsoft.com/office/excel/2006/main">
          <x14:cfRule type="expression" priority="397" id="{6C67FB41-AABC-42EB-874B-6EF8AD1C4FFE}">
            <xm:f>'(操作しないでください）データ管理用計算シート'!$Z$26=1</xm:f>
            <x14:dxf>
              <fill>
                <patternFill>
                  <bgColor theme="4" tint="0.39994506668294322"/>
                </patternFill>
              </fill>
            </x14:dxf>
          </x14:cfRule>
          <xm:sqref>K26</xm:sqref>
        </x14:conditionalFormatting>
        <x14:conditionalFormatting xmlns:xm="http://schemas.microsoft.com/office/excel/2006/main">
          <x14:cfRule type="expression" priority="396" id="{2DD7F81C-CF5A-4FA1-A0CF-6FE46CC0CA6E}">
            <xm:f>'(操作しないでください）データ管理用計算シート'!$Z$26=3</xm:f>
            <x14:dxf>
              <fill>
                <patternFill>
                  <bgColor theme="4" tint="0.39994506668294322"/>
                </patternFill>
              </fill>
            </x14:dxf>
          </x14:cfRule>
          <xm:sqref>L26</xm:sqref>
        </x14:conditionalFormatting>
        <x14:conditionalFormatting xmlns:xm="http://schemas.microsoft.com/office/excel/2006/main">
          <x14:cfRule type="expression" priority="395" id="{2D0E80CD-76B0-4332-B471-D7DDE30540D3}">
            <xm:f>'(操作しないでください）データ管理用計算シート'!$AA$26=2</xm:f>
            <x14:dxf>
              <fill>
                <patternFill>
                  <bgColor theme="9" tint="0.39994506668294322"/>
                </patternFill>
              </fill>
            </x14:dxf>
          </x14:cfRule>
          <xm:sqref>N26</xm:sqref>
        </x14:conditionalFormatting>
        <x14:conditionalFormatting xmlns:xm="http://schemas.microsoft.com/office/excel/2006/main">
          <x14:cfRule type="expression" priority="394" id="{5393997E-EC6B-4B0F-825A-A04E91B3397F}">
            <xm:f>'(操作しないでください）データ管理用計算シート'!$AA$26=4</xm:f>
            <x14:dxf>
              <fill>
                <patternFill>
                  <bgColor theme="9" tint="0.39994506668294322"/>
                </patternFill>
              </fill>
            </x14:dxf>
          </x14:cfRule>
          <xm:sqref>O26</xm:sqref>
        </x14:conditionalFormatting>
        <x14:conditionalFormatting xmlns:xm="http://schemas.microsoft.com/office/excel/2006/main">
          <x14:cfRule type="expression" priority="393" id="{7163D1DF-0E81-4AE4-8295-725E8CEE0B6C}">
            <xm:f>'(操作しないでください）データ管理用計算シート'!$Z$27=1</xm:f>
            <x14:dxf>
              <fill>
                <patternFill>
                  <bgColor theme="4" tint="0.39994506668294322"/>
                </patternFill>
              </fill>
            </x14:dxf>
          </x14:cfRule>
          <xm:sqref>K27</xm:sqref>
        </x14:conditionalFormatting>
        <x14:conditionalFormatting xmlns:xm="http://schemas.microsoft.com/office/excel/2006/main">
          <x14:cfRule type="expression" priority="392" id="{02F6B918-37E6-4C5A-94AC-A179A921CEBB}">
            <xm:f>'(操作しないでください）データ管理用計算シート'!$Z$27=3</xm:f>
            <x14:dxf>
              <fill>
                <patternFill>
                  <bgColor theme="4" tint="0.39994506668294322"/>
                </patternFill>
              </fill>
            </x14:dxf>
          </x14:cfRule>
          <xm:sqref>L27</xm:sqref>
        </x14:conditionalFormatting>
        <x14:conditionalFormatting xmlns:xm="http://schemas.microsoft.com/office/excel/2006/main">
          <x14:cfRule type="expression" priority="391" id="{5294B350-7647-4101-BAE4-9004E7CE4E15}">
            <xm:f>'(操作しないでください）データ管理用計算シート'!$AA$27=2</xm:f>
            <x14:dxf>
              <fill>
                <patternFill>
                  <bgColor theme="9" tint="0.39994506668294322"/>
                </patternFill>
              </fill>
            </x14:dxf>
          </x14:cfRule>
          <xm:sqref>N27</xm:sqref>
        </x14:conditionalFormatting>
        <x14:conditionalFormatting xmlns:xm="http://schemas.microsoft.com/office/excel/2006/main">
          <x14:cfRule type="expression" priority="390" id="{6463625C-D4BF-4955-A769-12D7E0022FD1}">
            <xm:f>'(操作しないでください）データ管理用計算シート'!$AA$27=4</xm:f>
            <x14:dxf>
              <fill>
                <patternFill>
                  <bgColor theme="9" tint="0.39994506668294322"/>
                </patternFill>
              </fill>
            </x14:dxf>
          </x14:cfRule>
          <xm:sqref>O27</xm:sqref>
        </x14:conditionalFormatting>
        <x14:conditionalFormatting xmlns:xm="http://schemas.microsoft.com/office/excel/2006/main">
          <x14:cfRule type="expression" priority="389" id="{29ED61A4-0009-4D4C-847B-31BCB1193FC7}">
            <xm:f>'(操作しないでください）データ管理用計算シート'!$Z$28=1</xm:f>
            <x14:dxf>
              <fill>
                <patternFill>
                  <bgColor theme="4" tint="0.39994506668294322"/>
                </patternFill>
              </fill>
            </x14:dxf>
          </x14:cfRule>
          <xm:sqref>K28</xm:sqref>
        </x14:conditionalFormatting>
        <x14:conditionalFormatting xmlns:xm="http://schemas.microsoft.com/office/excel/2006/main">
          <x14:cfRule type="expression" priority="388" id="{B5904118-C4AF-4B6B-92FA-3E2292047BCD}">
            <xm:f>'(操作しないでください）データ管理用計算シート'!$Z$28=3</xm:f>
            <x14:dxf>
              <fill>
                <patternFill>
                  <bgColor theme="4" tint="0.39994506668294322"/>
                </patternFill>
              </fill>
            </x14:dxf>
          </x14:cfRule>
          <xm:sqref>L28</xm:sqref>
        </x14:conditionalFormatting>
        <x14:conditionalFormatting xmlns:xm="http://schemas.microsoft.com/office/excel/2006/main">
          <x14:cfRule type="expression" priority="387" id="{EB26C7AF-261F-4BC1-88AE-13C087460337}">
            <xm:f>'(操作しないでください）データ管理用計算シート'!$AA$28=2</xm:f>
            <x14:dxf>
              <fill>
                <patternFill>
                  <bgColor theme="9" tint="0.39994506668294322"/>
                </patternFill>
              </fill>
            </x14:dxf>
          </x14:cfRule>
          <xm:sqref>N28</xm:sqref>
        </x14:conditionalFormatting>
        <x14:conditionalFormatting xmlns:xm="http://schemas.microsoft.com/office/excel/2006/main">
          <x14:cfRule type="expression" priority="386" id="{38D72663-21AA-4BEE-8458-A2514BFF7708}">
            <xm:f>'(操作しないでください）データ管理用計算シート'!$AA$28=4</xm:f>
            <x14:dxf>
              <fill>
                <patternFill>
                  <bgColor theme="9" tint="0.39994506668294322"/>
                </patternFill>
              </fill>
            </x14:dxf>
          </x14:cfRule>
          <xm:sqref>O28</xm:sqref>
        </x14:conditionalFormatting>
        <x14:conditionalFormatting xmlns:xm="http://schemas.microsoft.com/office/excel/2006/main">
          <x14:cfRule type="expression" priority="385" id="{99B63E53-6E79-4BBE-B9BC-5DA22D25AD4D}">
            <xm:f>'(操作しないでください）データ管理用計算シート'!$Z$29=1</xm:f>
            <x14:dxf>
              <fill>
                <patternFill>
                  <bgColor theme="4" tint="0.39994506668294322"/>
                </patternFill>
              </fill>
            </x14:dxf>
          </x14:cfRule>
          <xm:sqref>K29</xm:sqref>
        </x14:conditionalFormatting>
        <x14:conditionalFormatting xmlns:xm="http://schemas.microsoft.com/office/excel/2006/main">
          <x14:cfRule type="expression" priority="384" id="{2C929407-AC76-486E-8609-58883302E746}">
            <xm:f>'(操作しないでください）データ管理用計算シート'!$Z$29=3</xm:f>
            <x14:dxf>
              <fill>
                <patternFill>
                  <bgColor theme="4" tint="0.39994506668294322"/>
                </patternFill>
              </fill>
            </x14:dxf>
          </x14:cfRule>
          <xm:sqref>L29</xm:sqref>
        </x14:conditionalFormatting>
        <x14:conditionalFormatting xmlns:xm="http://schemas.microsoft.com/office/excel/2006/main">
          <x14:cfRule type="expression" priority="383" id="{3703B7FD-0388-434C-B189-4BAEF9EF95BE}">
            <xm:f>'(操作しないでください）データ管理用計算シート'!$AA$29=2</xm:f>
            <x14:dxf>
              <fill>
                <patternFill>
                  <bgColor theme="9" tint="0.39994506668294322"/>
                </patternFill>
              </fill>
            </x14:dxf>
          </x14:cfRule>
          <xm:sqref>N29</xm:sqref>
        </x14:conditionalFormatting>
        <x14:conditionalFormatting xmlns:xm="http://schemas.microsoft.com/office/excel/2006/main">
          <x14:cfRule type="expression" priority="382" id="{AC83ADAB-1D0A-490E-9E78-F8D5388D7356}">
            <xm:f>'(操作しないでください）データ管理用計算シート'!$AA$29=4</xm:f>
            <x14:dxf>
              <fill>
                <patternFill>
                  <bgColor theme="9" tint="0.39994506668294322"/>
                </patternFill>
              </fill>
            </x14:dxf>
          </x14:cfRule>
          <xm:sqref>O29</xm:sqref>
        </x14:conditionalFormatting>
        <x14:conditionalFormatting xmlns:xm="http://schemas.microsoft.com/office/excel/2006/main">
          <x14:cfRule type="expression" priority="381" id="{1B9196C1-75E3-4D71-B41C-D12DDC492339}">
            <xm:f>'(操作しないでください）データ管理用計算シート'!$Z$30=1</xm:f>
            <x14:dxf>
              <fill>
                <patternFill>
                  <bgColor theme="4" tint="0.39994506668294322"/>
                </patternFill>
              </fill>
            </x14:dxf>
          </x14:cfRule>
          <xm:sqref>K30</xm:sqref>
        </x14:conditionalFormatting>
        <x14:conditionalFormatting xmlns:xm="http://schemas.microsoft.com/office/excel/2006/main">
          <x14:cfRule type="expression" priority="380" id="{28A63A3C-B0BC-4C68-9383-02BFF41460F4}">
            <xm:f>'(操作しないでください）データ管理用計算シート'!$Z$30=3</xm:f>
            <x14:dxf>
              <fill>
                <patternFill>
                  <bgColor theme="4" tint="0.39994506668294322"/>
                </patternFill>
              </fill>
            </x14:dxf>
          </x14:cfRule>
          <xm:sqref>L30</xm:sqref>
        </x14:conditionalFormatting>
        <x14:conditionalFormatting xmlns:xm="http://schemas.microsoft.com/office/excel/2006/main">
          <x14:cfRule type="expression" priority="379" id="{657F4099-67E2-4BEB-A7BB-0D5AB5BE9C67}">
            <xm:f>'(操作しないでください）データ管理用計算シート'!$AA$30=2</xm:f>
            <x14:dxf>
              <fill>
                <patternFill>
                  <bgColor theme="9" tint="0.39994506668294322"/>
                </patternFill>
              </fill>
            </x14:dxf>
          </x14:cfRule>
          <xm:sqref>N30</xm:sqref>
        </x14:conditionalFormatting>
        <x14:conditionalFormatting xmlns:xm="http://schemas.microsoft.com/office/excel/2006/main">
          <x14:cfRule type="expression" priority="378" id="{C1CA40C5-F844-4C95-9838-B096DA988D61}">
            <xm:f>'(操作しないでください）データ管理用計算シート'!$AA$30=4</xm:f>
            <x14:dxf>
              <fill>
                <patternFill>
                  <bgColor theme="9" tint="0.39994506668294322"/>
                </patternFill>
              </fill>
            </x14:dxf>
          </x14:cfRule>
          <xm:sqref>O30</xm:sqref>
        </x14:conditionalFormatting>
        <x14:conditionalFormatting xmlns:xm="http://schemas.microsoft.com/office/excel/2006/main">
          <x14:cfRule type="expression" priority="377" id="{BAEF2968-6330-4CB6-9954-67EA0A4E89E4}">
            <xm:f>'(操作しないでください）データ管理用計算シート'!$Z$31=1</xm:f>
            <x14:dxf>
              <fill>
                <patternFill>
                  <bgColor theme="4" tint="0.39994506668294322"/>
                </patternFill>
              </fill>
            </x14:dxf>
          </x14:cfRule>
          <xm:sqref>K31</xm:sqref>
        </x14:conditionalFormatting>
        <x14:conditionalFormatting xmlns:xm="http://schemas.microsoft.com/office/excel/2006/main">
          <x14:cfRule type="expression" priority="376" id="{6289ED4C-D4CD-40C8-89C6-75E718768373}">
            <xm:f>'(操作しないでください）データ管理用計算シート'!$Z$31=3</xm:f>
            <x14:dxf>
              <fill>
                <patternFill>
                  <bgColor theme="4" tint="0.39994506668294322"/>
                </patternFill>
              </fill>
            </x14:dxf>
          </x14:cfRule>
          <xm:sqref>L31</xm:sqref>
        </x14:conditionalFormatting>
        <x14:conditionalFormatting xmlns:xm="http://schemas.microsoft.com/office/excel/2006/main">
          <x14:cfRule type="expression" priority="375" id="{0A0BF51C-0F8C-42B3-BDDA-F1979C51E547}">
            <xm:f>'(操作しないでください）データ管理用計算シート'!$AA$31=2</xm:f>
            <x14:dxf>
              <fill>
                <patternFill>
                  <bgColor theme="9" tint="0.39994506668294322"/>
                </patternFill>
              </fill>
            </x14:dxf>
          </x14:cfRule>
          <xm:sqref>N31</xm:sqref>
        </x14:conditionalFormatting>
        <x14:conditionalFormatting xmlns:xm="http://schemas.microsoft.com/office/excel/2006/main">
          <x14:cfRule type="expression" priority="374" id="{8FD276B1-2C92-44A3-9CC5-46FAE57876B3}">
            <xm:f>'(操作しないでください）データ管理用計算シート'!$AA$31=4</xm:f>
            <x14:dxf>
              <fill>
                <patternFill>
                  <bgColor theme="9" tint="0.39994506668294322"/>
                </patternFill>
              </fill>
            </x14:dxf>
          </x14:cfRule>
          <xm:sqref>O31</xm:sqref>
        </x14:conditionalFormatting>
        <x14:conditionalFormatting xmlns:xm="http://schemas.microsoft.com/office/excel/2006/main">
          <x14:cfRule type="expression" priority="373" id="{A762BFE2-1A5B-490F-A265-6D9A769D7473}">
            <xm:f>'(操作しないでください）データ管理用計算シート'!$Z$40=4</xm:f>
            <x14:dxf>
              <fill>
                <patternFill>
                  <bgColor rgb="FFFF0000"/>
                </patternFill>
              </fill>
            </x14:dxf>
          </x14:cfRule>
          <xm:sqref>K40:L40</xm:sqref>
        </x14:conditionalFormatting>
        <x14:conditionalFormatting xmlns:xm="http://schemas.microsoft.com/office/excel/2006/main">
          <x14:cfRule type="expression" priority="372" id="{6998A456-037D-4F3D-902F-3817A9672AE4}">
            <xm:f>'(操作しないでください）データ管理用計算シート'!$AA$40=6</xm:f>
            <x14:dxf>
              <fill>
                <patternFill>
                  <bgColor rgb="FFFF0000"/>
                </patternFill>
              </fill>
            </x14:dxf>
          </x14:cfRule>
          <xm:sqref>N40:O40</xm:sqref>
        </x14:conditionalFormatting>
        <x14:conditionalFormatting xmlns:xm="http://schemas.microsoft.com/office/excel/2006/main">
          <x14:cfRule type="expression" priority="369" id="{2CCDB507-0DA7-4C45-A9B9-3813726ADF40}">
            <xm:f>'(操作しないでください）データ管理用計算シート'!$Z$40=1</xm:f>
            <x14:dxf>
              <fill>
                <patternFill>
                  <bgColor theme="4" tint="0.39994506668294322"/>
                </patternFill>
              </fill>
            </x14:dxf>
          </x14:cfRule>
          <xm:sqref>K40</xm:sqref>
        </x14:conditionalFormatting>
        <x14:conditionalFormatting xmlns:xm="http://schemas.microsoft.com/office/excel/2006/main">
          <x14:cfRule type="expression" priority="368" id="{FEF4BD96-9122-496B-BA42-C99675A33125}">
            <xm:f>'(操作しないでください）データ管理用計算シート'!$Z$40=3</xm:f>
            <x14:dxf>
              <fill>
                <patternFill>
                  <bgColor theme="4" tint="0.39994506668294322"/>
                </patternFill>
              </fill>
            </x14:dxf>
          </x14:cfRule>
          <xm:sqref>L40</xm:sqref>
        </x14:conditionalFormatting>
        <x14:conditionalFormatting xmlns:xm="http://schemas.microsoft.com/office/excel/2006/main">
          <x14:cfRule type="expression" priority="367" id="{72ED22BA-289A-47B3-BAB5-F3476D4A74A2}">
            <xm:f>'(操作しないでください）データ管理用計算シート'!$AA$40=2</xm:f>
            <x14:dxf>
              <fill>
                <patternFill>
                  <bgColor theme="9" tint="0.39994506668294322"/>
                </patternFill>
              </fill>
            </x14:dxf>
          </x14:cfRule>
          <xm:sqref>N40</xm:sqref>
        </x14:conditionalFormatting>
        <x14:conditionalFormatting xmlns:xm="http://schemas.microsoft.com/office/excel/2006/main">
          <x14:cfRule type="expression" priority="366" id="{7AF7547E-B080-4B67-9C33-BF0DD3E5F1F9}">
            <xm:f>'(操作しないでください）データ管理用計算シート'!$AA$40=4</xm:f>
            <x14:dxf>
              <fill>
                <patternFill>
                  <bgColor theme="9" tint="0.39994506668294322"/>
                </patternFill>
              </fill>
            </x14:dxf>
          </x14:cfRule>
          <xm:sqref>O40</xm:sqref>
        </x14:conditionalFormatting>
        <x14:conditionalFormatting xmlns:xm="http://schemas.microsoft.com/office/excel/2006/main">
          <x14:cfRule type="expression" priority="361" id="{8660DBFE-2821-45F2-A2F6-160C465D037F}">
            <xm:f>'(操作しないでください）データ管理用計算シート'!$Z$49=4</xm:f>
            <x14:dxf>
              <fill>
                <patternFill>
                  <bgColor rgb="FFFF0000"/>
                </patternFill>
              </fill>
            </x14:dxf>
          </x14:cfRule>
          <xm:sqref>K49:L49</xm:sqref>
        </x14:conditionalFormatting>
        <x14:conditionalFormatting xmlns:xm="http://schemas.microsoft.com/office/excel/2006/main">
          <x14:cfRule type="expression" priority="360" id="{C976D3F9-C6DF-414D-A654-56B7CD1A742E}">
            <xm:f>'(操作しないでください）データ管理用計算シート'!$AA$49=6</xm:f>
            <x14:dxf>
              <fill>
                <patternFill>
                  <bgColor rgb="FFFF0000"/>
                </patternFill>
              </fill>
            </x14:dxf>
          </x14:cfRule>
          <xm:sqref>N49:O49</xm:sqref>
        </x14:conditionalFormatting>
        <x14:conditionalFormatting xmlns:xm="http://schemas.microsoft.com/office/excel/2006/main">
          <x14:cfRule type="expression" priority="359" id="{E184250B-C89D-4A5D-88C5-5C884950D081}">
            <xm:f>'(操作しないでください）データ管理用計算シート'!$Z$50=4</xm:f>
            <x14:dxf>
              <fill>
                <patternFill>
                  <bgColor rgb="FFFF0000"/>
                </patternFill>
              </fill>
            </x14:dxf>
          </x14:cfRule>
          <xm:sqref>K50:L50</xm:sqref>
        </x14:conditionalFormatting>
        <x14:conditionalFormatting xmlns:xm="http://schemas.microsoft.com/office/excel/2006/main">
          <x14:cfRule type="expression" priority="358" id="{2B8E6B7E-2770-45B7-BF0B-134D6A33B51B}">
            <xm:f>'(操作しないでください）データ管理用計算シート'!$AA$50=6</xm:f>
            <x14:dxf>
              <fill>
                <patternFill>
                  <bgColor rgb="FFFF0000"/>
                </patternFill>
              </fill>
            </x14:dxf>
          </x14:cfRule>
          <xm:sqref>N50:O50</xm:sqref>
        </x14:conditionalFormatting>
        <x14:conditionalFormatting xmlns:xm="http://schemas.microsoft.com/office/excel/2006/main">
          <x14:cfRule type="expression" priority="357" id="{3066BF5C-B70A-4A64-BD4E-F7098FCE53C1}">
            <xm:f>'(操作しないでください）データ管理用計算シート'!$Z$51=4</xm:f>
            <x14:dxf>
              <fill>
                <patternFill>
                  <bgColor rgb="FFFF0000"/>
                </patternFill>
              </fill>
            </x14:dxf>
          </x14:cfRule>
          <xm:sqref>K51:L51</xm:sqref>
        </x14:conditionalFormatting>
        <x14:conditionalFormatting xmlns:xm="http://schemas.microsoft.com/office/excel/2006/main">
          <x14:cfRule type="expression" priority="356" id="{149F7809-4D6D-460F-BACB-51ADEB10A6B0}">
            <xm:f>'(操作しないでください）データ管理用計算シート'!$AA$51=6</xm:f>
            <x14:dxf>
              <fill>
                <patternFill>
                  <bgColor rgb="FFFF0000"/>
                </patternFill>
              </fill>
            </x14:dxf>
          </x14:cfRule>
          <xm:sqref>N51:O51</xm:sqref>
        </x14:conditionalFormatting>
        <x14:conditionalFormatting xmlns:xm="http://schemas.microsoft.com/office/excel/2006/main">
          <x14:cfRule type="expression" priority="355" id="{ADE282D8-3F8D-4350-B983-B3AABFC9C509}">
            <xm:f>'(操作しないでください）データ管理用計算シート'!$Z$49=1</xm:f>
            <x14:dxf>
              <fill>
                <patternFill>
                  <bgColor theme="4" tint="0.39994506668294322"/>
                </patternFill>
              </fill>
            </x14:dxf>
          </x14:cfRule>
          <xm:sqref>K49</xm:sqref>
        </x14:conditionalFormatting>
        <x14:conditionalFormatting xmlns:xm="http://schemas.microsoft.com/office/excel/2006/main">
          <x14:cfRule type="expression" priority="354" id="{0C37359C-DF3E-4854-A6E4-E57E601D52F7}">
            <xm:f>'(操作しないでください）データ管理用計算シート'!$Z$49=3</xm:f>
            <x14:dxf>
              <fill>
                <patternFill>
                  <bgColor theme="4" tint="0.39994506668294322"/>
                </patternFill>
              </fill>
            </x14:dxf>
          </x14:cfRule>
          <xm:sqref>L49</xm:sqref>
        </x14:conditionalFormatting>
        <x14:conditionalFormatting xmlns:xm="http://schemas.microsoft.com/office/excel/2006/main">
          <x14:cfRule type="expression" priority="353" id="{9B5E5C94-55A5-4159-9355-8289BBD6C4C2}">
            <xm:f>'(操作しないでください）データ管理用計算シート'!$AA$49=2</xm:f>
            <x14:dxf>
              <fill>
                <patternFill>
                  <bgColor theme="9" tint="0.39994506668294322"/>
                </patternFill>
              </fill>
            </x14:dxf>
          </x14:cfRule>
          <xm:sqref>N49</xm:sqref>
        </x14:conditionalFormatting>
        <x14:conditionalFormatting xmlns:xm="http://schemas.microsoft.com/office/excel/2006/main">
          <x14:cfRule type="expression" priority="352" id="{EB05A75D-51BD-4F4A-A77F-E9FA04B9E13C}">
            <xm:f>'(操作しないでください）データ管理用計算シート'!$AA$49=4</xm:f>
            <x14:dxf>
              <fill>
                <patternFill>
                  <bgColor theme="9" tint="0.39994506668294322"/>
                </patternFill>
              </fill>
            </x14:dxf>
          </x14:cfRule>
          <xm:sqref>O49</xm:sqref>
        </x14:conditionalFormatting>
        <x14:conditionalFormatting xmlns:xm="http://schemas.microsoft.com/office/excel/2006/main">
          <x14:cfRule type="expression" priority="351" id="{9BACFB6E-E603-4750-A32A-6BE305CF4109}">
            <xm:f>'(操作しないでください）データ管理用計算シート'!$Z$50=1</xm:f>
            <x14:dxf>
              <fill>
                <patternFill>
                  <bgColor theme="4" tint="0.39994506668294322"/>
                </patternFill>
              </fill>
            </x14:dxf>
          </x14:cfRule>
          <xm:sqref>K50</xm:sqref>
        </x14:conditionalFormatting>
        <x14:conditionalFormatting xmlns:xm="http://schemas.microsoft.com/office/excel/2006/main">
          <x14:cfRule type="expression" priority="350" id="{3034F61F-77AF-41E1-AC5A-A67E39F63346}">
            <xm:f>'(操作しないでください）データ管理用計算シート'!$Z$50=3</xm:f>
            <x14:dxf>
              <fill>
                <patternFill>
                  <bgColor theme="4" tint="0.39994506668294322"/>
                </patternFill>
              </fill>
            </x14:dxf>
          </x14:cfRule>
          <xm:sqref>L50</xm:sqref>
        </x14:conditionalFormatting>
        <x14:conditionalFormatting xmlns:xm="http://schemas.microsoft.com/office/excel/2006/main">
          <x14:cfRule type="expression" priority="349" id="{3B5D499F-B548-40BF-86B4-56C096AC298B}">
            <xm:f>'(操作しないでください）データ管理用計算シート'!$AA$50=2</xm:f>
            <x14:dxf>
              <fill>
                <patternFill>
                  <bgColor theme="9" tint="0.39994506668294322"/>
                </patternFill>
              </fill>
            </x14:dxf>
          </x14:cfRule>
          <xm:sqref>N50</xm:sqref>
        </x14:conditionalFormatting>
        <x14:conditionalFormatting xmlns:xm="http://schemas.microsoft.com/office/excel/2006/main">
          <x14:cfRule type="expression" priority="348" id="{5812ECC4-794D-4C90-89E9-A438CAA79481}">
            <xm:f>'(操作しないでください）データ管理用計算シート'!$AA$50=4</xm:f>
            <x14:dxf>
              <fill>
                <patternFill>
                  <bgColor theme="9" tint="0.39994506668294322"/>
                </patternFill>
              </fill>
            </x14:dxf>
          </x14:cfRule>
          <xm:sqref>O50</xm:sqref>
        </x14:conditionalFormatting>
        <x14:conditionalFormatting xmlns:xm="http://schemas.microsoft.com/office/excel/2006/main">
          <x14:cfRule type="expression" priority="347" id="{312C9E65-AB12-403B-A7A7-3A3FE69FEB58}">
            <xm:f>'(操作しないでください）データ管理用計算シート'!$Z$51=1</xm:f>
            <x14:dxf>
              <fill>
                <patternFill>
                  <bgColor theme="4" tint="0.39994506668294322"/>
                </patternFill>
              </fill>
            </x14:dxf>
          </x14:cfRule>
          <xm:sqref>K51</xm:sqref>
        </x14:conditionalFormatting>
        <x14:conditionalFormatting xmlns:xm="http://schemas.microsoft.com/office/excel/2006/main">
          <x14:cfRule type="expression" priority="346" id="{E60045B6-96ED-435F-A3F8-A687011D6564}">
            <xm:f>'(操作しないでください）データ管理用計算シート'!$Z$51=3</xm:f>
            <x14:dxf>
              <fill>
                <patternFill>
                  <bgColor theme="4" tint="0.39994506668294322"/>
                </patternFill>
              </fill>
            </x14:dxf>
          </x14:cfRule>
          <xm:sqref>L51</xm:sqref>
        </x14:conditionalFormatting>
        <x14:conditionalFormatting xmlns:xm="http://schemas.microsoft.com/office/excel/2006/main">
          <x14:cfRule type="expression" priority="345" id="{1C331371-29AA-46FA-8B49-57F0F2E34708}">
            <xm:f>'(操作しないでください）データ管理用計算シート'!$AA$51=2</xm:f>
            <x14:dxf>
              <fill>
                <patternFill>
                  <bgColor theme="9" tint="0.39994506668294322"/>
                </patternFill>
              </fill>
            </x14:dxf>
          </x14:cfRule>
          <xm:sqref>N51</xm:sqref>
        </x14:conditionalFormatting>
        <x14:conditionalFormatting xmlns:xm="http://schemas.microsoft.com/office/excel/2006/main">
          <x14:cfRule type="expression" priority="344" id="{6DD99714-71EA-4F01-8E0F-970A33677E50}">
            <xm:f>'(操作しないでください）データ管理用計算シート'!$AA$51=4</xm:f>
            <x14:dxf>
              <fill>
                <patternFill>
                  <bgColor theme="9" tint="0.39994506668294322"/>
                </patternFill>
              </fill>
            </x14:dxf>
          </x14:cfRule>
          <xm:sqref>O51</xm:sqref>
        </x14:conditionalFormatting>
        <x14:conditionalFormatting xmlns:xm="http://schemas.microsoft.com/office/excel/2006/main">
          <x14:cfRule type="expression" priority="343" id="{9E3541F7-7605-4581-BB49-E209B7A2B3A6}">
            <xm:f>'(操作しないでください）データ管理用計算シート'!$Z$56=4</xm:f>
            <x14:dxf>
              <fill>
                <patternFill>
                  <bgColor rgb="FFFF0000"/>
                </patternFill>
              </fill>
            </x14:dxf>
          </x14:cfRule>
          <xm:sqref>K56:L56</xm:sqref>
        </x14:conditionalFormatting>
        <x14:conditionalFormatting xmlns:xm="http://schemas.microsoft.com/office/excel/2006/main">
          <x14:cfRule type="expression" priority="342" id="{58081C98-9539-47FB-9624-5DFCC791DBF3}">
            <xm:f>'(操作しないでください）データ管理用計算シート'!$AA$56=6</xm:f>
            <x14:dxf>
              <fill>
                <patternFill>
                  <bgColor rgb="FFFF0000"/>
                </patternFill>
              </fill>
            </x14:dxf>
          </x14:cfRule>
          <xm:sqref>N56:O56</xm:sqref>
        </x14:conditionalFormatting>
        <x14:conditionalFormatting xmlns:xm="http://schemas.microsoft.com/office/excel/2006/main">
          <x14:cfRule type="expression" priority="341" id="{753A6CC5-2372-4CCF-93A4-0DB24CAB7B3C}">
            <xm:f>'(操作しないでください）データ管理用計算シート'!$Z$57=4</xm:f>
            <x14:dxf>
              <fill>
                <patternFill>
                  <bgColor rgb="FFFF0000"/>
                </patternFill>
              </fill>
            </x14:dxf>
          </x14:cfRule>
          <xm:sqref>K57:L57</xm:sqref>
        </x14:conditionalFormatting>
        <x14:conditionalFormatting xmlns:xm="http://schemas.microsoft.com/office/excel/2006/main">
          <x14:cfRule type="expression" priority="340" id="{FA6B16D5-5B05-47D8-AC05-0674387229BB}">
            <xm:f>'(操作しないでください）データ管理用計算シート'!$AA$57=6</xm:f>
            <x14:dxf>
              <fill>
                <patternFill>
                  <bgColor rgb="FFFF0000"/>
                </patternFill>
              </fill>
            </x14:dxf>
          </x14:cfRule>
          <xm:sqref>N57:O57</xm:sqref>
        </x14:conditionalFormatting>
        <x14:conditionalFormatting xmlns:xm="http://schemas.microsoft.com/office/excel/2006/main">
          <x14:cfRule type="expression" priority="339" id="{D4083FD1-26A3-4949-A3FA-8C8618A4F10F}">
            <xm:f>'(操作しないでください）データ管理用計算シート'!$Z$58=4</xm:f>
            <x14:dxf>
              <fill>
                <patternFill>
                  <bgColor rgb="FFFF0000"/>
                </patternFill>
              </fill>
            </x14:dxf>
          </x14:cfRule>
          <xm:sqref>K58:L58</xm:sqref>
        </x14:conditionalFormatting>
        <x14:conditionalFormatting xmlns:xm="http://schemas.microsoft.com/office/excel/2006/main">
          <x14:cfRule type="expression" priority="338" id="{0123A105-ACC5-4FD1-805F-6DF760023A83}">
            <xm:f>'(操作しないでください）データ管理用計算シート'!$AA$58=6</xm:f>
            <x14:dxf>
              <fill>
                <patternFill>
                  <bgColor rgb="FFFF0000"/>
                </patternFill>
              </fill>
            </x14:dxf>
          </x14:cfRule>
          <xm:sqref>N58:O58</xm:sqref>
        </x14:conditionalFormatting>
        <x14:conditionalFormatting xmlns:xm="http://schemas.microsoft.com/office/excel/2006/main">
          <x14:cfRule type="expression" priority="337" id="{720BA33B-FD8B-4C87-B915-B8754E9543F7}">
            <xm:f>'(操作しないでください）データ管理用計算シート'!$Z$59=4</xm:f>
            <x14:dxf>
              <fill>
                <patternFill>
                  <bgColor rgb="FFFF0000"/>
                </patternFill>
              </fill>
            </x14:dxf>
          </x14:cfRule>
          <xm:sqref>K59:L59</xm:sqref>
        </x14:conditionalFormatting>
        <x14:conditionalFormatting xmlns:xm="http://schemas.microsoft.com/office/excel/2006/main">
          <x14:cfRule type="expression" priority="336" id="{CDE1874B-66DC-4698-BBD8-C13FF0B97DF0}">
            <xm:f>'(操作しないでください）データ管理用計算シート'!$AA$59=6</xm:f>
            <x14:dxf>
              <fill>
                <patternFill>
                  <bgColor rgb="FFFF0000"/>
                </patternFill>
              </fill>
            </x14:dxf>
          </x14:cfRule>
          <xm:sqref>N59:O59</xm:sqref>
        </x14:conditionalFormatting>
        <x14:conditionalFormatting xmlns:xm="http://schemas.microsoft.com/office/excel/2006/main">
          <x14:cfRule type="expression" priority="335" id="{204E580A-E4F5-4F8A-94B7-2166E2322CC9}">
            <xm:f>'(操作しないでください）データ管理用計算シート'!$Z$60=4</xm:f>
            <x14:dxf>
              <fill>
                <patternFill>
                  <bgColor rgb="FFFF0000"/>
                </patternFill>
              </fill>
            </x14:dxf>
          </x14:cfRule>
          <xm:sqref>K60:L60</xm:sqref>
        </x14:conditionalFormatting>
        <x14:conditionalFormatting xmlns:xm="http://schemas.microsoft.com/office/excel/2006/main">
          <x14:cfRule type="expression" priority="334" id="{9A7619A1-A3C2-4362-9E55-C81921B709D0}">
            <xm:f>'(操作しないでください）データ管理用計算シート'!$AA$60=6</xm:f>
            <x14:dxf>
              <fill>
                <patternFill>
                  <bgColor rgb="FFFF0000"/>
                </patternFill>
              </fill>
            </x14:dxf>
          </x14:cfRule>
          <xm:sqref>N60:O60</xm:sqref>
        </x14:conditionalFormatting>
        <x14:conditionalFormatting xmlns:xm="http://schemas.microsoft.com/office/excel/2006/main">
          <x14:cfRule type="expression" priority="333" id="{B032A4B7-3092-43B1-8045-CFFEC6592990}">
            <xm:f>'(操作しないでください）データ管理用計算シート'!$Z$61=4</xm:f>
            <x14:dxf>
              <fill>
                <patternFill>
                  <bgColor rgb="FFFF0000"/>
                </patternFill>
              </fill>
            </x14:dxf>
          </x14:cfRule>
          <xm:sqref>K61:L61</xm:sqref>
        </x14:conditionalFormatting>
        <x14:conditionalFormatting xmlns:xm="http://schemas.microsoft.com/office/excel/2006/main">
          <x14:cfRule type="expression" priority="332" id="{290B743B-4244-42DD-8FF9-76EDE419ED23}">
            <xm:f>'(操作しないでください）データ管理用計算シート'!$AA$61=6</xm:f>
            <x14:dxf>
              <fill>
                <patternFill>
                  <bgColor rgb="FFFF0000"/>
                </patternFill>
              </fill>
            </x14:dxf>
          </x14:cfRule>
          <xm:sqref>N61:O61</xm:sqref>
        </x14:conditionalFormatting>
        <x14:conditionalFormatting xmlns:xm="http://schemas.microsoft.com/office/excel/2006/main">
          <x14:cfRule type="expression" priority="331" id="{523A4845-B621-4109-9E29-4BC8064FEAEB}">
            <xm:f>'(操作しないでください）データ管理用計算シート'!$Z$62=4</xm:f>
            <x14:dxf>
              <fill>
                <patternFill>
                  <bgColor rgb="FFFF0000"/>
                </patternFill>
              </fill>
            </x14:dxf>
          </x14:cfRule>
          <xm:sqref>K62:L62</xm:sqref>
        </x14:conditionalFormatting>
        <x14:conditionalFormatting xmlns:xm="http://schemas.microsoft.com/office/excel/2006/main">
          <x14:cfRule type="expression" priority="330" id="{49455E0C-17C3-4C3B-BD0B-1FEE76AF93D0}">
            <xm:f>'(操作しないでください）データ管理用計算シート'!$AA$62=6</xm:f>
            <x14:dxf>
              <fill>
                <patternFill>
                  <bgColor rgb="FFFF0000"/>
                </patternFill>
              </fill>
            </x14:dxf>
          </x14:cfRule>
          <xm:sqref>N62:O62</xm:sqref>
        </x14:conditionalFormatting>
        <x14:conditionalFormatting xmlns:xm="http://schemas.microsoft.com/office/excel/2006/main">
          <x14:cfRule type="expression" priority="329" id="{71F43D9A-358F-4CC3-B04A-BD637034FEB5}">
            <xm:f>'(操作しないでください）データ管理用計算シート'!$Z$63=4</xm:f>
            <x14:dxf>
              <fill>
                <patternFill>
                  <bgColor rgb="FFFF0000"/>
                </patternFill>
              </fill>
            </x14:dxf>
          </x14:cfRule>
          <xm:sqref>K63:L63</xm:sqref>
        </x14:conditionalFormatting>
        <x14:conditionalFormatting xmlns:xm="http://schemas.microsoft.com/office/excel/2006/main">
          <x14:cfRule type="expression" priority="328" id="{9E7929DD-DC20-4C07-B6B2-9A9242087847}">
            <xm:f>'(操作しないでください）データ管理用計算シート'!$AA$63=6</xm:f>
            <x14:dxf>
              <fill>
                <patternFill>
                  <bgColor rgb="FFFF0000"/>
                </patternFill>
              </fill>
            </x14:dxf>
          </x14:cfRule>
          <xm:sqref>N63:O63</xm:sqref>
        </x14:conditionalFormatting>
        <x14:conditionalFormatting xmlns:xm="http://schemas.microsoft.com/office/excel/2006/main">
          <x14:cfRule type="expression" priority="325" id="{1048E09E-67F7-462B-9DAB-577A0AD65188}">
            <xm:f>'(操作しないでください）データ管理用計算シート'!$Z$56=1</xm:f>
            <x14:dxf>
              <fill>
                <patternFill>
                  <bgColor theme="4" tint="0.39994506668294322"/>
                </patternFill>
              </fill>
            </x14:dxf>
          </x14:cfRule>
          <xm:sqref>K56</xm:sqref>
        </x14:conditionalFormatting>
        <x14:conditionalFormatting xmlns:xm="http://schemas.microsoft.com/office/excel/2006/main">
          <x14:cfRule type="expression" priority="324" id="{60B9EB00-5622-47D4-AD11-5435C6924AFD}">
            <xm:f>'(操作しないでください）データ管理用計算シート'!$Z$56=3</xm:f>
            <x14:dxf>
              <fill>
                <patternFill>
                  <bgColor theme="4" tint="0.39994506668294322"/>
                </patternFill>
              </fill>
            </x14:dxf>
          </x14:cfRule>
          <xm:sqref>L56</xm:sqref>
        </x14:conditionalFormatting>
        <x14:conditionalFormatting xmlns:xm="http://schemas.microsoft.com/office/excel/2006/main">
          <x14:cfRule type="expression" priority="323" id="{F0FAB1FD-82ED-4227-8233-F48116A38E00}">
            <xm:f>'(操作しないでください）データ管理用計算シート'!$AA$56=2</xm:f>
            <x14:dxf>
              <fill>
                <patternFill>
                  <bgColor theme="9" tint="0.39994506668294322"/>
                </patternFill>
              </fill>
            </x14:dxf>
          </x14:cfRule>
          <xm:sqref>N56</xm:sqref>
        </x14:conditionalFormatting>
        <x14:conditionalFormatting xmlns:xm="http://schemas.microsoft.com/office/excel/2006/main">
          <x14:cfRule type="expression" priority="322" id="{0CA42869-B3D3-48BF-84F0-19F4823D655E}">
            <xm:f>'(操作しないでください）データ管理用計算シート'!$AA$56=4</xm:f>
            <x14:dxf>
              <fill>
                <patternFill>
                  <bgColor theme="9" tint="0.39994506668294322"/>
                </patternFill>
              </fill>
            </x14:dxf>
          </x14:cfRule>
          <xm:sqref>O56</xm:sqref>
        </x14:conditionalFormatting>
        <x14:conditionalFormatting xmlns:xm="http://schemas.microsoft.com/office/excel/2006/main">
          <x14:cfRule type="expression" priority="321" id="{41BA184E-EEE8-4C12-9C6F-56155ACCBC51}">
            <xm:f>'(操作しないでください）データ管理用計算シート'!$Z$57=1</xm:f>
            <x14:dxf>
              <fill>
                <patternFill>
                  <bgColor theme="4" tint="0.39994506668294322"/>
                </patternFill>
              </fill>
            </x14:dxf>
          </x14:cfRule>
          <xm:sqref>K57</xm:sqref>
        </x14:conditionalFormatting>
        <x14:conditionalFormatting xmlns:xm="http://schemas.microsoft.com/office/excel/2006/main">
          <x14:cfRule type="expression" priority="320" id="{78D69C71-9876-44CA-94EE-C2C03C59A04A}">
            <xm:f>'(操作しないでください）データ管理用計算シート'!$Z$57=3</xm:f>
            <x14:dxf>
              <fill>
                <patternFill>
                  <bgColor theme="4" tint="0.39994506668294322"/>
                </patternFill>
              </fill>
            </x14:dxf>
          </x14:cfRule>
          <xm:sqref>L57</xm:sqref>
        </x14:conditionalFormatting>
        <x14:conditionalFormatting xmlns:xm="http://schemas.microsoft.com/office/excel/2006/main">
          <x14:cfRule type="expression" priority="319" id="{785F3529-970A-440B-BE67-2C2F75302429}">
            <xm:f>'(操作しないでください）データ管理用計算シート'!$AA$57=2</xm:f>
            <x14:dxf>
              <fill>
                <patternFill>
                  <bgColor theme="9" tint="0.39994506668294322"/>
                </patternFill>
              </fill>
            </x14:dxf>
          </x14:cfRule>
          <xm:sqref>N57</xm:sqref>
        </x14:conditionalFormatting>
        <x14:conditionalFormatting xmlns:xm="http://schemas.microsoft.com/office/excel/2006/main">
          <x14:cfRule type="expression" priority="318" id="{607327AB-7F76-4CD9-BEAC-E4B9772666B9}">
            <xm:f>'(操作しないでください）データ管理用計算シート'!$AA$57=4</xm:f>
            <x14:dxf>
              <fill>
                <patternFill>
                  <bgColor theme="9" tint="0.39994506668294322"/>
                </patternFill>
              </fill>
            </x14:dxf>
          </x14:cfRule>
          <xm:sqref>O57</xm:sqref>
        </x14:conditionalFormatting>
        <x14:conditionalFormatting xmlns:xm="http://schemas.microsoft.com/office/excel/2006/main">
          <x14:cfRule type="expression" priority="317" id="{06E52D8A-857C-4A04-BC52-AAFC9868F98F}">
            <xm:f>'(操作しないでください）データ管理用計算シート'!$Z$58=1</xm:f>
            <x14:dxf>
              <fill>
                <patternFill>
                  <bgColor theme="4" tint="0.39994506668294322"/>
                </patternFill>
              </fill>
            </x14:dxf>
          </x14:cfRule>
          <xm:sqref>K58</xm:sqref>
        </x14:conditionalFormatting>
        <x14:conditionalFormatting xmlns:xm="http://schemas.microsoft.com/office/excel/2006/main">
          <x14:cfRule type="expression" priority="316" id="{E460B3EB-7628-47CC-AF83-55F2C23B9684}">
            <xm:f>'(操作しないでください）データ管理用計算シート'!$Z$58=3</xm:f>
            <x14:dxf>
              <fill>
                <patternFill>
                  <bgColor theme="4" tint="0.39994506668294322"/>
                </patternFill>
              </fill>
            </x14:dxf>
          </x14:cfRule>
          <xm:sqref>L58</xm:sqref>
        </x14:conditionalFormatting>
        <x14:conditionalFormatting xmlns:xm="http://schemas.microsoft.com/office/excel/2006/main">
          <x14:cfRule type="expression" priority="315" id="{4822672C-ECD7-4263-9FA3-B7A53E33C155}">
            <xm:f>'(操作しないでください）データ管理用計算シート'!$AA$58=2</xm:f>
            <x14:dxf>
              <fill>
                <patternFill>
                  <bgColor theme="9" tint="0.39994506668294322"/>
                </patternFill>
              </fill>
            </x14:dxf>
          </x14:cfRule>
          <xm:sqref>N58</xm:sqref>
        </x14:conditionalFormatting>
        <x14:conditionalFormatting xmlns:xm="http://schemas.microsoft.com/office/excel/2006/main">
          <x14:cfRule type="expression" priority="314" id="{4AADEE2F-C2A9-49C1-B039-0CE5A8FEBE72}">
            <xm:f>'(操作しないでください）データ管理用計算シート'!$AA$58=4</xm:f>
            <x14:dxf>
              <fill>
                <patternFill>
                  <bgColor theme="9" tint="0.39994506668294322"/>
                </patternFill>
              </fill>
            </x14:dxf>
          </x14:cfRule>
          <xm:sqref>O58</xm:sqref>
        </x14:conditionalFormatting>
        <x14:conditionalFormatting xmlns:xm="http://schemas.microsoft.com/office/excel/2006/main">
          <x14:cfRule type="expression" priority="313" id="{8DE0B3B7-A86F-47FD-8816-5AE0E90C1014}">
            <xm:f>'(操作しないでください）データ管理用計算シート'!$Z$59=1</xm:f>
            <x14:dxf>
              <fill>
                <patternFill>
                  <bgColor theme="4" tint="0.39994506668294322"/>
                </patternFill>
              </fill>
            </x14:dxf>
          </x14:cfRule>
          <xm:sqref>K59</xm:sqref>
        </x14:conditionalFormatting>
        <x14:conditionalFormatting xmlns:xm="http://schemas.microsoft.com/office/excel/2006/main">
          <x14:cfRule type="expression" priority="312" id="{39FAAD62-7538-4762-B6E4-D5096BD6EA9B}">
            <xm:f>'(操作しないでください）データ管理用計算シート'!$Z$59=3</xm:f>
            <x14:dxf>
              <fill>
                <patternFill>
                  <bgColor theme="4" tint="0.39994506668294322"/>
                </patternFill>
              </fill>
            </x14:dxf>
          </x14:cfRule>
          <xm:sqref>L59</xm:sqref>
        </x14:conditionalFormatting>
        <x14:conditionalFormatting xmlns:xm="http://schemas.microsoft.com/office/excel/2006/main">
          <x14:cfRule type="expression" priority="311" id="{29E29DFE-7A88-4537-9A6D-6AD182966F4E}">
            <xm:f>'(操作しないでください）データ管理用計算シート'!$AA$59=2</xm:f>
            <x14:dxf>
              <fill>
                <patternFill>
                  <bgColor theme="9" tint="0.39994506668294322"/>
                </patternFill>
              </fill>
            </x14:dxf>
          </x14:cfRule>
          <xm:sqref>N59</xm:sqref>
        </x14:conditionalFormatting>
        <x14:conditionalFormatting xmlns:xm="http://schemas.microsoft.com/office/excel/2006/main">
          <x14:cfRule type="expression" priority="310" id="{E5F2F5BE-187D-4527-8F28-AEFBB9612B26}">
            <xm:f>'(操作しないでください）データ管理用計算シート'!$AA$59=4</xm:f>
            <x14:dxf>
              <fill>
                <patternFill>
                  <bgColor theme="9" tint="0.39994506668294322"/>
                </patternFill>
              </fill>
            </x14:dxf>
          </x14:cfRule>
          <xm:sqref>O59</xm:sqref>
        </x14:conditionalFormatting>
        <x14:conditionalFormatting xmlns:xm="http://schemas.microsoft.com/office/excel/2006/main">
          <x14:cfRule type="expression" priority="309" id="{2F78D5C4-9352-4600-94AB-AACAA833B41C}">
            <xm:f>'(操作しないでください）データ管理用計算シート'!$Z$60=1</xm:f>
            <x14:dxf>
              <fill>
                <patternFill>
                  <bgColor theme="4" tint="0.39994506668294322"/>
                </patternFill>
              </fill>
            </x14:dxf>
          </x14:cfRule>
          <xm:sqref>K60</xm:sqref>
        </x14:conditionalFormatting>
        <x14:conditionalFormatting xmlns:xm="http://schemas.microsoft.com/office/excel/2006/main">
          <x14:cfRule type="expression" priority="308" id="{C0DCF295-F8BD-42C6-A08A-535EDC9A9D14}">
            <xm:f>'(操作しないでください）データ管理用計算シート'!$Z$60=3</xm:f>
            <x14:dxf>
              <fill>
                <patternFill>
                  <bgColor theme="4" tint="0.39994506668294322"/>
                </patternFill>
              </fill>
            </x14:dxf>
          </x14:cfRule>
          <xm:sqref>L60</xm:sqref>
        </x14:conditionalFormatting>
        <x14:conditionalFormatting xmlns:xm="http://schemas.microsoft.com/office/excel/2006/main">
          <x14:cfRule type="expression" priority="307" id="{E3A73E54-5A22-489C-A42D-AEEE9D1AE4C3}">
            <xm:f>'(操作しないでください）データ管理用計算シート'!$AA$60=2</xm:f>
            <x14:dxf>
              <fill>
                <patternFill>
                  <bgColor theme="9" tint="0.39994506668294322"/>
                </patternFill>
              </fill>
            </x14:dxf>
          </x14:cfRule>
          <xm:sqref>N60</xm:sqref>
        </x14:conditionalFormatting>
        <x14:conditionalFormatting xmlns:xm="http://schemas.microsoft.com/office/excel/2006/main">
          <x14:cfRule type="expression" priority="306" id="{08D56809-8890-42E5-A28E-19AB13A253A7}">
            <xm:f>'(操作しないでください）データ管理用計算シート'!$AA$60=4</xm:f>
            <x14:dxf>
              <fill>
                <patternFill>
                  <bgColor theme="9" tint="0.39994506668294322"/>
                </patternFill>
              </fill>
            </x14:dxf>
          </x14:cfRule>
          <xm:sqref>O60</xm:sqref>
        </x14:conditionalFormatting>
        <x14:conditionalFormatting xmlns:xm="http://schemas.microsoft.com/office/excel/2006/main">
          <x14:cfRule type="expression" priority="305" id="{514199D8-7252-4333-97BB-68DC13947A91}">
            <xm:f>'(操作しないでください）データ管理用計算シート'!$Z$61=1</xm:f>
            <x14:dxf>
              <fill>
                <patternFill>
                  <bgColor theme="4" tint="0.39994506668294322"/>
                </patternFill>
              </fill>
            </x14:dxf>
          </x14:cfRule>
          <xm:sqref>K61</xm:sqref>
        </x14:conditionalFormatting>
        <x14:conditionalFormatting xmlns:xm="http://schemas.microsoft.com/office/excel/2006/main">
          <x14:cfRule type="expression" priority="304" id="{08261C2A-8804-4941-8121-B81C35CCE346}">
            <xm:f>'(操作しないでください）データ管理用計算シート'!$Z$61=3</xm:f>
            <x14:dxf>
              <fill>
                <patternFill>
                  <bgColor theme="4" tint="0.39994506668294322"/>
                </patternFill>
              </fill>
            </x14:dxf>
          </x14:cfRule>
          <xm:sqref>L61</xm:sqref>
        </x14:conditionalFormatting>
        <x14:conditionalFormatting xmlns:xm="http://schemas.microsoft.com/office/excel/2006/main">
          <x14:cfRule type="expression" priority="303" id="{4570C7F3-E7F9-44E0-9AE8-7AB6E3C54296}">
            <xm:f>'(操作しないでください）データ管理用計算シート'!$AA$61=2</xm:f>
            <x14:dxf>
              <fill>
                <patternFill>
                  <bgColor theme="9" tint="0.39994506668294322"/>
                </patternFill>
              </fill>
            </x14:dxf>
          </x14:cfRule>
          <xm:sqref>N61</xm:sqref>
        </x14:conditionalFormatting>
        <x14:conditionalFormatting xmlns:xm="http://schemas.microsoft.com/office/excel/2006/main">
          <x14:cfRule type="expression" priority="302" id="{CE616178-1E8E-4732-98CD-2B83B12BE6FD}">
            <xm:f>'(操作しないでください）データ管理用計算シート'!$AA$61=4</xm:f>
            <x14:dxf>
              <fill>
                <patternFill>
                  <bgColor theme="9" tint="0.39994506668294322"/>
                </patternFill>
              </fill>
            </x14:dxf>
          </x14:cfRule>
          <xm:sqref>O61</xm:sqref>
        </x14:conditionalFormatting>
        <x14:conditionalFormatting xmlns:xm="http://schemas.microsoft.com/office/excel/2006/main">
          <x14:cfRule type="expression" priority="301" id="{77D95881-CDDC-49CD-A1B1-678902B3589E}">
            <xm:f>'(操作しないでください）データ管理用計算シート'!$Z$62=1</xm:f>
            <x14:dxf>
              <fill>
                <patternFill>
                  <bgColor theme="4" tint="0.39994506668294322"/>
                </patternFill>
              </fill>
            </x14:dxf>
          </x14:cfRule>
          <xm:sqref>K62</xm:sqref>
        </x14:conditionalFormatting>
        <x14:conditionalFormatting xmlns:xm="http://schemas.microsoft.com/office/excel/2006/main">
          <x14:cfRule type="expression" priority="300" id="{A52F326C-D7D9-49EF-9AF4-F3F4C7927A52}">
            <xm:f>'(操作しないでください）データ管理用計算シート'!$Z$62=3</xm:f>
            <x14:dxf>
              <fill>
                <patternFill>
                  <bgColor theme="4" tint="0.39994506668294322"/>
                </patternFill>
              </fill>
            </x14:dxf>
          </x14:cfRule>
          <xm:sqref>L62</xm:sqref>
        </x14:conditionalFormatting>
        <x14:conditionalFormatting xmlns:xm="http://schemas.microsoft.com/office/excel/2006/main">
          <x14:cfRule type="expression" priority="299" id="{1E0C1454-5517-4CBB-BCED-23855966FD08}">
            <xm:f>'(操作しないでください）データ管理用計算シート'!$AA$62=2</xm:f>
            <x14:dxf>
              <fill>
                <patternFill>
                  <bgColor theme="9" tint="0.39994506668294322"/>
                </patternFill>
              </fill>
            </x14:dxf>
          </x14:cfRule>
          <xm:sqref>N62</xm:sqref>
        </x14:conditionalFormatting>
        <x14:conditionalFormatting xmlns:xm="http://schemas.microsoft.com/office/excel/2006/main">
          <x14:cfRule type="expression" priority="298" id="{F434CAE4-BE44-4E96-A446-5833B13DDCC0}">
            <xm:f>'(操作しないでください）データ管理用計算シート'!$AA$62=4</xm:f>
            <x14:dxf>
              <fill>
                <patternFill>
                  <bgColor theme="9" tint="0.39994506668294322"/>
                </patternFill>
              </fill>
            </x14:dxf>
          </x14:cfRule>
          <xm:sqref>O62</xm:sqref>
        </x14:conditionalFormatting>
        <x14:conditionalFormatting xmlns:xm="http://schemas.microsoft.com/office/excel/2006/main">
          <x14:cfRule type="expression" priority="297" id="{69B91BD5-14A4-4192-A168-CE2E22E82EA0}">
            <xm:f>'(操作しないでください）データ管理用計算シート'!$Z$63=1</xm:f>
            <x14:dxf>
              <fill>
                <patternFill>
                  <bgColor theme="4" tint="0.39994506668294322"/>
                </patternFill>
              </fill>
            </x14:dxf>
          </x14:cfRule>
          <xm:sqref>K63</xm:sqref>
        </x14:conditionalFormatting>
        <x14:conditionalFormatting xmlns:xm="http://schemas.microsoft.com/office/excel/2006/main">
          <x14:cfRule type="expression" priority="296" id="{F0767D8C-E9A6-4B08-9026-8E37F5FF7CAD}">
            <xm:f>'(操作しないでください）データ管理用計算シート'!$Z$63=3</xm:f>
            <x14:dxf>
              <fill>
                <patternFill>
                  <bgColor theme="4" tint="0.39994506668294322"/>
                </patternFill>
              </fill>
            </x14:dxf>
          </x14:cfRule>
          <xm:sqref>L63</xm:sqref>
        </x14:conditionalFormatting>
        <x14:conditionalFormatting xmlns:xm="http://schemas.microsoft.com/office/excel/2006/main">
          <x14:cfRule type="expression" priority="295" id="{5BB4D500-090C-4D31-A672-6F036A93D1FB}">
            <xm:f>'(操作しないでください）データ管理用計算シート'!$AA$63=2</xm:f>
            <x14:dxf>
              <fill>
                <patternFill>
                  <bgColor theme="9" tint="0.39994506668294322"/>
                </patternFill>
              </fill>
            </x14:dxf>
          </x14:cfRule>
          <xm:sqref>N63</xm:sqref>
        </x14:conditionalFormatting>
        <x14:conditionalFormatting xmlns:xm="http://schemas.microsoft.com/office/excel/2006/main">
          <x14:cfRule type="expression" priority="294" id="{552292FB-B44C-49C4-8B8D-187455B85B8E}">
            <xm:f>'(操作しないでください）データ管理用計算シート'!$AA$63=4</xm:f>
            <x14:dxf>
              <fill>
                <patternFill>
                  <bgColor theme="9" tint="0.39994506668294322"/>
                </patternFill>
              </fill>
            </x14:dxf>
          </x14:cfRule>
          <xm:sqref>O63</xm:sqref>
        </x14:conditionalFormatting>
        <x14:conditionalFormatting xmlns:xm="http://schemas.microsoft.com/office/excel/2006/main">
          <x14:cfRule type="expression" priority="509" id="{BD82DF83-3073-42CA-AC21-474E73CE9718}">
            <xm:f>'(操作しないでください）データ管理用計算シート'!$Q$67=TRUE</xm:f>
            <x14:dxf>
              <fill>
                <patternFill>
                  <bgColor rgb="FFFFC000"/>
                </patternFill>
              </fill>
            </x14:dxf>
          </x14:cfRule>
          <xm:sqref>Q67</xm:sqref>
        </x14:conditionalFormatting>
        <x14:conditionalFormatting xmlns:xm="http://schemas.microsoft.com/office/excel/2006/main">
          <x14:cfRule type="expression" priority="510" id="{888EEECC-EC42-41FB-A0F1-13ACFDC77E14}">
            <xm:f>'(操作しないでください）データ管理用計算シート'!$Q$68=TRUE</xm:f>
            <x14:dxf>
              <fill>
                <patternFill>
                  <bgColor rgb="FFFFC000"/>
                </patternFill>
              </fill>
            </x14:dxf>
          </x14:cfRule>
          <xm:sqref>Q68</xm:sqref>
        </x14:conditionalFormatting>
        <x14:conditionalFormatting xmlns:xm="http://schemas.microsoft.com/office/excel/2006/main">
          <x14:cfRule type="expression" priority="511" id="{08D1ACC2-3880-4093-9461-EE481588A677}">
            <xm:f>'(操作しないでください）データ管理用計算シート'!$Q$69=TRUE</xm:f>
            <x14:dxf>
              <fill>
                <patternFill>
                  <bgColor rgb="FFFFC000"/>
                </patternFill>
              </fill>
            </x14:dxf>
          </x14:cfRule>
          <xm:sqref>Q69</xm:sqref>
        </x14:conditionalFormatting>
        <x14:conditionalFormatting xmlns:xm="http://schemas.microsoft.com/office/excel/2006/main">
          <x14:cfRule type="expression" priority="512" id="{FC8ABC8B-17BC-4FF1-ADCD-42AD5FCE6ADE}">
            <xm:f>'(操作しないでください）データ管理用計算シート'!$Q$70=TRUE</xm:f>
            <x14:dxf>
              <fill>
                <patternFill>
                  <bgColor rgb="FFFFC000"/>
                </patternFill>
              </fill>
            </x14:dxf>
          </x14:cfRule>
          <xm:sqref>Q70</xm:sqref>
        </x14:conditionalFormatting>
        <x14:conditionalFormatting xmlns:xm="http://schemas.microsoft.com/office/excel/2006/main">
          <x14:cfRule type="expression" priority="513" id="{4A5C04C4-8525-4EBD-BB59-510557B0CE39}">
            <xm:f>'(操作しないでください）データ管理用計算シート'!$Z$67=1</xm:f>
            <x14:dxf>
              <fill>
                <patternFill>
                  <bgColor theme="4" tint="0.39994506668294322"/>
                </patternFill>
              </fill>
            </x14:dxf>
          </x14:cfRule>
          <xm:sqref>K67</xm:sqref>
        </x14:conditionalFormatting>
        <x14:conditionalFormatting xmlns:xm="http://schemas.microsoft.com/office/excel/2006/main">
          <x14:cfRule type="expression" priority="514" id="{246E85E4-75AD-40C8-B57B-00DA8B4A44EB}">
            <xm:f>'(操作しないでください）データ管理用計算シート'!$Z$67=3</xm:f>
            <x14:dxf>
              <fill>
                <patternFill>
                  <bgColor theme="4" tint="0.39994506668294322"/>
                </patternFill>
              </fill>
            </x14:dxf>
          </x14:cfRule>
          <xm:sqref>L67</xm:sqref>
        </x14:conditionalFormatting>
        <x14:conditionalFormatting xmlns:xm="http://schemas.microsoft.com/office/excel/2006/main">
          <x14:cfRule type="expression" priority="515" id="{EBD60A37-C2C8-4A4D-91E3-096D8DAFE9F9}">
            <xm:f>'(操作しないでください）データ管理用計算シート'!$AA$67=2</xm:f>
            <x14:dxf>
              <fill>
                <patternFill>
                  <bgColor theme="9" tint="0.39994506668294322"/>
                </patternFill>
              </fill>
            </x14:dxf>
          </x14:cfRule>
          <xm:sqref>N67</xm:sqref>
        </x14:conditionalFormatting>
        <x14:conditionalFormatting xmlns:xm="http://schemas.microsoft.com/office/excel/2006/main">
          <x14:cfRule type="expression" priority="516" id="{AF42E6CA-E720-47A9-AFD2-DF2BAF29A845}">
            <xm:f>'(操作しないでください）データ管理用計算シート'!$AA$67=4</xm:f>
            <x14:dxf>
              <fill>
                <patternFill>
                  <bgColor theme="9" tint="0.39994506668294322"/>
                </patternFill>
              </fill>
            </x14:dxf>
          </x14:cfRule>
          <xm:sqref>O67</xm:sqref>
        </x14:conditionalFormatting>
        <x14:conditionalFormatting xmlns:xm="http://schemas.microsoft.com/office/excel/2006/main">
          <x14:cfRule type="expression" priority="517" id="{B6914D07-262B-4E91-BE97-9268EE909639}">
            <xm:f>'(操作しないでください）データ管理用計算シート'!$Z$68=1</xm:f>
            <x14:dxf>
              <fill>
                <patternFill>
                  <bgColor theme="4" tint="0.39994506668294322"/>
                </patternFill>
              </fill>
            </x14:dxf>
          </x14:cfRule>
          <xm:sqref>K68</xm:sqref>
        </x14:conditionalFormatting>
        <x14:conditionalFormatting xmlns:xm="http://schemas.microsoft.com/office/excel/2006/main">
          <x14:cfRule type="expression" priority="518" id="{E0860D76-B57C-44DC-A853-5D3C5D5CA121}">
            <xm:f>'(操作しないでください）データ管理用計算シート'!$Z$68=3</xm:f>
            <x14:dxf>
              <fill>
                <patternFill>
                  <bgColor theme="4" tint="0.39994506668294322"/>
                </patternFill>
              </fill>
            </x14:dxf>
          </x14:cfRule>
          <xm:sqref>L68</xm:sqref>
        </x14:conditionalFormatting>
        <x14:conditionalFormatting xmlns:xm="http://schemas.microsoft.com/office/excel/2006/main">
          <x14:cfRule type="expression" priority="519" id="{061EF4EF-BD8D-4AB1-B23B-5239627284DF}">
            <xm:f>'(操作しないでください）データ管理用計算シート'!$AA$68=2</xm:f>
            <x14:dxf>
              <fill>
                <patternFill>
                  <bgColor theme="9" tint="0.39994506668294322"/>
                </patternFill>
              </fill>
            </x14:dxf>
          </x14:cfRule>
          <xm:sqref>N68</xm:sqref>
        </x14:conditionalFormatting>
        <x14:conditionalFormatting xmlns:xm="http://schemas.microsoft.com/office/excel/2006/main">
          <x14:cfRule type="expression" priority="520" id="{322D9CD4-B4AD-4C93-9D62-796C29FAF974}">
            <xm:f>'(操作しないでください）データ管理用計算シート'!$AA$68=4</xm:f>
            <x14:dxf>
              <fill>
                <patternFill>
                  <bgColor theme="9" tint="0.39994506668294322"/>
                </patternFill>
              </fill>
            </x14:dxf>
          </x14:cfRule>
          <xm:sqref>O68</xm:sqref>
        </x14:conditionalFormatting>
        <x14:conditionalFormatting xmlns:xm="http://schemas.microsoft.com/office/excel/2006/main">
          <x14:cfRule type="expression" priority="521" id="{E54CE22D-76CD-4372-B41A-F5A5078055AB}">
            <xm:f>'(操作しないでください）データ管理用計算シート'!$Z$69=1</xm:f>
            <x14:dxf>
              <fill>
                <patternFill>
                  <bgColor theme="4" tint="0.39994506668294322"/>
                </patternFill>
              </fill>
            </x14:dxf>
          </x14:cfRule>
          <xm:sqref>K69</xm:sqref>
        </x14:conditionalFormatting>
        <x14:conditionalFormatting xmlns:xm="http://schemas.microsoft.com/office/excel/2006/main">
          <x14:cfRule type="expression" priority="522" id="{9BF55E9D-002F-4446-9624-FA733EB74A42}">
            <xm:f>'(操作しないでください）データ管理用計算シート'!$Z$69=3</xm:f>
            <x14:dxf>
              <fill>
                <patternFill>
                  <bgColor theme="4" tint="0.39994506668294322"/>
                </patternFill>
              </fill>
            </x14:dxf>
          </x14:cfRule>
          <xm:sqref>L69</xm:sqref>
        </x14:conditionalFormatting>
        <x14:conditionalFormatting xmlns:xm="http://schemas.microsoft.com/office/excel/2006/main">
          <x14:cfRule type="expression" priority="523" id="{885AC716-E071-4DF0-A6D3-3F2C16FA93D8}">
            <xm:f>'(操作しないでください）データ管理用計算シート'!$AA$69=2</xm:f>
            <x14:dxf>
              <fill>
                <patternFill>
                  <bgColor theme="9" tint="0.39994506668294322"/>
                </patternFill>
              </fill>
            </x14:dxf>
          </x14:cfRule>
          <xm:sqref>N69</xm:sqref>
        </x14:conditionalFormatting>
        <x14:conditionalFormatting xmlns:xm="http://schemas.microsoft.com/office/excel/2006/main">
          <x14:cfRule type="expression" priority="524" id="{0C80DA0A-72A6-4087-A01A-9259475BDF1F}">
            <xm:f>'(操作しないでください）データ管理用計算シート'!$AA$69=4</xm:f>
            <x14:dxf>
              <fill>
                <patternFill>
                  <bgColor theme="9" tint="0.39994506668294322"/>
                </patternFill>
              </fill>
            </x14:dxf>
          </x14:cfRule>
          <xm:sqref>O69</xm:sqref>
        </x14:conditionalFormatting>
        <x14:conditionalFormatting xmlns:xm="http://schemas.microsoft.com/office/excel/2006/main">
          <x14:cfRule type="expression" priority="525" id="{8E4CA0F1-54D9-4528-B0ED-474BC5E99883}">
            <xm:f>'(操作しないでください）データ管理用計算シート'!$Z$70=1</xm:f>
            <x14:dxf>
              <fill>
                <patternFill>
                  <bgColor theme="4" tint="0.39994506668294322"/>
                </patternFill>
              </fill>
            </x14:dxf>
          </x14:cfRule>
          <xm:sqref>K70</xm:sqref>
        </x14:conditionalFormatting>
        <x14:conditionalFormatting xmlns:xm="http://schemas.microsoft.com/office/excel/2006/main">
          <x14:cfRule type="expression" priority="526" id="{78EC6E83-5279-40FE-ADDC-C85E5B07CB33}">
            <xm:f>'(操作しないでください）データ管理用計算シート'!$Z$70=3</xm:f>
            <x14:dxf>
              <fill>
                <patternFill>
                  <bgColor theme="4" tint="0.39994506668294322"/>
                </patternFill>
              </fill>
            </x14:dxf>
          </x14:cfRule>
          <xm:sqref>L70</xm:sqref>
        </x14:conditionalFormatting>
        <x14:conditionalFormatting xmlns:xm="http://schemas.microsoft.com/office/excel/2006/main">
          <x14:cfRule type="expression" priority="527" id="{9753F289-F43B-4F12-AA4F-70B30C46828F}">
            <xm:f>'(操作しないでください）データ管理用計算シート'!$AA$70=2</xm:f>
            <x14:dxf>
              <fill>
                <patternFill>
                  <bgColor theme="9" tint="0.39994506668294322"/>
                </patternFill>
              </fill>
            </x14:dxf>
          </x14:cfRule>
          <xm:sqref>N70</xm:sqref>
        </x14:conditionalFormatting>
        <x14:conditionalFormatting xmlns:xm="http://schemas.microsoft.com/office/excel/2006/main">
          <x14:cfRule type="expression" priority="528" id="{1C8C1581-B41F-4A74-8C46-F4B0285C68FF}">
            <xm:f>'(操作しないでください）データ管理用計算シート'!$AA$70=4</xm:f>
            <x14:dxf>
              <fill>
                <patternFill>
                  <bgColor theme="9" tint="0.39994506668294322"/>
                </patternFill>
              </fill>
            </x14:dxf>
          </x14:cfRule>
          <xm:sqref>O70</xm:sqref>
        </x14:conditionalFormatting>
        <x14:conditionalFormatting xmlns:xm="http://schemas.microsoft.com/office/excel/2006/main">
          <x14:cfRule type="expression" priority="529" id="{56A65907-C2DB-4261-8DC6-DAB18E5CBC08}">
            <xm:f>'(操作しないでください）データ管理用計算シート'!$Z$67=4</xm:f>
            <x14:dxf>
              <fill>
                <patternFill>
                  <bgColor rgb="FFFF0000"/>
                </patternFill>
              </fill>
            </x14:dxf>
          </x14:cfRule>
          <xm:sqref>K67:L67</xm:sqref>
        </x14:conditionalFormatting>
        <x14:conditionalFormatting xmlns:xm="http://schemas.microsoft.com/office/excel/2006/main">
          <x14:cfRule type="expression" priority="530" id="{E8FB5D00-917F-4A11-BA11-1D0D6A5BAEC7}">
            <xm:f>'(操作しないでください）データ管理用計算シート'!$AA$67=6</xm:f>
            <x14:dxf>
              <fill>
                <patternFill>
                  <bgColor rgb="FFFF0000"/>
                </patternFill>
              </fill>
            </x14:dxf>
          </x14:cfRule>
          <xm:sqref>N67:O67</xm:sqref>
        </x14:conditionalFormatting>
        <x14:conditionalFormatting xmlns:xm="http://schemas.microsoft.com/office/excel/2006/main">
          <x14:cfRule type="expression" priority="531" id="{7892DEF6-3C39-465D-B327-C308098333E3}">
            <xm:f>'(操作しないでください）データ管理用計算シート'!$Z$68=4</xm:f>
            <x14:dxf>
              <fill>
                <patternFill>
                  <bgColor rgb="FFFF0000"/>
                </patternFill>
              </fill>
            </x14:dxf>
          </x14:cfRule>
          <xm:sqref>K68:L68</xm:sqref>
        </x14:conditionalFormatting>
        <x14:conditionalFormatting xmlns:xm="http://schemas.microsoft.com/office/excel/2006/main">
          <x14:cfRule type="expression" priority="532" id="{4B5070ED-DE3E-4310-A4C7-500455EFF57B}">
            <xm:f>'(操作しないでください）データ管理用計算シート'!$AA$68=6</xm:f>
            <x14:dxf>
              <fill>
                <patternFill>
                  <bgColor rgb="FFFF0000"/>
                </patternFill>
              </fill>
            </x14:dxf>
          </x14:cfRule>
          <xm:sqref>N68:O68</xm:sqref>
        </x14:conditionalFormatting>
        <x14:conditionalFormatting xmlns:xm="http://schemas.microsoft.com/office/excel/2006/main">
          <x14:cfRule type="expression" priority="533" id="{08122F38-CEE6-467B-9158-65787BF70924}">
            <xm:f>'(操作しないでください）データ管理用計算シート'!$Z$69=4</xm:f>
            <x14:dxf>
              <fill>
                <patternFill>
                  <bgColor rgb="FFFF0000"/>
                </patternFill>
              </fill>
            </x14:dxf>
          </x14:cfRule>
          <xm:sqref>K69:L69</xm:sqref>
        </x14:conditionalFormatting>
        <x14:conditionalFormatting xmlns:xm="http://schemas.microsoft.com/office/excel/2006/main">
          <x14:cfRule type="expression" priority="534" id="{D45760FC-F9C6-42D8-90E1-0404B48D3E0C}">
            <xm:f>'(操作しないでください）データ管理用計算シート'!$AA$69=6</xm:f>
            <x14:dxf>
              <fill>
                <patternFill>
                  <bgColor rgb="FFFF0000"/>
                </patternFill>
              </fill>
            </x14:dxf>
          </x14:cfRule>
          <xm:sqref>N69:O69</xm:sqref>
        </x14:conditionalFormatting>
        <x14:conditionalFormatting xmlns:xm="http://schemas.microsoft.com/office/excel/2006/main">
          <x14:cfRule type="expression" priority="535" id="{458EF5EF-DA4C-4DF4-AB04-DAD0803B14A5}">
            <xm:f>'(操作しないでください）データ管理用計算シート'!$Z$70=4</xm:f>
            <x14:dxf>
              <fill>
                <patternFill>
                  <bgColor rgb="FFFF0000"/>
                </patternFill>
              </fill>
            </x14:dxf>
          </x14:cfRule>
          <xm:sqref>K70:L70</xm:sqref>
        </x14:conditionalFormatting>
        <x14:conditionalFormatting xmlns:xm="http://schemas.microsoft.com/office/excel/2006/main">
          <x14:cfRule type="expression" priority="536" id="{0977FF02-BDB3-41A9-99BF-E5D33132D518}">
            <xm:f>'(操作しないでください）データ管理用計算シート'!$AA$70=6</xm:f>
            <x14:dxf>
              <fill>
                <patternFill>
                  <bgColor rgb="FFFF0000"/>
                </patternFill>
              </fill>
            </x14:dxf>
          </x14:cfRule>
          <xm:sqref>N70:O70</xm:sqref>
        </x14:conditionalFormatting>
        <x14:conditionalFormatting xmlns:xm="http://schemas.microsoft.com/office/excel/2006/main">
          <x14:cfRule type="expression" priority="156" id="{3424D826-EF58-49BD-A2B1-AE5E40263C01}">
            <xm:f>'(操作しないでください）データ管理用計算シート'!$Q$15=TRUE</xm:f>
            <x14:dxf>
              <fill>
                <patternFill>
                  <bgColor rgb="FFFFC000"/>
                </patternFill>
              </fill>
            </x14:dxf>
          </x14:cfRule>
          <xm:sqref>Q15</xm:sqref>
        </x14:conditionalFormatting>
        <x14:conditionalFormatting xmlns:xm="http://schemas.microsoft.com/office/excel/2006/main">
          <x14:cfRule type="expression" priority="155" id="{D9C55F6D-EC65-47D6-9F48-4C020F7ABDB6}">
            <xm:f>'(操作しないでください）データ管理用計算シート'!$Q$16=TRUE</xm:f>
            <x14:dxf>
              <fill>
                <patternFill>
                  <bgColor rgb="FFFFC000"/>
                </patternFill>
              </fill>
            </x14:dxf>
          </x14:cfRule>
          <xm:sqref>Q16</xm:sqref>
        </x14:conditionalFormatting>
        <x14:conditionalFormatting xmlns:xm="http://schemas.microsoft.com/office/excel/2006/main">
          <x14:cfRule type="expression" priority="154" id="{8838D8A0-ABE1-479D-85E2-D544F20DAF26}">
            <xm:f>'(操作しないでください）データ管理用計算シート'!$Q$17=TRUE</xm:f>
            <x14:dxf>
              <fill>
                <patternFill>
                  <bgColor rgb="FFFFC000"/>
                </patternFill>
              </fill>
            </x14:dxf>
          </x14:cfRule>
          <xm:sqref>Q17</xm:sqref>
        </x14:conditionalFormatting>
        <x14:conditionalFormatting xmlns:xm="http://schemas.microsoft.com/office/excel/2006/main">
          <x14:cfRule type="expression" priority="153" id="{37D465AE-8213-47CA-9C20-C669D2ACE668}">
            <xm:f>'(操作しないでください）データ管理用計算シート'!$Q$18=TRUE</xm:f>
            <x14:dxf>
              <fill>
                <patternFill>
                  <bgColor rgb="FFFFC000"/>
                </patternFill>
              </fill>
            </x14:dxf>
          </x14:cfRule>
          <xm:sqref>Q18</xm:sqref>
        </x14:conditionalFormatting>
        <x14:conditionalFormatting xmlns:xm="http://schemas.microsoft.com/office/excel/2006/main">
          <x14:cfRule type="expression" priority="152" id="{5F98189C-7F42-43C2-834B-AB0105D74293}">
            <xm:f>'(操作しないでください）データ管理用計算シート'!$Z$15=4</xm:f>
            <x14:dxf>
              <fill>
                <patternFill>
                  <bgColor rgb="FFFF0000"/>
                </patternFill>
              </fill>
            </x14:dxf>
          </x14:cfRule>
          <xm:sqref>K15:L15</xm:sqref>
        </x14:conditionalFormatting>
        <x14:conditionalFormatting xmlns:xm="http://schemas.microsoft.com/office/excel/2006/main">
          <x14:cfRule type="expression" priority="151" id="{4E098812-4322-47D6-816F-245B84BC8FAC}">
            <xm:f>'(操作しないでください）データ管理用計算シート'!$AA$15=6</xm:f>
            <x14:dxf>
              <fill>
                <patternFill>
                  <bgColor rgb="FFFF0000"/>
                </patternFill>
              </fill>
            </x14:dxf>
          </x14:cfRule>
          <xm:sqref>N15:O15</xm:sqref>
        </x14:conditionalFormatting>
        <x14:conditionalFormatting xmlns:xm="http://schemas.microsoft.com/office/excel/2006/main">
          <x14:cfRule type="expression" priority="150" id="{B09A3660-5C3C-4EFB-A286-0164742F4CF5}">
            <xm:f>'(操作しないでください）データ管理用計算シート'!$Z$15=1</xm:f>
            <x14:dxf>
              <fill>
                <patternFill>
                  <bgColor theme="4" tint="0.39994506668294322"/>
                </patternFill>
              </fill>
            </x14:dxf>
          </x14:cfRule>
          <xm:sqref>K15</xm:sqref>
        </x14:conditionalFormatting>
        <x14:conditionalFormatting xmlns:xm="http://schemas.microsoft.com/office/excel/2006/main">
          <x14:cfRule type="expression" priority="149" id="{6EFC6506-39AF-4FDE-B639-1AADA2A96558}">
            <xm:f>'(操作しないでください）データ管理用計算シート'!$Z$15=3</xm:f>
            <x14:dxf>
              <fill>
                <patternFill>
                  <bgColor theme="4" tint="0.39994506668294322"/>
                </patternFill>
              </fill>
            </x14:dxf>
          </x14:cfRule>
          <xm:sqref>L15</xm:sqref>
        </x14:conditionalFormatting>
        <x14:conditionalFormatting xmlns:xm="http://schemas.microsoft.com/office/excel/2006/main">
          <x14:cfRule type="expression" priority="148" id="{6F124D6F-463C-4630-81A1-417DE3E96BB0}">
            <xm:f>'(操作しないでください）データ管理用計算シート'!$AA$8=2</xm:f>
            <x14:dxf>
              <fill>
                <patternFill>
                  <bgColor theme="9" tint="0.39994506668294322"/>
                </patternFill>
              </fill>
            </x14:dxf>
          </x14:cfRule>
          <xm:sqref>N15</xm:sqref>
        </x14:conditionalFormatting>
        <x14:conditionalFormatting xmlns:xm="http://schemas.microsoft.com/office/excel/2006/main">
          <x14:cfRule type="expression" priority="147" id="{09903797-D135-4DF4-83D6-AED839C91713}">
            <xm:f>'(操作しないでください）データ管理用計算シート'!$AA$15=4</xm:f>
            <x14:dxf>
              <fill>
                <patternFill>
                  <bgColor theme="9" tint="0.39994506668294322"/>
                </patternFill>
              </fill>
            </x14:dxf>
          </x14:cfRule>
          <xm:sqref>O15</xm:sqref>
        </x14:conditionalFormatting>
        <x14:conditionalFormatting xmlns:xm="http://schemas.microsoft.com/office/excel/2006/main">
          <x14:cfRule type="expression" priority="146" id="{242D572F-6262-432C-8078-3F6731B1B70E}">
            <xm:f>'(操作しないでください）データ管理用計算シート'!$Z$16=4</xm:f>
            <x14:dxf>
              <fill>
                <patternFill>
                  <bgColor rgb="FFFF0000"/>
                </patternFill>
              </fill>
            </x14:dxf>
          </x14:cfRule>
          <xm:sqref>K16:L16</xm:sqref>
        </x14:conditionalFormatting>
        <x14:conditionalFormatting xmlns:xm="http://schemas.microsoft.com/office/excel/2006/main">
          <x14:cfRule type="expression" priority="145" id="{D69F7490-C3B0-4315-B1A8-D975C1B843A4}">
            <xm:f>'(操作しないでください）データ管理用計算シート'!$AA$16=6</xm:f>
            <x14:dxf>
              <fill>
                <patternFill>
                  <bgColor rgb="FFFF0000"/>
                </patternFill>
              </fill>
            </x14:dxf>
          </x14:cfRule>
          <xm:sqref>N16:O16</xm:sqref>
        </x14:conditionalFormatting>
        <x14:conditionalFormatting xmlns:xm="http://schemas.microsoft.com/office/excel/2006/main">
          <x14:cfRule type="expression" priority="144" id="{C4E877CD-4227-4A31-80A2-E029BF2BC87A}">
            <xm:f>'(操作しないでください）データ管理用計算シート'!$Z$16=1</xm:f>
            <x14:dxf>
              <fill>
                <patternFill>
                  <bgColor theme="4" tint="0.39994506668294322"/>
                </patternFill>
              </fill>
            </x14:dxf>
          </x14:cfRule>
          <xm:sqref>K16</xm:sqref>
        </x14:conditionalFormatting>
        <x14:conditionalFormatting xmlns:xm="http://schemas.microsoft.com/office/excel/2006/main">
          <x14:cfRule type="expression" priority="143" id="{5DD49407-3E02-4E3F-9636-7D1DF87D7DFC}">
            <xm:f>'(操作しないでください）データ管理用計算シート'!$Z$16=3</xm:f>
            <x14:dxf>
              <fill>
                <patternFill>
                  <bgColor theme="4" tint="0.39994506668294322"/>
                </patternFill>
              </fill>
            </x14:dxf>
          </x14:cfRule>
          <xm:sqref>L16</xm:sqref>
        </x14:conditionalFormatting>
        <x14:conditionalFormatting xmlns:xm="http://schemas.microsoft.com/office/excel/2006/main">
          <x14:cfRule type="expression" priority="142" id="{82E91665-03F7-4911-80E0-963206A0AE49}">
            <xm:f>'(操作しないでください）データ管理用計算シート'!$AA$16=2</xm:f>
            <x14:dxf>
              <fill>
                <patternFill>
                  <bgColor theme="9" tint="0.39994506668294322"/>
                </patternFill>
              </fill>
            </x14:dxf>
          </x14:cfRule>
          <xm:sqref>N16</xm:sqref>
        </x14:conditionalFormatting>
        <x14:conditionalFormatting xmlns:xm="http://schemas.microsoft.com/office/excel/2006/main">
          <x14:cfRule type="expression" priority="141" id="{30219627-358B-4197-A504-261ABDCFC87D}">
            <xm:f>'(操作しないでください）データ管理用計算シート'!$AA$16=4</xm:f>
            <x14:dxf>
              <fill>
                <patternFill>
                  <bgColor theme="9" tint="0.39994506668294322"/>
                </patternFill>
              </fill>
            </x14:dxf>
          </x14:cfRule>
          <xm:sqref>O16</xm:sqref>
        </x14:conditionalFormatting>
        <x14:conditionalFormatting xmlns:xm="http://schemas.microsoft.com/office/excel/2006/main">
          <x14:cfRule type="expression" priority="140" id="{B9138185-9862-431A-BD30-233DAB44DACE}">
            <xm:f>'(操作しないでください）データ管理用計算シート'!$AA$17=6</xm:f>
            <x14:dxf>
              <fill>
                <patternFill>
                  <bgColor rgb="FFFF0000"/>
                </patternFill>
              </fill>
            </x14:dxf>
          </x14:cfRule>
          <xm:sqref>N17:O17</xm:sqref>
        </x14:conditionalFormatting>
        <x14:conditionalFormatting xmlns:xm="http://schemas.microsoft.com/office/excel/2006/main">
          <x14:cfRule type="expression" priority="139" id="{D3798F8B-CA3C-47FB-92DB-AFFFFAA309DC}">
            <xm:f>'(操作しないでください）データ管理用計算シート'!$Z$17=4</xm:f>
            <x14:dxf>
              <fill>
                <patternFill>
                  <bgColor rgb="FFFF0000"/>
                </patternFill>
              </fill>
            </x14:dxf>
          </x14:cfRule>
          <xm:sqref>K17:L17</xm:sqref>
        </x14:conditionalFormatting>
        <x14:conditionalFormatting xmlns:xm="http://schemas.microsoft.com/office/excel/2006/main">
          <x14:cfRule type="expression" priority="138" id="{264C4A99-7A65-445F-85DF-A9A61B2D677B}">
            <xm:f>'(操作しないでください）データ管理用計算シート'!$Z$17=1</xm:f>
            <x14:dxf>
              <fill>
                <patternFill>
                  <bgColor theme="4" tint="0.39994506668294322"/>
                </patternFill>
              </fill>
            </x14:dxf>
          </x14:cfRule>
          <xm:sqref>K17</xm:sqref>
        </x14:conditionalFormatting>
        <x14:conditionalFormatting xmlns:xm="http://schemas.microsoft.com/office/excel/2006/main">
          <x14:cfRule type="expression" priority="137" id="{C692DEEE-3476-4C8A-B564-47EE9EAFC2D6}">
            <xm:f>'(操作しないでください）データ管理用計算シート'!$Z$17=3</xm:f>
            <x14:dxf>
              <fill>
                <patternFill>
                  <bgColor theme="4" tint="0.39994506668294322"/>
                </patternFill>
              </fill>
            </x14:dxf>
          </x14:cfRule>
          <xm:sqref>L17</xm:sqref>
        </x14:conditionalFormatting>
        <x14:conditionalFormatting xmlns:xm="http://schemas.microsoft.com/office/excel/2006/main">
          <x14:cfRule type="expression" priority="136" id="{F2C83BBA-1B48-453E-88ED-4755DF5A6CD0}">
            <xm:f>'(操作しないでください）データ管理用計算シート'!$AA$17=2</xm:f>
            <x14:dxf>
              <fill>
                <patternFill>
                  <bgColor theme="9" tint="0.39994506668294322"/>
                </patternFill>
              </fill>
            </x14:dxf>
          </x14:cfRule>
          <xm:sqref>N17</xm:sqref>
        </x14:conditionalFormatting>
        <x14:conditionalFormatting xmlns:xm="http://schemas.microsoft.com/office/excel/2006/main">
          <x14:cfRule type="expression" priority="135" id="{5EF7CECB-8AB3-4B18-AEEE-B628988659FC}">
            <xm:f>'(操作しないでください）データ管理用計算シート'!$AA$17=4</xm:f>
            <x14:dxf>
              <fill>
                <patternFill>
                  <bgColor theme="9" tint="0.39994506668294322"/>
                </patternFill>
              </fill>
            </x14:dxf>
          </x14:cfRule>
          <xm:sqref>O17</xm:sqref>
        </x14:conditionalFormatting>
        <x14:conditionalFormatting xmlns:xm="http://schemas.microsoft.com/office/excel/2006/main">
          <x14:cfRule type="expression" priority="134" id="{847C76E9-DAB9-458F-968D-7ACADA6BF9D7}">
            <xm:f>'(操作しないでください）データ管理用計算シート'!$Z$18=4</xm:f>
            <x14:dxf>
              <fill>
                <patternFill>
                  <bgColor rgb="FFFF0000"/>
                </patternFill>
              </fill>
            </x14:dxf>
          </x14:cfRule>
          <xm:sqref>K18:L18</xm:sqref>
        </x14:conditionalFormatting>
        <x14:conditionalFormatting xmlns:xm="http://schemas.microsoft.com/office/excel/2006/main">
          <x14:cfRule type="expression" priority="133" id="{ED49C55C-4FBD-4788-BA9F-70716B6D5AE4}">
            <xm:f>'(操作しないでください）データ管理用計算シート'!$AA$18=6</xm:f>
            <x14:dxf>
              <fill>
                <patternFill>
                  <bgColor rgb="FFFF0000"/>
                </patternFill>
              </fill>
            </x14:dxf>
          </x14:cfRule>
          <xm:sqref>N18:O18</xm:sqref>
        </x14:conditionalFormatting>
        <x14:conditionalFormatting xmlns:xm="http://schemas.microsoft.com/office/excel/2006/main">
          <x14:cfRule type="expression" priority="132" id="{24761571-001F-482C-A6B1-AA35345C920F}">
            <xm:f>'(操作しないでください）データ管理用計算シート'!$Z$18=1</xm:f>
            <x14:dxf>
              <fill>
                <patternFill>
                  <bgColor theme="4" tint="0.39994506668294322"/>
                </patternFill>
              </fill>
            </x14:dxf>
          </x14:cfRule>
          <xm:sqref>K18</xm:sqref>
        </x14:conditionalFormatting>
        <x14:conditionalFormatting xmlns:xm="http://schemas.microsoft.com/office/excel/2006/main">
          <x14:cfRule type="expression" priority="131" id="{5AE07635-61DB-49A4-AA50-215D1179D32A}">
            <xm:f>'(操作しないでください）データ管理用計算シート'!$Z$18=3</xm:f>
            <x14:dxf>
              <fill>
                <patternFill>
                  <bgColor theme="4" tint="0.39994506668294322"/>
                </patternFill>
              </fill>
            </x14:dxf>
          </x14:cfRule>
          <xm:sqref>L18</xm:sqref>
        </x14:conditionalFormatting>
        <x14:conditionalFormatting xmlns:xm="http://schemas.microsoft.com/office/excel/2006/main">
          <x14:cfRule type="expression" priority="130" id="{57882F64-D971-40CD-9FFC-C0A1DEEDAD07}">
            <xm:f>'(操作しないでください）データ管理用計算シート'!$AA$18=2</xm:f>
            <x14:dxf>
              <fill>
                <patternFill>
                  <bgColor theme="9" tint="0.39994506668294322"/>
                </patternFill>
              </fill>
            </x14:dxf>
          </x14:cfRule>
          <xm:sqref>N18</xm:sqref>
        </x14:conditionalFormatting>
        <x14:conditionalFormatting xmlns:xm="http://schemas.microsoft.com/office/excel/2006/main">
          <x14:cfRule type="expression" priority="129" id="{91FEDABC-779B-4561-A6B3-EA42862FA421}">
            <xm:f>'(操作しないでください）データ管理用計算シート'!$AA$18=4</xm:f>
            <x14:dxf>
              <fill>
                <patternFill>
                  <bgColor theme="9" tint="0.39994506668294322"/>
                </patternFill>
              </fill>
            </x14:dxf>
          </x14:cfRule>
          <xm:sqref>O18</xm:sqref>
        </x14:conditionalFormatting>
        <x14:conditionalFormatting xmlns:xm="http://schemas.microsoft.com/office/excel/2006/main">
          <x14:cfRule type="expression" priority="128" id="{E2F8A4AF-5DA4-4D6A-886A-5E521D11D5D7}">
            <xm:f>'(操作しないでください）データ管理用計算シート'!$Q$35=TRUE</xm:f>
            <x14:dxf>
              <fill>
                <patternFill>
                  <bgColor rgb="FFFFC000"/>
                </patternFill>
              </fill>
            </x14:dxf>
          </x14:cfRule>
          <xm:sqref>Q35</xm:sqref>
        </x14:conditionalFormatting>
        <x14:conditionalFormatting xmlns:xm="http://schemas.microsoft.com/office/excel/2006/main">
          <x14:cfRule type="expression" priority="126" id="{3D8B4DB6-4CCD-4700-BE1B-F8707143C104}">
            <xm:f>'(操作しないでください）データ管理用計算シート'!$Z$35=4</xm:f>
            <x14:dxf>
              <fill>
                <patternFill>
                  <bgColor rgb="FFFF0000"/>
                </patternFill>
              </fill>
            </x14:dxf>
          </x14:cfRule>
          <xm:sqref>K35:L35</xm:sqref>
        </x14:conditionalFormatting>
        <x14:conditionalFormatting xmlns:xm="http://schemas.microsoft.com/office/excel/2006/main">
          <x14:cfRule type="expression" priority="125" id="{8DC7F2F5-1677-4862-BE44-39A8443AE643}">
            <xm:f>'(操作しないでください）データ管理用計算シート'!$AA$35=6</xm:f>
            <x14:dxf>
              <fill>
                <patternFill>
                  <bgColor rgb="FFFF0000"/>
                </patternFill>
              </fill>
            </x14:dxf>
          </x14:cfRule>
          <xm:sqref>N35:O35</xm:sqref>
        </x14:conditionalFormatting>
        <x14:conditionalFormatting xmlns:xm="http://schemas.microsoft.com/office/excel/2006/main">
          <x14:cfRule type="expression" priority="122" id="{6FB27ECD-6142-478D-B19D-632E69ED69D1}">
            <xm:f>'(操作しないでください）データ管理用計算シート'!$Z$35=1</xm:f>
            <x14:dxf>
              <fill>
                <patternFill>
                  <bgColor theme="4" tint="0.39994506668294322"/>
                </patternFill>
              </fill>
            </x14:dxf>
          </x14:cfRule>
          <xm:sqref>K35</xm:sqref>
        </x14:conditionalFormatting>
        <x14:conditionalFormatting xmlns:xm="http://schemas.microsoft.com/office/excel/2006/main">
          <x14:cfRule type="expression" priority="121" id="{FC00F22C-B513-40FA-BF42-9B3D5C32C514}">
            <xm:f>'(操作しないでください）データ管理用計算シート'!$Z$35=3</xm:f>
            <x14:dxf>
              <fill>
                <patternFill>
                  <bgColor theme="4" tint="0.39994506668294322"/>
                </patternFill>
              </fill>
            </x14:dxf>
          </x14:cfRule>
          <xm:sqref>L35</xm:sqref>
        </x14:conditionalFormatting>
        <x14:conditionalFormatting xmlns:xm="http://schemas.microsoft.com/office/excel/2006/main">
          <x14:cfRule type="expression" priority="120" id="{FB395DC4-9555-4A4F-BE61-5855D223C394}">
            <xm:f>'(操作しないでください）データ管理用計算シート'!$AA$35=2</xm:f>
            <x14:dxf>
              <fill>
                <patternFill>
                  <bgColor theme="9" tint="0.39994506668294322"/>
                </patternFill>
              </fill>
            </x14:dxf>
          </x14:cfRule>
          <xm:sqref>N35</xm:sqref>
        </x14:conditionalFormatting>
        <x14:conditionalFormatting xmlns:xm="http://schemas.microsoft.com/office/excel/2006/main">
          <x14:cfRule type="expression" priority="119" id="{6389D164-14E2-4E90-B3B9-4EF1CFADBC3F}">
            <xm:f>'(操作しないでください）データ管理用計算シート'!$AA$35=4</xm:f>
            <x14:dxf>
              <fill>
                <patternFill>
                  <bgColor theme="9" tint="0.39994506668294322"/>
                </patternFill>
              </fill>
            </x14:dxf>
          </x14:cfRule>
          <xm:sqref>O35</xm:sqref>
        </x14:conditionalFormatting>
        <x14:conditionalFormatting xmlns:xm="http://schemas.microsoft.com/office/excel/2006/main">
          <x14:cfRule type="expression" priority="114" id="{078F1F07-8CD4-43AF-9418-FB6B32BB01C9}">
            <xm:f>'(操作しないでください）データ管理用計算シート'!$Q$37=TRUE</xm:f>
            <x14:dxf>
              <fill>
                <patternFill>
                  <bgColor rgb="FFFFC000"/>
                </patternFill>
              </fill>
            </x14:dxf>
          </x14:cfRule>
          <xm:sqref>Q37</xm:sqref>
        </x14:conditionalFormatting>
        <x14:conditionalFormatting xmlns:xm="http://schemas.microsoft.com/office/excel/2006/main">
          <x14:cfRule type="expression" priority="113" id="{D5A1114F-83E2-4C20-AB1B-73FC7712B804}">
            <xm:f>'(操作しないでください）データ管理用計算シート'!$Q$38=TRUE</xm:f>
            <x14:dxf>
              <fill>
                <patternFill>
                  <bgColor rgb="FFFFC000"/>
                </patternFill>
              </fill>
            </x14:dxf>
          </x14:cfRule>
          <xm:sqref>Q38</xm:sqref>
        </x14:conditionalFormatting>
        <x14:conditionalFormatting xmlns:xm="http://schemas.microsoft.com/office/excel/2006/main">
          <x14:cfRule type="expression" priority="112" id="{9EAD3F89-7175-4905-B20A-EEEED030CC25}">
            <xm:f>'(操作しないでください）データ管理用計算シート'!$Q$39=TRUE</xm:f>
            <x14:dxf>
              <fill>
                <patternFill>
                  <bgColor rgb="FFFFC000"/>
                </patternFill>
              </fill>
            </x14:dxf>
          </x14:cfRule>
          <xm:sqref>Q39</xm:sqref>
        </x14:conditionalFormatting>
        <x14:conditionalFormatting xmlns:xm="http://schemas.microsoft.com/office/excel/2006/main">
          <x14:cfRule type="expression" priority="111" id="{3A1167B4-1DE9-4D59-A1F9-F5898C099C7F}">
            <xm:f>'(操作しないでください）データ管理用計算シート'!$Z$37=4</xm:f>
            <x14:dxf>
              <fill>
                <patternFill>
                  <bgColor rgb="FFFF0000"/>
                </patternFill>
              </fill>
            </x14:dxf>
          </x14:cfRule>
          <xm:sqref>K37:L37</xm:sqref>
        </x14:conditionalFormatting>
        <x14:conditionalFormatting xmlns:xm="http://schemas.microsoft.com/office/excel/2006/main">
          <x14:cfRule type="expression" priority="110" id="{7EC97A40-BE25-4083-9492-286E2306D19D}">
            <xm:f>'(操作しないでください）データ管理用計算シート'!$AA$37=6</xm:f>
            <x14:dxf>
              <fill>
                <patternFill>
                  <bgColor rgb="FFFF0000"/>
                </patternFill>
              </fill>
            </x14:dxf>
          </x14:cfRule>
          <xm:sqref>N37:O37</xm:sqref>
        </x14:conditionalFormatting>
        <x14:conditionalFormatting xmlns:xm="http://schemas.microsoft.com/office/excel/2006/main">
          <x14:cfRule type="expression" priority="109" id="{3C047059-B271-461E-A9F7-2671E2362947}">
            <xm:f>'(操作しないでください）データ管理用計算シート'!$Z$38=4</xm:f>
            <x14:dxf>
              <fill>
                <patternFill>
                  <bgColor rgb="FFFF0000"/>
                </patternFill>
              </fill>
            </x14:dxf>
          </x14:cfRule>
          <xm:sqref>K38:L38</xm:sqref>
        </x14:conditionalFormatting>
        <x14:conditionalFormatting xmlns:xm="http://schemas.microsoft.com/office/excel/2006/main">
          <x14:cfRule type="expression" priority="108" id="{BE861891-2F8E-47EA-97A8-89370430A46F}">
            <xm:f>'(操作しないでください）データ管理用計算シート'!$AA$38=6</xm:f>
            <x14:dxf>
              <fill>
                <patternFill>
                  <bgColor rgb="FFFF0000"/>
                </patternFill>
              </fill>
            </x14:dxf>
          </x14:cfRule>
          <xm:sqref>N38:O38</xm:sqref>
        </x14:conditionalFormatting>
        <x14:conditionalFormatting xmlns:xm="http://schemas.microsoft.com/office/excel/2006/main">
          <x14:cfRule type="expression" priority="107" id="{1A9E91ED-9C3A-4814-8BB5-D3CC74D3030B}">
            <xm:f>'(操作しないでください）データ管理用計算シート'!$Z$39=4</xm:f>
            <x14:dxf>
              <fill>
                <patternFill>
                  <bgColor rgb="FFFF0000"/>
                </patternFill>
              </fill>
            </x14:dxf>
          </x14:cfRule>
          <xm:sqref>K39:L39</xm:sqref>
        </x14:conditionalFormatting>
        <x14:conditionalFormatting xmlns:xm="http://schemas.microsoft.com/office/excel/2006/main">
          <x14:cfRule type="expression" priority="106" id="{B8DA41F3-4C02-4FB0-949C-8D0BD39E5F26}">
            <xm:f>'(操作しないでください）データ管理用計算シート'!$AA$39=6</xm:f>
            <x14:dxf>
              <fill>
                <patternFill>
                  <bgColor rgb="FFFF0000"/>
                </patternFill>
              </fill>
            </x14:dxf>
          </x14:cfRule>
          <xm:sqref>N39:O39</xm:sqref>
        </x14:conditionalFormatting>
        <x14:conditionalFormatting xmlns:xm="http://schemas.microsoft.com/office/excel/2006/main">
          <x14:cfRule type="expression" priority="105" id="{72200FE9-CABF-4F6B-9D99-BCF214799EDD}">
            <xm:f>'(操作しないでください）データ管理用計算シート'!$Z$37=1</xm:f>
            <x14:dxf>
              <fill>
                <patternFill>
                  <bgColor theme="4" tint="0.39994506668294322"/>
                </patternFill>
              </fill>
            </x14:dxf>
          </x14:cfRule>
          <xm:sqref>K37</xm:sqref>
        </x14:conditionalFormatting>
        <x14:conditionalFormatting xmlns:xm="http://schemas.microsoft.com/office/excel/2006/main">
          <x14:cfRule type="expression" priority="104" id="{3DD8A425-2F71-48FF-A6FE-70EF89210916}">
            <xm:f>'(操作しないでください）データ管理用計算シート'!$Z$37=3</xm:f>
            <x14:dxf>
              <fill>
                <patternFill>
                  <bgColor theme="4" tint="0.39994506668294322"/>
                </patternFill>
              </fill>
            </x14:dxf>
          </x14:cfRule>
          <xm:sqref>L37</xm:sqref>
        </x14:conditionalFormatting>
        <x14:conditionalFormatting xmlns:xm="http://schemas.microsoft.com/office/excel/2006/main">
          <x14:cfRule type="expression" priority="103" id="{FF694249-2FE6-46E0-B114-F3CAD5D4E6F8}">
            <xm:f>'(操作しないでください）データ管理用計算シート'!$AA$37=2</xm:f>
            <x14:dxf>
              <fill>
                <patternFill>
                  <bgColor theme="9" tint="0.39994506668294322"/>
                </patternFill>
              </fill>
            </x14:dxf>
          </x14:cfRule>
          <xm:sqref>N37</xm:sqref>
        </x14:conditionalFormatting>
        <x14:conditionalFormatting xmlns:xm="http://schemas.microsoft.com/office/excel/2006/main">
          <x14:cfRule type="expression" priority="102" id="{66DC0B4A-E37D-4B0D-AE4F-83A49ED2FA23}">
            <xm:f>'(操作しないでください）データ管理用計算シート'!$AA$37=4</xm:f>
            <x14:dxf>
              <fill>
                <patternFill>
                  <bgColor theme="9" tint="0.39994506668294322"/>
                </patternFill>
              </fill>
            </x14:dxf>
          </x14:cfRule>
          <xm:sqref>O37</xm:sqref>
        </x14:conditionalFormatting>
        <x14:conditionalFormatting xmlns:xm="http://schemas.microsoft.com/office/excel/2006/main">
          <x14:cfRule type="expression" priority="101" id="{CE4BA2B9-5807-4233-B91B-05054B02C1B5}">
            <xm:f>'(操作しないでください）データ管理用計算シート'!$Z$38=1</xm:f>
            <x14:dxf>
              <fill>
                <patternFill>
                  <bgColor theme="4" tint="0.39994506668294322"/>
                </patternFill>
              </fill>
            </x14:dxf>
          </x14:cfRule>
          <xm:sqref>K38</xm:sqref>
        </x14:conditionalFormatting>
        <x14:conditionalFormatting xmlns:xm="http://schemas.microsoft.com/office/excel/2006/main">
          <x14:cfRule type="expression" priority="100" id="{524B52BC-2596-4A8E-B491-AE288C81EB0C}">
            <xm:f>'(操作しないでください）データ管理用計算シート'!$Z$38=3</xm:f>
            <x14:dxf>
              <fill>
                <patternFill>
                  <bgColor theme="4" tint="0.39994506668294322"/>
                </patternFill>
              </fill>
            </x14:dxf>
          </x14:cfRule>
          <xm:sqref>L38</xm:sqref>
        </x14:conditionalFormatting>
        <x14:conditionalFormatting xmlns:xm="http://schemas.microsoft.com/office/excel/2006/main">
          <x14:cfRule type="expression" priority="99" id="{2516941B-63C9-4EAF-86C8-188D40BBBC23}">
            <xm:f>'(操作しないでください）データ管理用計算シート'!$AA$38=2</xm:f>
            <x14:dxf>
              <fill>
                <patternFill>
                  <bgColor theme="9" tint="0.39994506668294322"/>
                </patternFill>
              </fill>
            </x14:dxf>
          </x14:cfRule>
          <xm:sqref>N38</xm:sqref>
        </x14:conditionalFormatting>
        <x14:conditionalFormatting xmlns:xm="http://schemas.microsoft.com/office/excel/2006/main">
          <x14:cfRule type="expression" priority="98" id="{07396E7D-5816-47E0-965F-0CCD3EE3D2D1}">
            <xm:f>'(操作しないでください）データ管理用計算シート'!$AA$38=4</xm:f>
            <x14:dxf>
              <fill>
                <patternFill>
                  <bgColor theme="9" tint="0.39994506668294322"/>
                </patternFill>
              </fill>
            </x14:dxf>
          </x14:cfRule>
          <xm:sqref>O38</xm:sqref>
        </x14:conditionalFormatting>
        <x14:conditionalFormatting xmlns:xm="http://schemas.microsoft.com/office/excel/2006/main">
          <x14:cfRule type="expression" priority="97" id="{8136232A-45EE-4B12-B1E2-9C6614680F13}">
            <xm:f>'(操作しないでください）データ管理用計算シート'!$Z$39=1</xm:f>
            <x14:dxf>
              <fill>
                <patternFill>
                  <bgColor theme="4" tint="0.39994506668294322"/>
                </patternFill>
              </fill>
            </x14:dxf>
          </x14:cfRule>
          <xm:sqref>K39</xm:sqref>
        </x14:conditionalFormatting>
        <x14:conditionalFormatting xmlns:xm="http://schemas.microsoft.com/office/excel/2006/main">
          <x14:cfRule type="expression" priority="96" id="{1870C2BB-525A-407E-9CE5-2A4C2A75CB6E}">
            <xm:f>'(操作しないでください）データ管理用計算シート'!$Z$39=3</xm:f>
            <x14:dxf>
              <fill>
                <patternFill>
                  <bgColor theme="4" tint="0.39994506668294322"/>
                </patternFill>
              </fill>
            </x14:dxf>
          </x14:cfRule>
          <xm:sqref>L39</xm:sqref>
        </x14:conditionalFormatting>
        <x14:conditionalFormatting xmlns:xm="http://schemas.microsoft.com/office/excel/2006/main">
          <x14:cfRule type="expression" priority="95" id="{3BBDEC7F-8DF6-4D0C-8E81-60F0B0100039}">
            <xm:f>'(操作しないでください）データ管理用計算シート'!$AA$39=2</xm:f>
            <x14:dxf>
              <fill>
                <patternFill>
                  <bgColor theme="9" tint="0.39994506668294322"/>
                </patternFill>
              </fill>
            </x14:dxf>
          </x14:cfRule>
          <xm:sqref>N39</xm:sqref>
        </x14:conditionalFormatting>
        <x14:conditionalFormatting xmlns:xm="http://schemas.microsoft.com/office/excel/2006/main">
          <x14:cfRule type="expression" priority="94" id="{475A5F54-E459-45AE-BA58-3DC0C9E9C5FE}">
            <xm:f>'(操作しないでください）データ管理用計算シート'!$AA$39=4</xm:f>
            <x14:dxf>
              <fill>
                <patternFill>
                  <bgColor theme="9" tint="0.39994506668294322"/>
                </patternFill>
              </fill>
            </x14:dxf>
          </x14:cfRule>
          <xm:sqref>O39</xm:sqref>
        </x14:conditionalFormatting>
        <x14:conditionalFormatting xmlns:xm="http://schemas.microsoft.com/office/excel/2006/main">
          <x14:cfRule type="expression" priority="37" id="{BFCE5FF6-37EE-48E2-B41A-A73E760BE9F4}">
            <xm:f>'(操作しないでください）データ管理用計算シート'!$Q$71=TRUE</xm:f>
            <x14:dxf>
              <fill>
                <patternFill>
                  <bgColor rgb="FFFFC000"/>
                </patternFill>
              </fill>
            </x14:dxf>
          </x14:cfRule>
          <xm:sqref>Q71</xm:sqref>
        </x14:conditionalFormatting>
        <x14:conditionalFormatting xmlns:xm="http://schemas.microsoft.com/office/excel/2006/main">
          <x14:cfRule type="expression" priority="36" id="{CDFAA46D-2E1C-4336-BA60-A730E4B7FC0C}">
            <xm:f>'(操作しないでください）データ管理用計算シート'!$Q$72=TRUE</xm:f>
            <x14:dxf>
              <fill>
                <patternFill>
                  <bgColor rgb="FFFFC000"/>
                </patternFill>
              </fill>
            </x14:dxf>
          </x14:cfRule>
          <xm:sqref>Q72</xm:sqref>
        </x14:conditionalFormatting>
        <x14:conditionalFormatting xmlns:xm="http://schemas.microsoft.com/office/excel/2006/main">
          <x14:cfRule type="expression" priority="35" id="{181C00F6-E949-4E64-B564-148B83272DD1}">
            <xm:f>'(操作しないでください）データ管理用計算シート'!$Q$73=TRUE</xm:f>
            <x14:dxf>
              <fill>
                <patternFill>
                  <bgColor rgb="FFFFC000"/>
                </patternFill>
              </fill>
            </x14:dxf>
          </x14:cfRule>
          <xm:sqref>Q73</xm:sqref>
        </x14:conditionalFormatting>
        <x14:conditionalFormatting xmlns:xm="http://schemas.microsoft.com/office/excel/2006/main">
          <x14:cfRule type="expression" priority="34" id="{C86B4B88-942C-4B4E-ADAB-7DDCC8AB7864}">
            <xm:f>'(操作しないでください）データ管理用計算シート'!$Q$74=TRUE</xm:f>
            <x14:dxf>
              <fill>
                <patternFill>
                  <bgColor rgb="FFFFC000"/>
                </patternFill>
              </fill>
            </x14:dxf>
          </x14:cfRule>
          <xm:sqref>Q74</xm:sqref>
        </x14:conditionalFormatting>
        <x14:conditionalFormatting xmlns:xm="http://schemas.microsoft.com/office/excel/2006/main">
          <x14:cfRule type="expression" priority="33" id="{9E43E7A5-8007-4BDA-BF0B-93664C479E1B}">
            <xm:f>'(操作しないでください）データ管理用計算シート'!$Z$71=4</xm:f>
            <x14:dxf>
              <fill>
                <patternFill>
                  <bgColor rgb="FFFF0000"/>
                </patternFill>
              </fill>
            </x14:dxf>
          </x14:cfRule>
          <xm:sqref>K71:L71</xm:sqref>
        </x14:conditionalFormatting>
        <x14:conditionalFormatting xmlns:xm="http://schemas.microsoft.com/office/excel/2006/main">
          <x14:cfRule type="expression" priority="32" id="{27279C78-D4F0-4F5D-9B0F-791688E079D3}">
            <xm:f>'(操作しないでください）データ管理用計算シート'!$Z$72=4</xm:f>
            <x14:dxf>
              <fill>
                <patternFill>
                  <bgColor rgb="FFFF0000"/>
                </patternFill>
              </fill>
            </x14:dxf>
          </x14:cfRule>
          <xm:sqref>K72:L72</xm:sqref>
        </x14:conditionalFormatting>
        <x14:conditionalFormatting xmlns:xm="http://schemas.microsoft.com/office/excel/2006/main">
          <x14:cfRule type="expression" priority="31" id="{45DA07EA-469E-4D11-96D5-499A5CD3EC2E}">
            <xm:f>'(操作しないでください）データ管理用計算シート'!$Z$73=4</xm:f>
            <x14:dxf>
              <fill>
                <patternFill>
                  <bgColor rgb="FFFF0000"/>
                </patternFill>
              </fill>
            </x14:dxf>
          </x14:cfRule>
          <xm:sqref>K73:L73</xm:sqref>
        </x14:conditionalFormatting>
        <x14:conditionalFormatting xmlns:xm="http://schemas.microsoft.com/office/excel/2006/main">
          <x14:cfRule type="expression" priority="30" id="{2C74F51A-C32C-446A-BC95-4A94F1791963}">
            <xm:f>'(操作しないでください）データ管理用計算シート'!$Z$74=4</xm:f>
            <x14:dxf>
              <fill>
                <patternFill>
                  <bgColor rgb="FFFF0000"/>
                </patternFill>
              </fill>
            </x14:dxf>
          </x14:cfRule>
          <xm:sqref>K74:L74</xm:sqref>
        </x14:conditionalFormatting>
        <x14:conditionalFormatting xmlns:xm="http://schemas.microsoft.com/office/excel/2006/main">
          <x14:cfRule type="expression" priority="29" id="{52D6B8E4-D546-4F37-8442-073524126B8C}">
            <xm:f>'(操作しないでください）データ管理用計算シート'!$AA$74=6</xm:f>
            <x14:dxf>
              <fill>
                <patternFill>
                  <bgColor rgb="FFFF0000"/>
                </patternFill>
              </fill>
            </x14:dxf>
          </x14:cfRule>
          <xm:sqref>N74:O74</xm:sqref>
        </x14:conditionalFormatting>
        <x14:conditionalFormatting xmlns:xm="http://schemas.microsoft.com/office/excel/2006/main">
          <x14:cfRule type="expression" priority="28" id="{D596C32E-B13E-49B8-8B32-30D3FF054EE7}">
            <xm:f>'(操作しないでください）データ管理用計算シート'!$AA$73=6</xm:f>
            <x14:dxf>
              <fill>
                <patternFill>
                  <bgColor rgb="FFFF0000"/>
                </patternFill>
              </fill>
            </x14:dxf>
          </x14:cfRule>
          <xm:sqref>N73:O73</xm:sqref>
        </x14:conditionalFormatting>
        <x14:conditionalFormatting xmlns:xm="http://schemas.microsoft.com/office/excel/2006/main">
          <x14:cfRule type="expression" priority="27" id="{E8FD38C3-4C88-411B-AA07-C46FF5C74C38}">
            <xm:f>'(操作しないでください）データ管理用計算シート'!$AA$72=6</xm:f>
            <x14:dxf>
              <fill>
                <patternFill>
                  <bgColor rgb="FFFF0000"/>
                </patternFill>
              </fill>
            </x14:dxf>
          </x14:cfRule>
          <xm:sqref>N72:O72</xm:sqref>
        </x14:conditionalFormatting>
        <x14:conditionalFormatting xmlns:xm="http://schemas.microsoft.com/office/excel/2006/main">
          <x14:cfRule type="expression" priority="26" id="{D35D1E13-58CA-4CD1-9703-3F6C9B6D6FC8}">
            <xm:f>'(操作しないでください）データ管理用計算シート'!$AA$71=6</xm:f>
            <x14:dxf>
              <fill>
                <patternFill>
                  <bgColor rgb="FFFF0000"/>
                </patternFill>
              </fill>
            </x14:dxf>
          </x14:cfRule>
          <xm:sqref>N71:O71</xm:sqref>
        </x14:conditionalFormatting>
        <x14:conditionalFormatting xmlns:xm="http://schemas.microsoft.com/office/excel/2006/main">
          <x14:cfRule type="expression" priority="25" id="{DBAFE05E-CC57-4CC2-8263-A05C4E10C91A}">
            <xm:f>'(操作しないでください）データ管理用計算シート'!$Z$71=1</xm:f>
            <x14:dxf>
              <fill>
                <patternFill>
                  <bgColor theme="4" tint="0.39994506668294322"/>
                </patternFill>
              </fill>
            </x14:dxf>
          </x14:cfRule>
          <xm:sqref>K71</xm:sqref>
        </x14:conditionalFormatting>
        <x14:conditionalFormatting xmlns:xm="http://schemas.microsoft.com/office/excel/2006/main">
          <x14:cfRule type="expression" priority="24" id="{FCEE0EF2-FEBD-40FD-B18E-2326918CA498}">
            <xm:f>'(操作しないでください）データ管理用計算シート'!$Z$71=3</xm:f>
            <x14:dxf>
              <fill>
                <patternFill>
                  <bgColor theme="4" tint="0.39994506668294322"/>
                </patternFill>
              </fill>
            </x14:dxf>
          </x14:cfRule>
          <xm:sqref>L71</xm:sqref>
        </x14:conditionalFormatting>
        <x14:conditionalFormatting xmlns:xm="http://schemas.microsoft.com/office/excel/2006/main">
          <x14:cfRule type="expression" priority="23" id="{C88F70A0-22E9-4C55-AC68-44AF2E313320}">
            <xm:f>'(操作しないでください）データ管理用計算シート'!$AA$71=2</xm:f>
            <x14:dxf>
              <fill>
                <patternFill>
                  <bgColor theme="9" tint="0.39994506668294322"/>
                </patternFill>
              </fill>
            </x14:dxf>
          </x14:cfRule>
          <xm:sqref>N71</xm:sqref>
        </x14:conditionalFormatting>
        <x14:conditionalFormatting xmlns:xm="http://schemas.microsoft.com/office/excel/2006/main">
          <x14:cfRule type="expression" priority="22" id="{DD394FB0-8334-4085-9536-5B56BAD0564D}">
            <xm:f>'(操作しないでください）データ管理用計算シート'!$AA$71=4</xm:f>
            <x14:dxf>
              <fill>
                <patternFill>
                  <bgColor theme="9" tint="0.39994506668294322"/>
                </patternFill>
              </fill>
            </x14:dxf>
          </x14:cfRule>
          <xm:sqref>O71</xm:sqref>
        </x14:conditionalFormatting>
        <x14:conditionalFormatting xmlns:xm="http://schemas.microsoft.com/office/excel/2006/main">
          <x14:cfRule type="expression" priority="21" id="{EAB0E212-ED14-410F-903B-8644F0B361FA}">
            <xm:f>'(操作しないでください）データ管理用計算シート'!$Z$72=1</xm:f>
            <x14:dxf>
              <fill>
                <patternFill>
                  <bgColor theme="4" tint="0.39994506668294322"/>
                </patternFill>
              </fill>
            </x14:dxf>
          </x14:cfRule>
          <xm:sqref>K72</xm:sqref>
        </x14:conditionalFormatting>
        <x14:conditionalFormatting xmlns:xm="http://schemas.microsoft.com/office/excel/2006/main">
          <x14:cfRule type="expression" priority="20" id="{CB227225-A854-4ED9-90A0-E9AE4F48233E}">
            <xm:f>'(操作しないでください）データ管理用計算シート'!$Z$72=3</xm:f>
            <x14:dxf>
              <fill>
                <patternFill>
                  <bgColor theme="4" tint="0.39994506668294322"/>
                </patternFill>
              </fill>
            </x14:dxf>
          </x14:cfRule>
          <xm:sqref>L72</xm:sqref>
        </x14:conditionalFormatting>
        <x14:conditionalFormatting xmlns:xm="http://schemas.microsoft.com/office/excel/2006/main">
          <x14:cfRule type="expression" priority="19" id="{1CA6B9D0-5F93-4373-98A3-2343C1644CD6}">
            <xm:f>'(操作しないでください）データ管理用計算シート'!$AA$72=2</xm:f>
            <x14:dxf>
              <fill>
                <patternFill>
                  <bgColor theme="9" tint="0.39994506668294322"/>
                </patternFill>
              </fill>
            </x14:dxf>
          </x14:cfRule>
          <xm:sqref>N72</xm:sqref>
        </x14:conditionalFormatting>
        <x14:conditionalFormatting xmlns:xm="http://schemas.microsoft.com/office/excel/2006/main">
          <x14:cfRule type="expression" priority="18" id="{6E883914-4AA5-4BE3-8C4C-CD180B5E9B02}">
            <xm:f>'(操作しないでください）データ管理用計算シート'!$AA$72=4</xm:f>
            <x14:dxf>
              <fill>
                <patternFill>
                  <bgColor theme="9" tint="0.39994506668294322"/>
                </patternFill>
              </fill>
            </x14:dxf>
          </x14:cfRule>
          <xm:sqref>O72</xm:sqref>
        </x14:conditionalFormatting>
        <x14:conditionalFormatting xmlns:xm="http://schemas.microsoft.com/office/excel/2006/main">
          <x14:cfRule type="expression" priority="17" id="{15F26989-5A7C-4232-8888-5438C35297D2}">
            <xm:f>'(操作しないでください）データ管理用計算シート'!$Z$73=1</xm:f>
            <x14:dxf>
              <fill>
                <patternFill>
                  <bgColor theme="4" tint="0.39994506668294322"/>
                </patternFill>
              </fill>
            </x14:dxf>
          </x14:cfRule>
          <xm:sqref>K73</xm:sqref>
        </x14:conditionalFormatting>
        <x14:conditionalFormatting xmlns:xm="http://schemas.microsoft.com/office/excel/2006/main">
          <x14:cfRule type="expression" priority="16" id="{E22D1649-DDF2-4FB4-BA89-732ED5F8AF7E}">
            <xm:f>'(操作しないでください）データ管理用計算シート'!$Z$73=3</xm:f>
            <x14:dxf>
              <fill>
                <patternFill>
                  <bgColor theme="4" tint="0.39994506668294322"/>
                </patternFill>
              </fill>
            </x14:dxf>
          </x14:cfRule>
          <xm:sqref>L73</xm:sqref>
        </x14:conditionalFormatting>
        <x14:conditionalFormatting xmlns:xm="http://schemas.microsoft.com/office/excel/2006/main">
          <x14:cfRule type="expression" priority="15" id="{99C27C64-5D23-4407-B126-3B3F13634A43}">
            <xm:f>'(操作しないでください）データ管理用計算シート'!$AA$73=2</xm:f>
            <x14:dxf>
              <fill>
                <patternFill>
                  <bgColor theme="9" tint="0.39994506668294322"/>
                </patternFill>
              </fill>
            </x14:dxf>
          </x14:cfRule>
          <xm:sqref>N73</xm:sqref>
        </x14:conditionalFormatting>
        <x14:conditionalFormatting xmlns:xm="http://schemas.microsoft.com/office/excel/2006/main">
          <x14:cfRule type="expression" priority="14" id="{84C96CC2-F781-410A-A3D8-2647196C2710}">
            <xm:f>'(操作しないでください）データ管理用計算シート'!$AA$73=4</xm:f>
            <x14:dxf>
              <fill>
                <patternFill>
                  <bgColor theme="9" tint="0.39994506668294322"/>
                </patternFill>
              </fill>
            </x14:dxf>
          </x14:cfRule>
          <xm:sqref>O73</xm:sqref>
        </x14:conditionalFormatting>
        <x14:conditionalFormatting xmlns:xm="http://schemas.microsoft.com/office/excel/2006/main">
          <x14:cfRule type="expression" priority="13" id="{26675200-6569-4F03-A652-206D415E65DD}">
            <xm:f>'(操作しないでください）データ管理用計算シート'!$Z$74=1</xm:f>
            <x14:dxf>
              <fill>
                <patternFill>
                  <bgColor theme="4" tint="0.39994506668294322"/>
                </patternFill>
              </fill>
            </x14:dxf>
          </x14:cfRule>
          <xm:sqref>K74</xm:sqref>
        </x14:conditionalFormatting>
        <x14:conditionalFormatting xmlns:xm="http://schemas.microsoft.com/office/excel/2006/main">
          <x14:cfRule type="expression" priority="12" id="{F097DB28-B761-437D-9679-714191C49F4A}">
            <xm:f>'(操作しないでください）データ管理用計算シート'!$Z$74=3</xm:f>
            <x14:dxf>
              <fill>
                <patternFill>
                  <bgColor theme="4" tint="0.39994506668294322"/>
                </patternFill>
              </fill>
            </x14:dxf>
          </x14:cfRule>
          <xm:sqref>L74</xm:sqref>
        </x14:conditionalFormatting>
        <x14:conditionalFormatting xmlns:xm="http://schemas.microsoft.com/office/excel/2006/main">
          <x14:cfRule type="expression" priority="11" id="{7241ED6E-51F0-4E65-A681-7FF975E2A4BE}">
            <xm:f>'(操作しないでください）データ管理用計算シート'!$AA$74=2</xm:f>
            <x14:dxf>
              <fill>
                <patternFill>
                  <bgColor theme="9" tint="0.39994506668294322"/>
                </patternFill>
              </fill>
            </x14:dxf>
          </x14:cfRule>
          <xm:sqref>N74</xm:sqref>
        </x14:conditionalFormatting>
        <x14:conditionalFormatting xmlns:xm="http://schemas.microsoft.com/office/excel/2006/main">
          <x14:cfRule type="expression" priority="10" id="{5E7F0C72-A83A-46D0-A208-3FCC40995F44}">
            <xm:f>'(操作しないでください）データ管理用計算シート'!$AA$74=4</xm:f>
            <x14:dxf>
              <fill>
                <patternFill>
                  <bgColor theme="9" tint="0.39994506668294322"/>
                </patternFill>
              </fill>
            </x14:dxf>
          </x14:cfRule>
          <xm:sqref>O74</xm:sqref>
        </x14:conditionalFormatting>
        <x14:conditionalFormatting xmlns:xm="http://schemas.microsoft.com/office/excel/2006/main">
          <x14:cfRule type="expression" priority="666" id="{76F95D55-4FC5-4AF9-B397-90B4D9EE82D7}">
            <xm:f>'(操作しないでください）データ管理用計算シート'!$Q$36=TRUE</xm:f>
            <x14:dxf>
              <fill>
                <patternFill>
                  <bgColor rgb="FFFFC000"/>
                </patternFill>
              </fill>
            </x14:dxf>
          </x14:cfRule>
          <xm:sqref>Q36</xm:sqref>
        </x14:conditionalFormatting>
        <x14:conditionalFormatting xmlns:xm="http://schemas.microsoft.com/office/excel/2006/main">
          <x14:cfRule type="expression" priority="667" id="{60E9E734-65D4-4ECB-8DA8-7F6A3935E554}">
            <xm:f>'(操作しないでください）データ管理用計算シート'!$Z$36=4</xm:f>
            <x14:dxf>
              <fill>
                <patternFill>
                  <bgColor rgb="FFFF0000"/>
                </patternFill>
              </fill>
            </x14:dxf>
          </x14:cfRule>
          <xm:sqref>L36</xm:sqref>
        </x14:conditionalFormatting>
        <x14:conditionalFormatting xmlns:xm="http://schemas.microsoft.com/office/excel/2006/main">
          <x14:cfRule type="expression" priority="668" id="{142867C7-E101-4919-B292-E72FF3F93CD8}">
            <xm:f>'(操作しないでください）データ管理用計算シート'!$AA$36=6</xm:f>
            <x14:dxf>
              <fill>
                <patternFill>
                  <bgColor rgb="FFFF0000"/>
                </patternFill>
              </fill>
            </x14:dxf>
          </x14:cfRule>
          <xm:sqref>N36:O36</xm:sqref>
        </x14:conditionalFormatting>
        <x14:conditionalFormatting xmlns:xm="http://schemas.microsoft.com/office/excel/2006/main">
          <x14:cfRule type="expression" priority="670" id="{A70D864F-54C2-42DC-8DEB-52A57E0E5D4E}">
            <xm:f>'(操作しないでください）データ管理用計算シート'!$Z$36=3</xm:f>
            <x14:dxf>
              <fill>
                <patternFill>
                  <bgColor theme="4" tint="0.39994506668294322"/>
                </patternFill>
              </fill>
            </x14:dxf>
          </x14:cfRule>
          <xm:sqref>L36</xm:sqref>
        </x14:conditionalFormatting>
        <x14:conditionalFormatting xmlns:xm="http://schemas.microsoft.com/office/excel/2006/main">
          <x14:cfRule type="expression" priority="671" id="{9A48DDDF-8FE8-48B6-BA01-5926932B3769}">
            <xm:f>'(操作しないでください）データ管理用計算シート'!$AA$36=2</xm:f>
            <x14:dxf>
              <fill>
                <patternFill>
                  <bgColor theme="9" tint="0.39994506668294322"/>
                </patternFill>
              </fill>
            </x14:dxf>
          </x14:cfRule>
          <xm:sqref>N36</xm:sqref>
        </x14:conditionalFormatting>
        <x14:conditionalFormatting xmlns:xm="http://schemas.microsoft.com/office/excel/2006/main">
          <x14:cfRule type="expression" priority="672" id="{3874AAF7-5BEA-4866-9A72-3F67F6F3ABD9}">
            <xm:f>'(操作しないでください）データ管理用計算シート'!$AA$36=4</xm:f>
            <x14:dxf>
              <fill>
                <patternFill>
                  <bgColor theme="9" tint="0.39994506668294322"/>
                </patternFill>
              </fill>
            </x14:dxf>
          </x14:cfRule>
          <xm:sqref>O36</xm:sqref>
        </x14:conditionalFormatting>
        <x14:conditionalFormatting xmlns:xm="http://schemas.microsoft.com/office/excel/2006/main">
          <x14:cfRule type="expression" priority="680" id="{F9E563BF-C3B5-47F2-9CC8-7A78ABBD9DC4}">
            <xm:f>'(操作しないでください）データ管理用計算シート'!$Q$45=TRUE</xm:f>
            <x14:dxf>
              <fill>
                <patternFill>
                  <bgColor rgb="FFFFC000"/>
                </patternFill>
              </fill>
            </x14:dxf>
          </x14:cfRule>
          <xm:sqref>Q45</xm:sqref>
        </x14:conditionalFormatting>
        <x14:conditionalFormatting xmlns:xm="http://schemas.microsoft.com/office/excel/2006/main">
          <x14:cfRule type="expression" priority="681" id="{C6FFB4FB-3779-406B-B4B6-6913F8E56AC2}">
            <xm:f>'(操作しないでください）データ管理用計算シート'!$Q$46=TRUE</xm:f>
            <x14:dxf>
              <fill>
                <patternFill>
                  <bgColor rgb="FFFFC000"/>
                </patternFill>
              </fill>
            </x14:dxf>
          </x14:cfRule>
          <xm:sqref>Q46</xm:sqref>
        </x14:conditionalFormatting>
        <x14:conditionalFormatting xmlns:xm="http://schemas.microsoft.com/office/excel/2006/main">
          <x14:cfRule type="expression" priority="682" id="{89D255C9-C8FA-4B1D-B3A2-AD02A9A82211}">
            <xm:f>'(操作しないでください）データ管理用計算シート'!$Z$45=1</xm:f>
            <x14:dxf>
              <fill>
                <patternFill>
                  <bgColor theme="4" tint="0.39994506668294322"/>
                </patternFill>
              </fill>
            </x14:dxf>
          </x14:cfRule>
          <xm:sqref>K45</xm:sqref>
        </x14:conditionalFormatting>
        <x14:conditionalFormatting xmlns:xm="http://schemas.microsoft.com/office/excel/2006/main">
          <x14:cfRule type="expression" priority="683" id="{41D9EF76-5DCC-4FF1-B0C2-D6EFEE31F3AA}">
            <xm:f>'(操作しないでください）データ管理用計算シート'!$Z$45=3</xm:f>
            <x14:dxf>
              <fill>
                <patternFill>
                  <bgColor theme="4" tint="0.39994506668294322"/>
                </patternFill>
              </fill>
            </x14:dxf>
          </x14:cfRule>
          <xm:sqref>L45</xm:sqref>
        </x14:conditionalFormatting>
        <x14:conditionalFormatting xmlns:xm="http://schemas.microsoft.com/office/excel/2006/main">
          <x14:cfRule type="expression" priority="684" id="{7E6631E3-F97A-40C2-9482-013BB28039B7}">
            <xm:f>'(操作しないでください）データ管理用計算シート'!$AA$45=2</xm:f>
            <x14:dxf>
              <fill>
                <patternFill>
                  <bgColor theme="9" tint="0.39994506668294322"/>
                </patternFill>
              </fill>
            </x14:dxf>
          </x14:cfRule>
          <xm:sqref>N45</xm:sqref>
        </x14:conditionalFormatting>
        <x14:conditionalFormatting xmlns:xm="http://schemas.microsoft.com/office/excel/2006/main">
          <x14:cfRule type="expression" priority="685" id="{4A86477A-EB91-430F-BC7B-BCF4C79F4B35}">
            <xm:f>'(操作しないでください）データ管理用計算シート'!$AA$45=4</xm:f>
            <x14:dxf>
              <fill>
                <patternFill>
                  <bgColor theme="9" tint="0.39994506668294322"/>
                </patternFill>
              </fill>
            </x14:dxf>
          </x14:cfRule>
          <xm:sqref>O45</xm:sqref>
        </x14:conditionalFormatting>
        <x14:conditionalFormatting xmlns:xm="http://schemas.microsoft.com/office/excel/2006/main">
          <x14:cfRule type="expression" priority="686" id="{88F47DE2-9193-4128-AF28-A8E105F34AB0}">
            <xm:f>'(操作しないでください）データ管理用計算シート'!$Z$46=1</xm:f>
            <x14:dxf>
              <fill>
                <patternFill>
                  <bgColor theme="4" tint="0.39994506668294322"/>
                </patternFill>
              </fill>
            </x14:dxf>
          </x14:cfRule>
          <xm:sqref>K46</xm:sqref>
        </x14:conditionalFormatting>
        <x14:conditionalFormatting xmlns:xm="http://schemas.microsoft.com/office/excel/2006/main">
          <x14:cfRule type="expression" priority="687" id="{06E818AE-C527-4021-9562-B79BFA0E483E}">
            <xm:f>'(操作しないでください）データ管理用計算シート'!$Z$46=3</xm:f>
            <x14:dxf>
              <fill>
                <patternFill>
                  <bgColor theme="4" tint="0.39994506668294322"/>
                </patternFill>
              </fill>
            </x14:dxf>
          </x14:cfRule>
          <xm:sqref>L46</xm:sqref>
        </x14:conditionalFormatting>
        <x14:conditionalFormatting xmlns:xm="http://schemas.microsoft.com/office/excel/2006/main">
          <x14:cfRule type="expression" priority="688" id="{D456A292-C5B8-4BF8-84D6-7848A54A0D65}">
            <xm:f>'(操作しないでください）データ管理用計算シート'!$AA$46=2</xm:f>
            <x14:dxf>
              <fill>
                <patternFill>
                  <bgColor theme="9" tint="0.39994506668294322"/>
                </patternFill>
              </fill>
            </x14:dxf>
          </x14:cfRule>
          <xm:sqref>N46</xm:sqref>
        </x14:conditionalFormatting>
        <x14:conditionalFormatting xmlns:xm="http://schemas.microsoft.com/office/excel/2006/main">
          <x14:cfRule type="expression" priority="689" id="{6C879579-4DC1-45AE-9A0B-E5AA20E46CA0}">
            <xm:f>'(操作しないでください）データ管理用計算シート'!$AA$46=4</xm:f>
            <x14:dxf>
              <fill>
                <patternFill>
                  <bgColor theme="9" tint="0.39994506668294322"/>
                </patternFill>
              </fill>
            </x14:dxf>
          </x14:cfRule>
          <xm:sqref>O46</xm:sqref>
        </x14:conditionalFormatting>
        <x14:conditionalFormatting xmlns:xm="http://schemas.microsoft.com/office/excel/2006/main">
          <x14:cfRule type="expression" priority="690" id="{7ED884A5-4B80-4566-AAE4-9CD23FB22AA1}">
            <xm:f>'(操作しないでください）データ管理用計算シート'!$Z$45=4</xm:f>
            <x14:dxf>
              <fill>
                <patternFill>
                  <bgColor rgb="FFFF0000"/>
                </patternFill>
              </fill>
            </x14:dxf>
          </x14:cfRule>
          <xm:sqref>K45:L45</xm:sqref>
        </x14:conditionalFormatting>
        <x14:conditionalFormatting xmlns:xm="http://schemas.microsoft.com/office/excel/2006/main">
          <x14:cfRule type="expression" priority="691" id="{EFAE927E-A678-45B8-B2AE-44315419D68D}">
            <xm:f>'(操作しないでください）データ管理用計算シート'!$AA$45=6</xm:f>
            <x14:dxf>
              <fill>
                <patternFill>
                  <bgColor rgb="FFFF0000"/>
                </patternFill>
              </fill>
            </x14:dxf>
          </x14:cfRule>
          <xm:sqref>N45:O45</xm:sqref>
        </x14:conditionalFormatting>
        <x14:conditionalFormatting xmlns:xm="http://schemas.microsoft.com/office/excel/2006/main">
          <x14:cfRule type="expression" priority="692" id="{76D38B3C-EDAC-422F-8D1F-D2B862E1A151}">
            <xm:f>'(操作しないでください）データ管理用計算シート'!$Z$46=4</xm:f>
            <x14:dxf>
              <fill>
                <patternFill>
                  <bgColor rgb="FFFF0000"/>
                </patternFill>
              </fill>
            </x14:dxf>
          </x14:cfRule>
          <xm:sqref>K46:L46</xm:sqref>
        </x14:conditionalFormatting>
        <x14:conditionalFormatting xmlns:xm="http://schemas.microsoft.com/office/excel/2006/main">
          <x14:cfRule type="expression" priority="693" id="{4B768539-546E-4829-965C-BC861C2D87AB}">
            <xm:f>'(操作しないでください）データ管理用計算シート'!$AA$46=6</xm:f>
            <x14:dxf>
              <fill>
                <patternFill>
                  <bgColor rgb="FFFF0000"/>
                </patternFill>
              </fill>
            </x14:dxf>
          </x14:cfRule>
          <xm:sqref>N46:O46</xm:sqref>
        </x14:conditionalFormatting>
        <x14:conditionalFormatting xmlns:xm="http://schemas.microsoft.com/office/excel/2006/main">
          <x14:cfRule type="expression" priority="694" id="{BDA76056-2F03-40D9-864A-BAEDD9B18A4C}">
            <xm:f>'(操作しないでください）データ管理用計算シート'!$Z$48=1</xm:f>
            <x14:dxf>
              <fill>
                <patternFill>
                  <bgColor theme="4" tint="0.39994506668294322"/>
                </patternFill>
              </fill>
            </x14:dxf>
          </x14:cfRule>
          <xm:sqref>K48</xm:sqref>
        </x14:conditionalFormatting>
        <x14:conditionalFormatting xmlns:xm="http://schemas.microsoft.com/office/excel/2006/main">
          <x14:cfRule type="expression" priority="695" id="{CF17A417-71DA-4DD5-BF27-184D6060D9FA}">
            <xm:f>'(操作しないでください）データ管理用計算シート'!$Z$47=1</xm:f>
            <x14:dxf>
              <fill>
                <patternFill>
                  <bgColor theme="4" tint="0.39994506668294322"/>
                </patternFill>
              </fill>
            </x14:dxf>
          </x14:cfRule>
          <xm:sqref>K47</xm:sqref>
        </x14:conditionalFormatting>
        <x14:conditionalFormatting xmlns:xm="http://schemas.microsoft.com/office/excel/2006/main">
          <x14:cfRule type="expression" priority="696" id="{6DFB5AA4-1DF8-46BA-9BB6-4CA89F6A3F42}">
            <xm:f>'(操作しないでください）データ管理用計算シート'!$Z$47=3</xm:f>
            <x14:dxf>
              <fill>
                <patternFill>
                  <bgColor theme="4" tint="0.39994506668294322"/>
                </patternFill>
              </fill>
            </x14:dxf>
          </x14:cfRule>
          <xm:sqref>L47</xm:sqref>
        </x14:conditionalFormatting>
        <x14:conditionalFormatting xmlns:xm="http://schemas.microsoft.com/office/excel/2006/main">
          <x14:cfRule type="expression" priority="697" id="{801E381A-99C0-422A-880D-ADCDAE9EDEC7}">
            <xm:f>'(操作しないでください）データ管理用計算シート'!$AA$47=2</xm:f>
            <x14:dxf>
              <fill>
                <patternFill>
                  <bgColor theme="9" tint="0.39994506668294322"/>
                </patternFill>
              </fill>
            </x14:dxf>
          </x14:cfRule>
          <xm:sqref>N47</xm:sqref>
        </x14:conditionalFormatting>
        <x14:conditionalFormatting xmlns:xm="http://schemas.microsoft.com/office/excel/2006/main">
          <x14:cfRule type="expression" priority="698" id="{6F62AE55-2843-4BC9-BA69-EA9398722D47}">
            <xm:f>'(操作しないでください）データ管理用計算シート'!$AA$47=4</xm:f>
            <x14:dxf>
              <fill>
                <patternFill>
                  <bgColor theme="9" tint="0.39994506668294322"/>
                </patternFill>
              </fill>
            </x14:dxf>
          </x14:cfRule>
          <xm:sqref>O47</xm:sqref>
        </x14:conditionalFormatting>
        <x14:conditionalFormatting xmlns:xm="http://schemas.microsoft.com/office/excel/2006/main">
          <x14:cfRule type="expression" priority="699" id="{B28C0EF8-522D-456D-A349-D8C9FDF015FE}">
            <xm:f>'(操作しないでください）データ管理用計算シート'!$Q$47=TRUE</xm:f>
            <x14:dxf>
              <fill>
                <patternFill>
                  <bgColor rgb="FFFFC000"/>
                </patternFill>
              </fill>
            </x14:dxf>
          </x14:cfRule>
          <xm:sqref>Q47</xm:sqref>
        </x14:conditionalFormatting>
        <x14:conditionalFormatting xmlns:xm="http://schemas.microsoft.com/office/excel/2006/main">
          <x14:cfRule type="expression" priority="700" id="{430A11D6-790A-4402-99F3-BFC215F7C653}">
            <xm:f>'(操作しないでください）データ管理用計算シート'!$Z$47=4</xm:f>
            <x14:dxf>
              <fill>
                <patternFill>
                  <bgColor rgb="FFFF0000"/>
                </patternFill>
              </fill>
            </x14:dxf>
          </x14:cfRule>
          <xm:sqref>K47:L47</xm:sqref>
        </x14:conditionalFormatting>
        <x14:conditionalFormatting xmlns:xm="http://schemas.microsoft.com/office/excel/2006/main">
          <x14:cfRule type="expression" priority="701" id="{B1126B58-8C09-4C36-BDE0-7BA577D2C863}">
            <xm:f>'(操作しないでください）データ管理用計算シート'!$AA$47=6</xm:f>
            <x14:dxf>
              <fill>
                <patternFill>
                  <bgColor rgb="FFFF0000"/>
                </patternFill>
              </fill>
            </x14:dxf>
          </x14:cfRule>
          <xm:sqref>N47:O47</xm:sqref>
        </x14:conditionalFormatting>
        <x14:conditionalFormatting xmlns:xm="http://schemas.microsoft.com/office/excel/2006/main">
          <x14:cfRule type="expression" priority="702" id="{866E1EBD-B53B-4EEA-BCB0-322EADC36BAA}">
            <xm:f>'(操作しないでください）データ管理用計算シート'!$Z$48=3</xm:f>
            <x14:dxf>
              <fill>
                <patternFill>
                  <bgColor theme="4" tint="0.39994506668294322"/>
                </patternFill>
              </fill>
            </x14:dxf>
          </x14:cfRule>
          <xm:sqref>L48</xm:sqref>
        </x14:conditionalFormatting>
        <x14:conditionalFormatting xmlns:xm="http://schemas.microsoft.com/office/excel/2006/main">
          <x14:cfRule type="expression" priority="703" id="{D8F2230C-6A49-441B-B645-98E6D746014F}">
            <xm:f>'(操作しないでください）データ管理用計算シート'!$Z$48=4</xm:f>
            <x14:dxf>
              <fill>
                <patternFill>
                  <bgColor rgb="FFFF0000"/>
                </patternFill>
              </fill>
            </x14:dxf>
          </x14:cfRule>
          <xm:sqref>K48:L48</xm:sqref>
        </x14:conditionalFormatting>
        <x14:conditionalFormatting xmlns:xm="http://schemas.microsoft.com/office/excel/2006/main">
          <x14:cfRule type="expression" priority="704" id="{90D0FA58-8883-46DA-93E2-DFB970E89362}">
            <xm:f>'(操作しないでください）データ管理用計算シート'!$AA$48=2</xm:f>
            <x14:dxf>
              <fill>
                <patternFill>
                  <bgColor theme="9" tint="0.39994506668294322"/>
                </patternFill>
              </fill>
            </x14:dxf>
          </x14:cfRule>
          <xm:sqref>N48</xm:sqref>
        </x14:conditionalFormatting>
        <x14:conditionalFormatting xmlns:xm="http://schemas.microsoft.com/office/excel/2006/main">
          <x14:cfRule type="expression" priority="705" id="{B97B1499-7306-4ACB-B9FB-D9816B0FBF76}">
            <xm:f>'(操作しないでください）データ管理用計算シート'!$AA$48=4</xm:f>
            <x14:dxf>
              <fill>
                <patternFill>
                  <bgColor theme="9" tint="0.39994506668294322"/>
                </patternFill>
              </fill>
            </x14:dxf>
          </x14:cfRule>
          <xm:sqref>O48</xm:sqref>
        </x14:conditionalFormatting>
        <x14:conditionalFormatting xmlns:xm="http://schemas.microsoft.com/office/excel/2006/main">
          <x14:cfRule type="expression" priority="706" id="{3BD692E3-AD48-4F8D-8F79-3034C9249AE3}">
            <xm:f>'(操作しないでください）データ管理用計算シート'!$AA$48=6</xm:f>
            <x14:dxf>
              <fill>
                <patternFill>
                  <bgColor rgb="FFFF0000"/>
                </patternFill>
              </fill>
            </x14:dxf>
          </x14:cfRule>
          <xm:sqref>N48:O48</xm:sqref>
        </x14:conditionalFormatting>
        <x14:conditionalFormatting xmlns:xm="http://schemas.microsoft.com/office/excel/2006/main">
          <x14:cfRule type="expression" priority="707" id="{9F497915-F0F4-4918-98E6-E54B33B8601D}">
            <xm:f>'(操作しないでください）データ管理用計算シート'!$Q$48=TRUE</xm:f>
            <x14:dxf>
              <fill>
                <patternFill>
                  <bgColor rgb="FFFFC000"/>
                </patternFill>
              </fill>
            </x14:dxf>
          </x14:cfRule>
          <xm:sqref>Q48</xm:sqref>
        </x14:conditionalFormatting>
        <x14:conditionalFormatting xmlns:xm="http://schemas.microsoft.com/office/excel/2006/main">
          <x14:cfRule type="expression" priority="708" id="{C5ED3144-E9A6-4E05-B368-B8CE9E35E589}">
            <xm:f>'(操作しないでください）データ管理用計算シート'!$Q$52=TRUE</xm:f>
            <x14:dxf>
              <fill>
                <patternFill>
                  <bgColor rgb="FFFFC000"/>
                </patternFill>
              </fill>
            </x14:dxf>
          </x14:cfRule>
          <xm:sqref>Q52</xm:sqref>
        </x14:conditionalFormatting>
        <x14:conditionalFormatting xmlns:xm="http://schemas.microsoft.com/office/excel/2006/main">
          <x14:cfRule type="expression" priority="709" id="{DBA1183E-2047-4855-BCF1-6CC439FD675D}">
            <xm:f>'(操作しないでください）データ管理用計算シート'!$Z$52=1</xm:f>
            <x14:dxf>
              <fill>
                <patternFill>
                  <bgColor theme="4" tint="0.39994506668294322"/>
                </patternFill>
              </fill>
            </x14:dxf>
          </x14:cfRule>
          <xm:sqref>K52</xm:sqref>
        </x14:conditionalFormatting>
        <x14:conditionalFormatting xmlns:xm="http://schemas.microsoft.com/office/excel/2006/main">
          <x14:cfRule type="expression" priority="710" id="{9C3E8A74-01C0-4FDE-B303-A93BE41C83DF}">
            <xm:f>'(操作しないでください）データ管理用計算シート'!$Z$52=3</xm:f>
            <x14:dxf>
              <fill>
                <patternFill>
                  <bgColor theme="4" tint="0.39994506668294322"/>
                </patternFill>
              </fill>
            </x14:dxf>
          </x14:cfRule>
          <xm:sqref>L52</xm:sqref>
        </x14:conditionalFormatting>
        <x14:conditionalFormatting xmlns:xm="http://schemas.microsoft.com/office/excel/2006/main">
          <x14:cfRule type="expression" priority="711" id="{5F651BEF-F9FC-4EE2-B570-EC829D1D88DD}">
            <xm:f>'(操作しないでください）データ管理用計算シート'!$AA$52=2</xm:f>
            <x14:dxf>
              <fill>
                <patternFill>
                  <bgColor theme="9" tint="0.39994506668294322"/>
                </patternFill>
              </fill>
            </x14:dxf>
          </x14:cfRule>
          <xm:sqref>N52</xm:sqref>
        </x14:conditionalFormatting>
        <x14:conditionalFormatting xmlns:xm="http://schemas.microsoft.com/office/excel/2006/main">
          <x14:cfRule type="expression" priority="712" id="{365C200E-EB2D-484F-95B2-1CE3FBEB0DEA}">
            <xm:f>'(操作しないでください）データ管理用計算シート'!$AA$52=4</xm:f>
            <x14:dxf>
              <fill>
                <patternFill>
                  <bgColor theme="9" tint="0.39994506668294322"/>
                </patternFill>
              </fill>
            </x14:dxf>
          </x14:cfRule>
          <xm:sqref>O52</xm:sqref>
        </x14:conditionalFormatting>
        <x14:conditionalFormatting xmlns:xm="http://schemas.microsoft.com/office/excel/2006/main">
          <x14:cfRule type="expression" priority="713" id="{8846939D-302F-4A85-A7A0-8D704058A9A3}">
            <xm:f>'(操作しないでください）データ管理用計算シート'!$Z$52=4</xm:f>
            <x14:dxf>
              <fill>
                <patternFill>
                  <bgColor rgb="FFFF0000"/>
                </patternFill>
              </fill>
            </x14:dxf>
          </x14:cfRule>
          <xm:sqref>K52:L52</xm:sqref>
        </x14:conditionalFormatting>
        <x14:conditionalFormatting xmlns:xm="http://schemas.microsoft.com/office/excel/2006/main">
          <x14:cfRule type="expression" priority="714" id="{3F9C8910-D43E-4B13-A69A-B332C8D8DBE6}">
            <xm:f>'(操作しないでください）データ管理用計算シート'!$AA$52=6</xm:f>
            <x14:dxf>
              <fill>
                <patternFill>
                  <bgColor rgb="FFFF0000"/>
                </patternFill>
              </fill>
            </x14:dxf>
          </x14:cfRule>
          <xm:sqref>N52:O52</xm:sqref>
        </x14:conditionalFormatting>
        <x14:conditionalFormatting xmlns:xm="http://schemas.microsoft.com/office/excel/2006/main">
          <x14:cfRule type="expression" priority="8" id="{C076BA90-AEFF-4B18-B075-10020C4E2824}">
            <xm:f>'(操作しないでください）データ管理用計算シート'!$Z$36=4</xm:f>
            <x14:dxf>
              <fill>
                <patternFill>
                  <bgColor rgb="FFFF0000"/>
                </patternFill>
              </fill>
            </x14:dxf>
          </x14:cfRule>
          <x14:cfRule type="expression" priority="9" id="{97C876F4-89A9-45BB-BF3F-CF5D7D6AD4C9}">
            <xm:f>'(操作しないでください）データ管理用計算シート'!$Z$36=1</xm:f>
            <x14:dxf>
              <fill>
                <patternFill>
                  <bgColor theme="4" tint="0.39994506668294322"/>
                </patternFill>
              </fill>
            </x14:dxf>
          </x14:cfRule>
          <xm:sqref>K36</xm:sqref>
        </x14:conditionalFormatting>
        <x14:conditionalFormatting xmlns:xm="http://schemas.microsoft.com/office/excel/2006/main">
          <x14:cfRule type="expression" priority="7" id="{C95AEAF9-FF56-40C1-A8B3-27EB1F68BAFE}">
            <xm:f>'(操作しないでください）データ管理用計算シート'!$Z$41=1</xm:f>
            <x14:dxf>
              <fill>
                <patternFill>
                  <bgColor theme="4" tint="0.39994506668294322"/>
                </patternFill>
              </fill>
            </x14:dxf>
          </x14:cfRule>
          <xm:sqref>K41</xm:sqref>
        </x14:conditionalFormatting>
        <x14:conditionalFormatting xmlns:xm="http://schemas.microsoft.com/office/excel/2006/main">
          <x14:cfRule type="expression" priority="6" id="{185BBE86-C846-42F9-9FE8-9F3264D43BE7}">
            <xm:f>'(操作しないでください）データ管理用計算シート'!$Z$41=3</xm:f>
            <x14:dxf>
              <fill>
                <patternFill>
                  <bgColor theme="4" tint="0.39994506668294322"/>
                </patternFill>
              </fill>
            </x14:dxf>
          </x14:cfRule>
          <xm:sqref>L41</xm:sqref>
        </x14:conditionalFormatting>
        <x14:conditionalFormatting xmlns:xm="http://schemas.microsoft.com/office/excel/2006/main">
          <x14:cfRule type="expression" priority="5" id="{946933AF-0934-4BBD-9D1C-1D01DE10C7B7}">
            <xm:f>'(操作しないでください）データ管理用計算シート'!$Z$41=4</xm:f>
            <x14:dxf>
              <fill>
                <patternFill>
                  <bgColor rgb="FFFF0000"/>
                </patternFill>
              </fill>
            </x14:dxf>
          </x14:cfRule>
          <xm:sqref>K41:L41</xm:sqref>
        </x14:conditionalFormatting>
        <x14:conditionalFormatting xmlns:xm="http://schemas.microsoft.com/office/excel/2006/main">
          <x14:cfRule type="expression" priority="4" id="{F788F628-3AA8-46FE-87B2-69F423C9BC22}">
            <xm:f>'(操作しないでください）データ管理用計算シート'!$AA$41=2</xm:f>
            <x14:dxf>
              <fill>
                <patternFill>
                  <bgColor theme="9" tint="0.39994506668294322"/>
                </patternFill>
              </fill>
            </x14:dxf>
          </x14:cfRule>
          <xm:sqref>N41</xm:sqref>
        </x14:conditionalFormatting>
        <x14:conditionalFormatting xmlns:xm="http://schemas.microsoft.com/office/excel/2006/main">
          <x14:cfRule type="expression" priority="3" id="{203CA1A8-E0AE-44CC-B42C-8C2D538831D8}">
            <xm:f>'(操作しないでください）データ管理用計算シート'!$AA$41=4</xm:f>
            <x14:dxf>
              <fill>
                <patternFill>
                  <bgColor theme="9" tint="0.39994506668294322"/>
                </patternFill>
              </fill>
            </x14:dxf>
          </x14:cfRule>
          <xm:sqref>O41</xm:sqref>
        </x14:conditionalFormatting>
        <x14:conditionalFormatting xmlns:xm="http://schemas.microsoft.com/office/excel/2006/main">
          <x14:cfRule type="expression" priority="2" id="{10F7BFE1-F700-4034-B4B2-D68213F85497}">
            <xm:f>'(操作しないでください）データ管理用計算シート'!$AA$41=6</xm:f>
            <x14:dxf>
              <fill>
                <patternFill>
                  <bgColor rgb="FFFF0000"/>
                </patternFill>
              </fill>
            </x14:dxf>
          </x14:cfRule>
          <xm:sqref>N41:O41</xm:sqref>
        </x14:conditionalFormatting>
        <x14:conditionalFormatting xmlns:xm="http://schemas.microsoft.com/office/excel/2006/main">
          <x14:cfRule type="expression" priority="1" id="{D8E9767C-748C-4E64-836B-B64F571BAFBA}">
            <xm:f>'(操作しないでください）データ管理用計算シート'!$Q$41=TRUE</xm:f>
            <x14:dxf>
              <fill>
                <patternFill>
                  <bgColor rgb="FFFFC000"/>
                </patternFill>
              </fill>
            </x14:dxf>
          </x14:cfRule>
          <xm:sqref>Q41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E41"/>
  <sheetViews>
    <sheetView tabSelected="1" view="pageBreakPreview" zoomScale="80" zoomScaleNormal="100" zoomScaleSheetLayoutView="80" workbookViewId="0">
      <selection activeCell="AH14" sqref="AH14"/>
    </sheetView>
  </sheetViews>
  <sheetFormatPr defaultColWidth="3.75" defaultRowHeight="22.5" customHeight="1" x14ac:dyDescent="0.4"/>
  <cols>
    <col min="1" max="1" width="3.75" style="84"/>
    <col min="2" max="2" width="4.5" style="84" bestFit="1" customWidth="1"/>
    <col min="3" max="3" width="3.75" style="84"/>
    <col min="4" max="4" width="3.75" style="84" customWidth="1"/>
    <col min="5" max="16384" width="3.75" style="84"/>
  </cols>
  <sheetData>
    <row r="1" spans="1:31" ht="22.5" customHeight="1" x14ac:dyDescent="0.4">
      <c r="A1" s="116"/>
      <c r="B1" s="116"/>
      <c r="C1" s="116"/>
      <c r="D1" s="116"/>
      <c r="E1" s="116"/>
      <c r="F1" s="116"/>
      <c r="G1" s="116"/>
      <c r="H1" s="116"/>
      <c r="I1" s="116"/>
      <c r="J1" s="116"/>
      <c r="K1" s="110"/>
      <c r="L1" s="110"/>
      <c r="M1" s="110"/>
      <c r="N1" s="110"/>
      <c r="O1" s="110"/>
      <c r="P1" s="110"/>
      <c r="Q1" s="110"/>
      <c r="R1" s="110"/>
      <c r="S1" s="110"/>
      <c r="T1" s="110"/>
      <c r="U1" s="110"/>
      <c r="V1" s="110"/>
      <c r="W1" s="110"/>
      <c r="X1" s="110"/>
      <c r="Y1" s="110"/>
      <c r="Z1" s="110"/>
      <c r="AA1" s="110"/>
      <c r="AB1" s="110"/>
      <c r="AC1" s="110"/>
      <c r="AD1" s="110"/>
      <c r="AE1" s="110"/>
    </row>
    <row r="2" spans="1:31" ht="22.5" customHeight="1" x14ac:dyDescent="0.4">
      <c r="A2" s="116"/>
      <c r="B2" s="116"/>
      <c r="C2" s="116"/>
      <c r="D2" s="116"/>
      <c r="E2" s="116"/>
      <c r="F2" s="116"/>
      <c r="G2" s="116"/>
      <c r="H2" s="116"/>
      <c r="I2" s="116"/>
      <c r="J2" s="116"/>
      <c r="K2" s="110"/>
      <c r="L2" s="110"/>
      <c r="M2" s="110"/>
      <c r="N2" s="110"/>
      <c r="O2" s="110"/>
      <c r="P2" s="110"/>
      <c r="Q2" s="110"/>
      <c r="R2" s="110"/>
      <c r="S2" s="110"/>
      <c r="T2" s="110"/>
      <c r="U2" s="110"/>
      <c r="V2" s="110"/>
      <c r="W2" s="110"/>
      <c r="X2" s="110"/>
      <c r="Y2" s="110"/>
      <c r="Z2" s="110"/>
      <c r="AA2" s="110"/>
      <c r="AB2" s="110"/>
      <c r="AC2" s="110"/>
      <c r="AD2" s="110"/>
      <c r="AE2" s="110"/>
    </row>
    <row r="3" spans="1:31" ht="22.5" customHeight="1" x14ac:dyDescent="0.4">
      <c r="A3" s="116"/>
      <c r="B3" s="116"/>
      <c r="C3" s="116"/>
      <c r="D3" s="116"/>
      <c r="E3" s="116"/>
      <c r="F3" s="116"/>
      <c r="G3" s="116"/>
      <c r="H3" s="116"/>
      <c r="I3" s="116"/>
      <c r="J3" s="116"/>
      <c r="K3" s="110"/>
      <c r="L3" s="110"/>
      <c r="M3" s="110"/>
      <c r="N3" s="110"/>
      <c r="O3" s="110"/>
      <c r="P3" s="110"/>
      <c r="Q3" s="110"/>
      <c r="R3" s="110"/>
      <c r="S3" s="110"/>
      <c r="T3" s="110"/>
      <c r="U3" s="110"/>
      <c r="V3" s="110"/>
      <c r="W3" s="110"/>
      <c r="X3" s="110"/>
      <c r="Y3" s="110"/>
      <c r="Z3" s="110"/>
      <c r="AA3" s="110"/>
      <c r="AB3" s="110"/>
      <c r="AC3" s="110"/>
      <c r="AD3" s="110"/>
      <c r="AE3" s="110"/>
    </row>
    <row r="4" spans="1:31" ht="22.5" customHeight="1" x14ac:dyDescent="0.4">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row>
    <row r="5" spans="1:31" ht="22.5" customHeight="1" x14ac:dyDescent="0.4">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row>
    <row r="6" spans="1:31" ht="22.5" customHeight="1" x14ac:dyDescent="0.4">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row>
    <row r="7" spans="1:31" ht="22.5" customHeight="1" x14ac:dyDescent="0.4">
      <c r="A7" s="110"/>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row>
    <row r="17" spans="2:30" ht="22.5" customHeight="1" x14ac:dyDescent="0.4">
      <c r="B17" s="85"/>
    </row>
    <row r="18" spans="2:30" ht="22.5" customHeight="1" x14ac:dyDescent="0.4">
      <c r="B18" s="85"/>
    </row>
    <row r="19" spans="2:30" ht="22.5" customHeight="1" x14ac:dyDescent="0.4">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row>
    <row r="20" spans="2:30" ht="22.5" customHeight="1" x14ac:dyDescent="0.4">
      <c r="B20" s="85"/>
    </row>
    <row r="21" spans="2:30" ht="22.5" customHeight="1" x14ac:dyDescent="0.4">
      <c r="B21" s="85"/>
    </row>
    <row r="22" spans="2:30" ht="22.5" customHeight="1" x14ac:dyDescent="0.4">
      <c r="B22" s="85"/>
    </row>
    <row r="23" spans="2:30" ht="22.5" customHeight="1" x14ac:dyDescent="0.4">
      <c r="B23" s="85"/>
    </row>
    <row r="24" spans="2:30" ht="22.5" customHeight="1" x14ac:dyDescent="0.4">
      <c r="B24" s="85"/>
    </row>
    <row r="25" spans="2:30" ht="22.5" customHeight="1" x14ac:dyDescent="0.4">
      <c r="B25" s="85"/>
    </row>
    <row r="26" spans="2:30" ht="22.5" customHeight="1" x14ac:dyDescent="0.4">
      <c r="B26" s="85"/>
    </row>
    <row r="39" spans="2:30" ht="22.5" customHeight="1" x14ac:dyDescent="0.4">
      <c r="B39" s="111">
        <f>SMALL('(操作しないでください）データ管理用計算シート'!AD7:AD15,1)</f>
        <v>1.000001463526107</v>
      </c>
      <c r="C39" s="111" t="s">
        <v>6</v>
      </c>
      <c r="D39" s="6"/>
      <c r="E39" s="115" t="str">
        <f>VLOOKUP(B39,'(操作しないでください）データ管理用計算シート'!AD7:AE15,2,FALSE)</f>
        <v>１．就労支援の意義と関係法令・制度</v>
      </c>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row>
    <row r="40" spans="2:30" ht="22.5" customHeight="1" x14ac:dyDescent="0.4">
      <c r="B40" s="111">
        <f>SMALL('(操作しないでください）データ管理用計算シート'!AD7:AD15,2)</f>
        <v>1.000001672601265</v>
      </c>
      <c r="C40" s="111" t="s">
        <v>6</v>
      </c>
      <c r="D40" s="6"/>
      <c r="E40" s="115" t="str">
        <f>VLOOKUP(B40,'(操作しないでください）データ管理用計算シート'!AD7:AE15,2,FALSE)</f>
        <v>２．支援者の基本姿勢と対象者との相談</v>
      </c>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row>
    <row r="41" spans="2:30" ht="22.5" customHeight="1" x14ac:dyDescent="0.4">
      <c r="B41" s="111">
        <f>SMALL('(操作しないでください）データ管理用計算シート'!AD7:AD15,3)</f>
        <v>1.0000018816764231</v>
      </c>
      <c r="C41" s="111" t="s">
        <v>6</v>
      </c>
      <c r="D41" s="6"/>
      <c r="E41" s="115" t="str">
        <f>VLOOKUP(B41,'(操作しないでください）データ管理用計算シート'!AD7:AE15,2,FALSE)</f>
        <v>３．障害者のアセスメント</v>
      </c>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row>
  </sheetData>
  <mergeCells count="4">
    <mergeCell ref="E39:AD39"/>
    <mergeCell ref="E40:AD40"/>
    <mergeCell ref="E41:AD41"/>
    <mergeCell ref="A1:J3"/>
  </mergeCells>
  <phoneticPr fontId="2"/>
  <pageMargins left="0.25" right="0.25" top="0.75" bottom="0.75" header="0.3" footer="0.3"/>
  <pageSetup paperSize="9" scale="7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75"/>
  <sheetViews>
    <sheetView topLeftCell="I1" workbookViewId="0">
      <selection activeCell="J2" sqref="J2"/>
    </sheetView>
  </sheetViews>
  <sheetFormatPr defaultColWidth="9" defaultRowHeight="13.5" x14ac:dyDescent="0.4"/>
  <cols>
    <col min="1" max="2" width="0.625" style="2" hidden="1" customWidth="1"/>
    <col min="3" max="8" width="0.625" style="31" hidden="1" customWidth="1"/>
    <col min="9" max="9" width="36" style="3" customWidth="1"/>
    <col min="10" max="10" width="44.875" style="65" customWidth="1"/>
    <col min="11" max="12" width="4.375" style="1" customWidth="1"/>
    <col min="13" max="13" width="0.875" style="1" customWidth="1"/>
    <col min="14" max="15" width="4.375" style="1" customWidth="1"/>
    <col min="16" max="16" width="0.875" style="1" customWidth="1"/>
    <col min="17" max="17" width="4.375" style="1" customWidth="1"/>
    <col min="18" max="18" width="6.25" style="1" customWidth="1"/>
    <col min="19" max="20" width="4.375" style="1" customWidth="1"/>
    <col min="21" max="21" width="0.75" style="1" customWidth="1"/>
    <col min="22" max="23" width="4.375" style="1" customWidth="1"/>
    <col min="24" max="24" width="0.5" style="1" customWidth="1"/>
    <col min="25" max="25" width="4.375" style="1" customWidth="1"/>
    <col min="26" max="27" width="4.625" style="1" customWidth="1"/>
    <col min="28" max="29" width="9" style="1"/>
    <col min="30" max="30" width="11" style="1" customWidth="1"/>
    <col min="31" max="31" width="21.5" style="1" customWidth="1"/>
    <col min="32" max="35" width="9" style="1"/>
    <col min="36" max="36" width="11" style="1" customWidth="1"/>
    <col min="37" max="40" width="7" style="1" customWidth="1"/>
    <col min="41" max="16384" width="9" style="1"/>
  </cols>
  <sheetData>
    <row r="2" spans="2:40" ht="98.25" customHeight="1" x14ac:dyDescent="0.4">
      <c r="B2" s="89"/>
      <c r="C2" s="89"/>
      <c r="D2" s="89"/>
      <c r="E2" s="89"/>
      <c r="F2" s="89"/>
      <c r="G2" s="89"/>
      <c r="H2" s="89"/>
      <c r="K2" s="83" t="s">
        <v>5</v>
      </c>
      <c r="L2" s="83" t="s">
        <v>4</v>
      </c>
      <c r="M2" s="83"/>
      <c r="N2" s="83" t="s">
        <v>3</v>
      </c>
      <c r="O2" s="83" t="s">
        <v>2</v>
      </c>
      <c r="P2" s="83"/>
      <c r="Q2" s="83" t="s">
        <v>1</v>
      </c>
      <c r="S2" s="83" t="s">
        <v>5</v>
      </c>
      <c r="T2" s="83" t="s">
        <v>4</v>
      </c>
      <c r="U2" s="83"/>
      <c r="V2" s="83" t="s">
        <v>3</v>
      </c>
      <c r="W2" s="83" t="s">
        <v>2</v>
      </c>
      <c r="X2" s="83"/>
      <c r="Y2" s="83" t="s">
        <v>1</v>
      </c>
      <c r="Z2" s="88" t="s">
        <v>20</v>
      </c>
      <c r="AA2" s="88" t="s">
        <v>21</v>
      </c>
    </row>
    <row r="3" spans="2:40" ht="12.75" customHeight="1" x14ac:dyDescent="0.4">
      <c r="B3" s="89"/>
      <c r="C3" s="89"/>
      <c r="D3" s="89"/>
      <c r="E3" s="89"/>
      <c r="F3" s="89"/>
      <c r="G3" s="89"/>
      <c r="H3" s="89"/>
      <c r="K3" s="83"/>
      <c r="L3" s="83"/>
      <c r="M3" s="83"/>
      <c r="N3" s="83"/>
      <c r="O3" s="83"/>
      <c r="P3" s="83"/>
      <c r="Q3" s="83"/>
      <c r="S3" s="83"/>
      <c r="T3" s="83"/>
      <c r="U3" s="83"/>
      <c r="V3" s="83"/>
      <c r="W3" s="83"/>
      <c r="X3" s="83"/>
      <c r="Y3" s="83"/>
    </row>
    <row r="4" spans="2:40" ht="22.5" customHeight="1" x14ac:dyDescent="0.4">
      <c r="I4" s="49" t="str">
        <f>まなびぴっと確認シート!$I$4</f>
        <v>１．就労支援の意義と関係法令・制度</v>
      </c>
      <c r="J4" s="71"/>
      <c r="K4" s="30"/>
      <c r="L4" s="30"/>
      <c r="M4" s="30"/>
      <c r="N4" s="30"/>
      <c r="O4" s="30"/>
      <c r="P4" s="30"/>
      <c r="Q4" s="30"/>
      <c r="R4" s="27"/>
      <c r="S4" s="27"/>
      <c r="T4" s="27"/>
      <c r="U4" s="27"/>
      <c r="V4" s="27"/>
      <c r="W4" s="27"/>
      <c r="X4" s="27"/>
      <c r="Y4" s="27"/>
    </row>
    <row r="5" spans="2:40" x14ac:dyDescent="0.4">
      <c r="I5" s="69"/>
      <c r="J5" s="68"/>
      <c r="K5" s="67"/>
      <c r="L5" s="67"/>
      <c r="M5" s="67"/>
      <c r="N5" s="67"/>
      <c r="O5" s="67"/>
      <c r="P5" s="67"/>
      <c r="Q5" s="67"/>
      <c r="R5" s="26"/>
      <c r="S5" s="26">
        <f>SUM(S6:S9)</f>
        <v>0</v>
      </c>
      <c r="T5" s="26">
        <f>SUM(T6:T9)</f>
        <v>0</v>
      </c>
      <c r="U5" s="26"/>
      <c r="V5" s="26">
        <f>SUM(V6:V9)</f>
        <v>0</v>
      </c>
      <c r="W5" s="26">
        <f>SUM(W6:W9)</f>
        <v>0</v>
      </c>
      <c r="X5" s="26"/>
      <c r="Y5" s="26">
        <f>SUM(Y6:Y9)</f>
        <v>0</v>
      </c>
    </row>
    <row r="6" spans="2:40" ht="67.5" x14ac:dyDescent="0.4">
      <c r="I6" s="60" t="str">
        <f>まなびぴっと確認シート!I6</f>
        <v>（１）障害についての基本的理解</v>
      </c>
      <c r="J6" s="107" t="str">
        <f>まなびぴっと確認シート!J6</f>
        <v>障害者が働くにあたってのさまざまな困難については、個人と社会・環境との相互作用の問題として捉え、個人と社会・環境双方への支援を行う</v>
      </c>
      <c r="K6" s="66" t="b">
        <v>0</v>
      </c>
      <c r="L6" s="66" t="b">
        <v>0</v>
      </c>
      <c r="M6" s="66"/>
      <c r="N6" s="66" t="b">
        <v>0</v>
      </c>
      <c r="O6" s="66" t="b">
        <v>0</v>
      </c>
      <c r="P6" s="66"/>
      <c r="Q6" s="66" t="b">
        <v>0</v>
      </c>
      <c r="S6" s="1">
        <f t="shared" ref="S6:S11" si="0">IF(K6=TRUE,1,0)</f>
        <v>0</v>
      </c>
      <c r="T6" s="1">
        <f t="shared" ref="T6:T11" si="1">IF(L6=TRUE,3,0)</f>
        <v>0</v>
      </c>
      <c r="V6" s="1">
        <f t="shared" ref="V6:V11" si="2">IF(N6=TRUE,2,0)</f>
        <v>0</v>
      </c>
      <c r="W6" s="1">
        <f t="shared" ref="W6:W11" si="3">IF(O6=TRUE,4,0)</f>
        <v>0</v>
      </c>
      <c r="Y6" s="1">
        <f t="shared" ref="Y6:Y11" si="4">IF(Q6=TRUE,1,0)</f>
        <v>0</v>
      </c>
      <c r="Z6" s="1">
        <f t="shared" ref="Z6:Z11" si="5">S6+T6</f>
        <v>0</v>
      </c>
      <c r="AA6" s="1">
        <f t="shared" ref="AA6:AA11" si="6">V6+W6</f>
        <v>0</v>
      </c>
      <c r="AD6" s="3" t="s">
        <v>14</v>
      </c>
      <c r="AF6" s="3" t="s">
        <v>13</v>
      </c>
      <c r="AG6" s="3" t="s">
        <v>12</v>
      </c>
      <c r="AH6" s="3" t="s">
        <v>15</v>
      </c>
      <c r="AI6" s="3" t="s">
        <v>16</v>
      </c>
      <c r="AJ6" s="3" t="s">
        <v>11</v>
      </c>
      <c r="AK6" s="3" t="s">
        <v>10</v>
      </c>
      <c r="AL6" s="3" t="s">
        <v>9</v>
      </c>
      <c r="AM6" s="3" t="s">
        <v>8</v>
      </c>
      <c r="AN6" s="3" t="s">
        <v>7</v>
      </c>
    </row>
    <row r="7" spans="2:40" ht="67.5" x14ac:dyDescent="0.4">
      <c r="I7" s="60" t="str">
        <f>まなびぴっと確認シート!I7</f>
        <v>（２）障害者の働く意義と権利擁護・共生社会実現の理解</v>
      </c>
      <c r="J7" s="108" t="str">
        <f>まなびぴっと確認シート!J7</f>
        <v>障害の有無や程度に関わらず、働くことには重要な意義があり、すべての人が相互に人格と個性を尊重し合いながら生活や仕事ができる社会や職場の実現を目指すことの必要性を理解した上で、障害者の権利擁護や事業主などへの支援に取り組む</v>
      </c>
      <c r="K7" s="66" t="b">
        <v>0</v>
      </c>
      <c r="L7" s="66" t="b">
        <v>0</v>
      </c>
      <c r="M7" s="66"/>
      <c r="N7" s="66" t="b">
        <v>0</v>
      </c>
      <c r="O7" s="66" t="b">
        <v>0</v>
      </c>
      <c r="P7" s="66"/>
      <c r="Q7" s="66" t="b">
        <v>0</v>
      </c>
      <c r="S7" s="1">
        <f t="shared" si="0"/>
        <v>0</v>
      </c>
      <c r="T7" s="1">
        <f t="shared" si="1"/>
        <v>0</v>
      </c>
      <c r="V7" s="1">
        <f t="shared" si="2"/>
        <v>0</v>
      </c>
      <c r="W7" s="1">
        <f t="shared" si="3"/>
        <v>0</v>
      </c>
      <c r="Y7" s="1">
        <f t="shared" si="4"/>
        <v>0</v>
      </c>
      <c r="Z7" s="1">
        <f t="shared" si="5"/>
        <v>0</v>
      </c>
      <c r="AA7" s="1">
        <f t="shared" si="6"/>
        <v>0</v>
      </c>
      <c r="AD7" s="82">
        <f>RANK(AJ7,$AJ7:$AJ15,0)+ROW()/9^7</f>
        <v>1.000001463526107</v>
      </c>
      <c r="AE7" s="65" t="s">
        <v>120</v>
      </c>
      <c r="AF7" s="81">
        <f>AL7/AK7</f>
        <v>0</v>
      </c>
      <c r="AG7" s="81">
        <f>AN7/AM7</f>
        <v>0</v>
      </c>
      <c r="AH7" s="87">
        <v>0</v>
      </c>
      <c r="AI7" s="87">
        <v>11.5</v>
      </c>
      <c r="AJ7" s="80">
        <f>Y12/AK7*100</f>
        <v>0</v>
      </c>
      <c r="AK7" s="1">
        <v>6</v>
      </c>
      <c r="AL7" s="1">
        <f>$T$12</f>
        <v>0</v>
      </c>
      <c r="AM7" s="1">
        <v>6</v>
      </c>
      <c r="AN7" s="1">
        <f>$W$12</f>
        <v>0</v>
      </c>
    </row>
    <row r="8" spans="2:40" ht="54" x14ac:dyDescent="0.4">
      <c r="I8" s="26" t="str">
        <f>まなびぴっと確認シート!I8</f>
        <v>（３）障害者差別の解消・禁止、虐待防止の理解と対応</v>
      </c>
      <c r="J8" s="108" t="str">
        <f>まなびぴっと確認シート!J8</f>
        <v>障害者差別解消法や障害者雇用促進法に基づく障害者差別禁止と合理的配慮の提供義務及び障害者虐待防止法の概要を理解し、これらの趣旨にそった適切な対応を行う</v>
      </c>
      <c r="K8" s="66" t="b">
        <v>0</v>
      </c>
      <c r="L8" s="66" t="b">
        <v>0</v>
      </c>
      <c r="M8" s="66"/>
      <c r="N8" s="66" t="b">
        <v>0</v>
      </c>
      <c r="O8" s="66" t="b">
        <v>0</v>
      </c>
      <c r="P8" s="66"/>
      <c r="Q8" s="66" t="b">
        <v>0</v>
      </c>
      <c r="S8" s="1">
        <f t="shared" si="0"/>
        <v>0</v>
      </c>
      <c r="T8" s="1">
        <f t="shared" si="1"/>
        <v>0</v>
      </c>
      <c r="V8" s="1">
        <f t="shared" si="2"/>
        <v>0</v>
      </c>
      <c r="W8" s="1">
        <f t="shared" si="3"/>
        <v>0</v>
      </c>
      <c r="Y8" s="1">
        <f t="shared" si="4"/>
        <v>0</v>
      </c>
      <c r="Z8" s="1">
        <f t="shared" si="5"/>
        <v>0</v>
      </c>
      <c r="AA8" s="1">
        <f t="shared" si="6"/>
        <v>0</v>
      </c>
      <c r="AD8" s="82">
        <f>RANK(AJ8,$AJ7:$AJ15,0)+ROW()/9^7</f>
        <v>1.000001672601265</v>
      </c>
      <c r="AE8" s="65" t="s">
        <v>121</v>
      </c>
      <c r="AF8" s="81">
        <f t="shared" ref="AF8:AF13" si="7">AL8/AK8</f>
        <v>0</v>
      </c>
      <c r="AG8" s="81">
        <f t="shared" ref="AG8:AG13" si="8">AN8/AM8</f>
        <v>0</v>
      </c>
      <c r="AH8" s="87">
        <v>0</v>
      </c>
      <c r="AI8" s="87">
        <v>24.5</v>
      </c>
      <c r="AJ8" s="80">
        <f>Y22/AK8*100</f>
        <v>0</v>
      </c>
      <c r="AK8" s="1">
        <v>7</v>
      </c>
      <c r="AL8" s="1">
        <f>$T$22</f>
        <v>0</v>
      </c>
      <c r="AM8" s="1">
        <v>7</v>
      </c>
      <c r="AN8" s="1">
        <f>$W$22</f>
        <v>0</v>
      </c>
    </row>
    <row r="9" spans="2:40" ht="27" x14ac:dyDescent="0.4">
      <c r="I9" s="26" t="str">
        <f>まなびぴっと確認シート!I9</f>
        <v>（４）障害者雇用促進法と関連支援サービスの理解</v>
      </c>
      <c r="J9" s="108" t="str">
        <f>まなびぴっと確認シート!J9</f>
        <v>障害者雇用促進法や関連支援サービスについて理解し、説明を行う</v>
      </c>
      <c r="K9" s="66" t="b">
        <v>0</v>
      </c>
      <c r="L9" s="66" t="b">
        <v>0</v>
      </c>
      <c r="M9" s="66"/>
      <c r="N9" s="66" t="b">
        <v>0</v>
      </c>
      <c r="O9" s="66" t="b">
        <v>0</v>
      </c>
      <c r="P9" s="66"/>
      <c r="Q9" s="66" t="b">
        <v>0</v>
      </c>
      <c r="S9" s="1">
        <f t="shared" si="0"/>
        <v>0</v>
      </c>
      <c r="T9" s="1">
        <f t="shared" si="1"/>
        <v>0</v>
      </c>
      <c r="V9" s="1">
        <f t="shared" si="2"/>
        <v>0</v>
      </c>
      <c r="W9" s="1">
        <f t="shared" si="3"/>
        <v>0</v>
      </c>
      <c r="Y9" s="1">
        <f t="shared" si="4"/>
        <v>0</v>
      </c>
      <c r="Z9" s="1">
        <f t="shared" si="5"/>
        <v>0</v>
      </c>
      <c r="AA9" s="1">
        <f t="shared" si="6"/>
        <v>0</v>
      </c>
      <c r="AD9" s="82">
        <f>RANK(AJ9,$AJ7:$AJ15,0)+ROW()/9^7</f>
        <v>1.0000018816764231</v>
      </c>
      <c r="AE9" s="65" t="s">
        <v>122</v>
      </c>
      <c r="AF9" s="81">
        <f>AL9/AK9</f>
        <v>0</v>
      </c>
      <c r="AG9" s="81">
        <f t="shared" si="8"/>
        <v>0</v>
      </c>
      <c r="AH9" s="87">
        <v>0</v>
      </c>
      <c r="AI9" s="87">
        <v>37.5</v>
      </c>
      <c r="AJ9" s="80">
        <f>Y32/AK9*100</f>
        <v>0</v>
      </c>
      <c r="AK9" s="1">
        <v>7</v>
      </c>
      <c r="AL9" s="1">
        <f>$T$32</f>
        <v>0</v>
      </c>
      <c r="AM9" s="1">
        <v>7</v>
      </c>
      <c r="AN9" s="1">
        <f>$W$32</f>
        <v>0</v>
      </c>
    </row>
    <row r="10" spans="2:40" ht="40.5" x14ac:dyDescent="0.4">
      <c r="I10" s="60" t="str">
        <f>まなびぴっと確認シート!I10</f>
        <v>（５）障害福祉サービスや社会保障制度の理解</v>
      </c>
      <c r="J10" s="108" t="str">
        <f>まなびぴっと確認シート!J10</f>
        <v>障害福祉サービスや所得保障に関する社会保障制度についての基礎的事項を理解し、情報提供を行う</v>
      </c>
      <c r="K10" s="66" t="b">
        <v>0</v>
      </c>
      <c r="L10" s="66" t="b">
        <v>0</v>
      </c>
      <c r="M10" s="66"/>
      <c r="N10" s="66" t="b">
        <v>0</v>
      </c>
      <c r="O10" s="66" t="b">
        <v>0</v>
      </c>
      <c r="P10" s="66"/>
      <c r="Q10" s="66" t="b">
        <v>0</v>
      </c>
      <c r="S10" s="1">
        <f t="shared" si="0"/>
        <v>0</v>
      </c>
      <c r="T10" s="1">
        <f t="shared" si="1"/>
        <v>0</v>
      </c>
      <c r="V10" s="1">
        <f t="shared" si="2"/>
        <v>0</v>
      </c>
      <c r="W10" s="1">
        <f t="shared" si="3"/>
        <v>0</v>
      </c>
      <c r="Y10" s="1">
        <f t="shared" si="4"/>
        <v>0</v>
      </c>
      <c r="Z10" s="1">
        <f t="shared" si="5"/>
        <v>0</v>
      </c>
      <c r="AA10" s="1">
        <f t="shared" si="6"/>
        <v>0</v>
      </c>
      <c r="AD10" s="82">
        <f>RANK(AJ10,$AJ7:$AJ15,0)+ROW()/9^7</f>
        <v>1.0000020907515812</v>
      </c>
      <c r="AE10" s="65" t="s">
        <v>130</v>
      </c>
      <c r="AF10" s="81">
        <f>AL10/AK10</f>
        <v>0</v>
      </c>
      <c r="AG10" s="81">
        <f>AN10/AM10</f>
        <v>0</v>
      </c>
      <c r="AH10" s="87">
        <v>0</v>
      </c>
      <c r="AI10" s="87">
        <v>50</v>
      </c>
      <c r="AJ10" s="80">
        <f>Y42/AK10*100</f>
        <v>0</v>
      </c>
      <c r="AK10" s="1">
        <v>7</v>
      </c>
      <c r="AL10" s="1">
        <f>$T$42</f>
        <v>0</v>
      </c>
      <c r="AM10" s="1">
        <v>7</v>
      </c>
      <c r="AN10" s="1">
        <f>$W$42</f>
        <v>0</v>
      </c>
    </row>
    <row r="11" spans="2:40" ht="27" x14ac:dyDescent="0.4">
      <c r="I11" s="60" t="str">
        <f>まなびぴっと確認シート!I11</f>
        <v>（６）労働関係法規や雇用管理の理解</v>
      </c>
      <c r="J11" s="108" t="str">
        <f>まなびぴっと確認シート!J11</f>
        <v>労働関係法規や企業の雇用管理に関連する基礎的事項を理解した上で支援を行う</v>
      </c>
      <c r="K11" s="66" t="b">
        <v>0</v>
      </c>
      <c r="L11" s="66" t="b">
        <v>0</v>
      </c>
      <c r="M11" s="66"/>
      <c r="N11" s="66" t="b">
        <v>0</v>
      </c>
      <c r="O11" s="66" t="b">
        <v>0</v>
      </c>
      <c r="P11" s="66"/>
      <c r="Q11" s="66" t="b">
        <v>0</v>
      </c>
      <c r="S11" s="1">
        <f t="shared" si="0"/>
        <v>0</v>
      </c>
      <c r="T11" s="1">
        <f t="shared" si="1"/>
        <v>0</v>
      </c>
      <c r="V11" s="1">
        <f t="shared" si="2"/>
        <v>0</v>
      </c>
      <c r="W11" s="1">
        <f t="shared" si="3"/>
        <v>0</v>
      </c>
      <c r="Y11" s="1">
        <f t="shared" si="4"/>
        <v>0</v>
      </c>
      <c r="Z11" s="1">
        <f t="shared" si="5"/>
        <v>0</v>
      </c>
      <c r="AA11" s="1">
        <f t="shared" si="6"/>
        <v>0</v>
      </c>
      <c r="AD11" s="82">
        <f>RANK(AJ11,$AJ7:$AJ15,0)+ROW()/9^7</f>
        <v>1.0000022998267395</v>
      </c>
      <c r="AE11" s="65" t="s">
        <v>123</v>
      </c>
      <c r="AF11" s="81">
        <f t="shared" si="7"/>
        <v>0</v>
      </c>
      <c r="AG11" s="81">
        <f t="shared" si="8"/>
        <v>0</v>
      </c>
      <c r="AH11" s="87">
        <v>0</v>
      </c>
      <c r="AI11" s="87">
        <v>63</v>
      </c>
      <c r="AJ11" s="80">
        <f>Y53/AK11*100</f>
        <v>0</v>
      </c>
      <c r="AK11" s="1">
        <v>8</v>
      </c>
      <c r="AL11" s="1">
        <f>$T$53</f>
        <v>0</v>
      </c>
      <c r="AM11" s="1">
        <v>8</v>
      </c>
      <c r="AN11" s="1">
        <f>$W$53</f>
        <v>0</v>
      </c>
    </row>
    <row r="12" spans="2:40" ht="16.5" customHeight="1" x14ac:dyDescent="0.4">
      <c r="I12" s="26"/>
      <c r="K12" s="66"/>
      <c r="L12" s="66"/>
      <c r="M12" s="66"/>
      <c r="N12" s="66"/>
      <c r="O12" s="66"/>
      <c r="P12" s="66"/>
      <c r="Q12" s="66"/>
      <c r="S12" s="1">
        <f>COUNTIF(S6:S11,"&lt;&gt;0")</f>
        <v>0</v>
      </c>
      <c r="T12" s="97">
        <f>COUNTIF(T6:T11,"&lt;&gt;0")</f>
        <v>0</v>
      </c>
      <c r="V12" s="1">
        <f>COUNTIF(V6:V11,"&lt;&gt;0")</f>
        <v>0</v>
      </c>
      <c r="W12" s="97">
        <f>COUNTIF(W6:W11,"&lt;&gt;0")</f>
        <v>0</v>
      </c>
      <c r="Y12" s="1">
        <f>COUNTIF(Y6:Y11,1)</f>
        <v>0</v>
      </c>
      <c r="AD12" s="82">
        <f>RANK(AJ12,$AJ7:$AJ14,0)+ROW()/9^7</f>
        <v>1.0000025089018976</v>
      </c>
      <c r="AE12" s="65" t="s">
        <v>124</v>
      </c>
      <c r="AF12" s="81">
        <f t="shared" si="7"/>
        <v>0</v>
      </c>
      <c r="AG12" s="81">
        <f t="shared" si="8"/>
        <v>0</v>
      </c>
      <c r="AH12" s="87">
        <v>0</v>
      </c>
      <c r="AI12" s="87">
        <v>75.5</v>
      </c>
      <c r="AJ12" s="80">
        <f>Y64/AK12*100</f>
        <v>0</v>
      </c>
      <c r="AK12" s="1">
        <v>8</v>
      </c>
      <c r="AL12" s="1">
        <f>$T$64</f>
        <v>0</v>
      </c>
      <c r="AM12" s="1">
        <v>8</v>
      </c>
      <c r="AN12" s="1">
        <f>$W$64</f>
        <v>0</v>
      </c>
    </row>
    <row r="13" spans="2:40" ht="33.75" customHeight="1" x14ac:dyDescent="0.4">
      <c r="I13" s="41" t="str">
        <f>まなびぴっと確認シート!$I$13</f>
        <v>２．支援者の基本姿勢と対象者との相談</v>
      </c>
      <c r="J13" s="95"/>
      <c r="K13" s="75"/>
      <c r="L13" s="75"/>
      <c r="M13" s="75"/>
      <c r="N13" s="75"/>
      <c r="O13" s="75"/>
      <c r="P13" s="75"/>
      <c r="Q13" s="75"/>
      <c r="R13" s="41"/>
      <c r="S13" s="41"/>
      <c r="T13" s="41"/>
      <c r="U13" s="41"/>
      <c r="V13" s="41"/>
      <c r="W13" s="41"/>
      <c r="X13" s="41"/>
      <c r="Y13" s="41"/>
      <c r="AD13" s="82">
        <f>RANK(AJ13,$AJ7:$AJ14,0)+ROW()/9^7</f>
        <v>1.0000027179770556</v>
      </c>
      <c r="AE13" s="65" t="s">
        <v>125</v>
      </c>
      <c r="AF13" s="81">
        <f t="shared" si="7"/>
        <v>0</v>
      </c>
      <c r="AG13" s="81">
        <f t="shared" si="8"/>
        <v>0</v>
      </c>
      <c r="AH13" s="87">
        <v>0</v>
      </c>
      <c r="AI13" s="87">
        <v>88.5</v>
      </c>
      <c r="AJ13" s="80">
        <f>Y75/AK13*100</f>
        <v>0</v>
      </c>
      <c r="AK13" s="1">
        <v>8</v>
      </c>
      <c r="AL13" s="1">
        <f>$T$75</f>
        <v>0</v>
      </c>
      <c r="AM13" s="1">
        <v>8</v>
      </c>
      <c r="AN13" s="1">
        <f>$W$75</f>
        <v>0</v>
      </c>
    </row>
    <row r="14" spans="2:40" ht="30" customHeight="1" x14ac:dyDescent="0.4">
      <c r="K14" s="72"/>
      <c r="L14" s="72"/>
      <c r="M14" s="72"/>
      <c r="N14" s="72"/>
      <c r="O14" s="72"/>
      <c r="P14" s="72"/>
      <c r="Q14" s="72"/>
      <c r="R14" s="40"/>
      <c r="S14" s="40">
        <f>SUM(S15:S17)</f>
        <v>0</v>
      </c>
      <c r="T14" s="40">
        <f>SUM(T15:T17)</f>
        <v>0</v>
      </c>
      <c r="U14" s="40"/>
      <c r="V14" s="40">
        <f>SUM(V15:V17)</f>
        <v>0</v>
      </c>
      <c r="W14" s="40">
        <f>SUM(W15:W17)</f>
        <v>0</v>
      </c>
      <c r="X14" s="40"/>
      <c r="Y14" s="40">
        <f>SUM(Y15:Y17)</f>
        <v>0</v>
      </c>
      <c r="AD14" s="82"/>
      <c r="AE14" s="65"/>
      <c r="AF14" s="81"/>
      <c r="AG14" s="81"/>
      <c r="AH14" s="87"/>
      <c r="AI14" s="87"/>
      <c r="AJ14" s="80"/>
    </row>
    <row r="15" spans="2:40" ht="27" x14ac:dyDescent="0.4">
      <c r="I15" s="74" t="str">
        <f>まなびぴっと確認シート!I15</f>
        <v>（７）支援者が持つべき心構えと倫理意識</v>
      </c>
      <c r="J15" s="109" t="str">
        <f>まなびぴっと確認シート!J15</f>
        <v>支援者自身が倫理観を身につけ、偏見を排し、利用者のニーズ充足を意識して支援に取り組む</v>
      </c>
      <c r="K15" s="66" t="b">
        <v>0</v>
      </c>
      <c r="L15" s="66" t="b">
        <v>0</v>
      </c>
      <c r="M15" s="66"/>
      <c r="N15" s="66" t="b">
        <v>0</v>
      </c>
      <c r="O15" s="66" t="b">
        <v>0</v>
      </c>
      <c r="P15" s="66"/>
      <c r="Q15" s="66" t="b">
        <v>0</v>
      </c>
      <c r="S15" s="1">
        <f t="shared" ref="S15:S21" si="9">IF(K15=TRUE,1,0)</f>
        <v>0</v>
      </c>
      <c r="T15" s="1">
        <f t="shared" ref="T15:T21" si="10">IF(L15=TRUE,3,0)</f>
        <v>0</v>
      </c>
      <c r="V15" s="1">
        <f t="shared" ref="V15:V21" si="11">IF(N15=TRUE,2,0)</f>
        <v>0</v>
      </c>
      <c r="W15" s="1">
        <f t="shared" ref="W15:W21" si="12">IF(O15=TRUE,4,0)</f>
        <v>0</v>
      </c>
      <c r="Y15" s="1">
        <f t="shared" ref="Y15:Y21" si="13">IF(Q15=TRUE,1,0)</f>
        <v>0</v>
      </c>
      <c r="Z15" s="1">
        <f t="shared" ref="Z15:Z21" si="14">S15+T15</f>
        <v>0</v>
      </c>
      <c r="AA15" s="1">
        <f t="shared" ref="AA15:AA21" si="15">V15+W15</f>
        <v>0</v>
      </c>
      <c r="AD15" s="82"/>
      <c r="AE15" s="65"/>
      <c r="AF15" s="81"/>
      <c r="AG15" s="81"/>
      <c r="AH15" s="87"/>
      <c r="AI15" s="87"/>
      <c r="AJ15" s="80"/>
    </row>
    <row r="16" spans="2:40" ht="54" x14ac:dyDescent="0.4">
      <c r="I16" s="59" t="str">
        <f>まなびぴっと確認シート!I16</f>
        <v>（８）就労支援において支援者が取るべき態度</v>
      </c>
      <c r="J16" s="108" t="str">
        <f>まなびぴっと確認シート!J16</f>
        <v>相手（障害者・家族・事業主・関係機関など）の立場や考え方を尊重した対等なコミュニケーションおよび職場環境や場面に応じた服装や振る舞いを行う</v>
      </c>
      <c r="K16" s="66" t="b">
        <v>0</v>
      </c>
      <c r="L16" s="66" t="b">
        <v>0</v>
      </c>
      <c r="M16" s="66"/>
      <c r="N16" s="66" t="b">
        <v>0</v>
      </c>
      <c r="O16" s="66" t="b">
        <v>0</v>
      </c>
      <c r="P16" s="66"/>
      <c r="Q16" s="66" t="b">
        <v>0</v>
      </c>
      <c r="S16" s="1">
        <f t="shared" si="9"/>
        <v>0</v>
      </c>
      <c r="T16" s="1">
        <f t="shared" si="10"/>
        <v>0</v>
      </c>
      <c r="V16" s="1">
        <f t="shared" si="11"/>
        <v>0</v>
      </c>
      <c r="W16" s="1">
        <f t="shared" si="12"/>
        <v>0</v>
      </c>
      <c r="Y16" s="1">
        <f t="shared" si="13"/>
        <v>0</v>
      </c>
      <c r="Z16" s="1">
        <f t="shared" si="14"/>
        <v>0</v>
      </c>
      <c r="AA16" s="1">
        <f t="shared" si="15"/>
        <v>0</v>
      </c>
      <c r="AK16" s="1">
        <f>SUM(AK7:AK15)</f>
        <v>51</v>
      </c>
    </row>
    <row r="17" spans="9:31" ht="54" x14ac:dyDescent="0.4">
      <c r="I17" s="59" t="str">
        <f>まなびぴっと確認シート!I17</f>
        <v>（９）支援者自身の自己理解と自身ができる支援の検討</v>
      </c>
      <c r="J17" s="108" t="str">
        <f>まなびぴっと確認シート!J17</f>
        <v>支援者自身の自己理解を深め、就労支援に関するさまざまな問題や葛藤に対して周囲と相談しながら、自身ができる支援や最善の方法を検討しつつ、支援に取り組む</v>
      </c>
      <c r="K17" s="66" t="b">
        <v>0</v>
      </c>
      <c r="L17" s="66" t="b">
        <v>0</v>
      </c>
      <c r="M17" s="66"/>
      <c r="N17" s="66" t="b">
        <v>0</v>
      </c>
      <c r="O17" s="66" t="b">
        <v>0</v>
      </c>
      <c r="P17" s="66"/>
      <c r="Q17" s="66" t="b">
        <v>0</v>
      </c>
      <c r="S17" s="1">
        <f t="shared" si="9"/>
        <v>0</v>
      </c>
      <c r="T17" s="1">
        <f t="shared" si="10"/>
        <v>0</v>
      </c>
      <c r="V17" s="1">
        <f t="shared" si="11"/>
        <v>0</v>
      </c>
      <c r="W17" s="1">
        <f t="shared" si="12"/>
        <v>0</v>
      </c>
      <c r="Y17" s="1">
        <f t="shared" si="13"/>
        <v>0</v>
      </c>
      <c r="Z17" s="1">
        <f t="shared" si="14"/>
        <v>0</v>
      </c>
      <c r="AA17" s="1">
        <f t="shared" si="15"/>
        <v>0</v>
      </c>
    </row>
    <row r="18" spans="9:31" ht="27" x14ac:dyDescent="0.4">
      <c r="I18" s="59" t="str">
        <f>まなびぴっと確認シート!I18</f>
        <v>（10）支援者自身の身体・精神的なケア</v>
      </c>
      <c r="J18" s="108" t="str">
        <f>まなびぴっと確認シート!J18</f>
        <v>支援者自身の身体・精神的なケアを行いつつ、支援に取り組む</v>
      </c>
      <c r="K18" s="66" t="b">
        <v>0</v>
      </c>
      <c r="L18" s="66" t="b">
        <v>0</v>
      </c>
      <c r="M18" s="66"/>
      <c r="N18" s="66" t="b">
        <v>0</v>
      </c>
      <c r="O18" s="66" t="b">
        <v>0</v>
      </c>
      <c r="P18" s="66"/>
      <c r="Q18" s="66" t="b">
        <v>0</v>
      </c>
      <c r="S18" s="1">
        <f t="shared" si="9"/>
        <v>0</v>
      </c>
      <c r="T18" s="1">
        <f t="shared" si="10"/>
        <v>0</v>
      </c>
      <c r="V18" s="1">
        <f t="shared" si="11"/>
        <v>0</v>
      </c>
      <c r="W18" s="1">
        <f t="shared" si="12"/>
        <v>0</v>
      </c>
      <c r="Y18" s="1">
        <f t="shared" si="13"/>
        <v>0</v>
      </c>
      <c r="Z18" s="1">
        <f t="shared" si="14"/>
        <v>0</v>
      </c>
      <c r="AA18" s="1">
        <f t="shared" si="15"/>
        <v>0</v>
      </c>
    </row>
    <row r="19" spans="9:31" ht="27" x14ac:dyDescent="0.4">
      <c r="I19" s="59" t="str">
        <f>まなびぴっと確認シート!I19</f>
        <v>（11）相談を行う際の基本的な態度</v>
      </c>
      <c r="J19" s="108" t="str">
        <f>まなびぴっと確認シート!J19</f>
        <v>支援者の役割や相談目的を説明した上で、共感的態度で傾聴し、一緒に考える姿勢で相談する</v>
      </c>
      <c r="K19" s="66" t="b">
        <v>0</v>
      </c>
      <c r="L19" s="66" t="b">
        <v>0</v>
      </c>
      <c r="M19" s="66"/>
      <c r="N19" s="66" t="b">
        <v>0</v>
      </c>
      <c r="O19" s="66" t="b">
        <v>0</v>
      </c>
      <c r="P19" s="66"/>
      <c r="Q19" s="66" t="b">
        <v>0</v>
      </c>
      <c r="S19" s="1">
        <f t="shared" si="9"/>
        <v>0</v>
      </c>
      <c r="T19" s="1">
        <f t="shared" si="10"/>
        <v>0</v>
      </c>
      <c r="V19" s="1">
        <f t="shared" si="11"/>
        <v>0</v>
      </c>
      <c r="W19" s="1">
        <f t="shared" si="12"/>
        <v>0</v>
      </c>
      <c r="Y19" s="1">
        <f t="shared" si="13"/>
        <v>0</v>
      </c>
      <c r="Z19" s="1">
        <f t="shared" si="14"/>
        <v>0</v>
      </c>
      <c r="AA19" s="1">
        <f t="shared" si="15"/>
        <v>0</v>
      </c>
    </row>
    <row r="20" spans="9:31" ht="40.5" x14ac:dyDescent="0.4">
      <c r="I20" s="59" t="str">
        <f>まなびぴっと確認シート!I20</f>
        <v>（12）相手の立場やニーズを踏まえた分かりやすい説明</v>
      </c>
      <c r="J20" s="108" t="str">
        <f>まなびぴっと確認シート!J20</f>
        <v>相手の立場やニーズを踏まえた適切な情報を、相手の理解に応じた内容・方法で分かりやすく伝える</v>
      </c>
      <c r="K20" s="66" t="b">
        <v>0</v>
      </c>
      <c r="L20" s="66" t="b">
        <v>0</v>
      </c>
      <c r="M20" s="66"/>
      <c r="N20" s="66" t="b">
        <v>0</v>
      </c>
      <c r="O20" s="66" t="b">
        <v>0</v>
      </c>
      <c r="P20" s="66"/>
      <c r="Q20" s="66" t="b">
        <v>0</v>
      </c>
      <c r="S20" s="1">
        <f t="shared" si="9"/>
        <v>0</v>
      </c>
      <c r="T20" s="1">
        <f t="shared" si="10"/>
        <v>0</v>
      </c>
      <c r="V20" s="1">
        <f t="shared" si="11"/>
        <v>0</v>
      </c>
      <c r="W20" s="1">
        <f t="shared" si="12"/>
        <v>0</v>
      </c>
      <c r="Y20" s="1">
        <f t="shared" si="13"/>
        <v>0</v>
      </c>
      <c r="Z20" s="1">
        <f t="shared" si="14"/>
        <v>0</v>
      </c>
      <c r="AA20" s="1">
        <f t="shared" si="15"/>
        <v>0</v>
      </c>
    </row>
    <row r="21" spans="9:31" ht="54" x14ac:dyDescent="0.4">
      <c r="I21" s="59" t="str">
        <f>まなびぴっと確認シート!I21</f>
        <v>（13）相手の特性・状況を踏まえた相談</v>
      </c>
      <c r="J21" s="108" t="str">
        <f>まなびぴっと確認シート!J21</f>
        <v>相手の特性（性格や障害特性など）や状況を踏まえて相談をする場所や時間を選択し、相談中も、相手の特性や反応に応じて相談を進展させたり、まとめたりする</v>
      </c>
      <c r="K21" s="66" t="b">
        <v>0</v>
      </c>
      <c r="L21" s="66" t="b">
        <v>0</v>
      </c>
      <c r="M21" s="66"/>
      <c r="N21" s="66" t="b">
        <v>0</v>
      </c>
      <c r="O21" s="66" t="b">
        <v>0</v>
      </c>
      <c r="P21" s="66"/>
      <c r="Q21" s="66" t="b">
        <v>0</v>
      </c>
      <c r="S21" s="1">
        <f t="shared" si="9"/>
        <v>0</v>
      </c>
      <c r="T21" s="1">
        <f t="shared" si="10"/>
        <v>0</v>
      </c>
      <c r="V21" s="1">
        <f t="shared" si="11"/>
        <v>0</v>
      </c>
      <c r="W21" s="1">
        <f t="shared" si="12"/>
        <v>0</v>
      </c>
      <c r="Y21" s="1">
        <f t="shared" si="13"/>
        <v>0</v>
      </c>
      <c r="Z21" s="1">
        <f t="shared" si="14"/>
        <v>0</v>
      </c>
      <c r="AA21" s="1">
        <f t="shared" si="15"/>
        <v>0</v>
      </c>
    </row>
    <row r="22" spans="9:31" x14ac:dyDescent="0.4">
      <c r="I22" s="59"/>
      <c r="J22" s="108"/>
      <c r="K22" s="66"/>
      <c r="L22" s="66"/>
      <c r="M22" s="66"/>
      <c r="N22" s="66"/>
      <c r="O22" s="66"/>
      <c r="P22" s="66"/>
      <c r="Q22" s="66"/>
      <c r="T22" s="97">
        <f>COUNTIF(T15:T21,"&lt;&gt;0")</f>
        <v>0</v>
      </c>
      <c r="W22" s="97">
        <f>COUNTIF(W15:W21,"&lt;&gt;0")</f>
        <v>0</v>
      </c>
      <c r="Y22" s="1">
        <f>COUNTIF(Y15:Y21,1)</f>
        <v>0</v>
      </c>
    </row>
    <row r="23" spans="9:31" ht="22.5" customHeight="1" x14ac:dyDescent="0.4">
      <c r="I23" s="49" t="str">
        <f>まなびぴっと確認シート!$I$23</f>
        <v>３．障害者のアセスメント</v>
      </c>
      <c r="J23" s="71"/>
      <c r="K23" s="70"/>
      <c r="L23" s="70"/>
      <c r="M23" s="70"/>
      <c r="N23" s="70"/>
      <c r="O23" s="70"/>
      <c r="P23" s="70"/>
      <c r="Q23" s="70"/>
      <c r="R23" s="27"/>
      <c r="S23" s="27"/>
      <c r="T23" s="27"/>
      <c r="U23" s="27"/>
      <c r="V23" s="27"/>
      <c r="W23" s="27"/>
      <c r="X23" s="27"/>
      <c r="Y23" s="27"/>
    </row>
    <row r="24" spans="9:31" x14ac:dyDescent="0.4">
      <c r="I24" s="69"/>
      <c r="J24" s="68"/>
      <c r="K24" s="67"/>
      <c r="L24" s="67"/>
      <c r="M24" s="67"/>
      <c r="N24" s="67"/>
      <c r="O24" s="67"/>
      <c r="P24" s="67"/>
      <c r="Q24" s="67"/>
      <c r="R24" s="26"/>
      <c r="S24" s="26">
        <f>SUM(S25:S28)</f>
        <v>0</v>
      </c>
      <c r="T24" s="26">
        <f>SUM(T25:T28)</f>
        <v>0</v>
      </c>
      <c r="U24" s="26"/>
      <c r="V24" s="26">
        <f>SUM(V25:V28)</f>
        <v>0</v>
      </c>
      <c r="W24" s="26">
        <f>SUM(W25:W28)</f>
        <v>0</v>
      </c>
      <c r="X24" s="26"/>
      <c r="Y24" s="26">
        <f>SUM(Y25:Y28)</f>
        <v>0</v>
      </c>
      <c r="AE24" s="1" t="s">
        <v>17</v>
      </c>
    </row>
    <row r="25" spans="9:31" ht="54" x14ac:dyDescent="0.4">
      <c r="I25" s="79" t="str">
        <f>まなびぴっと確認シート!I25</f>
        <v>（14）障害者本人のニーズの引き出しや充足に向けた強み・能力の把握</v>
      </c>
      <c r="J25" s="108" t="str">
        <f>まなびぴっと確認シート!J25</f>
        <v>障害者本人の仕事・生活・人生に関する考え方やニーズを引き出し、ニーズの充足に向けて必要な支援や環境を検討するため、課題だけでなく、障害者本人の強み・能力を把握する</v>
      </c>
      <c r="K25" s="66" t="b">
        <v>0</v>
      </c>
      <c r="L25" s="66" t="b">
        <v>0</v>
      </c>
      <c r="M25" s="66"/>
      <c r="N25" s="66" t="b">
        <v>0</v>
      </c>
      <c r="O25" s="66" t="b">
        <v>0</v>
      </c>
      <c r="P25" s="66"/>
      <c r="Q25" s="66" t="b">
        <v>0</v>
      </c>
      <c r="S25" s="1">
        <f t="shared" ref="S25:S31" si="16">IF(K25=TRUE,1,0)</f>
        <v>0</v>
      </c>
      <c r="T25" s="1">
        <f t="shared" ref="T25:T31" si="17">IF(L25=TRUE,3,0)</f>
        <v>0</v>
      </c>
      <c r="V25" s="1">
        <f t="shared" ref="V25:V31" si="18">IF(N25=TRUE,2,0)</f>
        <v>0</v>
      </c>
      <c r="W25" s="1">
        <f t="shared" ref="W25:W31" si="19">IF(O25=TRUE,4,0)</f>
        <v>0</v>
      </c>
      <c r="Y25" s="1">
        <f t="shared" ref="Y25:Y31" si="20">IF(Q25=TRUE,1,0)</f>
        <v>0</v>
      </c>
      <c r="Z25" s="1">
        <f t="shared" ref="Z25:Z31" si="21">S25+T25</f>
        <v>0</v>
      </c>
      <c r="AA25" s="1">
        <f t="shared" ref="AA25:AA31" si="22">V25+W25</f>
        <v>0</v>
      </c>
      <c r="AE25" s="1" t="s">
        <v>19</v>
      </c>
    </row>
    <row r="26" spans="9:31" ht="54" x14ac:dyDescent="0.4">
      <c r="I26" s="79" t="str">
        <f>まなびぴっと確認シート!I26</f>
        <v>（15）作業遂行面・対人面・生活面の整理・分析</v>
      </c>
      <c r="J26" s="108" t="str">
        <f>まなびぴっと確認シート!J26</f>
        <v>作業遂行力、対人関係、生活的自立の側面に関して情報収集を行い、能力を発揮しやすい作業種・作業環境などを障害者本人と一緒に整理・分析する</v>
      </c>
      <c r="K26" s="66" t="b">
        <v>0</v>
      </c>
      <c r="L26" s="66" t="b">
        <v>0</v>
      </c>
      <c r="M26" s="66"/>
      <c r="N26" s="66" t="b">
        <v>0</v>
      </c>
      <c r="O26" s="66" t="b">
        <v>0</v>
      </c>
      <c r="P26" s="66"/>
      <c r="Q26" s="66" t="b">
        <v>0</v>
      </c>
      <c r="S26" s="1">
        <f t="shared" si="16"/>
        <v>0</v>
      </c>
      <c r="T26" s="1">
        <f t="shared" si="17"/>
        <v>0</v>
      </c>
      <c r="V26" s="1">
        <f t="shared" si="18"/>
        <v>0</v>
      </c>
      <c r="W26" s="1">
        <f t="shared" si="19"/>
        <v>0</v>
      </c>
      <c r="Y26" s="1">
        <f t="shared" si="20"/>
        <v>0</v>
      </c>
      <c r="Z26" s="1">
        <f t="shared" si="21"/>
        <v>0</v>
      </c>
      <c r="AA26" s="1">
        <f t="shared" si="22"/>
        <v>0</v>
      </c>
      <c r="AE26" s="1" t="s">
        <v>18</v>
      </c>
    </row>
    <row r="27" spans="9:31" ht="54" x14ac:dyDescent="0.4">
      <c r="I27" s="79" t="str">
        <f>まなびぴっと確認シート!I27</f>
        <v>（16）障害者本人の心理面とその背景の整理・分析</v>
      </c>
      <c r="J27" s="108" t="str">
        <f>まなびぴっと確認シート!J27</f>
        <v>障害者本人の就労や障害に対する理解や考え方を把握した上で、障害特性・環境・経済状況なども含めた総合的な視点からその背景を整理・分析する</v>
      </c>
      <c r="K27" s="66" t="b">
        <v>0</v>
      </c>
      <c r="L27" s="66" t="b">
        <v>0</v>
      </c>
      <c r="M27" s="66"/>
      <c r="N27" s="66" t="b">
        <v>0</v>
      </c>
      <c r="O27" s="66" t="b">
        <v>0</v>
      </c>
      <c r="P27" s="66"/>
      <c r="Q27" s="66" t="b">
        <v>0</v>
      </c>
      <c r="S27" s="1">
        <f t="shared" si="16"/>
        <v>0</v>
      </c>
      <c r="T27" s="1">
        <f t="shared" si="17"/>
        <v>0</v>
      </c>
      <c r="V27" s="1">
        <f t="shared" si="18"/>
        <v>0</v>
      </c>
      <c r="W27" s="1">
        <f t="shared" si="19"/>
        <v>0</v>
      </c>
      <c r="Y27" s="1">
        <f t="shared" si="20"/>
        <v>0</v>
      </c>
      <c r="Z27" s="1">
        <f t="shared" si="21"/>
        <v>0</v>
      </c>
      <c r="AA27" s="1">
        <f t="shared" si="22"/>
        <v>0</v>
      </c>
    </row>
    <row r="28" spans="9:31" ht="27" x14ac:dyDescent="0.4">
      <c r="I28" s="79" t="str">
        <f>まなびぴっと確認シート!I28</f>
        <v>（17）社会生活や職場の環境的側面の把握</v>
      </c>
      <c r="J28" s="108" t="str">
        <f>まなびぴっと確認シート!J28</f>
        <v>障害者本人の社会生活や職場の中での役割・環境や周囲との関係を把握する</v>
      </c>
      <c r="K28" s="66" t="b">
        <v>0</v>
      </c>
      <c r="L28" s="66" t="b">
        <v>0</v>
      </c>
      <c r="M28" s="66"/>
      <c r="N28" s="66" t="b">
        <v>0</v>
      </c>
      <c r="O28" s="66" t="b">
        <v>0</v>
      </c>
      <c r="P28" s="66"/>
      <c r="Q28" s="66" t="b">
        <v>0</v>
      </c>
      <c r="S28" s="1">
        <f t="shared" si="16"/>
        <v>0</v>
      </c>
      <c r="T28" s="1">
        <f t="shared" si="17"/>
        <v>0</v>
      </c>
      <c r="V28" s="1">
        <f t="shared" si="18"/>
        <v>0</v>
      </c>
      <c r="W28" s="1">
        <f t="shared" si="19"/>
        <v>0</v>
      </c>
      <c r="Y28" s="1">
        <f t="shared" si="20"/>
        <v>0</v>
      </c>
      <c r="Z28" s="1">
        <f t="shared" si="21"/>
        <v>0</v>
      </c>
      <c r="AA28" s="1">
        <f t="shared" si="22"/>
        <v>0</v>
      </c>
    </row>
    <row r="29" spans="9:31" ht="40.5" x14ac:dyDescent="0.4">
      <c r="I29" s="60" t="str">
        <f>まなびぴっと確認シート!I29</f>
        <v>（18）聞き取りや資料などによる情報収集</v>
      </c>
      <c r="J29" s="108" t="str">
        <f>まなびぴっと確認シート!J29</f>
        <v>障害者本人・家族・関係機関からの聞き取り、履歴書・職務経歴書、関係機関からの情報提供書の提供などにより、情報を適切に収集する</v>
      </c>
      <c r="K29" s="66" t="b">
        <v>0</v>
      </c>
      <c r="L29" s="66" t="b">
        <v>0</v>
      </c>
      <c r="M29" s="66"/>
      <c r="N29" s="66" t="b">
        <v>0</v>
      </c>
      <c r="O29" s="66" t="b">
        <v>0</v>
      </c>
      <c r="P29" s="66"/>
      <c r="Q29" s="66" t="b">
        <v>0</v>
      </c>
      <c r="S29" s="1">
        <f t="shared" si="16"/>
        <v>0</v>
      </c>
      <c r="T29" s="1">
        <f t="shared" si="17"/>
        <v>0</v>
      </c>
      <c r="V29" s="1">
        <f t="shared" si="18"/>
        <v>0</v>
      </c>
      <c r="W29" s="1">
        <f t="shared" si="19"/>
        <v>0</v>
      </c>
      <c r="Y29" s="1">
        <f t="shared" si="20"/>
        <v>0</v>
      </c>
      <c r="Z29" s="1">
        <f t="shared" si="21"/>
        <v>0</v>
      </c>
      <c r="AA29" s="1">
        <f t="shared" si="22"/>
        <v>0</v>
      </c>
    </row>
    <row r="30" spans="9:31" ht="54" x14ac:dyDescent="0.4">
      <c r="I30" s="60" t="str">
        <f>まなびぴっと確認シート!I30</f>
        <v>（19）行動観察</v>
      </c>
      <c r="J30" s="108" t="str">
        <f>まなびぴっと確認シート!J30</f>
        <v>実際の職場（実習を含む）または職場に近い作業場面（模擬的就労場面など）での行動観察を通して、対人技能や本人に合った作業内容や環境、必要な支援を障害者本人と一緒に整理・分析する</v>
      </c>
      <c r="K30" s="66" t="b">
        <v>0</v>
      </c>
      <c r="L30" s="66" t="b">
        <v>0</v>
      </c>
      <c r="M30" s="66"/>
      <c r="N30" s="66" t="b">
        <v>0</v>
      </c>
      <c r="O30" s="66" t="b">
        <v>0</v>
      </c>
      <c r="P30" s="66"/>
      <c r="Q30" s="66" t="b">
        <v>0</v>
      </c>
      <c r="S30" s="1">
        <f t="shared" si="16"/>
        <v>0</v>
      </c>
      <c r="T30" s="1">
        <f t="shared" si="17"/>
        <v>0</v>
      </c>
      <c r="V30" s="1">
        <f t="shared" si="18"/>
        <v>0</v>
      </c>
      <c r="W30" s="1">
        <f t="shared" si="19"/>
        <v>0</v>
      </c>
      <c r="Y30" s="1">
        <f t="shared" si="20"/>
        <v>0</v>
      </c>
      <c r="Z30" s="1">
        <f t="shared" si="21"/>
        <v>0</v>
      </c>
      <c r="AA30" s="1">
        <f t="shared" si="22"/>
        <v>0</v>
      </c>
    </row>
    <row r="31" spans="9:31" ht="36.75" customHeight="1" x14ac:dyDescent="0.4">
      <c r="I31" s="60" t="str">
        <f>まなびぴっと確認シート!I31</f>
        <v>(20）専門的なアセスメントツールの活用</v>
      </c>
      <c r="J31" s="108" t="str">
        <f>まなびぴっと確認シート!J31</f>
        <v>アセスメントシートやチェックリストなどの評価ツールや各種検査から得られた情報を活用して、障害者本人の職業・心理・対人的な特性を把握する</v>
      </c>
      <c r="K31" s="66" t="b">
        <v>0</v>
      </c>
      <c r="L31" s="66" t="b">
        <v>0</v>
      </c>
      <c r="M31" s="66"/>
      <c r="N31" s="66" t="b">
        <v>0</v>
      </c>
      <c r="O31" s="66" t="b">
        <v>0</v>
      </c>
      <c r="P31" s="66"/>
      <c r="Q31" s="66" t="b">
        <v>0</v>
      </c>
      <c r="S31" s="1">
        <f t="shared" si="16"/>
        <v>0</v>
      </c>
      <c r="T31" s="1">
        <f t="shared" si="17"/>
        <v>0</v>
      </c>
      <c r="V31" s="1">
        <f t="shared" si="18"/>
        <v>0</v>
      </c>
      <c r="W31" s="1">
        <f t="shared" si="19"/>
        <v>0</v>
      </c>
      <c r="Y31" s="1">
        <f t="shared" si="20"/>
        <v>0</v>
      </c>
      <c r="Z31" s="1">
        <f t="shared" si="21"/>
        <v>0</v>
      </c>
      <c r="AA31" s="1">
        <f t="shared" si="22"/>
        <v>0</v>
      </c>
    </row>
    <row r="32" spans="9:31" ht="33" customHeight="1" x14ac:dyDescent="0.4">
      <c r="I32" s="79"/>
      <c r="K32" s="66"/>
      <c r="L32" s="66"/>
      <c r="M32" s="66"/>
      <c r="N32" s="66"/>
      <c r="O32" s="66"/>
      <c r="P32" s="66"/>
      <c r="Q32" s="66"/>
      <c r="S32" s="1">
        <f>COUNTIF(S25:S31,"&lt;&gt;0")</f>
        <v>0</v>
      </c>
      <c r="T32" s="97">
        <f>COUNTIF(T25:T31,"&lt;&gt;0")</f>
        <v>0</v>
      </c>
      <c r="V32" s="1">
        <f>COUNTIF(V25:V31,"&lt;&gt;0")</f>
        <v>0</v>
      </c>
      <c r="W32" s="97">
        <f>COUNTIF(W25:W31,"&lt;&gt;0")</f>
        <v>0</v>
      </c>
      <c r="Y32" s="1">
        <f>COUNTIF(Y25:Y31,1)</f>
        <v>0</v>
      </c>
    </row>
    <row r="33" spans="9:27" ht="27" customHeight="1" x14ac:dyDescent="0.4">
      <c r="I33" s="117" t="str">
        <f>まなびぴっと確認シート!$I$33</f>
        <v>４．計画策定と自己理解の支援、支援者間の記録</v>
      </c>
      <c r="J33" s="117"/>
      <c r="K33" s="75"/>
      <c r="L33" s="75"/>
      <c r="M33" s="75"/>
      <c r="N33" s="75"/>
      <c r="O33" s="75"/>
      <c r="P33" s="75"/>
      <c r="Q33" s="75"/>
      <c r="R33" s="41"/>
      <c r="S33" s="41"/>
      <c r="T33" s="41"/>
      <c r="U33" s="41"/>
      <c r="V33" s="41"/>
      <c r="W33" s="41"/>
      <c r="X33" s="41"/>
      <c r="Y33" s="41"/>
    </row>
    <row r="34" spans="9:27" ht="17.25" customHeight="1" x14ac:dyDescent="0.4">
      <c r="I34" s="74"/>
      <c r="J34" s="73"/>
      <c r="K34" s="72"/>
      <c r="L34" s="72"/>
      <c r="M34" s="72"/>
      <c r="N34" s="72"/>
      <c r="O34" s="72"/>
      <c r="P34" s="72"/>
      <c r="Q34" s="72"/>
      <c r="R34" s="40"/>
      <c r="S34" s="40">
        <f>SUM(S35:S36)</f>
        <v>0</v>
      </c>
      <c r="T34" s="40">
        <f>SUM(T35:T36)</f>
        <v>0</v>
      </c>
      <c r="U34" s="40"/>
      <c r="V34" s="40">
        <f>SUM(V35:V36)</f>
        <v>0</v>
      </c>
      <c r="W34" s="40">
        <f>SUM(W35:W36)</f>
        <v>0</v>
      </c>
      <c r="X34" s="40"/>
      <c r="Y34" s="40">
        <f>SUM(Y35:Y36)</f>
        <v>0</v>
      </c>
    </row>
    <row r="35" spans="9:27" ht="67.5" x14ac:dyDescent="0.4">
      <c r="I35" s="59" t="str">
        <f>まなびぴっと確認シート!I35</f>
        <v>（21）アセスメントに基づく見立てや目標と計画の共有</v>
      </c>
      <c r="J35" s="108" t="str">
        <f>まなびぴっと確認シート!J35</f>
        <v>障害者本人が目標を明確にできるように、総合的なアセスメント結果を基に、職業選択の可能性や課題の背景、必要な技能や有効なサポートなどを一緒に整理し、今後の段階的な就労支援計画（案）を共有する</v>
      </c>
      <c r="K35" s="66" t="b">
        <v>0</v>
      </c>
      <c r="L35" s="66" t="b">
        <v>0</v>
      </c>
      <c r="M35" s="66"/>
      <c r="N35" s="66" t="b">
        <v>0</v>
      </c>
      <c r="O35" s="66" t="b">
        <v>0</v>
      </c>
      <c r="P35" s="66"/>
      <c r="Q35" s="66" t="b">
        <v>0</v>
      </c>
      <c r="S35" s="1">
        <f>IF(K35=TRUE,1,0)</f>
        <v>0</v>
      </c>
      <c r="T35" s="1">
        <f>IF(L35=TRUE,3,0)</f>
        <v>0</v>
      </c>
      <c r="V35" s="1">
        <f>IF(N35=TRUE,2,0)</f>
        <v>0</v>
      </c>
      <c r="W35" s="1">
        <f>IF(O35=TRUE,4,0)</f>
        <v>0</v>
      </c>
      <c r="Y35" s="1">
        <f>IF(Q35=TRUE,1,0)</f>
        <v>0</v>
      </c>
      <c r="Z35" s="1">
        <f t="shared" ref="Z35:Z41" si="23">S35+T35</f>
        <v>0</v>
      </c>
      <c r="AA35" s="1">
        <f>V35+W35</f>
        <v>0</v>
      </c>
    </row>
    <row r="36" spans="9:27" ht="40.5" x14ac:dyDescent="0.4">
      <c r="I36" s="59" t="str">
        <f>まなびぴっと確認シート!I36</f>
        <v>（22）就労支援計画策定と定期的なモニタリング</v>
      </c>
      <c r="J36" s="108" t="str">
        <f>まなびぴっと確認シート!J36</f>
        <v>目標や計画の達成に有益な情報を共有した上で、障害者本人の意思決定に基づく就労支援計画の策定と、その後の定期的な見直しを行う</v>
      </c>
      <c r="K36" s="66" t="b">
        <v>0</v>
      </c>
      <c r="L36" s="66" t="b">
        <v>0</v>
      </c>
      <c r="M36" s="66"/>
      <c r="N36" s="66" t="b">
        <v>0</v>
      </c>
      <c r="O36" s="66" t="b">
        <v>0</v>
      </c>
      <c r="P36" s="66"/>
      <c r="Q36" s="66" t="b">
        <v>0</v>
      </c>
      <c r="S36" s="1">
        <f t="shared" ref="S36:S41" si="24">IF(K36=TRUE,1,0)</f>
        <v>0</v>
      </c>
      <c r="T36" s="1">
        <f t="shared" ref="T36:T41" si="25">IF(L36=TRUE,3,0)</f>
        <v>0</v>
      </c>
      <c r="V36" s="1">
        <f t="shared" ref="V36:V41" si="26">IF(N36=TRUE,2,0)</f>
        <v>0</v>
      </c>
      <c r="W36" s="1">
        <f t="shared" ref="W36:W41" si="27">IF(O36=TRUE,4,0)</f>
        <v>0</v>
      </c>
      <c r="Y36" s="1">
        <f t="shared" ref="Y36:Y41" si="28">IF(Q36=TRUE,1,0)</f>
        <v>0</v>
      </c>
      <c r="Z36" s="1">
        <f t="shared" si="23"/>
        <v>0</v>
      </c>
      <c r="AA36" s="1">
        <f t="shared" ref="AA36:AA41" si="29">V36+W36</f>
        <v>0</v>
      </c>
    </row>
    <row r="37" spans="9:27" ht="40.5" x14ac:dyDescent="0.4">
      <c r="I37" s="59" t="str">
        <f>まなびぴっと確認シート!I37</f>
        <v>（23）障害者本人の自己肯定感の回復の支援</v>
      </c>
      <c r="J37" s="108" t="str">
        <f>まなびぴっと確認シート!J37</f>
        <v>障害者本人が自身の強みに気づき、自己肯定感を回復することで、本来の力を発揮できるよう支援する</v>
      </c>
      <c r="K37" s="66" t="b">
        <v>0</v>
      </c>
      <c r="L37" s="66" t="b">
        <v>0</v>
      </c>
      <c r="M37" s="66"/>
      <c r="N37" s="66" t="b">
        <v>0</v>
      </c>
      <c r="O37" s="66" t="b">
        <v>0</v>
      </c>
      <c r="P37" s="66"/>
      <c r="Q37" s="66" t="b">
        <v>0</v>
      </c>
      <c r="S37" s="1">
        <f t="shared" si="24"/>
        <v>0</v>
      </c>
      <c r="T37" s="1">
        <f t="shared" si="25"/>
        <v>0</v>
      </c>
      <c r="V37" s="1">
        <f t="shared" si="26"/>
        <v>0</v>
      </c>
      <c r="W37" s="1">
        <f t="shared" si="27"/>
        <v>0</v>
      </c>
      <c r="Y37" s="1">
        <f t="shared" si="28"/>
        <v>0</v>
      </c>
      <c r="Z37" s="1">
        <f t="shared" si="23"/>
        <v>0</v>
      </c>
      <c r="AA37" s="1">
        <f t="shared" si="29"/>
        <v>0</v>
      </c>
    </row>
    <row r="38" spans="9:27" ht="40.5" x14ac:dyDescent="0.4">
      <c r="I38" s="59" t="str">
        <f>まなびぴっと確認シート!I38</f>
        <v>（24）職業との関わりの中での自己の理解を深める支援</v>
      </c>
      <c r="J38" s="108" t="str">
        <f>まなびぴっと確認シート!J38</f>
        <v>障害者本人が自分に合った働き方と希望・目標の達成方法を見つけられるように、職業との関わりの中での自己の理解を深める支援を行う</v>
      </c>
      <c r="K38" s="66" t="b">
        <v>0</v>
      </c>
      <c r="L38" s="66" t="b">
        <v>0</v>
      </c>
      <c r="M38" s="66"/>
      <c r="N38" s="66" t="b">
        <v>0</v>
      </c>
      <c r="O38" s="66" t="b">
        <v>0</v>
      </c>
      <c r="P38" s="66"/>
      <c r="Q38" s="66" t="b">
        <v>0</v>
      </c>
      <c r="S38" s="1">
        <f t="shared" si="24"/>
        <v>0</v>
      </c>
      <c r="T38" s="1">
        <f t="shared" si="25"/>
        <v>0</v>
      </c>
      <c r="V38" s="1">
        <f t="shared" si="26"/>
        <v>0</v>
      </c>
      <c r="W38" s="1">
        <f t="shared" si="27"/>
        <v>0</v>
      </c>
      <c r="Y38" s="1">
        <f t="shared" si="28"/>
        <v>0</v>
      </c>
      <c r="Z38" s="1">
        <f t="shared" si="23"/>
        <v>0</v>
      </c>
      <c r="AA38" s="1">
        <f t="shared" si="29"/>
        <v>0</v>
      </c>
    </row>
    <row r="39" spans="9:27" ht="27" x14ac:dyDescent="0.4">
      <c r="I39" s="59" t="str">
        <f>まなびぴっと確認シート!I39</f>
        <v>（25）障害者支援における自己選択・自己決定の支援</v>
      </c>
      <c r="J39" s="108" t="str">
        <f>まなびぴっと確認シート!J39</f>
        <v>伝え方の工夫やカウンセリング技法を効果的に活用して、自己選択・自己決定を支援する</v>
      </c>
      <c r="K39" s="66" t="b">
        <v>0</v>
      </c>
      <c r="L39" s="66" t="b">
        <v>0</v>
      </c>
      <c r="M39" s="66"/>
      <c r="N39" s="66" t="b">
        <v>0</v>
      </c>
      <c r="O39" s="66" t="b">
        <v>0</v>
      </c>
      <c r="P39" s="66"/>
      <c r="Q39" s="66" t="b">
        <v>0</v>
      </c>
      <c r="S39" s="1">
        <f t="shared" si="24"/>
        <v>0</v>
      </c>
      <c r="T39" s="1">
        <f t="shared" si="25"/>
        <v>0</v>
      </c>
      <c r="V39" s="1">
        <f t="shared" si="26"/>
        <v>0</v>
      </c>
      <c r="W39" s="1">
        <f t="shared" si="27"/>
        <v>0</v>
      </c>
      <c r="Y39" s="1">
        <f t="shared" si="28"/>
        <v>0</v>
      </c>
      <c r="Z39" s="1">
        <f t="shared" si="23"/>
        <v>0</v>
      </c>
      <c r="AA39" s="1">
        <f t="shared" si="29"/>
        <v>0</v>
      </c>
    </row>
    <row r="40" spans="9:27" ht="27" x14ac:dyDescent="0.4">
      <c r="I40" s="59" t="str">
        <f>まなびぴっと確認シート!I40</f>
        <v>（26）分かりやすい記録・伝達</v>
      </c>
      <c r="J40" s="108" t="str">
        <f>まなびぴっと確認シート!J40</f>
        <v>客観的で簡潔な構成や内容にすることを心がけて、支援経過や利用者情報の記録・伝達を行う</v>
      </c>
      <c r="K40" s="66" t="b">
        <v>0</v>
      </c>
      <c r="L40" s="66" t="b">
        <v>0</v>
      </c>
      <c r="M40" s="66"/>
      <c r="N40" s="66" t="b">
        <v>0</v>
      </c>
      <c r="O40" s="66" t="b">
        <v>0</v>
      </c>
      <c r="P40" s="66"/>
      <c r="Q40" s="66" t="b">
        <v>0</v>
      </c>
      <c r="S40" s="1">
        <f t="shared" si="24"/>
        <v>0</v>
      </c>
      <c r="T40" s="1">
        <f t="shared" si="25"/>
        <v>0</v>
      </c>
      <c r="V40" s="1">
        <f t="shared" si="26"/>
        <v>0</v>
      </c>
      <c r="W40" s="1">
        <f t="shared" si="27"/>
        <v>0</v>
      </c>
      <c r="Y40" s="1">
        <f t="shared" si="28"/>
        <v>0</v>
      </c>
      <c r="Z40" s="1">
        <f t="shared" si="23"/>
        <v>0</v>
      </c>
      <c r="AA40" s="1">
        <f t="shared" si="29"/>
        <v>0</v>
      </c>
    </row>
    <row r="41" spans="9:27" ht="40.5" x14ac:dyDescent="0.4">
      <c r="I41" s="59" t="str">
        <f>まなびぴっと確認シート!I41</f>
        <v>（27）個人情報の適切な取り扱い</v>
      </c>
      <c r="J41" s="108" t="str">
        <f>まなびぴっと確認シート!J41</f>
        <v>個人情報保護法の趣旨を十分に理解した上で情報・記録を適切に取り扱う（取得・利用、保管、提供、開示）</v>
      </c>
      <c r="K41" s="66" t="b">
        <v>0</v>
      </c>
      <c r="L41" s="66" t="b">
        <v>0</v>
      </c>
      <c r="M41" s="66"/>
      <c r="N41" s="66" t="b">
        <v>0</v>
      </c>
      <c r="O41" s="66" t="b">
        <v>0</v>
      </c>
      <c r="P41" s="66"/>
      <c r="Q41" s="66" t="b">
        <v>0</v>
      </c>
      <c r="S41" s="1">
        <f t="shared" si="24"/>
        <v>0</v>
      </c>
      <c r="T41" s="1">
        <f t="shared" si="25"/>
        <v>0</v>
      </c>
      <c r="V41" s="1">
        <f t="shared" si="26"/>
        <v>0</v>
      </c>
      <c r="W41" s="1">
        <f t="shared" si="27"/>
        <v>0</v>
      </c>
      <c r="Y41" s="1">
        <f t="shared" si="28"/>
        <v>0</v>
      </c>
      <c r="Z41" s="1">
        <f t="shared" si="23"/>
        <v>0</v>
      </c>
      <c r="AA41" s="1">
        <f t="shared" si="29"/>
        <v>0</v>
      </c>
    </row>
    <row r="42" spans="9:27" ht="25.5" customHeight="1" x14ac:dyDescent="0.4">
      <c r="I42" s="59"/>
      <c r="K42" s="66"/>
      <c r="L42" s="66"/>
      <c r="M42" s="66"/>
      <c r="N42" s="66"/>
      <c r="O42" s="66"/>
      <c r="P42" s="66"/>
      <c r="Q42" s="66"/>
      <c r="T42" s="97">
        <f>COUNTIF(T35:T41,"&lt;&gt;0")</f>
        <v>0</v>
      </c>
      <c r="W42" s="97">
        <f>COUNTIF(W35:W41,"&lt;&gt;0")</f>
        <v>0</v>
      </c>
      <c r="Y42" s="1">
        <f>COUNTIF(Y35:Y41,1)</f>
        <v>0</v>
      </c>
    </row>
    <row r="43" spans="9:27" ht="22.5" customHeight="1" x14ac:dyDescent="0.4">
      <c r="I43" s="96" t="str">
        <f>まなびぴっと確認シート!$I$43</f>
        <v>５．スキル習得の支援と職場適応支援</v>
      </c>
      <c r="J43" s="78"/>
      <c r="K43" s="77"/>
      <c r="L43" s="77"/>
      <c r="M43" s="77"/>
      <c r="N43" s="77"/>
      <c r="O43" s="77"/>
      <c r="P43" s="77"/>
      <c r="Q43" s="77"/>
      <c r="R43" s="51"/>
      <c r="S43" s="51"/>
      <c r="T43" s="51"/>
      <c r="U43" s="51"/>
      <c r="V43" s="51"/>
      <c r="W43" s="51"/>
      <c r="X43" s="51"/>
      <c r="Y43" s="51"/>
    </row>
    <row r="44" spans="9:27" x14ac:dyDescent="0.4">
      <c r="I44" s="69"/>
      <c r="J44" s="68"/>
      <c r="K44" s="67"/>
      <c r="L44" s="67"/>
      <c r="M44" s="67"/>
      <c r="N44" s="67"/>
      <c r="O44" s="67"/>
      <c r="P44" s="67"/>
      <c r="Q44" s="67"/>
      <c r="R44" s="26"/>
      <c r="S44" s="26">
        <f>SUM(S45:S46)</f>
        <v>0</v>
      </c>
      <c r="T44" s="26">
        <f>SUM(T45:T46)</f>
        <v>0</v>
      </c>
      <c r="U44" s="26"/>
      <c r="V44" s="26">
        <f>SUM(V45:V46)</f>
        <v>0</v>
      </c>
      <c r="W44" s="26">
        <f>SUM(W45:W46)</f>
        <v>0</v>
      </c>
      <c r="X44" s="26"/>
      <c r="Y44" s="26">
        <f>SUM(Y45:Y46)</f>
        <v>0</v>
      </c>
    </row>
    <row r="45" spans="9:27" ht="54" x14ac:dyDescent="0.4">
      <c r="I45" s="60" t="str">
        <f>まなびぴっと確認シート!I45</f>
        <v>（28）目標とするスキルや行動を習得するための支援</v>
      </c>
      <c r="J45" s="108" t="str">
        <f>まなびぴっと確認シート!J45</f>
        <v>障害者本人が目標とする行動（社会的スキルや課題への対処行動など）を身に付けられるように、行動の習得に科学的根拠のある技法を用いた体系的な支援をする</v>
      </c>
      <c r="K45" s="66" t="b">
        <v>0</v>
      </c>
      <c r="L45" s="66" t="b">
        <v>0</v>
      </c>
      <c r="M45" s="66"/>
      <c r="N45" s="66" t="b">
        <v>0</v>
      </c>
      <c r="O45" s="66" t="b">
        <v>0</v>
      </c>
      <c r="P45" s="66"/>
      <c r="Q45" s="66" t="b">
        <v>0</v>
      </c>
      <c r="S45" s="1">
        <f t="shared" ref="S45:S52" si="30">IF(K45=TRUE,1,0)</f>
        <v>0</v>
      </c>
      <c r="T45" s="1">
        <f t="shared" ref="T45:T52" si="31">IF(L45=TRUE,3,0)</f>
        <v>0</v>
      </c>
      <c r="V45" s="1">
        <f t="shared" ref="V45:V52" si="32">IF(N45=TRUE,2,0)</f>
        <v>0</v>
      </c>
      <c r="W45" s="1">
        <f t="shared" ref="W45:W52" si="33">IF(O45=TRUE,4,0)</f>
        <v>0</v>
      </c>
      <c r="Y45" s="1">
        <f t="shared" ref="Y45:Y52" si="34">IF(Q45=TRUE,1,0)</f>
        <v>0</v>
      </c>
      <c r="Z45" s="1">
        <f t="shared" ref="Z45:Z52" si="35">S45+T45</f>
        <v>0</v>
      </c>
      <c r="AA45" s="1">
        <f t="shared" ref="AA45:AA52" si="36">V45+W45</f>
        <v>0</v>
      </c>
    </row>
    <row r="46" spans="9:27" ht="40.5" x14ac:dyDescent="0.4">
      <c r="I46" s="60" t="str">
        <f>まなびぴっと確認シート!I46</f>
        <v>（29）基本的生活習慣の確立や自己管理の支援</v>
      </c>
      <c r="J46" s="108" t="str">
        <f>まなびぴっと確認シート!J46</f>
        <v>障害者本人が自立した生活を送ることができるように、基本的な生活習慣や金銭管理に関する助言や情報提供を行う</v>
      </c>
      <c r="K46" s="66" t="b">
        <v>0</v>
      </c>
      <c r="L46" s="66" t="b">
        <v>0</v>
      </c>
      <c r="M46" s="66"/>
      <c r="N46" s="66" t="b">
        <v>0</v>
      </c>
      <c r="O46" s="66" t="b">
        <v>0</v>
      </c>
      <c r="P46" s="66"/>
      <c r="Q46" s="66" t="b">
        <v>0</v>
      </c>
      <c r="S46" s="1">
        <f t="shared" si="30"/>
        <v>0</v>
      </c>
      <c r="T46" s="1">
        <f t="shared" si="31"/>
        <v>0</v>
      </c>
      <c r="V46" s="1">
        <f t="shared" si="32"/>
        <v>0</v>
      </c>
      <c r="W46" s="1">
        <f t="shared" si="33"/>
        <v>0</v>
      </c>
      <c r="Y46" s="1">
        <f t="shared" si="34"/>
        <v>0</v>
      </c>
      <c r="Z46" s="1">
        <f t="shared" si="35"/>
        <v>0</v>
      </c>
      <c r="AA46" s="1">
        <f t="shared" si="36"/>
        <v>0</v>
      </c>
    </row>
    <row r="47" spans="9:27" ht="40.5" x14ac:dyDescent="0.4">
      <c r="I47" s="60" t="str">
        <f>まなびぴっと確認シート!I47</f>
        <v>（30）対人スキルや問題解決スキルの習得のための支援</v>
      </c>
      <c r="J47" s="108" t="str">
        <f>まなびぴっと確認シート!J47</f>
        <v>障害者本人の雇用や職場適応の可能性を広げるために、職場で必要な振舞い方やコミュニケーション・問題解決スキルの習得を支援する</v>
      </c>
      <c r="K47" s="66" t="b">
        <v>0</v>
      </c>
      <c r="L47" s="66" t="b">
        <v>0</v>
      </c>
      <c r="M47" s="66"/>
      <c r="N47" s="66" t="b">
        <v>0</v>
      </c>
      <c r="O47" s="66" t="b">
        <v>0</v>
      </c>
      <c r="P47" s="66"/>
      <c r="Q47" s="66" t="b">
        <v>0</v>
      </c>
      <c r="S47" s="1">
        <f t="shared" si="30"/>
        <v>0</v>
      </c>
      <c r="T47" s="1">
        <f t="shared" si="31"/>
        <v>0</v>
      </c>
      <c r="V47" s="1">
        <f t="shared" si="32"/>
        <v>0</v>
      </c>
      <c r="W47" s="1">
        <f t="shared" si="33"/>
        <v>0</v>
      </c>
      <c r="Y47" s="1">
        <f t="shared" si="34"/>
        <v>0</v>
      </c>
      <c r="Z47" s="1">
        <f t="shared" si="35"/>
        <v>0</v>
      </c>
      <c r="AA47" s="1">
        <f t="shared" si="36"/>
        <v>0</v>
      </c>
    </row>
    <row r="48" spans="9:27" ht="27" x14ac:dyDescent="0.4">
      <c r="I48" s="60" t="str">
        <f>まなびぴっと確認シート!I48</f>
        <v>（31）通勤支援</v>
      </c>
      <c r="J48" s="108" t="str">
        <f>まなびぴっと確認シート!J48</f>
        <v>通勤経路や交通手段の利用についての提案・助言や通勤支援を行う</v>
      </c>
      <c r="K48" s="66" t="b">
        <v>0</v>
      </c>
      <c r="L48" s="66" t="b">
        <v>0</v>
      </c>
      <c r="M48" s="66"/>
      <c r="N48" s="66" t="b">
        <v>0</v>
      </c>
      <c r="O48" s="66" t="b">
        <v>0</v>
      </c>
      <c r="P48" s="66"/>
      <c r="Q48" s="66" t="b">
        <v>0</v>
      </c>
      <c r="S48" s="1">
        <f t="shared" si="30"/>
        <v>0</v>
      </c>
      <c r="T48" s="1">
        <f t="shared" si="31"/>
        <v>0</v>
      </c>
      <c r="V48" s="1">
        <f t="shared" si="32"/>
        <v>0</v>
      </c>
      <c r="W48" s="1">
        <f t="shared" si="33"/>
        <v>0</v>
      </c>
      <c r="Y48" s="1">
        <f t="shared" si="34"/>
        <v>0</v>
      </c>
      <c r="Z48" s="1">
        <f t="shared" si="35"/>
        <v>0</v>
      </c>
      <c r="AA48" s="1">
        <f t="shared" si="36"/>
        <v>0</v>
      </c>
    </row>
    <row r="49" spans="9:27" ht="54" x14ac:dyDescent="0.4">
      <c r="I49" s="60" t="str">
        <f>まなびぴっと確認シート!I49</f>
        <v>（32）仕事の遂行力向上と職場適応のための支援</v>
      </c>
      <c r="J49" s="108" t="str">
        <f>まなびぴっと確認シート!J49</f>
        <v>障害者本人が職場において仕事の遂行力を高め、精神的にも安定・充実した働き方ができるように、本人と職場の管理者や同僚と一緒に職場適応・定着の方法を検討する</v>
      </c>
      <c r="K49" s="66" t="b">
        <v>0</v>
      </c>
      <c r="L49" s="66" t="b">
        <v>0</v>
      </c>
      <c r="M49" s="66"/>
      <c r="N49" s="66" t="b">
        <v>0</v>
      </c>
      <c r="O49" s="66" t="b">
        <v>0</v>
      </c>
      <c r="P49" s="66"/>
      <c r="Q49" s="66" t="b">
        <v>0</v>
      </c>
      <c r="S49" s="1">
        <f t="shared" si="30"/>
        <v>0</v>
      </c>
      <c r="T49" s="1">
        <f t="shared" si="31"/>
        <v>0</v>
      </c>
      <c r="V49" s="1">
        <f t="shared" si="32"/>
        <v>0</v>
      </c>
      <c r="W49" s="1">
        <f t="shared" si="33"/>
        <v>0</v>
      </c>
      <c r="Y49" s="1">
        <f t="shared" si="34"/>
        <v>0</v>
      </c>
      <c r="Z49" s="1">
        <f t="shared" si="35"/>
        <v>0</v>
      </c>
      <c r="AA49" s="1">
        <f t="shared" si="36"/>
        <v>0</v>
      </c>
    </row>
    <row r="50" spans="9:27" ht="54" x14ac:dyDescent="0.4">
      <c r="I50" s="60" t="str">
        <f>まなびぴっと確認シート!I50</f>
        <v>（33）職場に適応する行動習得のための支援</v>
      </c>
      <c r="J50" s="108" t="str">
        <f>まなびぴっと確認シート!J50</f>
        <v>障害者本人が職場に適応する行動がとれるように、所属する職場の文化・ルールや本人に求められている役割について、職場の観察や聞き取りをとおして情報収集し、本人に助言する</v>
      </c>
      <c r="K50" s="66" t="b">
        <v>0</v>
      </c>
      <c r="L50" s="66" t="b">
        <v>0</v>
      </c>
      <c r="M50" s="66"/>
      <c r="N50" s="66" t="b">
        <v>0</v>
      </c>
      <c r="O50" s="66" t="b">
        <v>0</v>
      </c>
      <c r="P50" s="66"/>
      <c r="Q50" s="66" t="b">
        <v>0</v>
      </c>
      <c r="S50" s="1">
        <f t="shared" si="30"/>
        <v>0</v>
      </c>
      <c r="T50" s="1">
        <f t="shared" si="31"/>
        <v>0</v>
      </c>
      <c r="V50" s="1">
        <f t="shared" si="32"/>
        <v>0</v>
      </c>
      <c r="W50" s="1">
        <f t="shared" si="33"/>
        <v>0</v>
      </c>
      <c r="Y50" s="1">
        <f t="shared" si="34"/>
        <v>0</v>
      </c>
      <c r="Z50" s="1">
        <f t="shared" si="35"/>
        <v>0</v>
      </c>
      <c r="AA50" s="1">
        <f t="shared" si="36"/>
        <v>0</v>
      </c>
    </row>
    <row r="51" spans="9:27" ht="54" x14ac:dyDescent="0.4">
      <c r="I51" s="60" t="str">
        <f>まなびぴっと確認シート!I51</f>
        <v>（34）職場におけるナチュラルサポートの形成に向けた職場適応支援</v>
      </c>
      <c r="J51" s="108" t="str">
        <f>まなびぴっと確認シート!J51</f>
        <v>職場において、障害者本人が働き続けるために必要な上司・同僚による援助を促進するとともに、上司・同僚の悩みに寄り添い、社内サポート体制づくりを支援する</v>
      </c>
      <c r="K51" s="66" t="b">
        <v>0</v>
      </c>
      <c r="L51" s="66" t="b">
        <v>0</v>
      </c>
      <c r="M51" s="66"/>
      <c r="N51" s="66" t="b">
        <v>0</v>
      </c>
      <c r="O51" s="66" t="b">
        <v>0</v>
      </c>
      <c r="P51" s="66"/>
      <c r="Q51" s="66" t="b">
        <v>0</v>
      </c>
      <c r="S51" s="1">
        <f t="shared" si="30"/>
        <v>0</v>
      </c>
      <c r="T51" s="1">
        <f t="shared" si="31"/>
        <v>0</v>
      </c>
      <c r="V51" s="1">
        <f t="shared" si="32"/>
        <v>0</v>
      </c>
      <c r="W51" s="1">
        <f t="shared" si="33"/>
        <v>0</v>
      </c>
      <c r="Y51" s="1">
        <f t="shared" si="34"/>
        <v>0</v>
      </c>
      <c r="Z51" s="1">
        <f t="shared" si="35"/>
        <v>0</v>
      </c>
      <c r="AA51" s="1">
        <f t="shared" si="36"/>
        <v>0</v>
      </c>
    </row>
    <row r="52" spans="9:27" ht="54" x14ac:dyDescent="0.4">
      <c r="I52" s="60" t="str">
        <f>まなびぴっと確認シート!I52</f>
        <v>（35）フォローアップ</v>
      </c>
      <c r="J52" s="108" t="str">
        <f>まなびぴっと確認シート!J52</f>
        <v>定期的な職場訪問や情報共有などのフォローアップを通じて、職場適応状況のモニタリングとキャリアアップなどの目標の整理を行い、必要な支援を提案・実施する</v>
      </c>
      <c r="K52" s="66" t="b">
        <v>0</v>
      </c>
      <c r="L52" s="66" t="b">
        <v>0</v>
      </c>
      <c r="M52" s="66"/>
      <c r="N52" s="66" t="b">
        <v>0</v>
      </c>
      <c r="O52" s="66" t="b">
        <v>0</v>
      </c>
      <c r="P52" s="66"/>
      <c r="Q52" s="66" t="b">
        <v>0</v>
      </c>
      <c r="S52" s="1">
        <f t="shared" si="30"/>
        <v>0</v>
      </c>
      <c r="T52" s="1">
        <f t="shared" si="31"/>
        <v>0</v>
      </c>
      <c r="V52" s="1">
        <f t="shared" si="32"/>
        <v>0</v>
      </c>
      <c r="W52" s="1">
        <f t="shared" si="33"/>
        <v>0</v>
      </c>
      <c r="Y52" s="1">
        <f t="shared" si="34"/>
        <v>0</v>
      </c>
      <c r="Z52" s="1">
        <f t="shared" si="35"/>
        <v>0</v>
      </c>
      <c r="AA52" s="1">
        <f t="shared" si="36"/>
        <v>0</v>
      </c>
    </row>
    <row r="53" spans="9:27" ht="22.5" customHeight="1" x14ac:dyDescent="0.4">
      <c r="I53" s="60"/>
      <c r="J53" s="65" t="e">
        <f>#REF!</f>
        <v>#REF!</v>
      </c>
      <c r="K53" s="66"/>
      <c r="L53" s="66"/>
      <c r="M53" s="66"/>
      <c r="N53" s="66"/>
      <c r="O53" s="66"/>
      <c r="P53" s="66"/>
      <c r="Q53" s="66"/>
      <c r="S53" s="1">
        <f>COUNTIF(S45:S52,"&lt;&gt;0")</f>
        <v>0</v>
      </c>
      <c r="T53" s="97">
        <f>COUNTIF(T45:T52,"&lt;&gt;0")</f>
        <v>0</v>
      </c>
      <c r="V53" s="1">
        <f>COUNTIF(V45:V52,"&lt;&gt;0")</f>
        <v>0</v>
      </c>
      <c r="W53" s="97">
        <f>COUNTIF(W45:W52,"&lt;&gt;0")</f>
        <v>0</v>
      </c>
      <c r="Y53" s="1">
        <f>COUNTIF(Y45:Y52,1)</f>
        <v>0</v>
      </c>
    </row>
    <row r="54" spans="9:27" x14ac:dyDescent="0.4">
      <c r="I54" s="93" t="str">
        <f>まなびぴっと確認シート!$I$54</f>
        <v>６．職場への移行のための支援</v>
      </c>
      <c r="J54" s="76"/>
      <c r="K54" s="75"/>
      <c r="L54" s="75"/>
      <c r="M54" s="75"/>
      <c r="N54" s="75"/>
      <c r="O54" s="75"/>
      <c r="P54" s="75"/>
      <c r="Q54" s="75"/>
      <c r="R54" s="41"/>
      <c r="S54" s="41"/>
      <c r="T54" s="41"/>
      <c r="U54" s="41"/>
      <c r="V54" s="41"/>
      <c r="W54" s="41"/>
      <c r="X54" s="41"/>
      <c r="Y54" s="41"/>
    </row>
    <row r="55" spans="9:27" x14ac:dyDescent="0.4">
      <c r="I55" s="74"/>
      <c r="J55" s="73"/>
      <c r="K55" s="72"/>
      <c r="L55" s="72"/>
      <c r="M55" s="72"/>
      <c r="N55" s="72"/>
      <c r="O55" s="72"/>
      <c r="P55" s="72"/>
      <c r="Q55" s="72"/>
      <c r="R55" s="40"/>
      <c r="S55" s="40">
        <f>SUM(S56:S59)</f>
        <v>0</v>
      </c>
      <c r="T55" s="40">
        <f>SUM(T56:T59)</f>
        <v>0</v>
      </c>
      <c r="U55" s="40"/>
      <c r="V55" s="40">
        <f>SUM(V56:V59)</f>
        <v>0</v>
      </c>
      <c r="W55" s="40">
        <f>SUM(W56:W59)</f>
        <v>0</v>
      </c>
      <c r="X55" s="40"/>
      <c r="Y55" s="40">
        <f>SUM(Y56:Y59)</f>
        <v>0</v>
      </c>
    </row>
    <row r="56" spans="9:27" ht="27" x14ac:dyDescent="0.4">
      <c r="I56" s="59" t="str">
        <f>まなびぴっと確認シート!I56</f>
        <v>（36）障害者本人の仕事の選択の支援</v>
      </c>
      <c r="J56" s="108" t="str">
        <f>まなびぴっと確認シート!J56</f>
        <v>障害者本人が希望や適性に合った仕事を自己選択できるよう、求人情報の収集・整理の支援を行う</v>
      </c>
      <c r="K56" s="66" t="b">
        <v>0</v>
      </c>
      <c r="L56" s="66" t="b">
        <v>0</v>
      </c>
      <c r="M56" s="66"/>
      <c r="N56" s="66" t="b">
        <v>0</v>
      </c>
      <c r="O56" s="66" t="b">
        <v>0</v>
      </c>
      <c r="P56" s="66"/>
      <c r="Q56" s="66" t="b">
        <v>0</v>
      </c>
      <c r="S56" s="1">
        <f t="shared" ref="S56:S63" si="37">IF(K56=TRUE,1,0)</f>
        <v>0</v>
      </c>
      <c r="T56" s="1">
        <f t="shared" ref="T56:T63" si="38">IF(L56=TRUE,3,0)</f>
        <v>0</v>
      </c>
      <c r="V56" s="1">
        <f t="shared" ref="V56:V63" si="39">IF(N56=TRUE,2,0)</f>
        <v>0</v>
      </c>
      <c r="W56" s="1">
        <f t="shared" ref="W56:W63" si="40">IF(O56=TRUE,4,0)</f>
        <v>0</v>
      </c>
      <c r="Y56" s="1">
        <f t="shared" ref="Y56:Y63" si="41">IF(Q56=TRUE,1,0)</f>
        <v>0</v>
      </c>
      <c r="Z56" s="1">
        <f t="shared" ref="Z56:Z63" si="42">S56+T56</f>
        <v>0</v>
      </c>
      <c r="AA56" s="1">
        <f t="shared" ref="AA56:AA63" si="43">V56+W56</f>
        <v>0</v>
      </c>
    </row>
    <row r="57" spans="9:27" ht="40.5" x14ac:dyDescent="0.4">
      <c r="I57" s="59" t="str">
        <f>まなびぴっと確認シート!I57</f>
        <v>（37）障害の開示・非開示に関する意思決定の支援</v>
      </c>
      <c r="J57" s="108" t="str">
        <f>まなびぴっと確認シート!J57</f>
        <v>障害者本人が、自らの障害の開示・非開示の目的とその選択によって起こりうる状況を踏まえて意思決定や事業主への説明ができるよう支援する</v>
      </c>
      <c r="K57" s="66" t="b">
        <v>0</v>
      </c>
      <c r="L57" s="66" t="b">
        <v>0</v>
      </c>
      <c r="M57" s="66"/>
      <c r="N57" s="66" t="b">
        <v>0</v>
      </c>
      <c r="O57" s="66" t="b">
        <v>0</v>
      </c>
      <c r="P57" s="66"/>
      <c r="Q57" s="66" t="b">
        <v>0</v>
      </c>
      <c r="S57" s="1">
        <f t="shared" si="37"/>
        <v>0</v>
      </c>
      <c r="T57" s="1">
        <f t="shared" si="38"/>
        <v>0</v>
      </c>
      <c r="V57" s="1">
        <f t="shared" si="39"/>
        <v>0</v>
      </c>
      <c r="W57" s="1">
        <f t="shared" si="40"/>
        <v>0</v>
      </c>
      <c r="Y57" s="1">
        <f t="shared" si="41"/>
        <v>0</v>
      </c>
      <c r="Z57" s="1">
        <f t="shared" si="42"/>
        <v>0</v>
      </c>
      <c r="AA57" s="1">
        <f t="shared" si="43"/>
        <v>0</v>
      </c>
    </row>
    <row r="58" spans="9:27" ht="40.5" x14ac:dyDescent="0.4">
      <c r="I58" s="59" t="str">
        <f>まなびぴっと確認シート!I58</f>
        <v>（38）求人とのマッチングのための職場の情報収集</v>
      </c>
      <c r="J58" s="108" t="str">
        <f>まなびぴっと確認シート!J58</f>
        <v>求人とのマッチングの参考にするため、求人企業の職場環境や詳しい仕事内容、応募者に求める条件などの情報収集を行う</v>
      </c>
      <c r="K58" s="66" t="b">
        <v>0</v>
      </c>
      <c r="L58" s="66" t="b">
        <v>0</v>
      </c>
      <c r="M58" s="66"/>
      <c r="N58" s="66" t="b">
        <v>0</v>
      </c>
      <c r="O58" s="66" t="b">
        <v>0</v>
      </c>
      <c r="P58" s="66"/>
      <c r="Q58" s="66" t="b">
        <v>0</v>
      </c>
      <c r="S58" s="1">
        <f t="shared" si="37"/>
        <v>0</v>
      </c>
      <c r="T58" s="1">
        <f t="shared" si="38"/>
        <v>0</v>
      </c>
      <c r="V58" s="1">
        <f t="shared" si="39"/>
        <v>0</v>
      </c>
      <c r="W58" s="1">
        <f t="shared" si="40"/>
        <v>0</v>
      </c>
      <c r="Y58" s="1">
        <f t="shared" si="41"/>
        <v>0</v>
      </c>
      <c r="Z58" s="1">
        <f t="shared" si="42"/>
        <v>0</v>
      </c>
      <c r="AA58" s="1">
        <f t="shared" si="43"/>
        <v>0</v>
      </c>
    </row>
    <row r="59" spans="9:27" ht="54" x14ac:dyDescent="0.4">
      <c r="I59" s="59" t="str">
        <f>まなびぴっと確認シート!I59</f>
        <v>（39）障害者本人の求職活動の支援</v>
      </c>
      <c r="J59" s="108" t="str">
        <f>まなびぴっと確認シート!J59</f>
        <v>求職活動の場面において、アピール・ポイントや配慮を得たい内容が適切に伝わるように、応募書類の作成や面接の受け方に関する助言・支援を行う</v>
      </c>
      <c r="K59" s="66" t="b">
        <v>0</v>
      </c>
      <c r="L59" s="66" t="b">
        <v>0</v>
      </c>
      <c r="M59" s="66"/>
      <c r="N59" s="66" t="b">
        <v>0</v>
      </c>
      <c r="O59" s="66" t="b">
        <v>0</v>
      </c>
      <c r="P59" s="66"/>
      <c r="Q59" s="66" t="b">
        <v>0</v>
      </c>
      <c r="S59" s="1">
        <f t="shared" si="37"/>
        <v>0</v>
      </c>
      <c r="T59" s="1">
        <f t="shared" si="38"/>
        <v>0</v>
      </c>
      <c r="V59" s="1">
        <f t="shared" si="39"/>
        <v>0</v>
      </c>
      <c r="W59" s="1">
        <f t="shared" si="40"/>
        <v>0</v>
      </c>
      <c r="Y59" s="1">
        <f t="shared" si="41"/>
        <v>0</v>
      </c>
      <c r="Z59" s="1">
        <f t="shared" si="42"/>
        <v>0</v>
      </c>
      <c r="AA59" s="1">
        <f t="shared" si="43"/>
        <v>0</v>
      </c>
    </row>
    <row r="60" spans="9:27" ht="40.5" x14ac:dyDescent="0.4">
      <c r="I60" s="59" t="str">
        <f>まなびぴっと確認シート!I60</f>
        <v>（40）職業能力開発の利用に向けた情報提供</v>
      </c>
      <c r="J60" s="108" t="str">
        <f>まなびぴっと確認シート!J60</f>
        <v>障害者本人のニーズに合った職業で求められる技能を整理し、必要に応じて職業能力開発に関するサービスの利用に向けた情報提供を行う</v>
      </c>
      <c r="K60" s="66" t="b">
        <v>0</v>
      </c>
      <c r="L60" s="66" t="b">
        <v>0</v>
      </c>
      <c r="M60" s="66"/>
      <c r="N60" s="66" t="b">
        <v>0</v>
      </c>
      <c r="O60" s="66" t="b">
        <v>0</v>
      </c>
      <c r="P60" s="66"/>
      <c r="Q60" s="66" t="b">
        <v>0</v>
      </c>
      <c r="S60" s="1">
        <f t="shared" si="37"/>
        <v>0</v>
      </c>
      <c r="T60" s="1">
        <f t="shared" si="38"/>
        <v>0</v>
      </c>
      <c r="V60" s="1">
        <f t="shared" si="39"/>
        <v>0</v>
      </c>
      <c r="W60" s="1">
        <f t="shared" si="40"/>
        <v>0</v>
      </c>
      <c r="Y60" s="1">
        <f t="shared" si="41"/>
        <v>0</v>
      </c>
      <c r="Z60" s="1">
        <f t="shared" si="42"/>
        <v>0</v>
      </c>
      <c r="AA60" s="1">
        <f t="shared" si="43"/>
        <v>0</v>
      </c>
    </row>
    <row r="61" spans="9:27" ht="40.5" x14ac:dyDescent="0.4">
      <c r="I61" s="59" t="str">
        <f>まなびぴっと確認シート!I61</f>
        <v>（41）障害者本人のニーズに合った職場見学・職場実習の支援</v>
      </c>
      <c r="J61" s="108" t="str">
        <f>まなびぴっと確認シート!J61</f>
        <v>障害者本人のニーズに合った職場見学・職場実習の機会を設定し、職場のサポートや環境を整えるための支援を行う</v>
      </c>
      <c r="K61" s="66" t="b">
        <v>0</v>
      </c>
      <c r="L61" s="66" t="b">
        <v>0</v>
      </c>
      <c r="M61" s="66"/>
      <c r="N61" s="66" t="b">
        <v>0</v>
      </c>
      <c r="O61" s="66" t="b">
        <v>0</v>
      </c>
      <c r="P61" s="66"/>
      <c r="Q61" s="66" t="b">
        <v>0</v>
      </c>
      <c r="S61" s="1">
        <f t="shared" si="37"/>
        <v>0</v>
      </c>
      <c r="T61" s="1">
        <f t="shared" si="38"/>
        <v>0</v>
      </c>
      <c r="V61" s="1">
        <f t="shared" si="39"/>
        <v>0</v>
      </c>
      <c r="W61" s="1">
        <f t="shared" si="40"/>
        <v>0</v>
      </c>
      <c r="Y61" s="1">
        <f t="shared" si="41"/>
        <v>0</v>
      </c>
      <c r="Z61" s="1">
        <f t="shared" si="42"/>
        <v>0</v>
      </c>
      <c r="AA61" s="1">
        <f t="shared" si="43"/>
        <v>0</v>
      </c>
    </row>
    <row r="62" spans="9:27" ht="40.5" x14ac:dyDescent="0.4">
      <c r="I62" s="59" t="str">
        <f>まなびぴっと確認シート!I62</f>
        <v>（42）就職後の合理的配慮提供に向けた支援</v>
      </c>
      <c r="J62" s="108" t="str">
        <f>まなびぴっと確認シート!J62</f>
        <v>障害者本人と事業主それぞれの立場や視点を理解した上で、双方の話合いを通じて、合理的配慮の提供について調整する</v>
      </c>
      <c r="K62" s="66" t="b">
        <v>0</v>
      </c>
      <c r="L62" s="66" t="b">
        <v>0</v>
      </c>
      <c r="M62" s="66"/>
      <c r="N62" s="66" t="b">
        <v>0</v>
      </c>
      <c r="O62" s="66" t="b">
        <v>0</v>
      </c>
      <c r="P62" s="66"/>
      <c r="Q62" s="66" t="b">
        <v>0</v>
      </c>
      <c r="S62" s="1">
        <f t="shared" si="37"/>
        <v>0</v>
      </c>
      <c r="T62" s="1">
        <f t="shared" si="38"/>
        <v>0</v>
      </c>
      <c r="V62" s="1">
        <f t="shared" si="39"/>
        <v>0</v>
      </c>
      <c r="W62" s="1">
        <f t="shared" si="40"/>
        <v>0</v>
      </c>
      <c r="Y62" s="1">
        <f t="shared" si="41"/>
        <v>0</v>
      </c>
      <c r="Z62" s="1">
        <f t="shared" si="42"/>
        <v>0</v>
      </c>
      <c r="AA62" s="1">
        <f t="shared" si="43"/>
        <v>0</v>
      </c>
    </row>
    <row r="63" spans="9:27" ht="40.5" x14ac:dyDescent="0.4">
      <c r="I63" s="59" t="str">
        <f>まなびぴっと確認シート!I63</f>
        <v>（43）職業生活における体調管理の支援</v>
      </c>
      <c r="J63" s="108" t="str">
        <f>まなびぴっと確認シート!J63</f>
        <v>職業生活においてストレス・疲労への上手な付き合い方や本人に合った生活習慣、体調不良時の対処法に気づき、体調管理を行えるよう支援する</v>
      </c>
      <c r="K63" s="66" t="b">
        <v>0</v>
      </c>
      <c r="L63" s="66" t="b">
        <v>0</v>
      </c>
      <c r="M63" s="66"/>
      <c r="N63" s="66" t="b">
        <v>0</v>
      </c>
      <c r="O63" s="66" t="b">
        <v>0</v>
      </c>
      <c r="P63" s="66"/>
      <c r="Q63" s="66" t="b">
        <v>0</v>
      </c>
      <c r="S63" s="1">
        <f t="shared" si="37"/>
        <v>0</v>
      </c>
      <c r="T63" s="1">
        <f t="shared" si="38"/>
        <v>0</v>
      </c>
      <c r="V63" s="1">
        <f t="shared" si="39"/>
        <v>0</v>
      </c>
      <c r="W63" s="1">
        <f t="shared" si="40"/>
        <v>0</v>
      </c>
      <c r="Y63" s="1">
        <f t="shared" si="41"/>
        <v>0</v>
      </c>
      <c r="Z63" s="1">
        <f t="shared" si="42"/>
        <v>0</v>
      </c>
      <c r="AA63" s="1">
        <f t="shared" si="43"/>
        <v>0</v>
      </c>
    </row>
    <row r="64" spans="9:27" x14ac:dyDescent="0.4">
      <c r="I64" s="59"/>
      <c r="J64" s="65" t="e">
        <f>#REF!</f>
        <v>#REF!</v>
      </c>
      <c r="K64" s="66"/>
      <c r="L64" s="66"/>
      <c r="M64" s="66"/>
      <c r="N64" s="66"/>
      <c r="O64" s="66"/>
      <c r="P64" s="66"/>
      <c r="Q64" s="66"/>
      <c r="S64" s="1">
        <f>COUNTIF(S56:S63,"&lt;&gt;0")</f>
        <v>0</v>
      </c>
      <c r="T64" s="97">
        <f>COUNTIF(T56:T63,"&lt;&gt;0")</f>
        <v>0</v>
      </c>
      <c r="V64" s="1">
        <f>COUNTIF(V56:V63,"&lt;&gt;0")</f>
        <v>0</v>
      </c>
      <c r="W64" s="97">
        <f>COUNTIF(W56:W63,"&lt;&gt;0")</f>
        <v>0</v>
      </c>
      <c r="Y64" s="1">
        <f>COUNTIF(Y56:Y63,1)</f>
        <v>0</v>
      </c>
    </row>
    <row r="65" spans="9:27" x14ac:dyDescent="0.4">
      <c r="I65" s="49" t="str">
        <f>まなびぴっと確認シート!$I$65</f>
        <v>７．企業の支援と関係機関との連携</v>
      </c>
      <c r="J65" s="71"/>
      <c r="K65" s="70"/>
      <c r="L65" s="70"/>
      <c r="M65" s="70"/>
      <c r="N65" s="70"/>
      <c r="O65" s="70"/>
      <c r="P65" s="70"/>
      <c r="Q65" s="70"/>
      <c r="R65" s="27"/>
      <c r="S65" s="27"/>
      <c r="T65" s="27"/>
      <c r="U65" s="27"/>
      <c r="V65" s="27"/>
      <c r="W65" s="27"/>
      <c r="X65" s="27"/>
      <c r="Y65" s="27"/>
    </row>
    <row r="66" spans="9:27" ht="13.5" customHeight="1" x14ac:dyDescent="0.4">
      <c r="I66" s="69"/>
      <c r="J66" s="68"/>
      <c r="K66" s="67"/>
      <c r="L66" s="67"/>
      <c r="M66" s="67"/>
      <c r="N66" s="67"/>
      <c r="O66" s="67"/>
      <c r="P66" s="67"/>
      <c r="Q66" s="67"/>
      <c r="R66" s="26"/>
      <c r="S66" s="26">
        <f>SUM(S67:S70)</f>
        <v>0</v>
      </c>
      <c r="T66" s="26">
        <f>SUM(T67:T70)</f>
        <v>0</v>
      </c>
      <c r="U66" s="26"/>
      <c r="V66" s="26">
        <f>SUM(V67:V70)</f>
        <v>0</v>
      </c>
      <c r="W66" s="26">
        <f>SUM(W67:W70)</f>
        <v>0</v>
      </c>
      <c r="X66" s="26"/>
      <c r="Y66" s="26">
        <f>SUM(Y67:Y70)</f>
        <v>0</v>
      </c>
    </row>
    <row r="67" spans="9:27" ht="40.5" x14ac:dyDescent="0.4">
      <c r="I67" s="60" t="str">
        <f>まなびぴっと確認シート!I67</f>
        <v>（44）障害特性や雇用管理のポイントに関する一般的な説明</v>
      </c>
      <c r="J67" s="108" t="str">
        <f>まなびぴっと確認シート!J67</f>
        <v>事業主に対して、各種障害の理解と合理的配慮の提供に役立つ一般的な障害特性や基本的な対応、雇用管理のポイントを分かりやすく説明する</v>
      </c>
      <c r="K67" s="66" t="b">
        <v>0</v>
      </c>
      <c r="L67" s="66" t="b">
        <v>0</v>
      </c>
      <c r="M67" s="66"/>
      <c r="N67" s="66" t="b">
        <v>0</v>
      </c>
      <c r="O67" s="66" t="b">
        <v>0</v>
      </c>
      <c r="P67" s="66"/>
      <c r="Q67" s="66" t="b">
        <v>0</v>
      </c>
      <c r="S67" s="1">
        <f t="shared" ref="S67:S74" si="44">IF(K67=TRUE,1,0)</f>
        <v>0</v>
      </c>
      <c r="T67" s="1">
        <f t="shared" ref="T67:T74" si="45">IF(L67=TRUE,3,0)</f>
        <v>0</v>
      </c>
      <c r="V67" s="1">
        <f t="shared" ref="V67:V74" si="46">IF(N67=TRUE,2,0)</f>
        <v>0</v>
      </c>
      <c r="W67" s="1">
        <f t="shared" ref="W67:W74" si="47">IF(O67=TRUE,4,0)</f>
        <v>0</v>
      </c>
      <c r="Y67" s="1">
        <f t="shared" ref="Y67:Y74" si="48">IF(Q67=TRUE,1,0)</f>
        <v>0</v>
      </c>
      <c r="Z67" s="1">
        <f t="shared" ref="Z67:Z74" si="49">S67+T67</f>
        <v>0</v>
      </c>
      <c r="AA67" s="1">
        <f t="shared" ref="AA67:AA74" si="50">V67+W67</f>
        <v>0</v>
      </c>
    </row>
    <row r="68" spans="9:27" ht="40.5" x14ac:dyDescent="0.4">
      <c r="I68" s="60" t="str">
        <f>まなびぴっと確認シート!I68</f>
        <v>（45）職場・職務の調整支援</v>
      </c>
      <c r="J68" s="108" t="str">
        <f>まなびぴっと確認シート!J68</f>
        <v>障害者本人の能力・特性と職場・職務との適合性を考慮して、必要に応じて事業主に職場・職務の調整を提案する</v>
      </c>
      <c r="K68" s="66" t="b">
        <v>0</v>
      </c>
      <c r="L68" s="66" t="b">
        <v>0</v>
      </c>
      <c r="M68" s="66"/>
      <c r="N68" s="66" t="b">
        <v>0</v>
      </c>
      <c r="O68" s="66" t="b">
        <v>0</v>
      </c>
      <c r="P68" s="66"/>
      <c r="Q68" s="66" t="b">
        <v>0</v>
      </c>
      <c r="S68" s="1">
        <f t="shared" si="44"/>
        <v>0</v>
      </c>
      <c r="T68" s="1">
        <f t="shared" si="45"/>
        <v>0</v>
      </c>
      <c r="V68" s="1">
        <f t="shared" si="46"/>
        <v>0</v>
      </c>
      <c r="W68" s="1">
        <f t="shared" si="47"/>
        <v>0</v>
      </c>
      <c r="Y68" s="1">
        <f t="shared" si="48"/>
        <v>0</v>
      </c>
      <c r="Z68" s="1">
        <f t="shared" si="49"/>
        <v>0</v>
      </c>
      <c r="AA68" s="1">
        <f t="shared" si="50"/>
        <v>0</v>
      </c>
    </row>
    <row r="69" spans="9:27" ht="40.5" x14ac:dyDescent="0.4">
      <c r="I69" s="60" t="str">
        <f>まなびぴっと確認シート!I69</f>
        <v>（46）職場・職務のアセスメントと職務の再構成・創出支援</v>
      </c>
      <c r="J69" s="108" t="str">
        <f>まなびぴっと確認シート!J69</f>
        <v>障害者の配属の候補となり得る職場・職務を人的・物理的視点からアセスメントし、適した職務の再構成・創出を行う</v>
      </c>
      <c r="K69" s="66" t="b">
        <v>0</v>
      </c>
      <c r="L69" s="66" t="b">
        <v>0</v>
      </c>
      <c r="M69" s="66"/>
      <c r="N69" s="66" t="b">
        <v>0</v>
      </c>
      <c r="O69" s="66" t="b">
        <v>0</v>
      </c>
      <c r="P69" s="66"/>
      <c r="Q69" s="66" t="b">
        <v>0</v>
      </c>
      <c r="S69" s="1">
        <f t="shared" si="44"/>
        <v>0</v>
      </c>
      <c r="T69" s="1">
        <f t="shared" si="45"/>
        <v>0</v>
      </c>
      <c r="V69" s="1">
        <f t="shared" si="46"/>
        <v>0</v>
      </c>
      <c r="W69" s="1">
        <f t="shared" si="47"/>
        <v>0</v>
      </c>
      <c r="Y69" s="1">
        <f t="shared" si="48"/>
        <v>0</v>
      </c>
      <c r="Z69" s="1">
        <f t="shared" si="49"/>
        <v>0</v>
      </c>
      <c r="AA69" s="1">
        <f t="shared" si="50"/>
        <v>0</v>
      </c>
    </row>
    <row r="70" spans="9:27" ht="40.5" x14ac:dyDescent="0.4">
      <c r="I70" s="60" t="str">
        <f>まなびぴっと確認シート!I70</f>
        <v>（47）課題分析と解決策の提案</v>
      </c>
      <c r="J70" s="108" t="str">
        <f>まなびぴっと確認シート!J70</f>
        <v>障害者の円滑な作業遂行と職場定着のため、課題分析に基づいて、事業主に適切な解決策の提案やツールなどの提供を行う</v>
      </c>
      <c r="K70" s="66" t="b">
        <v>0</v>
      </c>
      <c r="L70" s="66" t="b">
        <v>0</v>
      </c>
      <c r="M70" s="66"/>
      <c r="N70" s="66" t="b">
        <v>0</v>
      </c>
      <c r="O70" s="66" t="b">
        <v>0</v>
      </c>
      <c r="P70" s="66"/>
      <c r="Q70" s="66" t="b">
        <v>0</v>
      </c>
      <c r="S70" s="1">
        <f t="shared" si="44"/>
        <v>0</v>
      </c>
      <c r="T70" s="1">
        <f t="shared" si="45"/>
        <v>0</v>
      </c>
      <c r="V70" s="1">
        <f t="shared" si="46"/>
        <v>0</v>
      </c>
      <c r="W70" s="1">
        <f t="shared" si="47"/>
        <v>0</v>
      </c>
      <c r="Y70" s="1">
        <f t="shared" si="48"/>
        <v>0</v>
      </c>
      <c r="Z70" s="1">
        <f t="shared" si="49"/>
        <v>0</v>
      </c>
      <c r="AA70" s="1">
        <f t="shared" si="50"/>
        <v>0</v>
      </c>
    </row>
    <row r="71" spans="9:27" ht="40.5" x14ac:dyDescent="0.4">
      <c r="I71" s="60" t="str">
        <f>まなびぴっと確認シート!I71</f>
        <v>（48）関係機関との連携の必要性の検討と紹介</v>
      </c>
      <c r="J71" s="108" t="str">
        <f>まなびぴっと確認シート!J71</f>
        <v>利用者（障害者本人や事業主など）に必要な支援について、適切な連携機関を検討の上、分かりやすく紹介する</v>
      </c>
      <c r="K71" s="66" t="b">
        <v>0</v>
      </c>
      <c r="L71" s="66" t="b">
        <v>0</v>
      </c>
      <c r="M71" s="66"/>
      <c r="N71" s="66" t="b">
        <v>0</v>
      </c>
      <c r="O71" s="66" t="b">
        <v>0</v>
      </c>
      <c r="P71" s="66"/>
      <c r="Q71" s="66" t="b">
        <v>0</v>
      </c>
      <c r="S71" s="1">
        <f t="shared" si="44"/>
        <v>0</v>
      </c>
      <c r="T71" s="1">
        <f t="shared" si="45"/>
        <v>0</v>
      </c>
      <c r="V71" s="1">
        <f t="shared" si="46"/>
        <v>0</v>
      </c>
      <c r="W71" s="1">
        <f t="shared" si="47"/>
        <v>0</v>
      </c>
      <c r="Y71" s="1">
        <f t="shared" si="48"/>
        <v>0</v>
      </c>
      <c r="Z71" s="1">
        <f t="shared" si="49"/>
        <v>0</v>
      </c>
      <c r="AA71" s="1">
        <f t="shared" si="50"/>
        <v>0</v>
      </c>
    </row>
    <row r="72" spans="9:27" ht="40.5" x14ac:dyDescent="0.4">
      <c r="I72" s="60" t="str">
        <f>まなびぴっと確認シート!I72</f>
        <v>（49）個別ケースについての連携先機関への情報提供と連携体制の構築</v>
      </c>
      <c r="J72" s="108" t="str">
        <f>まなびぴっと確認シート!J72</f>
        <v>個別ケースについてのスムーズな連携に向けて、連携機関との適切な情報共有と役割分担などの調整を行う</v>
      </c>
      <c r="K72" s="66" t="b">
        <v>0</v>
      </c>
      <c r="L72" s="66" t="b">
        <v>0</v>
      </c>
      <c r="M72" s="66"/>
      <c r="N72" s="66" t="b">
        <v>0</v>
      </c>
      <c r="O72" s="66" t="b">
        <v>0</v>
      </c>
      <c r="P72" s="66"/>
      <c r="Q72" s="66" t="b">
        <v>0</v>
      </c>
      <c r="S72" s="1">
        <f t="shared" si="44"/>
        <v>0</v>
      </c>
      <c r="T72" s="1">
        <f t="shared" si="45"/>
        <v>0</v>
      </c>
      <c r="V72" s="1">
        <f t="shared" si="46"/>
        <v>0</v>
      </c>
      <c r="W72" s="1">
        <f t="shared" si="47"/>
        <v>0</v>
      </c>
      <c r="Y72" s="1">
        <f t="shared" si="48"/>
        <v>0</v>
      </c>
      <c r="Z72" s="1">
        <f t="shared" si="49"/>
        <v>0</v>
      </c>
      <c r="AA72" s="1">
        <f t="shared" si="50"/>
        <v>0</v>
      </c>
    </row>
    <row r="73" spans="9:27" ht="40.5" x14ac:dyDescent="0.4">
      <c r="I73" s="60" t="str">
        <f>まなびぴっと確認シート!I73</f>
        <v>（50）関係機関とのチーム支援</v>
      </c>
      <c r="J73" s="108" t="str">
        <f>まなびぴっと確認シート!J73</f>
        <v>各地域における関係機関それぞれの役割や機能を理解した上で、障害者本人を共に支える意識を持ち、チーム支援を行う</v>
      </c>
      <c r="K73" s="66" t="b">
        <v>0</v>
      </c>
      <c r="L73" s="66" t="b">
        <v>0</v>
      </c>
      <c r="M73" s="66"/>
      <c r="N73" s="66" t="b">
        <v>0</v>
      </c>
      <c r="O73" s="66" t="b">
        <v>0</v>
      </c>
      <c r="P73" s="66"/>
      <c r="Q73" s="66" t="b">
        <v>0</v>
      </c>
      <c r="S73" s="1">
        <f t="shared" si="44"/>
        <v>0</v>
      </c>
      <c r="T73" s="1">
        <f t="shared" si="45"/>
        <v>0</v>
      </c>
      <c r="V73" s="1">
        <f t="shared" si="46"/>
        <v>0</v>
      </c>
      <c r="W73" s="1">
        <f t="shared" si="47"/>
        <v>0</v>
      </c>
      <c r="Y73" s="1">
        <f t="shared" si="48"/>
        <v>0</v>
      </c>
      <c r="Z73" s="1">
        <f t="shared" si="49"/>
        <v>0</v>
      </c>
      <c r="AA73" s="1">
        <f t="shared" si="50"/>
        <v>0</v>
      </c>
    </row>
    <row r="74" spans="9:27" ht="40.5" x14ac:dyDescent="0.4">
      <c r="I74" s="60" t="str">
        <f>まなびぴっと確認シート!I74</f>
        <v>（51）家族等との連携</v>
      </c>
      <c r="J74" s="108" t="str">
        <f>まなびぴっと確認シート!J74</f>
        <v>障害者本人の同意の下に、家族等と情報や考え方を共有し、社会資源の情報提供を行うなどの連携を行う</v>
      </c>
      <c r="K74" s="66" t="b">
        <v>0</v>
      </c>
      <c r="L74" s="66" t="b">
        <v>0</v>
      </c>
      <c r="M74" s="66"/>
      <c r="N74" s="66" t="b">
        <v>0</v>
      </c>
      <c r="O74" s="66" t="b">
        <v>0</v>
      </c>
      <c r="P74" s="66"/>
      <c r="Q74" s="66" t="b">
        <v>0</v>
      </c>
      <c r="S74" s="1">
        <f t="shared" si="44"/>
        <v>0</v>
      </c>
      <c r="T74" s="1">
        <f t="shared" si="45"/>
        <v>0</v>
      </c>
      <c r="V74" s="1">
        <f t="shared" si="46"/>
        <v>0</v>
      </c>
      <c r="W74" s="1">
        <f t="shared" si="47"/>
        <v>0</v>
      </c>
      <c r="Y74" s="1">
        <f t="shared" si="48"/>
        <v>0</v>
      </c>
      <c r="Z74" s="1">
        <f t="shared" si="49"/>
        <v>0</v>
      </c>
      <c r="AA74" s="1">
        <f t="shared" si="50"/>
        <v>0</v>
      </c>
    </row>
    <row r="75" spans="9:27" x14ac:dyDescent="0.4">
      <c r="J75" s="65" t="e">
        <f>#REF!</f>
        <v>#REF!</v>
      </c>
      <c r="S75" s="1">
        <f>COUNTIF(S67:S70,"&lt;&gt;0")</f>
        <v>0</v>
      </c>
      <c r="T75" s="97">
        <f>COUNTIF(T67:T74,"&lt;&gt;0")</f>
        <v>0</v>
      </c>
      <c r="V75" s="1">
        <f>COUNTIF(V67:V70,"&lt;&gt;0")</f>
        <v>0</v>
      </c>
      <c r="W75" s="97">
        <f>COUNTIF(W67:W74,"&lt;&gt;0")</f>
        <v>0</v>
      </c>
      <c r="Y75" s="1">
        <f>COUNTIF(Y67:Y74,1)</f>
        <v>0</v>
      </c>
    </row>
  </sheetData>
  <mergeCells count="1">
    <mergeCell ref="I33:J33"/>
  </mergeCells>
  <phoneticPr fontId="2"/>
  <dataValidations disablePrompts="1" count="1">
    <dataValidation type="list" allowBlank="1" showInputMessage="1" showErrorMessage="1" sqref="D45:H53 D15:H23 D85:H1048576 D25:H43 D55:H61 D6:H13 D68:H82 D63:H66">
      <formula1>"T,M,B"</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まなびぴっと確認シート</vt:lpstr>
      <vt:lpstr>【セルフチェック用】まなびピット</vt:lpstr>
      <vt:lpstr>(操作しないでください）データ管理用計算シート</vt:lpstr>
      <vt:lpstr>【セルフチェック用】まなびピット!Print_Area</vt:lpstr>
      <vt:lpstr>まなびぴっと確認シート!Print_Area</vt:lpstr>
      <vt:lpstr>まなびぴっと確認シート!Print_Titles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Printed>2025-03-04T08:59:53Z</cp:lastPrinted>
  <dcterms:created xsi:type="dcterms:W3CDTF">2024-05-10T08:50:49Z</dcterms:created>
  <dcterms:modified xsi:type="dcterms:W3CDTF">2025-03-19T05:40:12Z</dcterms:modified>
</cp:coreProperties>
</file>