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6.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omments9.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comments10.xml" ContentType="application/vnd.openxmlformats-officedocument.spreadsheetml.comments+xml"/>
  <Override PartName="/xl/drawings/drawing21.xml" ContentType="application/vnd.openxmlformats-officedocument.drawing+xml"/>
  <Override PartName="/xl/comments11.xml" ContentType="application/vnd.openxmlformats-officedocument.spreadsheetml.comments+xml"/>
  <Override PartName="/xl/drawings/drawing22.xml" ContentType="application/vnd.openxmlformats-officedocument.drawing+xml"/>
  <Override PartName="/xl/comments12.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comments13.xml" ContentType="application/vnd.openxmlformats-officedocument.spreadsheetml.comments+xml"/>
  <Override PartName="/xl/drawings/drawing25.xml" ContentType="application/vnd.openxmlformats-officedocument.drawing+xml"/>
  <Override PartName="/xl/comments14.xml" ContentType="application/vnd.openxmlformats-officedocument.spreadsheetml.comments+xml"/>
  <Override PartName="/xl/drawings/drawing2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updateLinks="always" codeName="ThisWorkbook"/>
  <mc:AlternateContent xmlns:mc="http://schemas.openxmlformats.org/markup-compatibility/2006">
    <mc:Choice Requires="x15">
      <x15ac:absPath xmlns:x15ac="http://schemas.microsoft.com/office/spreadsheetml/2010/11/ac" url="\\Cl-flsv17w\求職者支援訓練部\●訓練認定課\令和８年度\210_企画係\02_申請の留意事項\R8.5改正（通所）\03_溶け込み\02_HP\"/>
    </mc:Choice>
  </mc:AlternateContent>
  <xr:revisionPtr revIDLastSave="0" documentId="13_ncr:1_{DF99CCEB-9101-4494-98D7-92D675B221CF}" xr6:coauthVersionLast="47" xr6:coauthVersionMax="47" xr10:uidLastSave="{00000000-0000-0000-0000-000000000000}"/>
  <bookViews>
    <workbookView xWindow="-120" yWindow="-120" windowWidth="29040" windowHeight="17640" tabRatio="855" xr2:uid="{00000000-000D-0000-FFFF-FFFF00000000}"/>
  </bookViews>
  <sheets>
    <sheet name="一覧表" sheetId="62" r:id="rId1"/>
    <sheet name="様式1" sheetId="2" r:id="rId2"/>
    <sheet name="様式2" sheetId="72" r:id="rId3"/>
    <sheet name="様式3" sheetId="90" r:id="rId4"/>
    <sheet name="様式4" sheetId="5" r:id="rId5"/>
    <sheet name="様式5" sheetId="34" r:id="rId6"/>
    <sheet name="様式5 (記入例)" sheetId="80" r:id="rId7"/>
    <sheet name="様式５別添１" sheetId="60" r:id="rId8"/>
    <sheet name="様式５別添２" sheetId="66" r:id="rId9"/>
    <sheet name="様式５添付３" sheetId="71" r:id="rId10"/>
    <sheet name="様式５添付４" sheetId="96" r:id="rId11"/>
    <sheet name="様式５添付４別表" sheetId="82" r:id="rId12"/>
    <sheet name="様式6" sheetId="74" r:id="rId13"/>
    <sheet name="様式6（記入例１）" sheetId="54" r:id="rId14"/>
    <sheet name="様式6（記入例２）" sheetId="65" r:id="rId15"/>
    <sheet name="様式7の1 " sheetId="91" r:id="rId16"/>
    <sheet name="様式7の1 （記入例）" sheetId="92" r:id="rId17"/>
    <sheet name="様式7の3" sheetId="93" r:id="rId18"/>
    <sheet name="様式7の3(記入例)" sheetId="94" r:id="rId19"/>
    <sheet name="様式8" sheetId="11" r:id="rId20"/>
    <sheet name="様式8 (記載例)" sheetId="67" r:id="rId21"/>
    <sheet name="様式9" sheetId="76" r:id="rId22"/>
    <sheet name="様式10" sheetId="48" r:id="rId23"/>
    <sheet name="様式12" sheetId="15" r:id="rId24"/>
    <sheet name="様式13の１" sheetId="29" r:id="rId25"/>
    <sheet name="様式13の２(自己評価)" sheetId="32" r:id="rId26"/>
    <sheet name="様式14" sheetId="98" r:id="rId27"/>
    <sheet name="様式15の１" sheetId="56" r:id="rId28"/>
    <sheet name="様式15の２" sheetId="57" r:id="rId29"/>
    <sheet name="様式16の２" sheetId="21" r:id="rId30"/>
    <sheet name="様式17" sheetId="77" r:id="rId31"/>
    <sheet name="様式18" sheetId="33" r:id="rId32"/>
    <sheet name="登録用" sheetId="23" state="hidden" r:id="rId33"/>
  </sheets>
  <definedNames>
    <definedName name="_key" localSheetId="3" hidden="1">#REF!</definedName>
    <definedName name="_key" localSheetId="15" hidden="1">#REF!</definedName>
    <definedName name="_key" hidden="1">#REF!</definedName>
    <definedName name="_Key1" localSheetId="3" hidden="1">#REF!</definedName>
    <definedName name="_Key1" localSheetId="15" hidden="1">#REF!</definedName>
    <definedName name="_Key1" hidden="1">#REF!</definedName>
    <definedName name="_Key2" localSheetId="3" hidden="1">#REF!</definedName>
    <definedName name="_Key2" localSheetId="15" hidden="1">#REF!</definedName>
    <definedName name="_Key2" hidden="1">#REF!</definedName>
    <definedName name="_Order1" hidden="1">255</definedName>
    <definedName name="_Order2" hidden="1">255</definedName>
    <definedName name="_sor" localSheetId="10" hidden="1">#REF!</definedName>
    <definedName name="_sor" hidden="1">#REF!</definedName>
    <definedName name="_Sort" localSheetId="3" hidden="1">#REF!</definedName>
    <definedName name="_Sort" localSheetId="15" hidden="1">#REF!</definedName>
    <definedName name="_Sort" hidden="1">#REF!</definedName>
    <definedName name="a" localSheetId="3" hidden="1">#REF!</definedName>
    <definedName name="a" localSheetId="15" hidden="1">#REF!</definedName>
    <definedName name="a" hidden="1">#REF!</definedName>
    <definedName name="aa" hidden="1">#REF!</definedName>
    <definedName name="aaa" hidden="1">#REF!</definedName>
    <definedName name="aaaa" hidden="1">#REF!</definedName>
    <definedName name="aaaaa" hidden="1">#REF!</definedName>
    <definedName name="aaaaaa" hidden="1">#REF!</definedName>
    <definedName name="abc" hidden="1">#REF!</definedName>
    <definedName name="ass" hidden="1">#REF!</definedName>
    <definedName name="b" hidden="1">#REF!</definedName>
    <definedName name="bb" hidden="1">#REF!</definedName>
    <definedName name="bbb" hidden="1">#REF!</definedName>
    <definedName name="bhgh" hidden="1">#REF!</definedName>
    <definedName name="bjh" hidden="1">#REF!</definedName>
    <definedName name="d" hidden="1">#REF!</definedName>
    <definedName name="dd" hidden="1">#REF!</definedName>
    <definedName name="dfd" hidden="1">#REF!</definedName>
    <definedName name="dfdf" hidden="1">#REF!</definedName>
    <definedName name="dfdfdf" hidden="1">#REF!</definedName>
    <definedName name="dfdfdfd" hidden="1">#REF!</definedName>
    <definedName name="dfdff" hidden="1">#REF!</definedName>
    <definedName name="dw" hidden="1">#REF!</definedName>
    <definedName name="dwd" hidden="1">#REF!</definedName>
    <definedName name="dwdw" hidden="1">#REF!</definedName>
    <definedName name="dwdwd" hidden="1">#REF!</definedName>
    <definedName name="e" hidden="1">#REF!</definedName>
    <definedName name="ee" hidden="1">#REF!</definedName>
    <definedName name="eee" hidden="1">#REF!</definedName>
    <definedName name="eeee" hidden="1">#REF!</definedName>
    <definedName name="eeeee" hidden="1">#REF!</definedName>
    <definedName name="eeeeee" hidden="1">#REF!</definedName>
    <definedName name="eeeeeee" hidden="1">#REF!</definedName>
    <definedName name="eeeeeeee" hidden="1">#REF!</definedName>
    <definedName name="eeeeeeeee" hidden="1">#REF!</definedName>
    <definedName name="eeeeeeeeee" hidden="1">#REF!</definedName>
    <definedName name="esub" hidden="1">#REF!</definedName>
    <definedName name="Esub一覧" hidden="1">#REF!</definedName>
    <definedName name="f" hidden="1">#REF!</definedName>
    <definedName name="fd" hidden="1">#REF!</definedName>
    <definedName name="fdf" hidden="1">#REF!</definedName>
    <definedName name="fdfdf" hidden="1">#REF!</definedName>
    <definedName name="fdfdfdfdf" hidden="1">#REF!</definedName>
    <definedName name="fdfdffd" hidden="1">#REF!</definedName>
    <definedName name="frf" hidden="1">#REF!</definedName>
    <definedName name="frfr" hidden="1">#REF!</definedName>
    <definedName name="ｇ" hidden="1">#REF!</definedName>
    <definedName name="ggt" hidden="1">#REF!</definedName>
    <definedName name="gh" hidden="1">#REF!</definedName>
    <definedName name="ghghgh" hidden="1">#REF!</definedName>
    <definedName name="hghgh" hidden="1">#REF!</definedName>
    <definedName name="hghghh" hidden="1">#REF!</definedName>
    <definedName name="hh" hidden="1">#REF!</definedName>
    <definedName name="hhhh" hidden="1">#REF!</definedName>
    <definedName name="hu" hidden="1">#REF!</definedName>
    <definedName name="hujh" hidden="1">#REF!</definedName>
    <definedName name="ＨＵＵ" hidden="1">#REF!</definedName>
    <definedName name="hyhy" hidden="1">#REF!</definedName>
    <definedName name="i" hidden="1">#REF!</definedName>
    <definedName name="ii" hidden="1">#REF!</definedName>
    <definedName name="iii" hidden="1">#REF!</definedName>
    <definedName name="iiii" hidden="1">#REF!</definedName>
    <definedName name="iiiii" hidden="1">#REF!</definedName>
    <definedName name="iiiiii" hidden="1">#REF!</definedName>
    <definedName name="iiiiiii" hidden="1">#REF!</definedName>
    <definedName name="iiiiiiii" hidden="1">#REF!</definedName>
    <definedName name="iiiiiiiii" hidden="1">#REF!</definedName>
    <definedName name="iiijj" hidden="1">#REF!</definedName>
    <definedName name="iio" hidden="1">#REF!</definedName>
    <definedName name="iiuii" hidden="1">#REF!</definedName>
    <definedName name="iiuu" hidden="1">#REF!</definedName>
    <definedName name="iiuuii" hidden="1">#REF!</definedName>
    <definedName name="iiuuyu" hidden="1">#REF!</definedName>
    <definedName name="ijh" hidden="1">#REF!</definedName>
    <definedName name="ijhk" hidden="1">#REF!</definedName>
    <definedName name="io" hidden="1">#REF!</definedName>
    <definedName name="ioio" hidden="1">#REF!</definedName>
    <definedName name="ioioi" hidden="1">#REF!</definedName>
    <definedName name="ioioioio" hidden="1">#REF!</definedName>
    <definedName name="ioioiou" hidden="1">#REF!</definedName>
    <definedName name="ioiou" hidden="1">#REF!</definedName>
    <definedName name="iuji" hidden="1">#REF!</definedName>
    <definedName name="iyi" hidden="1">#REF!</definedName>
    <definedName name="iyjku" hidden="1">#REF!</definedName>
    <definedName name="jhgg" hidden="1">#REF!</definedName>
    <definedName name="jhhk" hidden="1">#REF!</definedName>
    <definedName name="jj" hidden="1">#REF!</definedName>
    <definedName name="jjj" hidden="1">#REF!</definedName>
    <definedName name="jjjj" hidden="1">#REF!</definedName>
    <definedName name="jjjjj" hidden="1">#REF!</definedName>
    <definedName name="jjjjjj" hidden="1">#REF!</definedName>
    <definedName name="jjjjjjj" hidden="1">#REF!</definedName>
    <definedName name="jjuu" hidden="1">#REF!</definedName>
    <definedName name="juju" hidden="1">#REF!</definedName>
    <definedName name="ｋ" hidden="1">#REF!</definedName>
    <definedName name="kjui" hidden="1">#REF!</definedName>
    <definedName name="kk" hidden="1">#REF!</definedName>
    <definedName name="kkk" hidden="1">#REF!</definedName>
    <definedName name="kkkk" hidden="1">#REF!</definedName>
    <definedName name="kkkkk" hidden="1">#REF!</definedName>
    <definedName name="kkkkkk" hidden="1">#REF!</definedName>
    <definedName name="kkkkkkk" hidden="1">#REF!</definedName>
    <definedName name="kkkkkkkk" hidden="1">#REF!</definedName>
    <definedName name="kkkkkkkkk" hidden="1">#REF!</definedName>
    <definedName name="kkkkkkkkkk" hidden="1">#REF!</definedName>
    <definedName name="l" hidden="1">#REF!</definedName>
    <definedName name="ll" hidden="1">#REF!</definedName>
    <definedName name="lll" hidden="1">#REF!</definedName>
    <definedName name="llll" hidden="1">#REF!</definedName>
    <definedName name="ｍ" hidden="1">#REF!</definedName>
    <definedName name="mmn" hidden="1">#REF!</definedName>
    <definedName name="mn" hidden="1">#REF!</definedName>
    <definedName name="n" hidden="1">#REF!</definedName>
    <definedName name="ngu" hidden="1">#REF!</definedName>
    <definedName name="nn" hidden="1">#REF!</definedName>
    <definedName name="nnn" hidden="1">#REF!</definedName>
    <definedName name="o" hidden="1">#REF!</definedName>
    <definedName name="oioioi" hidden="1">#REF!</definedName>
    <definedName name="oiui" hidden="1">#REF!</definedName>
    <definedName name="oo" hidden="1">#REF!</definedName>
    <definedName name="oooo" hidden="1">#REF!</definedName>
    <definedName name="oooooo" hidden="1">#REF!</definedName>
    <definedName name="ooooooo" hidden="1">#REF!</definedName>
    <definedName name="oooooooo" hidden="1">#REF!</definedName>
    <definedName name="ooooooooo" hidden="1">#REF!</definedName>
    <definedName name="oooooooooo" hidden="1">#REF!</definedName>
    <definedName name="ooui" hidden="1">#REF!</definedName>
    <definedName name="p" hidden="1">#REF!</definedName>
    <definedName name="pp" hidden="1">#REF!</definedName>
    <definedName name="ppp" hidden="1">#REF!</definedName>
    <definedName name="pppp" hidden="1">#REF!</definedName>
    <definedName name="ppppp" hidden="1">#REF!</definedName>
    <definedName name="pppppp" hidden="1">#REF!</definedName>
    <definedName name="ppppppp" hidden="1">#REF!</definedName>
    <definedName name="pppppppp" hidden="1">#REF!</definedName>
    <definedName name="ppppppppp" hidden="1">#REF!</definedName>
    <definedName name="pppppppppp" hidden="1">#REF!</definedName>
    <definedName name="_xlnm.Print_Area" localSheetId="0">一覧表!$A$1:$H$30</definedName>
    <definedName name="_xlnm.Print_Area" localSheetId="32">登録用!$A$1:$B$49</definedName>
    <definedName name="_xlnm.Print_Area" localSheetId="1">様式1!$A$1:$S$80</definedName>
    <definedName name="_xlnm.Print_Area" localSheetId="22">様式10!$A$1:$O$64</definedName>
    <definedName name="_xlnm.Print_Area" localSheetId="23">様式12!$A$1:$P$28</definedName>
    <definedName name="_xlnm.Print_Area" localSheetId="24">様式13の１!$A$1:$AI$61</definedName>
    <definedName name="_xlnm.Print_Area" localSheetId="25">'様式13の２(自己評価)'!$B$1:$AJ$22</definedName>
    <definedName name="_xlnm.Print_Area" localSheetId="26">様式14!$A$1:$R$30</definedName>
    <definedName name="_xlnm.Print_Area" localSheetId="27">様式15の１!$A$1:$R$27</definedName>
    <definedName name="_xlnm.Print_Area" localSheetId="28">様式15の２!$A$1:$U$45</definedName>
    <definedName name="_xlnm.Print_Area" localSheetId="29">様式16の２!$A$1:$H$48</definedName>
    <definedName name="_xlnm.Print_Area" localSheetId="30">様式17!$A$1:$AD$124</definedName>
    <definedName name="_xlnm.Print_Area" localSheetId="31">様式18!$A$2:$P$49</definedName>
    <definedName name="_xlnm.Print_Area" localSheetId="2">様式2!$A$1:$AA$50</definedName>
    <definedName name="_xlnm.Print_Area" localSheetId="3">様式3!$A$1:$Y$97</definedName>
    <definedName name="_xlnm.Print_Area" localSheetId="4">様式4!$A$1:$S$54</definedName>
    <definedName name="_xlnm.Print_Area" localSheetId="5">様式5!$A$1:$AK$74</definedName>
    <definedName name="_xlnm.Print_Area" localSheetId="6">'様式5 (記入例)'!$A$1:$AK$73</definedName>
    <definedName name="_xlnm.Print_Area" localSheetId="9">様式５添付３!$A$1:$E$46</definedName>
    <definedName name="_xlnm.Print_Area" localSheetId="10">様式５添付４!$A$1:$D$32</definedName>
    <definedName name="_xlnm.Print_Area" localSheetId="11">様式５添付４別表!$A$1:$G$54</definedName>
    <definedName name="_xlnm.Print_Area" localSheetId="7">様式５別添１!$A$1:$X$24</definedName>
    <definedName name="_xlnm.Print_Area" localSheetId="8">様式５別添２!$A$1:$W$24</definedName>
    <definedName name="_xlnm.Print_Area" localSheetId="12">様式6!$A$1:$AI$108</definedName>
    <definedName name="_xlnm.Print_Area" localSheetId="13">'様式6（記入例１）'!$B$3:$AI$87</definedName>
    <definedName name="_xlnm.Print_Area" localSheetId="14">'様式6（記入例２）'!$B$3:$AI$87</definedName>
    <definedName name="_xlnm.Print_Area" localSheetId="15">'様式7の1 '!$A$1:$L$58</definedName>
    <definedName name="_xlnm.Print_Area" localSheetId="16">'様式7の1 （記入例）'!$A$1:$L$59</definedName>
    <definedName name="_xlnm.Print_Area" localSheetId="17">様式7の3!$A$1:$AA$25</definedName>
    <definedName name="_xlnm.Print_Area" localSheetId="18">'様式7の3(記入例)'!$A$1:$AA$25</definedName>
    <definedName name="_xlnm.Print_Area" localSheetId="19">様式8!$A$1:$F$41</definedName>
    <definedName name="_xlnm.Print_Area" localSheetId="20">'様式8 (記載例)'!$A$1:$F$41</definedName>
    <definedName name="_xlnm.Print_Area" localSheetId="21">様式9!$A$1:$AO$48</definedName>
    <definedName name="_xlnm.Print_Titles" localSheetId="3">様式3!$6:$6</definedName>
    <definedName name="_xlnm.Print_Titles" localSheetId="5">様式5!$2:$5</definedName>
    <definedName name="_xlnm.Print_Titles" localSheetId="6">'様式5 (記入例)'!$1:$4</definedName>
    <definedName name="ｑ" localSheetId="10" hidden="1">#REF!</definedName>
    <definedName name="ｑ" hidden="1">#REF!</definedName>
    <definedName name="rf" localSheetId="10" hidden="1">#REF!</definedName>
    <definedName name="rf" hidden="1">#REF!</definedName>
    <definedName name="rff" localSheetId="10" hidden="1">#REF!</definedName>
    <definedName name="rff" hidden="1">#REF!</definedName>
    <definedName name="rffrfr" hidden="1">#REF!</definedName>
    <definedName name="rr" hidden="1">#REF!</definedName>
    <definedName name="rre" hidden="1">#REF!</definedName>
    <definedName name="rree" hidden="1">#REF!</definedName>
    <definedName name="rreee" hidden="1">#REF!</definedName>
    <definedName name="rreeee" hidden="1">#REF!</definedName>
    <definedName name="rreeeee" hidden="1">#REF!</definedName>
    <definedName name="rrr" hidden="1">#REF!</definedName>
    <definedName name="rrre" hidden="1">#REF!</definedName>
    <definedName name="rrree" hidden="1">#REF!</definedName>
    <definedName name="rrreee" hidden="1">#REF!</definedName>
    <definedName name="rrrre" hidden="1">#REF!</definedName>
    <definedName name="rrrree" hidden="1">#REF!</definedName>
    <definedName name="rrrreee" hidden="1">#REF!</definedName>
    <definedName name="rrrreeee" hidden="1">#REF!</definedName>
    <definedName name="rrrrre" hidden="1">#REF!</definedName>
    <definedName name="rrrrree" hidden="1">#REF!</definedName>
    <definedName name="rrrrreee" hidden="1">#REF!</definedName>
    <definedName name="rrrrreeee" hidden="1">#REF!</definedName>
    <definedName name="rrrrreeeee" hidden="1">#REF!</definedName>
    <definedName name="rrrrreeeeee" hidden="1">#REF!</definedName>
    <definedName name="rrrrrre" hidden="1">#REF!</definedName>
    <definedName name="rrrrrree" hidden="1">#REF!</definedName>
    <definedName name="rrrrrreee" hidden="1">#REF!</definedName>
    <definedName name="rrrrrreeee" hidden="1">#REF!</definedName>
    <definedName name="rrrrrreeeee" hidden="1">#REF!</definedName>
    <definedName name="rrrrrreeeeee" hidden="1">#REF!</definedName>
    <definedName name="rrrrrreeeeeee" hidden="1">#REF!</definedName>
    <definedName name="rrrrrrre" hidden="1">#REF!</definedName>
    <definedName name="rrrrrrree" hidden="1">#REF!</definedName>
    <definedName name="rrrrrrreee" hidden="1">#REF!</definedName>
    <definedName name="rrrrrrreeee" hidden="1">#REF!</definedName>
    <definedName name="rrrrrrreeeee" hidden="1">#REF!</definedName>
    <definedName name="rrrrrrreeeeee" hidden="1">#REF!</definedName>
    <definedName name="rrrrrrreeeeeee" hidden="1">#REF!</definedName>
    <definedName name="rrrrrrreeeeeeee" hidden="1">#REF!</definedName>
    <definedName name="rrrrrrrre" hidden="1">#REF!</definedName>
    <definedName name="rrrrrrrree" hidden="1">#REF!</definedName>
    <definedName name="rrrrrrrreee" hidden="1">#REF!</definedName>
    <definedName name="rrrrrrrreeee" hidden="1">#REF!</definedName>
    <definedName name="rrrrrrrreeeee" hidden="1">#REF!</definedName>
    <definedName name="rrrrrrrreeeeee" hidden="1">#REF!</definedName>
    <definedName name="rrrrrrrreeeeeee" hidden="1">#REF!</definedName>
    <definedName name="rrrrrrrreeeeeeee" hidden="1">#REF!</definedName>
    <definedName name="rtj" hidden="1">#REF!</definedName>
    <definedName name="ryfgv" hidden="1">#REF!</definedName>
    <definedName name="ryh" hidden="1">#REF!</definedName>
    <definedName name="ryhtg" hidden="1">#REF!</definedName>
    <definedName name="s" hidden="1">#REF!</definedName>
    <definedName name="t" hidden="1">#REF!</definedName>
    <definedName name="th" hidden="1">#REF!</definedName>
    <definedName name="tjh" hidden="1">#REF!</definedName>
    <definedName name="tt" hidden="1">#REF!</definedName>
    <definedName name="ttr" hidden="1">#REF!</definedName>
    <definedName name="ttrr" hidden="1">#REF!</definedName>
    <definedName name="ttrrr" hidden="1">#REF!</definedName>
    <definedName name="ttt" hidden="1">#REF!</definedName>
    <definedName name="tttr" hidden="1">#REF!</definedName>
    <definedName name="tttt" hidden="1">#REF!</definedName>
    <definedName name="ttttt" hidden="1">#REF!</definedName>
    <definedName name="tttttt" hidden="1">#REF!</definedName>
    <definedName name="ttttttt" hidden="1">#REF!</definedName>
    <definedName name="tttttttt" hidden="1">#REF!</definedName>
    <definedName name="ttttttttt" hidden="1">#REF!</definedName>
    <definedName name="ttttttttttt" hidden="1">#REF!</definedName>
    <definedName name="tyuy" hidden="1">#REF!</definedName>
    <definedName name="u" hidden="1">#REF!</definedName>
    <definedName name="uij" hidden="1">#REF!</definedName>
    <definedName name="uiouo" hidden="1">#REF!</definedName>
    <definedName name="uiuo" hidden="1">#REF!</definedName>
    <definedName name="ujhu" hidden="1">#REF!</definedName>
    <definedName name="uu" hidden="1">#REF!</definedName>
    <definedName name="uuii" hidden="1">#REF!</definedName>
    <definedName name="uuu" hidden="1">#REF!</definedName>
    <definedName name="uuuu" hidden="1">#REF!</definedName>
    <definedName name="uuuuu" hidden="1">#REF!</definedName>
    <definedName name="uuuuuu" hidden="1">#REF!</definedName>
    <definedName name="uuuuuuu" hidden="1">#REF!</definedName>
    <definedName name="uuuuuuuu" hidden="1">#REF!</definedName>
    <definedName name="uuuuuuuuu" hidden="1">#REF!</definedName>
    <definedName name="uuuuuuuuuu" hidden="1">#REF!</definedName>
    <definedName name="uuuuuuuuuuu" hidden="1">#REF!</definedName>
    <definedName name="uuyyi" hidden="1">#REF!</definedName>
    <definedName name="uyjh" hidden="1">#REF!</definedName>
    <definedName name="uyjhu" hidden="1">#REF!</definedName>
    <definedName name="ｗ" hidden="1">#REF!</definedName>
    <definedName name="wdwd" hidden="1">#REF!</definedName>
    <definedName name="ww" hidden="1">#REF!</definedName>
    <definedName name="www" hidden="1">#REF!</definedName>
    <definedName name="wwww" hidden="1">#REF!</definedName>
    <definedName name="wwwww" hidden="1">#REF!</definedName>
    <definedName name="wwwwww" hidden="1">#REF!</definedName>
    <definedName name="wwwwwww" hidden="1">#REF!</definedName>
    <definedName name="wwwwwwww" hidden="1">#REF!</definedName>
    <definedName name="wwwwwwwww" hidden="1">#REF!</definedName>
    <definedName name="wwwwwwwwww" hidden="1">#REF!</definedName>
    <definedName name="y" hidden="1">#REF!</definedName>
    <definedName name="yh" hidden="1">#REF!</definedName>
    <definedName name="yhh" hidden="1">#REF!</definedName>
    <definedName name="yhy" hidden="1">#REF!</definedName>
    <definedName name="yhyhy" hidden="1">#REF!</definedName>
    <definedName name="yjhu" hidden="1">#REF!</definedName>
    <definedName name="yt" hidden="1">#REF!</definedName>
    <definedName name="yty" hidden="1">#REF!</definedName>
    <definedName name="ytyt" hidden="1">#REF!</definedName>
    <definedName name="yujj" hidden="1">#REF!</definedName>
    <definedName name="yuyi" hidden="1">#REF!</definedName>
    <definedName name="yyy" hidden="1">#REF!</definedName>
    <definedName name="yyyy" hidden="1">#REF!</definedName>
    <definedName name="yyyyy" hidden="1">#REF!</definedName>
    <definedName name="yyyyyy" hidden="1">#REF!</definedName>
    <definedName name="yyyyyyy" hidden="1">#REF!</definedName>
    <definedName name="yyyyyyyy" hidden="1">#REF!</definedName>
    <definedName name="yyyyyyyyy" hidden="1">#REF!</definedName>
    <definedName name="yyyyyyyyyy" hidden="1">#REF!</definedName>
    <definedName name="あ" hidden="1">#REF!</definedName>
    <definedName name="い" hidden="1">#REF!</definedName>
    <definedName name="いお" hidden="1">#REF!</definedName>
    <definedName name="う" hidden="1">#REF!</definedName>
    <definedName name="え" hidden="1">#REF!</definedName>
    <definedName name="ぉ" hidden="1">#REF!</definedName>
    <definedName name="お" hidden="1">#REF!</definedName>
    <definedName name="さ" hidden="1">#REF!</definedName>
    <definedName name="し" hidden="1">#REF!</definedName>
    <definedName name="じ" hidden="1">#REF!</definedName>
    <definedName name="す" hidden="1">#REF!</definedName>
    <definedName name="せ" hidden="1">#REF!</definedName>
    <definedName name="そ" hidden="1">#REF!</definedName>
    <definedName name="た" hidden="1">#REF!</definedName>
    <definedName name="ち" hidden="1">#REF!</definedName>
    <definedName name="つ" hidden="1">#REF!</definedName>
    <definedName name="て" hidden="1">#REF!</definedName>
    <definedName name="訓練分野">様式5!$AO$2:$AO$22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10" i="72" l="1"/>
  <c r="O11" i="72"/>
  <c r="B19" i="72"/>
  <c r="V5" i="72"/>
  <c r="D16" i="98"/>
  <c r="C16" i="98"/>
  <c r="D17" i="98" l="1"/>
  <c r="D18" i="98"/>
  <c r="C17" i="98"/>
  <c r="C18" i="98"/>
  <c r="P19" i="98"/>
  <c r="O19" i="98"/>
  <c r="N19" i="98"/>
  <c r="M19" i="98"/>
  <c r="L19" i="98"/>
  <c r="K19" i="98"/>
  <c r="J19" i="98"/>
  <c r="I19" i="98"/>
  <c r="C5" i="98"/>
  <c r="C4" i="98"/>
  <c r="Q19" i="98" l="1"/>
  <c r="R19" i="98"/>
  <c r="V24" i="2" l="1"/>
  <c r="U24" i="2"/>
  <c r="O5" i="93"/>
  <c r="O5" i="94"/>
  <c r="V23" i="2" l="1" a="1"/>
  <c r="V23" i="2" s="1"/>
  <c r="AL29" i="34"/>
  <c r="AL28" i="34"/>
  <c r="AL27" i="34"/>
  <c r="AL10" i="34"/>
  <c r="AL9" i="34"/>
  <c r="AL18" i="34"/>
  <c r="AL30" i="34"/>
  <c r="AL21" i="34"/>
  <c r="AL8" i="34"/>
  <c r="AI61" i="34"/>
  <c r="T42" i="2"/>
  <c r="T41" i="2"/>
  <c r="T36" i="2"/>
  <c r="L6" i="34" l="1"/>
  <c r="V60" i="34"/>
  <c r="G6" i="56" l="1"/>
  <c r="G6" i="57"/>
  <c r="G20" i="90"/>
  <c r="Q15" i="72"/>
  <c r="Q13" i="72"/>
  <c r="G30" i="72"/>
  <c r="G4" i="91" l="1"/>
  <c r="C4" i="91"/>
  <c r="D4" i="90"/>
  <c r="I4" i="90"/>
  <c r="O3" i="48"/>
  <c r="D3" i="48"/>
  <c r="AG62" i="80" l="1"/>
  <c r="F6" i="80"/>
  <c r="F5" i="80"/>
  <c r="C5" i="62" l="1"/>
  <c r="AC14" i="29" l="1"/>
  <c r="AN9" i="74" l="1"/>
  <c r="AM9" i="74"/>
  <c r="K8" i="77" l="1"/>
  <c r="K7" i="77" l="1"/>
  <c r="X4" i="77" l="1"/>
  <c r="P4" i="77"/>
  <c r="E4" i="77"/>
  <c r="R4" i="76"/>
  <c r="C4" i="76"/>
  <c r="J1" i="74"/>
  <c r="D1" i="74"/>
  <c r="V6" i="74"/>
  <c r="E6" i="74"/>
  <c r="AI82" i="74" l="1"/>
  <c r="AC108" i="74" s="1"/>
  <c r="AI79" i="74"/>
  <c r="AI78" i="74"/>
  <c r="AI63" i="74"/>
  <c r="AC107" i="74" s="1"/>
  <c r="AI60" i="74"/>
  <c r="AI59" i="74"/>
  <c r="AI44" i="74"/>
  <c r="AC106" i="74" s="1"/>
  <c r="AI41" i="74"/>
  <c r="AI40" i="74"/>
  <c r="AI25" i="74"/>
  <c r="AC105" i="74" s="1"/>
  <c r="AI22" i="74"/>
  <c r="AI21" i="74"/>
  <c r="AM12" i="74"/>
  <c r="F105" i="74" s="1"/>
  <c r="AM13" i="74" l="1"/>
  <c r="D8" i="74"/>
  <c r="AH88" i="74"/>
  <c r="AH86" i="74"/>
  <c r="AH8" i="74" l="1"/>
  <c r="AH9" i="74" s="1"/>
  <c r="AF8" i="74"/>
  <c r="AF9" i="74" s="1"/>
  <c r="AD8" i="74"/>
  <c r="AD9" i="74" s="1"/>
  <c r="AB8" i="74"/>
  <c r="AB9" i="74" s="1"/>
  <c r="Z8" i="74"/>
  <c r="Z9" i="74" s="1"/>
  <c r="X8" i="74"/>
  <c r="X9" i="74" s="1"/>
  <c r="V8" i="74"/>
  <c r="V9" i="74" s="1"/>
  <c r="T8" i="74"/>
  <c r="T9" i="74" s="1"/>
  <c r="R8" i="74"/>
  <c r="R9" i="74" s="1"/>
  <c r="P8" i="74"/>
  <c r="P9" i="74" s="1"/>
  <c r="N8" i="74"/>
  <c r="N9" i="74" s="1"/>
  <c r="L8" i="74"/>
  <c r="L9" i="74" s="1"/>
  <c r="J8" i="74"/>
  <c r="J9" i="74" s="1"/>
  <c r="H8" i="74"/>
  <c r="H9" i="74" s="1"/>
  <c r="F8" i="74"/>
  <c r="F9" i="74" s="1"/>
  <c r="D9" i="74"/>
  <c r="AG8" i="74"/>
  <c r="AG9" i="74" s="1"/>
  <c r="AE8" i="74"/>
  <c r="AE9" i="74" s="1"/>
  <c r="AC8" i="74"/>
  <c r="AC9" i="74" s="1"/>
  <c r="AA8" i="74"/>
  <c r="AA9" i="74" s="1"/>
  <c r="Y8" i="74"/>
  <c r="Y9" i="74" s="1"/>
  <c r="W8" i="74"/>
  <c r="W9" i="74" s="1"/>
  <c r="U8" i="74"/>
  <c r="U9" i="74" s="1"/>
  <c r="S8" i="74"/>
  <c r="S9" i="74" s="1"/>
  <c r="Q8" i="74"/>
  <c r="Q9" i="74" s="1"/>
  <c r="O8" i="74"/>
  <c r="O9" i="74" s="1"/>
  <c r="M8" i="74"/>
  <c r="M9" i="74" s="1"/>
  <c r="K8" i="74"/>
  <c r="K9" i="74" s="1"/>
  <c r="I8" i="74"/>
  <c r="I9" i="74" s="1"/>
  <c r="G8" i="74"/>
  <c r="G9" i="74" s="1"/>
  <c r="E8" i="74"/>
  <c r="E9" i="74" s="1"/>
  <c r="AN12" i="74"/>
  <c r="F106" i="74" s="1"/>
  <c r="R105" i="74"/>
  <c r="AI105" i="74" s="1"/>
  <c r="AO12" i="74" l="1"/>
  <c r="F107" i="74" s="1"/>
  <c r="D27" i="74"/>
  <c r="AN13" i="74"/>
  <c r="R106" i="74" s="1"/>
  <c r="AI106" i="74" s="1"/>
  <c r="E31" i="67"/>
  <c r="E16" i="67"/>
  <c r="AH27" i="74" l="1"/>
  <c r="AH28" i="74" s="1"/>
  <c r="AF27" i="74"/>
  <c r="AF28" i="74" s="1"/>
  <c r="AD27" i="74"/>
  <c r="AD28" i="74" s="1"/>
  <c r="AG27" i="74"/>
  <c r="AG28" i="74" s="1"/>
  <c r="AC27" i="74"/>
  <c r="AC28" i="74" s="1"/>
  <c r="AA27" i="74"/>
  <c r="AA28" i="74" s="1"/>
  <c r="Y27" i="74"/>
  <c r="Y28" i="74" s="1"/>
  <c r="W27" i="74"/>
  <c r="W28" i="74" s="1"/>
  <c r="U27" i="74"/>
  <c r="U28" i="74" s="1"/>
  <c r="S27" i="74"/>
  <c r="S28" i="74" s="1"/>
  <c r="Q27" i="74"/>
  <c r="Q28" i="74" s="1"/>
  <c r="O27" i="74"/>
  <c r="O28" i="74" s="1"/>
  <c r="M27" i="74"/>
  <c r="M28" i="74" s="1"/>
  <c r="K27" i="74"/>
  <c r="K28" i="74" s="1"/>
  <c r="I27" i="74"/>
  <c r="I28" i="74" s="1"/>
  <c r="G27" i="74"/>
  <c r="G28" i="74" s="1"/>
  <c r="E27" i="74"/>
  <c r="E28" i="74" s="1"/>
  <c r="D28" i="74"/>
  <c r="AB27" i="74"/>
  <c r="AB28" i="74" s="1"/>
  <c r="Z27" i="74"/>
  <c r="Z28" i="74" s="1"/>
  <c r="X27" i="74"/>
  <c r="X28" i="74" s="1"/>
  <c r="V27" i="74"/>
  <c r="V28" i="74" s="1"/>
  <c r="T27" i="74"/>
  <c r="T28" i="74" s="1"/>
  <c r="R27" i="74"/>
  <c r="R28" i="74" s="1"/>
  <c r="P27" i="74"/>
  <c r="P28" i="74" s="1"/>
  <c r="N27" i="74"/>
  <c r="N28" i="74" s="1"/>
  <c r="L27" i="74"/>
  <c r="L28" i="74" s="1"/>
  <c r="J27" i="74"/>
  <c r="J28" i="74" s="1"/>
  <c r="H27" i="74"/>
  <c r="H28" i="74" s="1"/>
  <c r="F27" i="74"/>
  <c r="F28" i="74" s="1"/>
  <c r="AE27" i="74"/>
  <c r="AE28" i="74" s="1"/>
  <c r="D46" i="74"/>
  <c r="AO13" i="74"/>
  <c r="R107" i="74" s="1"/>
  <c r="AI107" i="74" s="1"/>
  <c r="AP12" i="74"/>
  <c r="F108" i="74" s="1"/>
  <c r="U4" i="66"/>
  <c r="O6" i="66"/>
  <c r="D65" i="74" l="1"/>
  <c r="AQ12" i="74"/>
  <c r="AP13" i="74"/>
  <c r="R108" i="74" s="1"/>
  <c r="AI108" i="74" s="1"/>
  <c r="D47" i="74"/>
  <c r="AG46" i="74"/>
  <c r="AG47" i="74" s="1"/>
  <c r="AE46" i="74"/>
  <c r="AE47" i="74" s="1"/>
  <c r="AC46" i="74"/>
  <c r="AC47" i="74" s="1"/>
  <c r="AA46" i="74"/>
  <c r="AA47" i="74" s="1"/>
  <c r="Y46" i="74"/>
  <c r="Y47" i="74" s="1"/>
  <c r="W46" i="74"/>
  <c r="W47" i="74" s="1"/>
  <c r="U46" i="74"/>
  <c r="U47" i="74" s="1"/>
  <c r="S46" i="74"/>
  <c r="S47" i="74" s="1"/>
  <c r="Q46" i="74"/>
  <c r="Q47" i="74" s="1"/>
  <c r="O46" i="74"/>
  <c r="O47" i="74" s="1"/>
  <c r="M46" i="74"/>
  <c r="M47" i="74" s="1"/>
  <c r="K46" i="74"/>
  <c r="K47" i="74" s="1"/>
  <c r="I46" i="74"/>
  <c r="I47" i="74" s="1"/>
  <c r="G46" i="74"/>
  <c r="G47" i="74" s="1"/>
  <c r="E46" i="74"/>
  <c r="E47" i="74" s="1"/>
  <c r="AF46" i="74"/>
  <c r="AF47" i="74" s="1"/>
  <c r="AB46" i="74"/>
  <c r="AB47" i="74" s="1"/>
  <c r="X46" i="74"/>
  <c r="X47" i="74" s="1"/>
  <c r="T46" i="74"/>
  <c r="T47" i="74" s="1"/>
  <c r="P46" i="74"/>
  <c r="P47" i="74" s="1"/>
  <c r="L46" i="74"/>
  <c r="L47" i="74" s="1"/>
  <c r="H46" i="74"/>
  <c r="H47" i="74" s="1"/>
  <c r="AH46" i="74"/>
  <c r="AH47" i="74" s="1"/>
  <c r="AD46" i="74"/>
  <c r="AD47" i="74" s="1"/>
  <c r="Z46" i="74"/>
  <c r="Z47" i="74" s="1"/>
  <c r="V46" i="74"/>
  <c r="V47" i="74" s="1"/>
  <c r="R46" i="74"/>
  <c r="R47" i="74" s="1"/>
  <c r="N46" i="74"/>
  <c r="N47" i="74" s="1"/>
  <c r="J46" i="74"/>
  <c r="J47" i="74" s="1"/>
  <c r="F46" i="74"/>
  <c r="F47" i="74" s="1"/>
  <c r="D7" i="66"/>
  <c r="D6" i="66"/>
  <c r="AG63" i="34"/>
  <c r="AQ13" i="74" l="1"/>
  <c r="AR12" i="74"/>
  <c r="AR13" i="74" s="1"/>
  <c r="AH65" i="74"/>
  <c r="AH66" i="74" s="1"/>
  <c r="AF65" i="74"/>
  <c r="AF66" i="74" s="1"/>
  <c r="AD65" i="74"/>
  <c r="AD66" i="74" s="1"/>
  <c r="AB65" i="74"/>
  <c r="AB66" i="74" s="1"/>
  <c r="Z65" i="74"/>
  <c r="Z66" i="74" s="1"/>
  <c r="X65" i="74"/>
  <c r="X66" i="74" s="1"/>
  <c r="V65" i="74"/>
  <c r="V66" i="74" s="1"/>
  <c r="T65" i="74"/>
  <c r="T66" i="74" s="1"/>
  <c r="R65" i="74"/>
  <c r="R66" i="74" s="1"/>
  <c r="P65" i="74"/>
  <c r="P66" i="74" s="1"/>
  <c r="N65" i="74"/>
  <c r="N66" i="74" s="1"/>
  <c r="L65" i="74"/>
  <c r="L66" i="74" s="1"/>
  <c r="J65" i="74"/>
  <c r="J66" i="74" s="1"/>
  <c r="H65" i="74"/>
  <c r="H66" i="74" s="1"/>
  <c r="F65" i="74"/>
  <c r="F66" i="74" s="1"/>
  <c r="AG65" i="74"/>
  <c r="AG66" i="74" s="1"/>
  <c r="AC65" i="74"/>
  <c r="AC66" i="74" s="1"/>
  <c r="Y65" i="74"/>
  <c r="Y66" i="74" s="1"/>
  <c r="U65" i="74"/>
  <c r="U66" i="74" s="1"/>
  <c r="Q65" i="74"/>
  <c r="Q66" i="74" s="1"/>
  <c r="M65" i="74"/>
  <c r="M66" i="74" s="1"/>
  <c r="I65" i="74"/>
  <c r="I66" i="74" s="1"/>
  <c r="E65" i="74"/>
  <c r="E66" i="74" s="1"/>
  <c r="D66" i="74"/>
  <c r="AE65" i="74"/>
  <c r="AE66" i="74" s="1"/>
  <c r="AA65" i="74"/>
  <c r="AA66" i="74" s="1"/>
  <c r="W65" i="74"/>
  <c r="W66" i="74" s="1"/>
  <c r="S65" i="74"/>
  <c r="S66" i="74" s="1"/>
  <c r="O65" i="74"/>
  <c r="O66" i="74" s="1"/>
  <c r="K65" i="74"/>
  <c r="K66" i="74" s="1"/>
  <c r="G65" i="74"/>
  <c r="G66" i="74" s="1"/>
  <c r="D7" i="60" l="1"/>
  <c r="C3" i="62" l="1"/>
  <c r="V4" i="60" l="1"/>
  <c r="P6" i="60"/>
  <c r="D6" i="60"/>
  <c r="B4" i="5" l="1"/>
  <c r="K4" i="5" s="1"/>
  <c r="Q7" i="57" l="1"/>
  <c r="I7" i="57"/>
  <c r="D7" i="57"/>
  <c r="N3" i="57"/>
  <c r="E3" i="57"/>
  <c r="P7" i="56"/>
  <c r="I7" i="56"/>
  <c r="D7" i="56"/>
  <c r="M3" i="56"/>
  <c r="E3" i="56"/>
  <c r="B5" i="23" l="1"/>
  <c r="J4" i="33" l="1"/>
  <c r="D4" i="33"/>
  <c r="B8" i="23" l="1"/>
  <c r="B3" i="23"/>
  <c r="B6" i="5" l="1"/>
  <c r="B38" i="23" l="1"/>
  <c r="B21" i="23"/>
  <c r="B17" i="23"/>
  <c r="B14" i="23"/>
  <c r="P28" i="15" l="1"/>
  <c r="E11" i="5" l="1"/>
  <c r="F4" i="34" l="1"/>
  <c r="B6" i="23" l="1"/>
  <c r="AC16" i="29" l="1"/>
  <c r="J20" i="29"/>
  <c r="G4" i="32"/>
  <c r="F5" i="29"/>
  <c r="B40" i="23" l="1"/>
  <c r="B33" i="23"/>
  <c r="B30" i="23"/>
  <c r="AM24" i="34"/>
  <c r="AM25" i="34"/>
  <c r="AM26" i="34"/>
  <c r="AM22" i="34"/>
  <c r="AM23" i="34"/>
  <c r="B39" i="23"/>
  <c r="B35" i="23"/>
  <c r="AN22" i="34" l="1"/>
  <c r="AL22" i="34" s="1"/>
  <c r="B32" i="23"/>
  <c r="B31" i="23" l="1"/>
  <c r="B29" i="23"/>
  <c r="B28" i="23"/>
  <c r="B27" i="23"/>
  <c r="B26" i="23"/>
  <c r="B25" i="23"/>
  <c r="B24" i="23"/>
  <c r="B23" i="23"/>
  <c r="B22" i="23"/>
  <c r="B7" i="23"/>
  <c r="B19" i="23"/>
  <c r="B18" i="23"/>
  <c r="B16" i="23"/>
  <c r="B15" i="23"/>
  <c r="B11" i="23"/>
  <c r="B10" i="23"/>
  <c r="B9" i="23"/>
  <c r="AA7" i="32" l="1"/>
  <c r="G5" i="32"/>
  <c r="AB17" i="34"/>
  <c r="U16" i="34"/>
  <c r="M16" i="34"/>
  <c r="F16" i="34"/>
  <c r="F10" i="34"/>
  <c r="F7" i="34" l="1"/>
  <c r="F6" i="34"/>
  <c r="O36" i="33" l="1"/>
  <c r="Z62" i="34"/>
  <c r="T62" i="34"/>
  <c r="N62" i="34"/>
  <c r="AF62" i="34"/>
  <c r="AC61" i="34"/>
  <c r="V61" i="34"/>
  <c r="AC60" i="34"/>
  <c r="O60" i="34" l="1"/>
  <c r="G60" i="34" s="1"/>
  <c r="B20" i="23" l="1"/>
  <c r="G20" i="29"/>
  <c r="B7" i="5" l="1"/>
  <c r="G14" i="29"/>
  <c r="G16" i="29"/>
  <c r="A22" i="29"/>
  <c r="A20" i="29"/>
  <c r="E9" i="5" l="1"/>
  <c r="B13" i="23" l="1"/>
  <c r="B49" i="23" l="1"/>
  <c r="B48" i="23"/>
  <c r="B47" i="23"/>
  <c r="B46" i="23"/>
  <c r="B45" i="23"/>
  <c r="B44" i="23"/>
  <c r="B43" i="23"/>
  <c r="B42" i="23"/>
  <c r="B41" i="23"/>
  <c r="B12" i="23"/>
  <c r="B4" i="23"/>
  <c r="F8" i="21" l="1"/>
  <c r="D8" i="21"/>
  <c r="D7" i="21"/>
  <c r="D5" i="21"/>
  <c r="D7" i="15"/>
  <c r="F5" i="15"/>
  <c r="E31" i="11"/>
  <c r="E16" i="11"/>
  <c r="F3" i="11"/>
  <c r="B3" i="11"/>
  <c r="E22" i="5"/>
  <c r="C22" i="5"/>
  <c r="B21" i="5"/>
  <c r="C9" i="5"/>
  <c r="B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1" authorId="0" shapeId="0" xr:uid="{00000000-0006-0000-0000-000001000000}">
      <text>
        <r>
          <rPr>
            <sz val="16"/>
            <color indexed="81"/>
            <rFont val="ＭＳ Ｐゴシック"/>
            <family val="3"/>
            <charset val="128"/>
          </rPr>
          <t>シート見出しが</t>
        </r>
        <r>
          <rPr>
            <u/>
            <sz val="16"/>
            <color indexed="10"/>
            <rFont val="ＭＳ Ｐゴシック"/>
            <family val="3"/>
            <charset val="128"/>
          </rPr>
          <t>赤い様式は今回変更した様式です。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B10" authorId="0" shapeId="0" xr:uid="{A23902A5-61B9-46DB-B810-ADDE8D49CC23}">
      <text>
        <r>
          <rPr>
            <sz val="11"/>
            <color indexed="81"/>
            <rFont val="Meiryo UI"/>
            <family val="3"/>
            <charset val="128"/>
          </rPr>
          <t>申請する訓練と同一分野の訓練を入力してください。
（異なる分野の訓練を入力した場合や、半角19文字以外で入力した場合は、エラーが表示されます。）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2" authorId="0" shapeId="0" xr:uid="{00000000-0006-0000-1B00-000001000000}">
      <text>
        <r>
          <rPr>
            <b/>
            <u/>
            <sz val="10"/>
            <color indexed="81"/>
            <rFont val="Meiryo UI"/>
            <family val="3"/>
            <charset val="128"/>
          </rPr>
          <t>実績枠</t>
        </r>
        <r>
          <rPr>
            <sz val="10"/>
            <color indexed="81"/>
            <rFont val="Meiryo UI"/>
            <family val="3"/>
            <charset val="128"/>
          </rPr>
          <t>で申請する場合は当該様式を提出してください。</t>
        </r>
      </text>
    </comment>
    <comment ref="B12" authorId="0" shapeId="0" xr:uid="{FE30F806-D96C-4026-BF33-61E7D36B0D74}">
      <text>
        <r>
          <rPr>
            <sz val="11"/>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2" authorId="0" shapeId="0" xr:uid="{00000000-0006-0000-1C00-000001000000}">
      <text>
        <r>
          <rPr>
            <b/>
            <u/>
            <sz val="10"/>
            <color indexed="81"/>
            <rFont val="Meiryo UI"/>
            <family val="3"/>
            <charset val="128"/>
          </rPr>
          <t>新規参入枠</t>
        </r>
        <r>
          <rPr>
            <sz val="10"/>
            <color indexed="81"/>
            <rFont val="Meiryo UI"/>
            <family val="3"/>
            <charset val="128"/>
          </rPr>
          <t>で申請する場合は、当該様式を提出してください。</t>
        </r>
      </text>
    </comment>
    <comment ref="B12" authorId="0" shapeId="0" xr:uid="{0DB1BC28-264C-4698-8BD4-D060A817C004}">
      <text>
        <r>
          <rPr>
            <sz val="11"/>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 ref="Q33" authorId="0" shapeId="0" xr:uid="{ABA479F7-D256-4B2D-B82F-C0AE33EBEA35}">
      <text>
        <r>
          <rPr>
            <sz val="10"/>
            <color indexed="81"/>
            <rFont val="Meiryo UI"/>
            <family val="3"/>
            <charset val="128"/>
          </rPr>
          <t>行が不足する場合は、適宜行を挿入してください。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0" authorId="0" shapeId="0" xr:uid="{00000000-0006-0000-1E00-000001000000}">
      <text>
        <r>
          <rPr>
            <b/>
            <sz val="11"/>
            <color indexed="81"/>
            <rFont val="ＭＳ Ｐゴシック"/>
            <family val="3"/>
            <charset val="128"/>
          </rPr>
          <t>年号を選択してください。</t>
        </r>
      </text>
    </comment>
    <comment ref="V12" authorId="0" shapeId="0" xr:uid="{00000000-0006-0000-1E00-000002000000}">
      <text>
        <r>
          <rPr>
            <b/>
            <sz val="11"/>
            <color indexed="81"/>
            <rFont val="ＭＳ Ｐゴシック"/>
            <family val="3"/>
            <charset val="128"/>
          </rPr>
          <t>年号を選択してください。</t>
        </r>
      </text>
    </comment>
    <comment ref="O14" authorId="0" shapeId="0" xr:uid="{00000000-0006-0000-1E00-000003000000}">
      <text>
        <r>
          <rPr>
            <b/>
            <sz val="11"/>
            <color indexed="81"/>
            <rFont val="ＭＳ Ｐゴシック"/>
            <family val="3"/>
            <charset val="128"/>
          </rPr>
          <t>年号を選択してください。</t>
        </r>
      </text>
    </comment>
    <comment ref="V15" authorId="0" shapeId="0" xr:uid="{00000000-0006-0000-1E00-000004000000}">
      <text>
        <r>
          <rPr>
            <b/>
            <sz val="11"/>
            <color indexed="81"/>
            <rFont val="ＭＳ Ｐゴシック"/>
            <family val="3"/>
            <charset val="128"/>
          </rPr>
          <t>年号を選択してください。</t>
        </r>
      </text>
    </comment>
    <comment ref="O16" authorId="0" shapeId="0" xr:uid="{00000000-0006-0000-1E00-000005000000}">
      <text>
        <r>
          <rPr>
            <b/>
            <sz val="11"/>
            <color indexed="81"/>
            <rFont val="ＭＳ Ｐゴシック"/>
            <family val="3"/>
            <charset val="128"/>
          </rPr>
          <t>年号を選択してください。</t>
        </r>
      </text>
    </comment>
    <comment ref="W16" authorId="0" shapeId="0" xr:uid="{00000000-0006-0000-1E00-000006000000}">
      <text>
        <r>
          <rPr>
            <b/>
            <sz val="11"/>
            <color indexed="81"/>
            <rFont val="ＭＳ Ｐゴシック"/>
            <family val="3"/>
            <charset val="128"/>
          </rPr>
          <t>年号を選択してください。</t>
        </r>
      </text>
    </comment>
    <comment ref="O17" authorId="0" shapeId="0" xr:uid="{00000000-0006-0000-1E00-000007000000}">
      <text>
        <r>
          <rPr>
            <b/>
            <sz val="11"/>
            <color indexed="81"/>
            <rFont val="ＭＳ Ｐゴシック"/>
            <family val="3"/>
            <charset val="128"/>
          </rPr>
          <t>年号を選択してください。</t>
        </r>
        <r>
          <rPr>
            <sz val="9"/>
            <color indexed="81"/>
            <rFont val="ＭＳ Ｐゴシック"/>
            <family val="3"/>
            <charset val="128"/>
          </rPr>
          <t xml:space="preserve">
</t>
        </r>
      </text>
    </comment>
    <comment ref="V19" authorId="0" shapeId="0" xr:uid="{00000000-0006-0000-1E00-000008000000}">
      <text>
        <r>
          <rPr>
            <b/>
            <sz val="11"/>
            <color indexed="81"/>
            <rFont val="ＭＳ Ｐゴシック"/>
            <family val="3"/>
            <charset val="128"/>
          </rPr>
          <t>年号を選択してください。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xml:space="preserve"> </author>
    <author>高齢・障害・求職者雇用支援機構</author>
  </authors>
  <commentList>
    <comment ref="E12" authorId="0" shapeId="0" xr:uid="{00000000-0006-0000-1F00-000001000000}">
      <text>
        <r>
          <rPr>
            <sz val="8"/>
            <color indexed="81"/>
            <rFont val="ＭＳ Ｐゴシック"/>
            <family val="3"/>
            <charset val="128"/>
          </rPr>
          <t>郵便番号を入力してください（○○○-○○○○）</t>
        </r>
      </text>
    </comment>
    <comment ref="F14" authorId="1" shapeId="0" xr:uid="{00000000-0006-0000-1F00-000002000000}">
      <text>
        <r>
          <rPr>
            <sz val="8"/>
            <color indexed="81"/>
            <rFont val="ＭＳ Ｐゴシック"/>
            <family val="3"/>
            <charset val="128"/>
          </rPr>
          <t>人数を入れてください。</t>
        </r>
      </text>
    </comment>
    <comment ref="D15" authorId="1" shapeId="0" xr:uid="{00000000-0006-0000-1F00-000003000000}">
      <text>
        <r>
          <rPr>
            <sz val="8"/>
            <color indexed="81"/>
            <rFont val="ＭＳ Ｐゴシック"/>
            <family val="3"/>
            <charset val="128"/>
          </rPr>
          <t>該当する場合にはチェックを入れてください。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高齢・障害・求職者雇用支援機構</author>
    <author>訓練認定課</author>
  </authors>
  <commentList>
    <comment ref="O3" authorId="0" shapeId="0" xr:uid="{00000000-0006-0000-0100-000001000000}">
      <text>
        <r>
          <rPr>
            <sz val="11"/>
            <color indexed="81"/>
            <rFont val="ＭＳ Ｐゴシック"/>
            <family val="3"/>
            <charset val="128"/>
          </rPr>
          <t>提出日を入力してください
（○年○月○日）</t>
        </r>
      </text>
    </comment>
    <comment ref="J9" authorId="0" shapeId="0" xr:uid="{00000000-0006-0000-0100-000002000000}">
      <text>
        <r>
          <rPr>
            <sz val="11"/>
            <color indexed="81"/>
            <rFont val="ＭＳ Ｐゴシック"/>
            <family val="3"/>
            <charset val="128"/>
          </rPr>
          <t xml:space="preserve"> 郵便番号を入力してください（○○○-○○○○）</t>
        </r>
      </text>
    </comment>
    <comment ref="G36" authorId="1" shapeId="0" xr:uid="{00000000-0006-0000-0100-000003000000}">
      <text>
        <r>
          <rPr>
            <sz val="11"/>
            <color indexed="8"/>
            <rFont val="ＭＳ Ｐゴシック"/>
            <family val="3"/>
            <charset val="128"/>
          </rPr>
          <t>・基礎コースの基礎分野は、「○○基礎科」
・託児サービス付き訓練コースの場合は、「○○科（託児）」、託児サービス対応訓練コースの場合は「○○科（託児対応）」
・短時間訓練コースの場合は、「○○科（短時間）」
・職場復帰支援コースの場合は、｢○○科（職場復帰）｣</t>
        </r>
      </text>
    </comment>
    <comment ref="F41" authorId="0" shapeId="0" xr:uid="{00000000-0006-0000-0100-000004000000}">
      <text>
        <r>
          <rPr>
            <sz val="11"/>
            <color indexed="81"/>
            <rFont val="ＭＳ Ｐゴシック"/>
            <family val="3"/>
            <charset val="128"/>
          </rPr>
          <t>郵便番号を入力してください。（○○○-○○○○）</t>
        </r>
      </text>
    </comment>
    <comment ref="H41" authorId="1" shapeId="0" xr:uid="{00000000-0006-0000-0100-000005000000}">
      <text>
        <r>
          <rPr>
            <sz val="11"/>
            <color indexed="81"/>
            <rFont val="ＭＳ Ｐゴシック"/>
            <family val="3"/>
            <charset val="128"/>
          </rPr>
          <t>所在地のうち、都道府県から番地までを入力してください。（1行目）</t>
        </r>
      </text>
    </comment>
    <comment ref="H42" authorId="1" shapeId="0" xr:uid="{00000000-0006-0000-0100-000006000000}">
      <text>
        <r>
          <rPr>
            <sz val="11"/>
            <color indexed="81"/>
            <rFont val="ＭＳ Ｐゴシック"/>
            <family val="3"/>
            <charset val="128"/>
          </rPr>
          <t>所在地のうち、建物名等を入力してください。（２行目）</t>
        </r>
      </text>
    </comment>
    <comment ref="F44" authorId="2" shapeId="0" xr:uid="{00000000-0006-0000-0100-000007000000}">
      <text>
        <r>
          <rPr>
            <sz val="11"/>
            <color indexed="81"/>
            <rFont val="ＭＳ Ｐゴシック"/>
            <family val="3"/>
            <charset val="128"/>
          </rPr>
          <t>過去に認定を受けたことがない場合は「初回」と記入してください。</t>
        </r>
      </text>
    </comment>
    <comment ref="F46" authorId="2" shapeId="0" xr:uid="{00000000-0006-0000-0100-000008000000}">
      <text>
        <r>
          <rPr>
            <sz val="11"/>
            <color indexed="81"/>
            <rFont val="ＭＳ Ｐゴシック"/>
            <family val="3"/>
            <charset val="128"/>
          </rPr>
          <t>国税庁から法人番号指定通知書にて通知された法人番号（13桁）を記載してください。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訓練認定課</author>
  </authors>
  <commentList>
    <comment ref="G19" authorId="0" shapeId="0" xr:uid="{F17533E6-98E4-48EE-A0ED-0B8DE904A4EE}">
      <text>
        <r>
          <rPr>
            <sz val="11"/>
            <color indexed="8"/>
            <rFont val="ＭＳ Ｐゴシック"/>
            <family val="3"/>
            <charset val="128"/>
          </rPr>
          <t>小数点第３位を切り捨て、小数点第２位までを入力してください。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13" authorId="0" shapeId="0" xr:uid="{8F7A2E1D-A20E-4488-9C4F-647944245576}">
      <text>
        <r>
          <rPr>
            <sz val="11"/>
            <color indexed="81"/>
            <rFont val="BIZ UDPゴシック"/>
            <family val="3"/>
            <charset val="128"/>
          </rPr>
          <t>株式会社以外の場合は、下記を参考にチェックをつけてください。
・株式会社以外の事業主
　有限会社、合同会社、合資会社、医療法人など
・事業主団体等
　事業協同組合、企業組合、協同組合、商工会議所、協会など
・大学等
　専修学校・各種学校を除く学校法人
・一般公益社団法人等
　一般財団法人、一般社団法人、公益財団法人、公益社団法人など
・その他
　個人事業主、会計事務所など</t>
        </r>
      </text>
    </comment>
    <comment ref="A28" authorId="0" shapeId="0" xr:uid="{26468849-DE57-4B90-A345-BE8774CB1342}">
      <text>
        <r>
          <rPr>
            <sz val="11"/>
            <color indexed="81"/>
            <rFont val="BIZ UDPゴシック"/>
            <family val="3"/>
            <charset val="128"/>
          </rPr>
          <t>「職業訓練の実績」に記載する訓練が、以下を満たすかどうか必ず確認してください。
・訓練期間が、今回申請する訓練期間の７割以上であるか。
・訓練時間が、今回申請する訓練時間の７割以上であるか。
・今回申請する訓練の開始日から、遡って３年間において実施した訓練か。
※要件の詳細は、留意事項をご確認ください</t>
        </r>
        <r>
          <rPr>
            <b/>
            <sz val="9"/>
            <color indexed="81"/>
            <rFont val="MS P ゴシック"/>
            <family val="3"/>
            <charset val="128"/>
          </rPr>
          <t xml:space="preserve">。
</t>
        </r>
      </text>
    </comment>
    <comment ref="P40" authorId="0" shapeId="0" xr:uid="{00000000-0006-0000-0400-000008000000}">
      <text>
        <r>
          <rPr>
            <b/>
            <sz val="9"/>
            <color indexed="81"/>
            <rFont val="ＭＳ Ｐゴシック"/>
            <family val="3"/>
            <charset val="128"/>
          </rPr>
          <t>電話番号を入力してください。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F18" authorId="0" shapeId="0" xr:uid="{85197B6C-191F-4630-B0DB-52EBE7C32625}">
      <text>
        <r>
          <rPr>
            <sz val="9"/>
            <color indexed="81"/>
            <rFont val="BIZ UDPゴシック"/>
            <family val="3"/>
            <charset val="128"/>
          </rPr>
          <t>短時間訓練の場合は、「在職中の者等、訓練の受講にあたり特に配慮を必要とする者」と必ず記載してください。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企画係</author>
    <author>高齢・障害・求職者雇用支援機構</author>
  </authors>
  <commentList>
    <comment ref="L8" authorId="0" shapeId="0" xr:uid="{F9A52DBB-3119-4925-AF70-91CEBDB87CDC}">
      <text>
        <r>
          <rPr>
            <sz val="11"/>
            <color indexed="81"/>
            <rFont val="ＭＳ Ｐゴシック"/>
            <family val="3"/>
            <charset val="128"/>
          </rPr>
          <t>記入した類型に該当することを証明する書類の提出を省略する場合に選択してください。</t>
        </r>
      </text>
    </comment>
    <comment ref="L9" authorId="1" shapeId="0" xr:uid="{8C2247CF-EB69-4A8A-A87C-46E40204B16F}">
      <text>
        <r>
          <rPr>
            <sz val="11"/>
            <color indexed="81"/>
            <rFont val="ＭＳ Ｐゴシック"/>
            <family val="3"/>
            <charset val="128"/>
          </rPr>
          <t>省略する書類を提出した際の申請書の「受理番号」を記入してください。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Z3" authorId="0" shapeId="0" xr:uid="{15D4D9AC-2C22-4E69-A428-E46EAEAC86AE}">
      <text>
        <r>
          <rPr>
            <sz val="14"/>
            <color indexed="81"/>
            <rFont val="Meiryo UI"/>
            <family val="3"/>
            <charset val="128"/>
          </rPr>
          <t>様式1号に記載の申請日または、それより前の日付を記載してください。</t>
        </r>
      </text>
    </comment>
    <comment ref="O5" authorId="0" shapeId="0" xr:uid="{9D1E4DD3-BD63-4BDC-966D-CC4AC75B28B6}">
      <text>
        <r>
          <rPr>
            <sz val="14"/>
            <color indexed="81"/>
            <rFont val="Meiryo UI"/>
            <family val="3"/>
            <charset val="128"/>
          </rPr>
          <t>自動表示のため入力不要です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18" authorId="0" shapeId="0" xr:uid="{00000000-0006-0000-1500-000001000000}">
      <text>
        <r>
          <rPr>
            <sz val="11"/>
            <color indexed="81"/>
            <rFont val="ＭＳ Ｐゴシック"/>
            <family val="3"/>
            <charset val="128"/>
          </rPr>
          <t>キャリアコンサルティング担当者を複数人配置する場合は行を増やして記入して下さい。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P5" authorId="0" shapeId="0" xr:uid="{00000000-0006-0000-1700-000001000000}">
      <text>
        <r>
          <rPr>
            <sz val="9"/>
            <color indexed="81"/>
            <rFont val="ＭＳ Ｐゴシック"/>
            <family val="3"/>
            <charset val="128"/>
          </rPr>
          <t>カリキュラムの内容ごとに番号を付してください。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<sst xmlns="http://schemas.openxmlformats.org/spreadsheetml/2006/main" count="3527" uniqueCount="1643">
  <si>
    <t>訓練実施機関名</t>
    <rPh sb="0" eb="2">
      <t>クンレン</t>
    </rPh>
    <rPh sb="2" eb="4">
      <t>ジッシ</t>
    </rPh>
    <rPh sb="4" eb="6">
      <t>キカン</t>
    </rPh>
    <rPh sb="6" eb="7">
      <t>メイ</t>
    </rPh>
    <phoneticPr fontId="11"/>
  </si>
  <si>
    <t>提出年月日</t>
    <rPh sb="0" eb="2">
      <t>テイシュツ</t>
    </rPh>
    <rPh sb="2" eb="5">
      <t>ネンガッピ</t>
    </rPh>
    <phoneticPr fontId="11"/>
  </si>
  <si>
    <t>様式
番号</t>
    <rPh sb="0" eb="2">
      <t>ヨウシキ</t>
    </rPh>
    <rPh sb="3" eb="5">
      <t>バンゴウ</t>
    </rPh>
    <phoneticPr fontId="11"/>
  </si>
  <si>
    <t>様式名及び添付する書類</t>
    <rPh sb="0" eb="2">
      <t>ヨウシキ</t>
    </rPh>
    <rPh sb="2" eb="3">
      <t>メイ</t>
    </rPh>
    <rPh sb="3" eb="4">
      <t>オヨ</t>
    </rPh>
    <rPh sb="5" eb="7">
      <t>テンプ</t>
    </rPh>
    <rPh sb="9" eb="11">
      <t>ショルイ</t>
    </rPh>
    <phoneticPr fontId="11"/>
  </si>
  <si>
    <t>申請者
チェック欄</t>
    <rPh sb="0" eb="3">
      <t>シンセイシャ</t>
    </rPh>
    <rPh sb="8" eb="9">
      <t>ラン</t>
    </rPh>
    <phoneticPr fontId="11"/>
  </si>
  <si>
    <t>機構
チェック欄</t>
    <rPh sb="0" eb="2">
      <t>キコウ</t>
    </rPh>
    <rPh sb="7" eb="8">
      <t>ラン</t>
    </rPh>
    <phoneticPr fontId="11"/>
  </si>
  <si>
    <t>第１号</t>
  </si>
  <si>
    <t>職業訓練認定申請書</t>
    <rPh sb="0" eb="2">
      <t>ショクギョウ</t>
    </rPh>
    <rPh sb="2" eb="4">
      <t>クンレン</t>
    </rPh>
    <rPh sb="4" eb="6">
      <t>ニンテイ</t>
    </rPh>
    <rPh sb="6" eb="9">
      <t>シンセイショ</t>
    </rPh>
    <phoneticPr fontId="11"/>
  </si>
  <si>
    <t>訓練カリキュラム</t>
    <rPh sb="0" eb="2">
      <t>クンレン</t>
    </rPh>
    <phoneticPr fontId="11"/>
  </si>
  <si>
    <t>第７の１号</t>
    <rPh sb="0" eb="1">
      <t>ダイ</t>
    </rPh>
    <rPh sb="4" eb="5">
      <t>ゴウ</t>
    </rPh>
    <phoneticPr fontId="11"/>
  </si>
  <si>
    <t>使用教科書等一覧（受講者が必要とする教科書等）</t>
    <rPh sb="0" eb="2">
      <t>シヨウ</t>
    </rPh>
    <rPh sb="2" eb="5">
      <t>キョウカショ</t>
    </rPh>
    <rPh sb="5" eb="6">
      <t>トウ</t>
    </rPh>
    <rPh sb="6" eb="8">
      <t>イチラン</t>
    </rPh>
    <rPh sb="9" eb="12">
      <t>ジュコウシャ</t>
    </rPh>
    <rPh sb="13" eb="15">
      <t>ヒツヨウ</t>
    </rPh>
    <rPh sb="18" eb="21">
      <t>キョウカショ</t>
    </rPh>
    <rPh sb="21" eb="22">
      <t>トウ</t>
    </rPh>
    <phoneticPr fontId="11"/>
  </si>
  <si>
    <t>訓練カリキュラム（企業実習用）</t>
    <rPh sb="9" eb="11">
      <t>キギョウ</t>
    </rPh>
    <rPh sb="11" eb="14">
      <t>ジッシュウヨウ</t>
    </rPh>
    <phoneticPr fontId="11"/>
  </si>
  <si>
    <t>コース案内、その他広告案</t>
    <rPh sb="3" eb="5">
      <t>アンナイ</t>
    </rPh>
    <rPh sb="8" eb="9">
      <t>タ</t>
    </rPh>
    <rPh sb="9" eb="11">
      <t>コウコク</t>
    </rPh>
    <rPh sb="11" eb="12">
      <t>アン</t>
    </rPh>
    <phoneticPr fontId="11"/>
  </si>
  <si>
    <t>求職者支援訓練の認定申請に係る提出済み書類一覧</t>
    <rPh sb="0" eb="2">
      <t>キュウショク</t>
    </rPh>
    <rPh sb="2" eb="3">
      <t>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1"/>
  </si>
  <si>
    <t>認定様式第1号（第1条関係）（表面）</t>
    <rPh sb="0" eb="2">
      <t>ニンテイ</t>
    </rPh>
    <rPh sb="2" eb="4">
      <t>ヨウシキ</t>
    </rPh>
    <rPh sb="8" eb="9">
      <t>ダイ</t>
    </rPh>
    <rPh sb="10" eb="11">
      <t>ジョウ</t>
    </rPh>
    <rPh sb="11" eb="13">
      <t>カンケイ</t>
    </rPh>
    <rPh sb="15" eb="16">
      <t>オモテ</t>
    </rPh>
    <rPh sb="16" eb="17">
      <t>メン</t>
    </rPh>
    <phoneticPr fontId="11"/>
  </si>
  <si>
    <t>独立行政法人高齢・障害・求職者雇用支援機構　理事長　殿　</t>
    <rPh sb="6" eb="8">
      <t>コウレイ</t>
    </rPh>
    <rPh sb="9" eb="11">
      <t>ショウガイ</t>
    </rPh>
    <rPh sb="12" eb="15">
      <t>キュウショクシャ</t>
    </rPh>
    <rPh sb="15" eb="17">
      <t>コヨウ</t>
    </rPh>
    <rPh sb="17" eb="19">
      <t>シエン</t>
    </rPh>
    <rPh sb="19" eb="21">
      <t>キコウ</t>
    </rPh>
    <phoneticPr fontId="11"/>
  </si>
  <si>
    <t>（申請者）</t>
    <rPh sb="1" eb="4">
      <t>シンセイシャ</t>
    </rPh>
    <phoneticPr fontId="11"/>
  </si>
  <si>
    <t>フリガナ</t>
    <phoneticPr fontId="11"/>
  </si>
  <si>
    <t>〒</t>
    <phoneticPr fontId="11"/>
  </si>
  <si>
    <t>所在地</t>
  </si>
  <si>
    <t>商号又は名称</t>
    <rPh sb="0" eb="2">
      <t>ショウゴウ</t>
    </rPh>
    <rPh sb="2" eb="3">
      <t>マタ</t>
    </rPh>
    <rPh sb="4" eb="6">
      <t>メイショウ</t>
    </rPh>
    <phoneticPr fontId="11"/>
  </si>
  <si>
    <t>代表者役職名・氏名</t>
    <phoneticPr fontId="11"/>
  </si>
  <si>
    <t>記</t>
    <phoneticPr fontId="11"/>
  </si>
  <si>
    <t>１　訓練の種別</t>
    <rPh sb="2" eb="4">
      <t>クンレン</t>
    </rPh>
    <rPh sb="5" eb="7">
      <t>シュベツ</t>
    </rPh>
    <phoneticPr fontId="11"/>
  </si>
  <si>
    <t>（</t>
    <phoneticPr fontId="11"/>
  </si>
  <si>
    <t>）基礎訓練（基礎コース）</t>
    <rPh sb="1" eb="3">
      <t>キソ</t>
    </rPh>
    <rPh sb="3" eb="5">
      <t>クンレン</t>
    </rPh>
    <rPh sb="6" eb="8">
      <t>キソ</t>
    </rPh>
    <phoneticPr fontId="11"/>
  </si>
  <si>
    <t>）実践訓練（実践コース）</t>
    <rPh sb="1" eb="3">
      <t>ジッセン</t>
    </rPh>
    <rPh sb="3" eb="5">
      <t>クンレン</t>
    </rPh>
    <rPh sb="6" eb="8">
      <t>ジッセン</t>
    </rPh>
    <phoneticPr fontId="11"/>
  </si>
  <si>
    <t>※該当する分野（１つ）にチェックを入れてください。</t>
  </si>
  <si>
    <t>02 ＩＴ分野　</t>
    <phoneticPr fontId="11"/>
  </si>
  <si>
    <t>07 林業分野</t>
    <phoneticPr fontId="11"/>
  </si>
  <si>
    <t>12 輸送サービス分野</t>
    <phoneticPr fontId="11"/>
  </si>
  <si>
    <t>17 金属関連分野</t>
    <phoneticPr fontId="11"/>
  </si>
  <si>
    <t>08 旅行・観光分野</t>
    <phoneticPr fontId="11"/>
  </si>
  <si>
    <t>13 エコ分野</t>
    <phoneticPr fontId="11"/>
  </si>
  <si>
    <t>18 建設関連分野</t>
    <phoneticPr fontId="11"/>
  </si>
  <si>
    <t>04 医療事務分野</t>
    <phoneticPr fontId="11"/>
  </si>
  <si>
    <t>09 警備・保安分野</t>
    <phoneticPr fontId="11"/>
  </si>
  <si>
    <t>14 調理分野</t>
    <phoneticPr fontId="11"/>
  </si>
  <si>
    <t>19 理容・美容関連分野</t>
    <phoneticPr fontId="11"/>
  </si>
  <si>
    <t>10 クリエート（企画・創作）分野</t>
    <phoneticPr fontId="11"/>
  </si>
  <si>
    <t>15 電気関連分野</t>
    <phoneticPr fontId="11"/>
  </si>
  <si>
    <t>20 その他の分野</t>
    <phoneticPr fontId="11"/>
  </si>
  <si>
    <t>06 農業分野</t>
    <phoneticPr fontId="11"/>
  </si>
  <si>
    <t>11 デザイン分野</t>
    <phoneticPr fontId="11"/>
  </si>
  <si>
    <t>16 機械関連分野</t>
    <phoneticPr fontId="11"/>
  </si>
  <si>
    <t>(</t>
    <phoneticPr fontId="11"/>
  </si>
  <si>
    <t>）</t>
    <phoneticPr fontId="11"/>
  </si>
  <si>
    <t>※　新規　　　</t>
    <phoneticPr fontId="11"/>
  </si>
  <si>
    <t>※　新規扱い　</t>
    <rPh sb="4" eb="5">
      <t>アツカ</t>
    </rPh>
    <phoneticPr fontId="11"/>
  </si>
  <si>
    <t>３　訓練概要　　　　</t>
    <phoneticPr fontId="11"/>
  </si>
  <si>
    <r>
      <t>（１）訓練科名（40文字以内）</t>
    </r>
    <r>
      <rPr>
        <u/>
        <sz val="16"/>
        <rFont val="ＭＳ 明朝"/>
        <family val="1"/>
        <charset val="128"/>
      </rPr>
      <t/>
    </r>
    <rPh sb="10" eb="12">
      <t>モジ</t>
    </rPh>
    <rPh sb="12" eb="14">
      <t>イナイ</t>
    </rPh>
    <phoneticPr fontId="11"/>
  </si>
  <si>
    <t>（２）訓練期間</t>
    <rPh sb="5" eb="7">
      <t>キカン</t>
    </rPh>
    <phoneticPr fontId="11"/>
  </si>
  <si>
    <t>～</t>
    <phoneticPr fontId="11"/>
  </si>
  <si>
    <t>（</t>
    <phoneticPr fontId="11"/>
  </si>
  <si>
    <t>か月）</t>
    <rPh sb="1" eb="2">
      <t>ゲツ</t>
    </rPh>
    <phoneticPr fontId="11"/>
  </si>
  <si>
    <t>（３）受講者定員</t>
    <phoneticPr fontId="11"/>
  </si>
  <si>
    <t>名</t>
    <rPh sb="0" eb="1">
      <t>メイ</t>
    </rPh>
    <phoneticPr fontId="11"/>
  </si>
  <si>
    <t>　　所　　在　　地</t>
  </si>
  <si>
    <t>５　訓練実施機関番号</t>
    <rPh sb="6" eb="8">
      <t>キカン</t>
    </rPh>
    <rPh sb="8" eb="10">
      <t>バンゴウ</t>
    </rPh>
    <phoneticPr fontId="11"/>
  </si>
  <si>
    <t>社会保険
労務士
記載欄</t>
    <rPh sb="0" eb="2">
      <t>シャカイ</t>
    </rPh>
    <rPh sb="2" eb="4">
      <t>ホケン</t>
    </rPh>
    <rPh sb="5" eb="8">
      <t>ロウムシ</t>
    </rPh>
    <rPh sb="9" eb="11">
      <t>キサイ</t>
    </rPh>
    <rPh sb="11" eb="12">
      <t>ラン</t>
    </rPh>
    <phoneticPr fontId="11"/>
  </si>
  <si>
    <t>作成年月日・提出代行
者・事務代理者の表示</t>
    <rPh sb="0" eb="2">
      <t>サクセイ</t>
    </rPh>
    <rPh sb="2" eb="5">
      <t>ネンガッピ</t>
    </rPh>
    <rPh sb="6" eb="8">
      <t>テイシュツ</t>
    </rPh>
    <rPh sb="8" eb="10">
      <t>ダイコウ</t>
    </rPh>
    <rPh sb="11" eb="12">
      <t>シャ</t>
    </rPh>
    <rPh sb="13" eb="15">
      <t>ジム</t>
    </rPh>
    <rPh sb="15" eb="17">
      <t>ダイリ</t>
    </rPh>
    <rPh sb="17" eb="18">
      <t>シャ</t>
    </rPh>
    <rPh sb="19" eb="21">
      <t>ヒョウジ</t>
    </rPh>
    <phoneticPr fontId="11"/>
  </si>
  <si>
    <t>氏  　　　名</t>
    <rPh sb="0" eb="1">
      <t>シ</t>
    </rPh>
    <rPh sb="6" eb="7">
      <t>メイ</t>
    </rPh>
    <phoneticPr fontId="11"/>
  </si>
  <si>
    <t>電　話　番　号</t>
    <rPh sb="0" eb="1">
      <t>デン</t>
    </rPh>
    <rPh sb="2" eb="3">
      <t>ハナシ</t>
    </rPh>
    <rPh sb="4" eb="5">
      <t>バン</t>
    </rPh>
    <rPh sb="6" eb="7">
      <t>ゴウ</t>
    </rPh>
    <phoneticPr fontId="11"/>
  </si>
  <si>
    <t>※機構処理欄</t>
    <rPh sb="1" eb="3">
      <t>キコウ</t>
    </rPh>
    <rPh sb="3" eb="5">
      <t>ショリ</t>
    </rPh>
    <rPh sb="5" eb="6">
      <t>ラン</t>
    </rPh>
    <phoneticPr fontId="11"/>
  </si>
  <si>
    <t xml:space="preserve"> 施設名：</t>
    <rPh sb="1" eb="3">
      <t>シセツ</t>
    </rPh>
    <rPh sb="3" eb="4">
      <t>メイ</t>
    </rPh>
    <phoneticPr fontId="11"/>
  </si>
  <si>
    <t>担当者：</t>
    <rPh sb="0" eb="3">
      <t>タントウシャ</t>
    </rPh>
    <phoneticPr fontId="11"/>
  </si>
  <si>
    <t>㊞</t>
    <phoneticPr fontId="11"/>
  </si>
  <si>
    <t>受理番号：</t>
    <phoneticPr fontId="11"/>
  </si>
  <si>
    <t xml:space="preserve"> 申請書受理日：</t>
    <rPh sb="1" eb="4">
      <t>シンセイショ</t>
    </rPh>
    <rPh sb="4" eb="6">
      <t>ジュリ</t>
    </rPh>
    <rPh sb="6" eb="7">
      <t>ビ</t>
    </rPh>
    <phoneticPr fontId="11"/>
  </si>
  <si>
    <t>認定様式第1号（第1条関係）（裏面）</t>
    <rPh sb="0" eb="2">
      <t>ニンテイ</t>
    </rPh>
    <rPh sb="15" eb="16">
      <t>ウラ</t>
    </rPh>
    <rPh sb="16" eb="17">
      <t>メン</t>
    </rPh>
    <phoneticPr fontId="11"/>
  </si>
  <si>
    <t>（注　意　事　項）</t>
    <rPh sb="1" eb="2">
      <t>チュウ</t>
    </rPh>
    <rPh sb="3" eb="4">
      <t>イ</t>
    </rPh>
    <rPh sb="5" eb="6">
      <t>コト</t>
    </rPh>
    <rPh sb="7" eb="8">
      <t>コウ</t>
    </rPh>
    <phoneticPr fontId="11"/>
  </si>
  <si>
    <t>誓　　約　　書</t>
    <phoneticPr fontId="11"/>
  </si>
  <si>
    <t>独立行政法人高齢・障害・求職者雇用支援機構　理事長　殿　　</t>
    <rPh sb="6" eb="8">
      <t>コウレイ</t>
    </rPh>
    <rPh sb="9" eb="11">
      <t>ショウガイ</t>
    </rPh>
    <rPh sb="12" eb="15">
      <t>キュウショクシャ</t>
    </rPh>
    <rPh sb="15" eb="17">
      <t>コヨウ</t>
    </rPh>
    <rPh sb="17" eb="19">
      <t>シエン</t>
    </rPh>
    <rPh sb="22" eb="25">
      <t>リジチョウ</t>
    </rPh>
    <phoneticPr fontId="11"/>
  </si>
  <si>
    <t>代表者役職名・氏名</t>
    <rPh sb="3" eb="4">
      <t>ヤク</t>
    </rPh>
    <rPh sb="4" eb="5">
      <t>ショク</t>
    </rPh>
    <rPh sb="5" eb="6">
      <t>メイ</t>
    </rPh>
    <phoneticPr fontId="11"/>
  </si>
  <si>
    <t>記</t>
  </si>
  <si>
    <t>１　訓練科名</t>
    <rPh sb="2" eb="4">
      <t>クンレン</t>
    </rPh>
    <rPh sb="4" eb="6">
      <t>カメイ</t>
    </rPh>
    <phoneticPr fontId="11"/>
  </si>
  <si>
    <t>２　誓約内容</t>
  </si>
  <si>
    <t>実施体制等確認表</t>
    <rPh sb="0" eb="2">
      <t>ジッシ</t>
    </rPh>
    <rPh sb="2" eb="4">
      <t>タイセイ</t>
    </rPh>
    <rPh sb="4" eb="5">
      <t>トウ</t>
    </rPh>
    <rPh sb="5" eb="7">
      <t>カクニン</t>
    </rPh>
    <rPh sb="7" eb="8">
      <t>ヒョウ</t>
    </rPh>
    <phoneticPr fontId="11"/>
  </si>
  <si>
    <t>訓練実施機関名：　</t>
    <rPh sb="0" eb="2">
      <t>クンレン</t>
    </rPh>
    <rPh sb="2" eb="4">
      <t>ジッシ</t>
    </rPh>
    <rPh sb="4" eb="6">
      <t>キカン</t>
    </rPh>
    <rPh sb="6" eb="7">
      <t>メイ</t>
    </rPh>
    <phoneticPr fontId="11"/>
  </si>
  <si>
    <t>訓練科名：</t>
    <phoneticPr fontId="11"/>
  </si>
  <si>
    <t>作成者名：</t>
    <phoneticPr fontId="11"/>
  </si>
  <si>
    <t>点　検　項　目</t>
    <rPh sb="0" eb="3">
      <t>テンケン</t>
    </rPh>
    <rPh sb="4" eb="7">
      <t>コウモク</t>
    </rPh>
    <phoneticPr fontId="11"/>
  </si>
  <si>
    <t>内　　　　　　　　　　　　　　　容</t>
    <rPh sb="0" eb="1">
      <t>ウチ</t>
    </rPh>
    <rPh sb="16" eb="17">
      <t>カタチ</t>
    </rPh>
    <phoneticPr fontId="11"/>
  </si>
  <si>
    <t>基本条件</t>
    <rPh sb="0" eb="2">
      <t>キホン</t>
    </rPh>
    <rPh sb="2" eb="4">
      <t>ジョウケン</t>
    </rPh>
    <phoneticPr fontId="11"/>
  </si>
  <si>
    <t>認定様式第４号「訓練実施機関・施設の概要」により確認</t>
    <rPh sb="0" eb="2">
      <t>ニンテイ</t>
    </rPh>
    <rPh sb="2" eb="4">
      <t>ヨウシキ</t>
    </rPh>
    <rPh sb="4" eb="5">
      <t>ダイ</t>
    </rPh>
    <rPh sb="6" eb="7">
      <t>ゴウ</t>
    </rPh>
    <rPh sb="8" eb="10">
      <t>クンレン</t>
    </rPh>
    <rPh sb="10" eb="12">
      <t>ジッシ</t>
    </rPh>
    <rPh sb="12" eb="14">
      <t>キカン</t>
    </rPh>
    <rPh sb="15" eb="17">
      <t>シセツ</t>
    </rPh>
    <rPh sb="18" eb="20">
      <t>ガイヨウ</t>
    </rPh>
    <rPh sb="24" eb="26">
      <t>カクニン</t>
    </rPh>
    <phoneticPr fontId="11"/>
  </si>
  <si>
    <t>訓練実施施設の確保</t>
    <rPh sb="0" eb="2">
      <t>クンレン</t>
    </rPh>
    <rPh sb="2" eb="4">
      <t>ジッシ</t>
    </rPh>
    <rPh sb="4" eb="6">
      <t>シセツ</t>
    </rPh>
    <rPh sb="7" eb="9">
      <t>カクホ</t>
    </rPh>
    <phoneticPr fontId="11"/>
  </si>
  <si>
    <t>　・自ら所有する訓練実施場所及び事務所を使用する　　　　　　　※不動産登記簿謄本（写しで可）等を添付すること</t>
    <phoneticPr fontId="11"/>
  </si>
  <si>
    <t>　・訓練実施場所及び事務所を賃借により確保する　　　　　　　　　※賃貸借契約書（写）等を添付すること</t>
    <phoneticPr fontId="11"/>
  </si>
  <si>
    <t>　　カリキュラムに必ず含めるべき内容；</t>
    <rPh sb="9" eb="10">
      <t>カナラ</t>
    </rPh>
    <rPh sb="11" eb="12">
      <t>フク</t>
    </rPh>
    <rPh sb="16" eb="18">
      <t>ナイヨウ</t>
    </rPh>
    <phoneticPr fontId="11"/>
  </si>
  <si>
    <t>　・該当している　　　　　</t>
    <phoneticPr fontId="11"/>
  </si>
  <si>
    <t>・該当していない</t>
    <phoneticPr fontId="11"/>
  </si>
  <si>
    <t>介護職員養成研修（介護職員養成研修を求職者支援訓練として実施する場合）</t>
    <phoneticPr fontId="11"/>
  </si>
  <si>
    <t>教　室　設　備</t>
    <rPh sb="0" eb="3">
      <t>キョウシツ</t>
    </rPh>
    <rPh sb="4" eb="7">
      <t>セツビ</t>
    </rPh>
    <phoneticPr fontId="11"/>
  </si>
  <si>
    <t>教室面積等</t>
    <rPh sb="0" eb="2">
      <t>キョウシツ</t>
    </rPh>
    <rPh sb="2" eb="4">
      <t>メンセキ</t>
    </rPh>
    <rPh sb="4" eb="5">
      <t>トウ</t>
    </rPh>
    <phoneticPr fontId="11"/>
  </si>
  <si>
    <t>・教室総面積（　　　</t>
    <rPh sb="1" eb="3">
      <t>キョウシツ</t>
    </rPh>
    <rPh sb="3" eb="6">
      <t>ソウメンセキ</t>
    </rPh>
    <phoneticPr fontId="11"/>
  </si>
  <si>
    <t>　　）㎡</t>
    <phoneticPr fontId="11"/>
  </si>
  <si>
    <t>・１人当たりの面積（</t>
    <rPh sb="2" eb="3">
      <t>ニン</t>
    </rPh>
    <rPh sb="3" eb="4">
      <t>ア</t>
    </rPh>
    <rPh sb="7" eb="9">
      <t>メンセキ</t>
    </rPh>
    <phoneticPr fontId="11"/>
  </si>
  <si>
    <t>・教室総面積を定員で除した数値</t>
    <rPh sb="1" eb="3">
      <t>キョウシツ</t>
    </rPh>
    <rPh sb="3" eb="6">
      <t>ソウメンセキ</t>
    </rPh>
    <rPh sb="7" eb="9">
      <t>テイイン</t>
    </rPh>
    <rPh sb="10" eb="11">
      <t>ジョ</t>
    </rPh>
    <rPh sb="13" eb="15">
      <t>スウチ</t>
    </rPh>
    <phoneticPr fontId="11"/>
  </si>
  <si>
    <t>・実習室面積（</t>
    <rPh sb="1" eb="4">
      <t>ジッシュウシツ</t>
    </rPh>
    <rPh sb="4" eb="6">
      <t>メンセキ</t>
    </rPh>
    <phoneticPr fontId="11"/>
  </si>
  <si>
    <t>名称（</t>
    <rPh sb="0" eb="2">
      <t>メイショウ</t>
    </rPh>
    <phoneticPr fontId="11"/>
  </si>
  <si>
    <t xml:space="preserve">       ）</t>
    <phoneticPr fontId="11"/>
  </si>
  <si>
    <t>台数（</t>
    <phoneticPr fontId="11"/>
  </si>
  <si>
    <t>）台</t>
    <phoneticPr fontId="11"/>
  </si>
  <si>
    <t>　　　（</t>
    <phoneticPr fontId="11"/>
  </si>
  <si>
    <t>・机　定員以上</t>
    <rPh sb="1" eb="2">
      <t>ツクエ</t>
    </rPh>
    <rPh sb="3" eb="5">
      <t>テイイン</t>
    </rPh>
    <rPh sb="5" eb="7">
      <t>イジョウ</t>
    </rPh>
    <phoneticPr fontId="11"/>
  </si>
  <si>
    <t>有</t>
    <phoneticPr fontId="11"/>
  </si>
  <si>
    <t>無</t>
    <rPh sb="0" eb="1">
      <t>ナ</t>
    </rPh>
    <phoneticPr fontId="11"/>
  </si>
  <si>
    <t>・いす　定員以上</t>
    <rPh sb="4" eb="6">
      <t>テイイン</t>
    </rPh>
    <rPh sb="6" eb="8">
      <t>イジョウ</t>
    </rPh>
    <phoneticPr fontId="11"/>
  </si>
  <si>
    <t>・ホワイトボード等</t>
    <rPh sb="8" eb="9">
      <t>トウ</t>
    </rPh>
    <phoneticPr fontId="11"/>
  </si>
  <si>
    <t>※パソコン関係</t>
    <rPh sb="5" eb="7">
      <t>カンケイ</t>
    </rPh>
    <phoneticPr fontId="11"/>
  </si>
  <si>
    <t>パソコン台数</t>
    <phoneticPr fontId="11"/>
  </si>
  <si>
    <t>インターネットの接続</t>
    <phoneticPr fontId="11"/>
  </si>
  <si>
    <t>・全てのパソコンが接続できる</t>
    <phoneticPr fontId="11"/>
  </si>
  <si>
    <t>・一部又は全部のパソコンが接続できない</t>
    <rPh sb="1" eb="3">
      <t>イチブ</t>
    </rPh>
    <rPh sb="3" eb="4">
      <t>マタ</t>
    </rPh>
    <rPh sb="5" eb="7">
      <t>ゼンブ</t>
    </rPh>
    <rPh sb="13" eb="15">
      <t>セツゾク</t>
    </rPh>
    <phoneticPr fontId="11"/>
  </si>
  <si>
    <t>・接続する必要がある訓練がない</t>
    <rPh sb="1" eb="3">
      <t>セツゾク</t>
    </rPh>
    <rPh sb="5" eb="7">
      <t>ヒツヨウ</t>
    </rPh>
    <rPh sb="10" eb="12">
      <t>クンレン</t>
    </rPh>
    <phoneticPr fontId="11"/>
  </si>
  <si>
    <t>プリンタ台数</t>
    <rPh sb="4" eb="6">
      <t>ダイスウ</t>
    </rPh>
    <phoneticPr fontId="11"/>
  </si>
  <si>
    <t>　）台</t>
    <rPh sb="2" eb="3">
      <t>ダイ</t>
    </rPh>
    <phoneticPr fontId="11"/>
  </si>
  <si>
    <t>受講者が講師のパソコン画面を常時確認できるための方策</t>
    <rPh sb="0" eb="3">
      <t>ジュコウシャ</t>
    </rPh>
    <rPh sb="24" eb="26">
      <t>ホウサク</t>
    </rPh>
    <phoneticPr fontId="11"/>
  </si>
  <si>
    <t>・ビデオプロジェクター</t>
    <phoneticPr fontId="11"/>
  </si>
  <si>
    <t>・その他（　</t>
    <phoneticPr fontId="11"/>
  </si>
  <si>
    <t>パソコン等の配線</t>
    <rPh sb="4" eb="5">
      <t>トウ</t>
    </rPh>
    <rPh sb="6" eb="8">
      <t>ハイセン</t>
    </rPh>
    <phoneticPr fontId="11"/>
  </si>
  <si>
    <t>・ＯＡフロアにより床下に配線している</t>
    <phoneticPr fontId="11"/>
  </si>
  <si>
    <t>・床上で躓くことがないよう固定している</t>
    <rPh sb="1" eb="3">
      <t>ユカウエ</t>
    </rPh>
    <rPh sb="4" eb="5">
      <t>ツマヅ</t>
    </rPh>
    <rPh sb="13" eb="15">
      <t>コテイ</t>
    </rPh>
    <phoneticPr fontId="11"/>
  </si>
  <si>
    <t>・その他の固定方法等（</t>
    <rPh sb="5" eb="7">
      <t>コテイ</t>
    </rPh>
    <rPh sb="7" eb="10">
      <t>ホウホウトウ</t>
    </rPh>
    <phoneticPr fontId="11"/>
  </si>
  <si>
    <t>)</t>
    <phoneticPr fontId="11"/>
  </si>
  <si>
    <t>パソコンの訓練時間外の利用可能時間数</t>
    <rPh sb="5" eb="7">
      <t>クンレン</t>
    </rPh>
    <rPh sb="7" eb="10">
      <t>ジカンガイ</t>
    </rPh>
    <rPh sb="11" eb="13">
      <t>リヨウ</t>
    </rPh>
    <rPh sb="13" eb="15">
      <t>カノウ</t>
    </rPh>
    <rPh sb="15" eb="17">
      <t>ジカン</t>
    </rPh>
    <rPh sb="17" eb="18">
      <t>カズ</t>
    </rPh>
    <phoneticPr fontId="11"/>
  </si>
  <si>
    <t>１日（</t>
    <phoneticPr fontId="11"/>
  </si>
  <si>
    <t>）時間</t>
    <phoneticPr fontId="11"/>
  </si>
  <si>
    <t>その他の設備・機器</t>
    <rPh sb="2" eb="3">
      <t>タ</t>
    </rPh>
    <rPh sb="4" eb="6">
      <t>セツビ</t>
    </rPh>
    <rPh sb="7" eb="9">
      <t>キキ</t>
    </rPh>
    <phoneticPr fontId="11"/>
  </si>
  <si>
    <t>・訓練の実施に必要なその他の設備・機器を適正に整備している</t>
    <phoneticPr fontId="11"/>
  </si>
  <si>
    <t>※ソフトウェア</t>
    <phoneticPr fontId="11"/>
  </si>
  <si>
    <t>使用許諾契約</t>
    <phoneticPr fontId="11"/>
  </si>
  <si>
    <t>・あり</t>
    <phoneticPr fontId="11"/>
  </si>
  <si>
    <t>・なし</t>
    <phoneticPr fontId="11"/>
  </si>
  <si>
    <t>ＯＳ</t>
    <phoneticPr fontId="11"/>
  </si>
  <si>
    <t>使用するＯＳの名称及びバージョン　　（</t>
    <rPh sb="7" eb="9">
      <t>メイショウ</t>
    </rPh>
    <rPh sb="9" eb="10">
      <t>オヨ</t>
    </rPh>
    <phoneticPr fontId="11"/>
  </si>
  <si>
    <t>ソフトウェアの種類</t>
    <rPh sb="7" eb="9">
      <t>シュルイ</t>
    </rPh>
    <phoneticPr fontId="11"/>
  </si>
  <si>
    <t>使用するソフトウェアの名称及びバージョン　　（</t>
    <rPh sb="11" eb="13">
      <t>メイショウ</t>
    </rPh>
    <rPh sb="13" eb="14">
      <t>オヨ</t>
    </rPh>
    <phoneticPr fontId="11"/>
  </si>
  <si>
    <t>その他当該訓練に必要な設備</t>
    <rPh sb="2" eb="3">
      <t>タ</t>
    </rPh>
    <rPh sb="3" eb="5">
      <t>トウガイ</t>
    </rPh>
    <rPh sb="5" eb="7">
      <t>クンレン</t>
    </rPh>
    <rPh sb="8" eb="10">
      <t>ヒツヨウ</t>
    </rPh>
    <rPh sb="11" eb="13">
      <t>セツビ</t>
    </rPh>
    <phoneticPr fontId="11"/>
  </si>
  <si>
    <t>・全て確保している</t>
    <phoneticPr fontId="11"/>
  </si>
  <si>
    <t>・一部確保している</t>
    <rPh sb="1" eb="3">
      <t>イチブ</t>
    </rPh>
    <rPh sb="3" eb="5">
      <t>カクホ</t>
    </rPh>
    <phoneticPr fontId="11"/>
  </si>
  <si>
    <t>・確保していない</t>
    <rPh sb="1" eb="3">
      <t>カクホ</t>
    </rPh>
    <phoneticPr fontId="11"/>
  </si>
  <si>
    <t>安全衛生法上の措置</t>
    <rPh sb="0" eb="2">
      <t>アンゼン</t>
    </rPh>
    <rPh sb="2" eb="5">
      <t>エイセイホウ</t>
    </rPh>
    <rPh sb="5" eb="6">
      <t>ジョウ</t>
    </rPh>
    <rPh sb="7" eb="9">
      <t>ソチ</t>
    </rPh>
    <phoneticPr fontId="11"/>
  </si>
  <si>
    <t>照明（室内の場合）</t>
    <rPh sb="0" eb="2">
      <t>ショウメイ</t>
    </rPh>
    <rPh sb="3" eb="5">
      <t>シツナイ</t>
    </rPh>
    <rPh sb="6" eb="8">
      <t>バアイ</t>
    </rPh>
    <phoneticPr fontId="11"/>
  </si>
  <si>
    <t>空調（冷暖房）・換気(窓)</t>
    <rPh sb="0" eb="2">
      <t>クウチョウ</t>
    </rPh>
    <rPh sb="3" eb="6">
      <t>レイダンボウ</t>
    </rPh>
    <rPh sb="8" eb="10">
      <t>カンキ</t>
    </rPh>
    <rPh sb="11" eb="12">
      <t>マド</t>
    </rPh>
    <phoneticPr fontId="11"/>
  </si>
  <si>
    <t>トイレ(男女別）</t>
    <rPh sb="4" eb="6">
      <t>ダンジョ</t>
    </rPh>
    <rPh sb="6" eb="7">
      <t>ベツ</t>
    </rPh>
    <phoneticPr fontId="11"/>
  </si>
  <si>
    <t>・あり（男女別あり）</t>
    <rPh sb="4" eb="6">
      <t>ダンジョ</t>
    </rPh>
    <rPh sb="6" eb="7">
      <t>ベツ</t>
    </rPh>
    <phoneticPr fontId="11"/>
  </si>
  <si>
    <t>洗面所</t>
    <rPh sb="0" eb="2">
      <t>センメン</t>
    </rPh>
    <rPh sb="2" eb="3">
      <t>ジョ</t>
    </rPh>
    <phoneticPr fontId="11"/>
  </si>
  <si>
    <t>事務室</t>
    <rPh sb="0" eb="3">
      <t>ジムシツ</t>
    </rPh>
    <phoneticPr fontId="11"/>
  </si>
  <si>
    <t>・あり（教室・実習室とは完全に分離されている）</t>
    <phoneticPr fontId="11"/>
  </si>
  <si>
    <t>・あり（教室・実習室とは完全に分離されていない）</t>
    <rPh sb="4" eb="6">
      <t>キョウシツ</t>
    </rPh>
    <rPh sb="7" eb="10">
      <t>ジッシュウシツ</t>
    </rPh>
    <rPh sb="12" eb="14">
      <t>カンゼン</t>
    </rPh>
    <rPh sb="15" eb="17">
      <t>ブンリ</t>
    </rPh>
    <phoneticPr fontId="11"/>
  </si>
  <si>
    <t xml:space="preserve"> 喫煙場所</t>
    <rPh sb="1" eb="3">
      <t>キツエン</t>
    </rPh>
    <rPh sb="3" eb="5">
      <t>バショ</t>
    </rPh>
    <phoneticPr fontId="11"/>
  </si>
  <si>
    <t>教室(実習室・自習室含む)</t>
    <rPh sb="0" eb="2">
      <t>キョウシツ</t>
    </rPh>
    <rPh sb="3" eb="6">
      <t>ジッシュウシツ</t>
    </rPh>
    <rPh sb="7" eb="9">
      <t>ジシュウ</t>
    </rPh>
    <rPh sb="9" eb="10">
      <t>シツ</t>
    </rPh>
    <rPh sb="10" eb="11">
      <t>フク</t>
    </rPh>
    <phoneticPr fontId="11"/>
  </si>
  <si>
    <t>・全面禁煙である</t>
    <phoneticPr fontId="11"/>
  </si>
  <si>
    <t>・室内で喫煙できる</t>
    <phoneticPr fontId="11"/>
  </si>
  <si>
    <t>・その他</t>
    <rPh sb="3" eb="4">
      <t>タ</t>
    </rPh>
    <phoneticPr fontId="11"/>
  </si>
  <si>
    <t>休憩室・昼食場所</t>
    <rPh sb="0" eb="3">
      <t>キュウケイシツ</t>
    </rPh>
    <rPh sb="4" eb="6">
      <t>チュウショク</t>
    </rPh>
    <rPh sb="6" eb="8">
      <t>バショ</t>
    </rPh>
    <phoneticPr fontId="11"/>
  </si>
  <si>
    <t>・室内で喫煙できるが分煙対策を施している</t>
    <phoneticPr fontId="11"/>
  </si>
  <si>
    <t>・あり(専用の部屋がある）</t>
    <phoneticPr fontId="11"/>
  </si>
  <si>
    <t>・あり（専用の部屋はないが、受講者のプライバシーは確保されている）</t>
    <rPh sb="4" eb="6">
      <t>センヨウ</t>
    </rPh>
    <rPh sb="7" eb="9">
      <t>ヘヤ</t>
    </rPh>
    <rPh sb="14" eb="17">
      <t>ジュコウシャ</t>
    </rPh>
    <rPh sb="25" eb="27">
      <t>カクホ</t>
    </rPh>
    <phoneticPr fontId="11"/>
  </si>
  <si>
    <t>運営状況等</t>
    <rPh sb="0" eb="2">
      <t>ウンエイ</t>
    </rPh>
    <rPh sb="2" eb="4">
      <t>ジョウキョウ</t>
    </rPh>
    <rPh sb="4" eb="5">
      <t>トウ</t>
    </rPh>
    <phoneticPr fontId="11"/>
  </si>
  <si>
    <t>講師の資格・免許</t>
    <rPh sb="0" eb="2">
      <t>コウシ</t>
    </rPh>
    <rPh sb="3" eb="5">
      <t>シカク</t>
    </rPh>
    <rPh sb="6" eb="8">
      <t>メンキョ</t>
    </rPh>
    <phoneticPr fontId="11"/>
  </si>
  <si>
    <t>講師の指導経験・業務経験年数</t>
    <rPh sb="0" eb="2">
      <t>コウシ</t>
    </rPh>
    <rPh sb="3" eb="5">
      <t>シドウ</t>
    </rPh>
    <rPh sb="5" eb="7">
      <t>ケイケン</t>
    </rPh>
    <rPh sb="8" eb="10">
      <t>ギョウム</t>
    </rPh>
    <rPh sb="10" eb="12">
      <t>ケイケン</t>
    </rPh>
    <rPh sb="12" eb="14">
      <t>ネンスウ</t>
    </rPh>
    <phoneticPr fontId="11"/>
  </si>
  <si>
    <t>講師の数</t>
    <rPh sb="0" eb="2">
      <t>コウシ</t>
    </rPh>
    <rPh sb="3" eb="4">
      <t>カズ</t>
    </rPh>
    <phoneticPr fontId="11"/>
  </si>
  <si>
    <t>学科</t>
    <phoneticPr fontId="11"/>
  </si>
  <si>
    <t>質疑応答の体制</t>
    <phoneticPr fontId="11"/>
  </si>
  <si>
    <t>・日々の訓練時間外に最低１時間以上、質疑応答ができる講師の支援体制がある</t>
    <phoneticPr fontId="11"/>
  </si>
  <si>
    <t>訓練記録
（訓練日誌）</t>
    <rPh sb="0" eb="2">
      <t>クンレン</t>
    </rPh>
    <rPh sb="2" eb="4">
      <t>キロク</t>
    </rPh>
    <rPh sb="6" eb="8">
      <t>クンレン</t>
    </rPh>
    <rPh sb="8" eb="10">
      <t>ニッシ</t>
    </rPh>
    <phoneticPr fontId="11"/>
  </si>
  <si>
    <t>作成の有無</t>
    <rPh sb="3" eb="5">
      <t>ウム</t>
    </rPh>
    <phoneticPr fontId="11"/>
  </si>
  <si>
    <t>記載事項</t>
    <rPh sb="0" eb="2">
      <t>キサイ</t>
    </rPh>
    <rPh sb="2" eb="4">
      <t>ジコウ</t>
    </rPh>
    <phoneticPr fontId="11"/>
  </si>
  <si>
    <t>・次の事項を記載することとしている　　①訓練実施日　②訓練内容　③担当講師　④欠席・遅刻・早退者</t>
    <phoneticPr fontId="11"/>
  </si>
  <si>
    <t>個人情報保護の体制</t>
    <rPh sb="0" eb="2">
      <t>コジン</t>
    </rPh>
    <rPh sb="2" eb="4">
      <t>ジョウホウ</t>
    </rPh>
    <rPh sb="4" eb="6">
      <t>ホゴ</t>
    </rPh>
    <rPh sb="7" eb="9">
      <t>タイセイ</t>
    </rPh>
    <phoneticPr fontId="11"/>
  </si>
  <si>
    <t>苦情相談窓口の周知方法</t>
    <rPh sb="0" eb="2">
      <t>クジョウ</t>
    </rPh>
    <rPh sb="2" eb="4">
      <t>ソウダン</t>
    </rPh>
    <rPh sb="4" eb="6">
      <t>マドグチ</t>
    </rPh>
    <rPh sb="7" eb="9">
      <t>シュウチ</t>
    </rPh>
    <rPh sb="9" eb="11">
      <t>ホウホウ</t>
    </rPh>
    <phoneticPr fontId="11"/>
  </si>
  <si>
    <t>・受講者に対して書面を配付して周知</t>
    <phoneticPr fontId="11"/>
  </si>
  <si>
    <t>・掲示板に常時窓口を掲示</t>
    <rPh sb="1" eb="4">
      <t>ケイジバン</t>
    </rPh>
    <rPh sb="5" eb="7">
      <t>ジョウジ</t>
    </rPh>
    <rPh sb="7" eb="9">
      <t>マドグチ</t>
    </rPh>
    <rPh sb="10" eb="12">
      <t>ケイジ</t>
    </rPh>
    <phoneticPr fontId="11"/>
  </si>
  <si>
    <t>その他</t>
    <rPh sb="2" eb="3">
      <t>タ</t>
    </rPh>
    <phoneticPr fontId="11"/>
  </si>
  <si>
    <t>企業実習を行う場合</t>
    <rPh sb="0" eb="2">
      <t>キギョウ</t>
    </rPh>
    <rPh sb="2" eb="4">
      <t>ジッシュウ</t>
    </rPh>
    <rPh sb="5" eb="6">
      <t>オコナ</t>
    </rPh>
    <rPh sb="7" eb="9">
      <t>バアイ</t>
    </rPh>
    <phoneticPr fontId="11"/>
  </si>
  <si>
    <t>①点検項目に対して該当する内容に○を付すあるいは、（　　）内に記入してください。</t>
    <rPh sb="1" eb="3">
      <t>テンケン</t>
    </rPh>
    <rPh sb="3" eb="5">
      <t>コウモク</t>
    </rPh>
    <rPh sb="6" eb="7">
      <t>タイ</t>
    </rPh>
    <rPh sb="9" eb="11">
      <t>ガイトウ</t>
    </rPh>
    <rPh sb="13" eb="15">
      <t>ナイヨウ</t>
    </rPh>
    <rPh sb="18" eb="19">
      <t>フ</t>
    </rPh>
    <rPh sb="29" eb="30">
      <t>ナイ</t>
    </rPh>
    <rPh sb="31" eb="33">
      <t>キニュウ</t>
    </rPh>
    <phoneticPr fontId="11"/>
  </si>
  <si>
    <t>特記事項（機構処理欄）</t>
    <rPh sb="0" eb="2">
      <t>トッキ</t>
    </rPh>
    <rPh sb="2" eb="4">
      <t>ジコウ</t>
    </rPh>
    <rPh sb="5" eb="7">
      <t>キコウ</t>
    </rPh>
    <rPh sb="7" eb="9">
      <t>ショリ</t>
    </rPh>
    <rPh sb="9" eb="10">
      <t>ラン</t>
    </rPh>
    <phoneticPr fontId="11"/>
  </si>
  <si>
    <t xml:space="preserve"> ※　計画審査に当たって特記する事項がある場合に記入すること。
</t>
    <rPh sb="3" eb="5">
      <t>ケイカク</t>
    </rPh>
    <rPh sb="5" eb="7">
      <t>シンサ</t>
    </rPh>
    <phoneticPr fontId="11"/>
  </si>
  <si>
    <t>認定様式第４号</t>
    <phoneticPr fontId="11"/>
  </si>
  <si>
    <t>訓練実施機関・施設の概要</t>
    <rPh sb="0" eb="2">
      <t>クンレン</t>
    </rPh>
    <rPh sb="2" eb="4">
      <t>ジッシ</t>
    </rPh>
    <rPh sb="4" eb="6">
      <t>キカン</t>
    </rPh>
    <rPh sb="7" eb="9">
      <t>シセツ</t>
    </rPh>
    <rPh sb="10" eb="12">
      <t>ガイヨウ</t>
    </rPh>
    <phoneticPr fontId="11"/>
  </si>
  <si>
    <t>【訓練実施機関】</t>
    <rPh sb="1" eb="3">
      <t>クンレン</t>
    </rPh>
    <rPh sb="3" eb="5">
      <t>ジッシ</t>
    </rPh>
    <rPh sb="5" eb="7">
      <t>キカン</t>
    </rPh>
    <phoneticPr fontId="11"/>
  </si>
  <si>
    <t>訓練実施機関番号</t>
    <rPh sb="0" eb="2">
      <t>クンレン</t>
    </rPh>
    <rPh sb="2" eb="4">
      <t>ジッシ</t>
    </rPh>
    <rPh sb="4" eb="6">
      <t>キカン</t>
    </rPh>
    <rPh sb="6" eb="8">
      <t>バンゴウ</t>
    </rPh>
    <phoneticPr fontId="11"/>
  </si>
  <si>
    <t>初回の申請</t>
    <phoneticPr fontId="11"/>
  </si>
  <si>
    <t>訓練実施機関名（カナ）</t>
    <rPh sb="0" eb="2">
      <t>クンレン</t>
    </rPh>
    <rPh sb="2" eb="4">
      <t>ジッシ</t>
    </rPh>
    <rPh sb="4" eb="6">
      <t>キカン</t>
    </rPh>
    <rPh sb="6" eb="7">
      <t>ジンメイ</t>
    </rPh>
    <phoneticPr fontId="11"/>
  </si>
  <si>
    <t>訓練実施機関名</t>
    <rPh sb="0" eb="2">
      <t>クンレン</t>
    </rPh>
    <rPh sb="2" eb="4">
      <t>ジッシ</t>
    </rPh>
    <rPh sb="4" eb="6">
      <t>キカン</t>
    </rPh>
    <rPh sb="6" eb="7">
      <t>ジンメイ</t>
    </rPh>
    <phoneticPr fontId="11"/>
  </si>
  <si>
    <t>雇用保険適用事業所番号</t>
    <rPh sb="0" eb="2">
      <t>コヨウ</t>
    </rPh>
    <rPh sb="2" eb="4">
      <t>ホケン</t>
    </rPh>
    <rPh sb="4" eb="6">
      <t>テキヨウ</t>
    </rPh>
    <rPh sb="6" eb="9">
      <t>ジギョウショ</t>
    </rPh>
    <rPh sb="9" eb="11">
      <t>バンゴウ</t>
    </rPh>
    <phoneticPr fontId="11"/>
  </si>
  <si>
    <t>-</t>
    <phoneticPr fontId="11"/>
  </si>
  <si>
    <t>所在地</t>
    <rPh sb="0" eb="3">
      <t>ショザイチ</t>
    </rPh>
    <phoneticPr fontId="11"/>
  </si>
  <si>
    <t>〒</t>
    <phoneticPr fontId="11"/>
  </si>
  <si>
    <t>最寄駅（　</t>
    <phoneticPr fontId="11"/>
  </si>
  <si>
    <t>）</t>
    <phoneticPr fontId="11"/>
  </si>
  <si>
    <t>ＴＥＬ</t>
    <phoneticPr fontId="11"/>
  </si>
  <si>
    <t>（役職名・氏名）</t>
    <rPh sb="1" eb="4">
      <t>ヤクショクメイ</t>
    </rPh>
    <rPh sb="5" eb="7">
      <t>シメイ</t>
    </rPh>
    <phoneticPr fontId="11"/>
  </si>
  <si>
    <t>設立年月日</t>
  </si>
  <si>
    <t>年</t>
    <rPh sb="0" eb="1">
      <t>ネン</t>
    </rPh>
    <phoneticPr fontId="11"/>
  </si>
  <si>
    <t>月</t>
    <rPh sb="0" eb="1">
      <t>ガツ</t>
    </rPh>
    <phoneticPr fontId="11"/>
  </si>
  <si>
    <t>日</t>
    <rPh sb="0" eb="1">
      <t>ニチ</t>
    </rPh>
    <phoneticPr fontId="11"/>
  </si>
  <si>
    <t>訓練実施機関の属性</t>
    <rPh sb="0" eb="2">
      <t>クンレン</t>
    </rPh>
    <rPh sb="2" eb="4">
      <t>ジッシ</t>
    </rPh>
    <rPh sb="4" eb="6">
      <t>キカン</t>
    </rPh>
    <rPh sb="7" eb="9">
      <t>ゾクセイ</t>
    </rPh>
    <phoneticPr fontId="11"/>
  </si>
  <si>
    <t>株式会社Ａ</t>
    <rPh sb="0" eb="2">
      <t>カブシキ</t>
    </rPh>
    <rPh sb="2" eb="4">
      <t>カイシャ</t>
    </rPh>
    <phoneticPr fontId="11"/>
  </si>
  <si>
    <t>株式会社Ｂ</t>
    <phoneticPr fontId="11"/>
  </si>
  <si>
    <t>株式会社Ｃ</t>
    <phoneticPr fontId="11"/>
  </si>
  <si>
    <t>株式会社Ｄ</t>
    <phoneticPr fontId="11"/>
  </si>
  <si>
    <t>株式会社以外の事業主</t>
    <phoneticPr fontId="11"/>
  </si>
  <si>
    <t>事業主団体等</t>
    <phoneticPr fontId="11"/>
  </si>
  <si>
    <t>専修学校・各種学校</t>
    <phoneticPr fontId="11"/>
  </si>
  <si>
    <t>大学等</t>
    <phoneticPr fontId="11"/>
  </si>
  <si>
    <t>一般公益社団法人等</t>
    <phoneticPr fontId="11"/>
  </si>
  <si>
    <t>社会福祉法人</t>
    <phoneticPr fontId="11"/>
  </si>
  <si>
    <t>職業訓練法人</t>
    <phoneticPr fontId="11"/>
  </si>
  <si>
    <t xml:space="preserve">ＮＰＯ法人  </t>
    <phoneticPr fontId="11"/>
  </si>
  <si>
    <t>その他（</t>
    <phoneticPr fontId="11"/>
  </si>
  <si>
    <t>　　）</t>
    <phoneticPr fontId="11"/>
  </si>
  <si>
    <t>加盟団体名</t>
    <rPh sb="0" eb="2">
      <t>カメイ</t>
    </rPh>
    <rPh sb="2" eb="4">
      <t>ダンタイ</t>
    </rPh>
    <rPh sb="4" eb="5">
      <t>メイ</t>
    </rPh>
    <phoneticPr fontId="11"/>
  </si>
  <si>
    <t>※「訓練実施機関の属性」欄の記載について</t>
    <phoneticPr fontId="11"/>
  </si>
  <si>
    <t>「株式会社」を除いた冒頭の文字がア又はカ行で始まるもの；株式会社Ａ
「株式会社」を除いた冒頭の文字がサ又はタ行で始まるもの；株式会社Ｂ
「株式会社」を除いた冒頭の文字がナ、ハ又はマ行で始まるもの；株式会社Ｃ
「株式会社」を除いた冒頭の文字がヤ、ラ又はワ行で始まるもの；株式会社Ｄ</t>
    <phoneticPr fontId="11"/>
  </si>
  <si>
    <t>どの選択肢に該当するものがない場合は、その他の欄に記入してください。</t>
    <phoneticPr fontId="11"/>
  </si>
  <si>
    <t>【訓練実施施設】</t>
    <rPh sb="1" eb="3">
      <t>クンレン</t>
    </rPh>
    <rPh sb="3" eb="5">
      <t>ジッシ</t>
    </rPh>
    <rPh sb="5" eb="7">
      <t>シセツ</t>
    </rPh>
    <phoneticPr fontId="11"/>
  </si>
  <si>
    <t>訓練実施施設名</t>
    <rPh sb="0" eb="2">
      <t>クンレン</t>
    </rPh>
    <rPh sb="2" eb="4">
      <t>ジッシ</t>
    </rPh>
    <rPh sb="4" eb="6">
      <t>シセツ</t>
    </rPh>
    <rPh sb="6" eb="7">
      <t>メイ</t>
    </rPh>
    <phoneticPr fontId="11"/>
  </si>
  <si>
    <t>訓練実施施設</t>
    <rPh sb="0" eb="2">
      <t>クンレン</t>
    </rPh>
    <rPh sb="2" eb="4">
      <t>ジッシ</t>
    </rPh>
    <rPh sb="4" eb="6">
      <t>シセツ</t>
    </rPh>
    <phoneticPr fontId="11"/>
  </si>
  <si>
    <r>
      <t>代表者</t>
    </r>
    <r>
      <rPr>
        <sz val="11"/>
        <rFont val="ＭＳ Ｐゴシック"/>
        <family val="3"/>
        <charset val="128"/>
      </rPr>
      <t>役職名・氏名</t>
    </r>
    <rPh sb="0" eb="3">
      <t>ダイヒョウシャ</t>
    </rPh>
    <rPh sb="7" eb="9">
      <t>シメイ</t>
    </rPh>
    <phoneticPr fontId="11"/>
  </si>
  <si>
    <t>実施教育訓練コース名等</t>
    <rPh sb="0" eb="2">
      <t>ジッシ</t>
    </rPh>
    <rPh sb="2" eb="4">
      <t>キョウイク</t>
    </rPh>
    <rPh sb="4" eb="6">
      <t>クンレン</t>
    </rPh>
    <rPh sb="9" eb="10">
      <t>メイ</t>
    </rPh>
    <rPh sb="10" eb="11">
      <t>トウ</t>
    </rPh>
    <phoneticPr fontId="11"/>
  </si>
  <si>
    <t>訓練内容等</t>
    <rPh sb="0" eb="2">
      <t>クンレン</t>
    </rPh>
    <rPh sb="2" eb="4">
      <t>ナイヨウ</t>
    </rPh>
    <rPh sb="4" eb="5">
      <t>トウ</t>
    </rPh>
    <phoneticPr fontId="11"/>
  </si>
  <si>
    <t>訓練期間</t>
    <rPh sb="0" eb="2">
      <t>クンレン</t>
    </rPh>
    <rPh sb="2" eb="4">
      <t>キカン</t>
    </rPh>
    <phoneticPr fontId="11"/>
  </si>
  <si>
    <t>総訓練時間</t>
    <rPh sb="0" eb="1">
      <t>ソウ</t>
    </rPh>
    <rPh sb="1" eb="3">
      <t>クンレン</t>
    </rPh>
    <rPh sb="3" eb="5">
      <t>ジカン</t>
    </rPh>
    <phoneticPr fontId="11"/>
  </si>
  <si>
    <t>実施人数</t>
    <rPh sb="0" eb="2">
      <t>ジッシ</t>
    </rPh>
    <rPh sb="2" eb="4">
      <t>ニンズウ</t>
    </rPh>
    <phoneticPr fontId="11"/>
  </si>
  <si>
    <t>修了人数</t>
    <rPh sb="0" eb="2">
      <t>シュウリョウ</t>
    </rPh>
    <rPh sb="2" eb="4">
      <t>ニンズウ</t>
    </rPh>
    <phoneticPr fontId="11"/>
  </si>
  <si>
    <t>開始日</t>
    <rPh sb="0" eb="3">
      <t>カイシビ</t>
    </rPh>
    <phoneticPr fontId="11"/>
  </si>
  <si>
    <t>終了日</t>
    <rPh sb="0" eb="3">
      <t>シュウリョウビ</t>
    </rPh>
    <phoneticPr fontId="11"/>
  </si>
  <si>
    <t>※　申請する職業訓練と同程度の訓練期間及び訓練時間の職業訓練の実績を記入してください。</t>
    <rPh sb="2" eb="4">
      <t>シンセイ</t>
    </rPh>
    <rPh sb="6" eb="8">
      <t>ショクギョウ</t>
    </rPh>
    <rPh sb="8" eb="10">
      <t>クンレン</t>
    </rPh>
    <rPh sb="11" eb="14">
      <t>ドウテイド</t>
    </rPh>
    <rPh sb="15" eb="17">
      <t>クンレン</t>
    </rPh>
    <rPh sb="17" eb="19">
      <t>キカン</t>
    </rPh>
    <rPh sb="19" eb="20">
      <t>オヨ</t>
    </rPh>
    <rPh sb="21" eb="23">
      <t>クンレン</t>
    </rPh>
    <rPh sb="23" eb="25">
      <t>ジカン</t>
    </rPh>
    <rPh sb="26" eb="28">
      <t>ショクギョウ</t>
    </rPh>
    <rPh sb="28" eb="30">
      <t>クンレン</t>
    </rPh>
    <rPh sb="31" eb="33">
      <t>ジッセキ</t>
    </rPh>
    <rPh sb="34" eb="36">
      <t>キニュウ</t>
    </rPh>
    <phoneticPr fontId="11"/>
  </si>
  <si>
    <t>※　記載する職業訓練の実績に企業実習が設定されている場合、「総訓練時間」欄には企業実習を除く時間数を記載してください。</t>
    <rPh sb="2" eb="4">
      <t>キサイ</t>
    </rPh>
    <rPh sb="6" eb="8">
      <t>ショクギョウ</t>
    </rPh>
    <rPh sb="8" eb="10">
      <t>クンレン</t>
    </rPh>
    <rPh sb="11" eb="13">
      <t>ジッセキ</t>
    </rPh>
    <rPh sb="14" eb="16">
      <t>キギョウ</t>
    </rPh>
    <rPh sb="16" eb="18">
      <t>ジッシュウ</t>
    </rPh>
    <rPh sb="19" eb="21">
      <t>セッテイ</t>
    </rPh>
    <rPh sb="26" eb="28">
      <t>バアイ</t>
    </rPh>
    <rPh sb="30" eb="31">
      <t>ソウ</t>
    </rPh>
    <rPh sb="31" eb="33">
      <t>クンレン</t>
    </rPh>
    <rPh sb="33" eb="35">
      <t>ジカン</t>
    </rPh>
    <rPh sb="36" eb="37">
      <t>ラン</t>
    </rPh>
    <rPh sb="39" eb="41">
      <t>キギョウ</t>
    </rPh>
    <rPh sb="41" eb="43">
      <t>ジッシュウ</t>
    </rPh>
    <rPh sb="44" eb="45">
      <t>ノゾ</t>
    </rPh>
    <rPh sb="46" eb="49">
      <t>ジカンスウ</t>
    </rPh>
    <rPh sb="50" eb="52">
      <t>キサイ</t>
    </rPh>
    <phoneticPr fontId="11"/>
  </si>
  <si>
    <t>※教育訓練を主な業務としていない事業主団体、事業主等の方は事業内容等を記入してください。</t>
    <rPh sb="1" eb="3">
      <t>キョウイク</t>
    </rPh>
    <rPh sb="3" eb="5">
      <t>クンレン</t>
    </rPh>
    <rPh sb="6" eb="7">
      <t>オモ</t>
    </rPh>
    <rPh sb="8" eb="10">
      <t>ギョウム</t>
    </rPh>
    <rPh sb="16" eb="19">
      <t>ジギョウヌシ</t>
    </rPh>
    <rPh sb="19" eb="21">
      <t>ダンタイ</t>
    </rPh>
    <rPh sb="22" eb="25">
      <t>ジギョウヌシ</t>
    </rPh>
    <rPh sb="25" eb="26">
      <t>トウ</t>
    </rPh>
    <rPh sb="27" eb="28">
      <t>カタ</t>
    </rPh>
    <rPh sb="29" eb="31">
      <t>ジギョウ</t>
    </rPh>
    <rPh sb="31" eb="34">
      <t>ナイヨウトウ</t>
    </rPh>
    <rPh sb="35" eb="37">
      <t>キニュウ</t>
    </rPh>
    <phoneticPr fontId="11"/>
  </si>
  <si>
    <r>
      <t>事業</t>
    </r>
    <r>
      <rPr>
        <sz val="11"/>
        <rFont val="ＭＳ Ｐゴシック"/>
        <family val="3"/>
        <charset val="128"/>
      </rPr>
      <t>内容</t>
    </r>
    <rPh sb="0" eb="2">
      <t>ジギョウ</t>
    </rPh>
    <rPh sb="2" eb="4">
      <t>ナイヨウ</t>
    </rPh>
    <phoneticPr fontId="11"/>
  </si>
  <si>
    <t>業種名</t>
    <rPh sb="0" eb="2">
      <t>ギョウシュ</t>
    </rPh>
    <rPh sb="2" eb="3">
      <t>メイ</t>
    </rPh>
    <phoneticPr fontId="11"/>
  </si>
  <si>
    <t>【訓練実施運営体制】</t>
    <rPh sb="1" eb="3">
      <t>クンレン</t>
    </rPh>
    <rPh sb="3" eb="5">
      <t>ジッシ</t>
    </rPh>
    <rPh sb="5" eb="7">
      <t>ウンエイ</t>
    </rPh>
    <rPh sb="7" eb="9">
      <t>タイセイ</t>
    </rPh>
    <phoneticPr fontId="11"/>
  </si>
  <si>
    <t>事務室所在地</t>
    <rPh sb="0" eb="3">
      <t>ジムシツ</t>
    </rPh>
    <rPh sb="3" eb="6">
      <t>ショザイチ</t>
    </rPh>
    <phoneticPr fontId="11"/>
  </si>
  <si>
    <t>訓練実施施設との距離　徒歩</t>
    <rPh sb="0" eb="2">
      <t>クンレン</t>
    </rPh>
    <rPh sb="2" eb="4">
      <t>ジッシ</t>
    </rPh>
    <rPh sb="4" eb="6">
      <t>シセツ</t>
    </rPh>
    <rPh sb="8" eb="10">
      <t>キョリ</t>
    </rPh>
    <rPh sb="11" eb="13">
      <t>トホ</t>
    </rPh>
    <phoneticPr fontId="11"/>
  </si>
  <si>
    <t>分</t>
    <rPh sb="0" eb="1">
      <t>フン</t>
    </rPh>
    <phoneticPr fontId="11"/>
  </si>
  <si>
    <t>責任者</t>
    <rPh sb="0" eb="3">
      <t>セキニンシャ</t>
    </rPh>
    <phoneticPr fontId="11"/>
  </si>
  <si>
    <t>氏名(役職）</t>
    <rPh sb="0" eb="2">
      <t>シメイ</t>
    </rPh>
    <rPh sb="3" eb="5">
      <t>ヤクショク</t>
    </rPh>
    <phoneticPr fontId="11"/>
  </si>
  <si>
    <t>ＴＥＬ</t>
    <phoneticPr fontId="11"/>
  </si>
  <si>
    <t>ＦＡＸ</t>
    <phoneticPr fontId="11"/>
  </si>
  <si>
    <t>Ｅメールアドレス</t>
    <phoneticPr fontId="11"/>
  </si>
  <si>
    <t>勤務形態</t>
    <rPh sb="0" eb="2">
      <t>キンム</t>
    </rPh>
    <rPh sb="2" eb="4">
      <t>ケイタイ</t>
    </rPh>
    <phoneticPr fontId="11"/>
  </si>
  <si>
    <t>専任</t>
    <phoneticPr fontId="11"/>
  </si>
  <si>
    <t>雇用形態</t>
    <rPh sb="0" eb="2">
      <t>コヨウ</t>
    </rPh>
    <rPh sb="2" eb="4">
      <t>ケイタイ</t>
    </rPh>
    <phoneticPr fontId="11"/>
  </si>
  <si>
    <t>直接雇用</t>
    <rPh sb="0" eb="2">
      <t>チョクセツ</t>
    </rPh>
    <rPh sb="2" eb="4">
      <t>コヨウ</t>
    </rPh>
    <phoneticPr fontId="11"/>
  </si>
  <si>
    <t>事務担当者
（訓練受講者からの手続に関する問合せ等に常時対応する窓口）</t>
    <rPh sb="0" eb="2">
      <t>ジム</t>
    </rPh>
    <rPh sb="2" eb="5">
      <t>タントウシャ</t>
    </rPh>
    <phoneticPr fontId="11"/>
  </si>
  <si>
    <t>苦情を処理する者</t>
    <rPh sb="0" eb="2">
      <t>クジョウ</t>
    </rPh>
    <rPh sb="3" eb="5">
      <t>ショリ</t>
    </rPh>
    <rPh sb="7" eb="8">
      <t>シャ</t>
    </rPh>
    <phoneticPr fontId="11"/>
  </si>
  <si>
    <t>講師と兼務しない</t>
    <phoneticPr fontId="11"/>
  </si>
  <si>
    <t>※　責任者については、専任（複数施設の責任者を兼務することはできない。（ただし、事務担当者等との兼務は可能である。） が必須です。該当する場合にチェック欄（□）に✔を記入してください。</t>
    <rPh sb="2" eb="4">
      <t>セキニン</t>
    </rPh>
    <rPh sb="4" eb="5">
      <t>シャ</t>
    </rPh>
    <rPh sb="11" eb="13">
      <t>センニン</t>
    </rPh>
    <rPh sb="40" eb="42">
      <t>ジム</t>
    </rPh>
    <rPh sb="42" eb="45">
      <t>タントウシャ</t>
    </rPh>
    <rPh sb="45" eb="46">
      <t>トウ</t>
    </rPh>
    <rPh sb="51" eb="53">
      <t>カノウ</t>
    </rPh>
    <rPh sb="60" eb="62">
      <t>ヒッス</t>
    </rPh>
    <rPh sb="65" eb="67">
      <t>ガイトウ</t>
    </rPh>
    <rPh sb="69" eb="71">
      <t>バアイ</t>
    </rPh>
    <rPh sb="76" eb="77">
      <t>ラン</t>
    </rPh>
    <rPh sb="83" eb="85">
      <t>キニュウ</t>
    </rPh>
    <phoneticPr fontId="11"/>
  </si>
  <si>
    <t>※　苦情を処理する者については、講師または助手が兼務できません。兼務することとしていない場合、チェック欄（□）に✔を記入してください。</t>
    <rPh sb="2" eb="4">
      <t>クジョウ</t>
    </rPh>
    <rPh sb="5" eb="7">
      <t>ショリ</t>
    </rPh>
    <rPh sb="9" eb="10">
      <t>モノ</t>
    </rPh>
    <rPh sb="16" eb="18">
      <t>コウシ</t>
    </rPh>
    <rPh sb="21" eb="23">
      <t>ジョシュ</t>
    </rPh>
    <rPh sb="24" eb="26">
      <t>ケンム</t>
    </rPh>
    <rPh sb="32" eb="34">
      <t>ケンム</t>
    </rPh>
    <rPh sb="44" eb="46">
      <t>バアイ</t>
    </rPh>
    <phoneticPr fontId="11"/>
  </si>
  <si>
    <t>※　責任者及び苦情を処理する者については、申請者と直接の雇用関係（代表者及び役員も可）にあることが必要です。直接の雇用関係にある場合、チェック欄（□）に✔を記入してください。チェック欄に記入がない場合は、説明を求める場合があります。</t>
    <rPh sb="2" eb="5">
      <t>セキニンシャ</t>
    </rPh>
    <rPh sb="5" eb="6">
      <t>オヨ</t>
    </rPh>
    <rPh sb="7" eb="9">
      <t>クジョウ</t>
    </rPh>
    <rPh sb="10" eb="12">
      <t>ショリ</t>
    </rPh>
    <rPh sb="14" eb="15">
      <t>モノ</t>
    </rPh>
    <rPh sb="21" eb="24">
      <t>シンセイシャ</t>
    </rPh>
    <rPh sb="25" eb="27">
      <t>チョクセツ</t>
    </rPh>
    <rPh sb="28" eb="30">
      <t>コヨウ</t>
    </rPh>
    <rPh sb="30" eb="32">
      <t>カンケイ</t>
    </rPh>
    <rPh sb="33" eb="36">
      <t>ダイヒョウシャ</t>
    </rPh>
    <rPh sb="36" eb="37">
      <t>オヨ</t>
    </rPh>
    <rPh sb="38" eb="40">
      <t>ヤクイン</t>
    </rPh>
    <rPh sb="41" eb="42">
      <t>カ</t>
    </rPh>
    <rPh sb="49" eb="51">
      <t>ヒツヨウ</t>
    </rPh>
    <rPh sb="54" eb="56">
      <t>チョクセツ</t>
    </rPh>
    <rPh sb="57" eb="59">
      <t>コヨウ</t>
    </rPh>
    <rPh sb="59" eb="61">
      <t>カンケイ</t>
    </rPh>
    <rPh sb="64" eb="66">
      <t>バアイ</t>
    </rPh>
    <rPh sb="91" eb="92">
      <t>ラン</t>
    </rPh>
    <rPh sb="93" eb="95">
      <t>キニュウ</t>
    </rPh>
    <rPh sb="98" eb="100">
      <t>バアイ</t>
    </rPh>
    <rPh sb="102" eb="104">
      <t>セツメイ</t>
    </rPh>
    <rPh sb="105" eb="106">
      <t>モト</t>
    </rPh>
    <rPh sb="108" eb="110">
      <t>バアイ</t>
    </rPh>
    <phoneticPr fontId="11"/>
  </si>
  <si>
    <t>※　ＴＥＬは固定電話の電話番号を記入してください。ただし、固定電話がない場合は携帯電話で差し支えありません。</t>
    <rPh sb="6" eb="8">
      <t>コテイ</t>
    </rPh>
    <rPh sb="8" eb="10">
      <t>デンワ</t>
    </rPh>
    <rPh sb="11" eb="13">
      <t>デンワ</t>
    </rPh>
    <rPh sb="13" eb="15">
      <t>バンゴウ</t>
    </rPh>
    <rPh sb="16" eb="18">
      <t>キニュウ</t>
    </rPh>
    <rPh sb="29" eb="31">
      <t>コテイ</t>
    </rPh>
    <rPh sb="31" eb="33">
      <t>デンワ</t>
    </rPh>
    <rPh sb="36" eb="38">
      <t>バアイ</t>
    </rPh>
    <rPh sb="39" eb="41">
      <t>ケイタイ</t>
    </rPh>
    <rPh sb="41" eb="43">
      <t>デンワ</t>
    </rPh>
    <rPh sb="44" eb="45">
      <t>サ</t>
    </rPh>
    <rPh sb="46" eb="47">
      <t>ツカ</t>
    </rPh>
    <phoneticPr fontId="11"/>
  </si>
  <si>
    <t>※　「Ｅメールアドレス」欄に記載いただいたアドレスに報告書等の様式の電子データを送信する場合がありますので、携帯電話やフリーメールのアドレスは記入しないでください。</t>
    <rPh sb="12" eb="13">
      <t>ラン</t>
    </rPh>
    <rPh sb="14" eb="16">
      <t>キサイ</t>
    </rPh>
    <rPh sb="26" eb="30">
      <t>ホウコクショトウ</t>
    </rPh>
    <rPh sb="31" eb="33">
      <t>ヨウシキ</t>
    </rPh>
    <rPh sb="34" eb="36">
      <t>デンシ</t>
    </rPh>
    <rPh sb="40" eb="42">
      <t>ソウシン</t>
    </rPh>
    <rPh sb="44" eb="46">
      <t>バアイ</t>
    </rPh>
    <rPh sb="54" eb="56">
      <t>ケイタイ</t>
    </rPh>
    <rPh sb="56" eb="58">
      <t>デンワ</t>
    </rPh>
    <rPh sb="71" eb="73">
      <t>キニュウ</t>
    </rPh>
    <phoneticPr fontId="11"/>
  </si>
  <si>
    <t>認定様式第５号</t>
    <phoneticPr fontId="11"/>
  </si>
  <si>
    <t>訓練実施機関名：</t>
    <rPh sb="0" eb="2">
      <t>クンレン</t>
    </rPh>
    <rPh sb="2" eb="4">
      <t>ジッシ</t>
    </rPh>
    <rPh sb="4" eb="6">
      <t>キカン</t>
    </rPh>
    <rPh sb="6" eb="7">
      <t>メイ</t>
    </rPh>
    <phoneticPr fontId="11"/>
  </si>
  <si>
    <t>訓練科名</t>
    <rPh sb="0" eb="2">
      <t>クンレン</t>
    </rPh>
    <rPh sb="2" eb="4">
      <t>カメイ</t>
    </rPh>
    <phoneticPr fontId="11"/>
  </si>
  <si>
    <t>※40文字以内で記入してください。</t>
    <phoneticPr fontId="11"/>
  </si>
  <si>
    <t>募集期間（予定）</t>
    <rPh sb="0" eb="2">
      <t>ボシュウ</t>
    </rPh>
    <rPh sb="2" eb="4">
      <t>キカン</t>
    </rPh>
    <rPh sb="5" eb="7">
      <t>ヨテイ</t>
    </rPh>
    <phoneticPr fontId="11"/>
  </si>
  <si>
    <t>選考日（予定）</t>
    <rPh sb="0" eb="2">
      <t>センコウ</t>
    </rPh>
    <rPh sb="2" eb="3">
      <t>ヒ</t>
    </rPh>
    <rPh sb="4" eb="6">
      <t>ヨテイ</t>
    </rPh>
    <phoneticPr fontId="11"/>
  </si>
  <si>
    <t>選考方法</t>
    <rPh sb="0" eb="2">
      <t>センコウ</t>
    </rPh>
    <rPh sb="2" eb="4">
      <t>ホウホウ</t>
    </rPh>
    <phoneticPr fontId="11"/>
  </si>
  <si>
    <t>選考結果通知日</t>
    <rPh sb="0" eb="2">
      <t>センコウ</t>
    </rPh>
    <rPh sb="2" eb="4">
      <t>ケッカ</t>
    </rPh>
    <rPh sb="4" eb="6">
      <t>ツウチ</t>
    </rPh>
    <rPh sb="6" eb="7">
      <t>ビ</t>
    </rPh>
    <phoneticPr fontId="11"/>
  </si>
  <si>
    <t>訓練時間</t>
    <rPh sb="0" eb="2">
      <t>クンレン</t>
    </rPh>
    <rPh sb="2" eb="4">
      <t>ジカン</t>
    </rPh>
    <phoneticPr fontId="11"/>
  </si>
  <si>
    <t>時</t>
    <rPh sb="0" eb="1">
      <t>ジ</t>
    </rPh>
    <phoneticPr fontId="11"/>
  </si>
  <si>
    <t>訓練目標
（仕上がり像）</t>
    <rPh sb="0" eb="2">
      <t>クンレン</t>
    </rPh>
    <rPh sb="2" eb="4">
      <t>モクヒョウ</t>
    </rPh>
    <rPh sb="6" eb="8">
      <t>シア</t>
    </rPh>
    <rPh sb="10" eb="11">
      <t>ゾウ</t>
    </rPh>
    <phoneticPr fontId="11"/>
  </si>
  <si>
    <t>訓練修了後に取得
できる資格</t>
    <rPh sb="0" eb="2">
      <t>クンレン</t>
    </rPh>
    <rPh sb="2" eb="5">
      <t>シュウリョウゴ</t>
    </rPh>
    <rPh sb="6" eb="8">
      <t>シュトク</t>
    </rPh>
    <rPh sb="12" eb="14">
      <t>シカク</t>
    </rPh>
    <phoneticPr fontId="11"/>
  </si>
  <si>
    <t>任意受験</t>
    <rPh sb="0" eb="2">
      <t>ニンイ</t>
    </rPh>
    <rPh sb="2" eb="4">
      <t>ジュケン</t>
    </rPh>
    <phoneticPr fontId="11"/>
  </si>
  <si>
    <t>科目</t>
    <rPh sb="0" eb="2">
      <t>カモク</t>
    </rPh>
    <phoneticPr fontId="11"/>
  </si>
  <si>
    <t>科目の内容</t>
    <rPh sb="0" eb="2">
      <t>カモク</t>
    </rPh>
    <rPh sb="3" eb="5">
      <t>ナイヨウ</t>
    </rPh>
    <phoneticPr fontId="11"/>
  </si>
  <si>
    <t>実   技</t>
    <rPh sb="0" eb="1">
      <t>ジツ</t>
    </rPh>
    <rPh sb="4" eb="5">
      <t>ワザ</t>
    </rPh>
    <phoneticPr fontId="11"/>
  </si>
  <si>
    <t>企業実習</t>
    <rPh sb="0" eb="2">
      <t>キギョウ</t>
    </rPh>
    <rPh sb="2" eb="4">
      <t>ジッシュウ</t>
    </rPh>
    <phoneticPr fontId="11"/>
  </si>
  <si>
    <t>合計</t>
    <rPh sb="0" eb="2">
      <t>ゴウケイ</t>
    </rPh>
    <phoneticPr fontId="11"/>
  </si>
  <si>
    <t>　　　「その他」の場合は、「訓練対象者の条件」欄に内容を記入してください。特にない場合はチェックは不要です。</t>
    <rPh sb="6" eb="7">
      <t>タ</t>
    </rPh>
    <rPh sb="9" eb="11">
      <t>バアイ</t>
    </rPh>
    <rPh sb="14" eb="16">
      <t>クンレン</t>
    </rPh>
    <rPh sb="16" eb="19">
      <t>タイショウシャ</t>
    </rPh>
    <rPh sb="20" eb="22">
      <t>ジョウケン</t>
    </rPh>
    <rPh sb="23" eb="24">
      <t>ラン</t>
    </rPh>
    <rPh sb="25" eb="27">
      <t>ナイヨウ</t>
    </rPh>
    <rPh sb="28" eb="30">
      <t>キニュウ</t>
    </rPh>
    <rPh sb="37" eb="38">
      <t>トク</t>
    </rPh>
    <rPh sb="41" eb="43">
      <t>バアイ</t>
    </rPh>
    <rPh sb="49" eb="51">
      <t>フヨウ</t>
    </rPh>
    <phoneticPr fontId="11"/>
  </si>
  <si>
    <t>認定様式第６号</t>
    <phoneticPr fontId="11"/>
  </si>
  <si>
    <t>訓練科名</t>
    <rPh sb="0" eb="2">
      <t>クンレン</t>
    </rPh>
    <rPh sb="2" eb="3">
      <t>カ</t>
    </rPh>
    <rPh sb="3" eb="4">
      <t>メイ</t>
    </rPh>
    <phoneticPr fontId="11"/>
  </si>
  <si>
    <t>曜</t>
    <rPh sb="0" eb="1">
      <t>ヒカリ</t>
    </rPh>
    <phoneticPr fontId="11"/>
  </si>
  <si>
    <t>訓</t>
    <rPh sb="0" eb="1">
      <t>クン</t>
    </rPh>
    <phoneticPr fontId="11"/>
  </si>
  <si>
    <t>練</t>
    <rPh sb="0" eb="1">
      <t>レン</t>
    </rPh>
    <phoneticPr fontId="11"/>
  </si>
  <si>
    <t>内</t>
    <rPh sb="0" eb="1">
      <t>ナイ</t>
    </rPh>
    <phoneticPr fontId="11"/>
  </si>
  <si>
    <t>容</t>
    <rPh sb="0" eb="1">
      <t>ヨウ</t>
    </rPh>
    <phoneticPr fontId="11"/>
  </si>
  <si>
    <t>成績考査等</t>
    <rPh sb="0" eb="2">
      <t>セイセキ</t>
    </rPh>
    <rPh sb="2" eb="4">
      <t>コウサ</t>
    </rPh>
    <rPh sb="4" eb="5">
      <t>トウ</t>
    </rPh>
    <phoneticPr fontId="11"/>
  </si>
  <si>
    <t>講師</t>
    <rPh sb="0" eb="2">
      <t>コウシ</t>
    </rPh>
    <phoneticPr fontId="11"/>
  </si>
  <si>
    <t>備考</t>
    <rPh sb="0" eb="2">
      <t>ビコウ</t>
    </rPh>
    <phoneticPr fontId="11"/>
  </si>
  <si>
    <t>時間割表</t>
    <rPh sb="0" eb="3">
      <t>ジカンワリ</t>
    </rPh>
    <rPh sb="3" eb="4">
      <t>ヒョウ</t>
    </rPh>
    <phoneticPr fontId="11"/>
  </si>
  <si>
    <t>区分</t>
    <rPh sb="0" eb="2">
      <t>クブン</t>
    </rPh>
    <phoneticPr fontId="11"/>
  </si>
  <si>
    <t>受講時間</t>
    <rPh sb="0" eb="2">
      <t>ジュコウ</t>
    </rPh>
    <rPh sb="2" eb="4">
      <t>ジカン</t>
    </rPh>
    <phoneticPr fontId="11"/>
  </si>
  <si>
    <t>実施期間</t>
    <rPh sb="0" eb="2">
      <t>ジッシ</t>
    </rPh>
    <rPh sb="2" eb="4">
      <t>キカン</t>
    </rPh>
    <phoneticPr fontId="11"/>
  </si>
  <si>
    <t>備　考</t>
    <rPh sb="0" eb="1">
      <t>ソナエ</t>
    </rPh>
    <rPh sb="2" eb="3">
      <t>コウ</t>
    </rPh>
    <phoneticPr fontId="11"/>
  </si>
  <si>
    <t>１限目</t>
    <rPh sb="1" eb="2">
      <t>ゲン</t>
    </rPh>
    <rPh sb="2" eb="3">
      <t>メ</t>
    </rPh>
    <phoneticPr fontId="11"/>
  </si>
  <si>
    <t>１回目</t>
    <rPh sb="1" eb="2">
      <t>カイ</t>
    </rPh>
    <rPh sb="2" eb="3">
      <t>メ</t>
    </rPh>
    <phoneticPr fontId="11"/>
  </si>
  <si>
    <t>２限目</t>
    <rPh sb="1" eb="2">
      <t>ゲン</t>
    </rPh>
    <rPh sb="2" eb="3">
      <t>メ</t>
    </rPh>
    <phoneticPr fontId="11"/>
  </si>
  <si>
    <t>２回目</t>
    <rPh sb="1" eb="2">
      <t>カイ</t>
    </rPh>
    <rPh sb="2" eb="3">
      <t>メ</t>
    </rPh>
    <phoneticPr fontId="11"/>
  </si>
  <si>
    <t>３限目</t>
    <rPh sb="1" eb="2">
      <t>ゲン</t>
    </rPh>
    <rPh sb="2" eb="3">
      <t>メ</t>
    </rPh>
    <phoneticPr fontId="11"/>
  </si>
  <si>
    <t>３回目</t>
    <rPh sb="1" eb="2">
      <t>カイ</t>
    </rPh>
    <rPh sb="2" eb="3">
      <t>メ</t>
    </rPh>
    <phoneticPr fontId="11"/>
  </si>
  <si>
    <t>４限目</t>
    <rPh sb="1" eb="2">
      <t>ゲン</t>
    </rPh>
    <rPh sb="2" eb="3">
      <t>メ</t>
    </rPh>
    <phoneticPr fontId="11"/>
  </si>
  <si>
    <t>※キャリアコンサルティングは、訓練時間に含まれません。</t>
    <rPh sb="15" eb="17">
      <t>クンレン</t>
    </rPh>
    <rPh sb="17" eb="19">
      <t>ジカン</t>
    </rPh>
    <rPh sb="20" eb="21">
      <t>フク</t>
    </rPh>
    <phoneticPr fontId="11"/>
  </si>
  <si>
    <t>５限目</t>
    <rPh sb="1" eb="2">
      <t>ゲン</t>
    </rPh>
    <rPh sb="2" eb="3">
      <t>メ</t>
    </rPh>
    <phoneticPr fontId="11"/>
  </si>
  <si>
    <t>６限目</t>
    <rPh sb="1" eb="2">
      <t>ゲン</t>
    </rPh>
    <rPh sb="2" eb="3">
      <t>メ</t>
    </rPh>
    <phoneticPr fontId="11"/>
  </si>
  <si>
    <t>質疑応答</t>
    <rPh sb="0" eb="2">
      <t>シツギ</t>
    </rPh>
    <rPh sb="2" eb="4">
      <t>オウトウ</t>
    </rPh>
    <phoneticPr fontId="11"/>
  </si>
  <si>
    <t>４回目</t>
    <rPh sb="1" eb="2">
      <t>カイ</t>
    </rPh>
    <rPh sb="2" eb="3">
      <t>メ</t>
    </rPh>
    <phoneticPr fontId="11"/>
  </si>
  <si>
    <t>５回目</t>
    <rPh sb="1" eb="2">
      <t>カイ</t>
    </rPh>
    <rPh sb="2" eb="3">
      <t>メ</t>
    </rPh>
    <phoneticPr fontId="11"/>
  </si>
  <si>
    <t>１か月目</t>
    <rPh sb="2" eb="3">
      <t>ゲツ</t>
    </rPh>
    <rPh sb="3" eb="4">
      <t>メ</t>
    </rPh>
    <phoneticPr fontId="11"/>
  </si>
  <si>
    <t>２か月目</t>
    <rPh sb="2" eb="3">
      <t>ゲツ</t>
    </rPh>
    <rPh sb="3" eb="4">
      <t>メ</t>
    </rPh>
    <phoneticPr fontId="11"/>
  </si>
  <si>
    <t>３か月目</t>
    <rPh sb="2" eb="3">
      <t>ゲツ</t>
    </rPh>
    <rPh sb="3" eb="4">
      <t>メ</t>
    </rPh>
    <phoneticPr fontId="11"/>
  </si>
  <si>
    <t>４か月目</t>
    <rPh sb="2" eb="3">
      <t>ゲツ</t>
    </rPh>
    <rPh sb="3" eb="4">
      <t>メ</t>
    </rPh>
    <phoneticPr fontId="11"/>
  </si>
  <si>
    <t>５か月目</t>
    <rPh sb="2" eb="3">
      <t>ゲツ</t>
    </rPh>
    <rPh sb="3" eb="4">
      <t>メ</t>
    </rPh>
    <phoneticPr fontId="11"/>
  </si>
  <si>
    <t>６か月目</t>
    <rPh sb="2" eb="3">
      <t>ゲツ</t>
    </rPh>
    <rPh sb="3" eb="4">
      <t>メ</t>
    </rPh>
    <phoneticPr fontId="11"/>
  </si>
  <si>
    <t>月</t>
  </si>
  <si>
    <t>学科（××××）</t>
    <rPh sb="0" eb="2">
      <t>ガッカ</t>
    </rPh>
    <phoneticPr fontId="11"/>
  </si>
  <si>
    <t>学科（□□□□）</t>
    <rPh sb="0" eb="2">
      <t>ガッカ</t>
    </rPh>
    <phoneticPr fontId="11"/>
  </si>
  <si>
    <t>講　師　一　覧</t>
    <phoneticPr fontId="11"/>
  </si>
  <si>
    <t>訓練科名：</t>
    <rPh sb="0" eb="3">
      <t>クンレンカ</t>
    </rPh>
    <rPh sb="3" eb="4">
      <t>メイ</t>
    </rPh>
    <phoneticPr fontId="11"/>
  </si>
  <si>
    <t>Ｎｏ</t>
    <phoneticPr fontId="11"/>
  </si>
  <si>
    <t>氏名</t>
    <rPh sb="0" eb="2">
      <t>シメイ</t>
    </rPh>
    <phoneticPr fontId="11"/>
  </si>
  <si>
    <t>担当科目</t>
    <rPh sb="0" eb="2">
      <t>タントウ</t>
    </rPh>
    <rPh sb="2" eb="4">
      <t>カモク</t>
    </rPh>
    <phoneticPr fontId="11"/>
  </si>
  <si>
    <t>類型</t>
    <rPh sb="0" eb="2">
      <t>ルイケイ</t>
    </rPh>
    <phoneticPr fontId="11"/>
  </si>
  <si>
    <t>助手</t>
    <rPh sb="0" eb="2">
      <t>ジョシュ</t>
    </rPh>
    <phoneticPr fontId="11"/>
  </si>
  <si>
    <t>認定様式第７の３号</t>
    <phoneticPr fontId="11"/>
  </si>
  <si>
    <t>講 師 の 経 歴 等 確 認 書</t>
    <rPh sb="0" eb="1">
      <t>コウ</t>
    </rPh>
    <rPh sb="2" eb="3">
      <t>シ</t>
    </rPh>
    <rPh sb="6" eb="7">
      <t>キョウ</t>
    </rPh>
    <rPh sb="8" eb="9">
      <t>レキ</t>
    </rPh>
    <rPh sb="10" eb="11">
      <t>トウ</t>
    </rPh>
    <rPh sb="12" eb="13">
      <t>アキラ</t>
    </rPh>
    <rPh sb="14" eb="15">
      <t>シノブ</t>
    </rPh>
    <rPh sb="16" eb="17">
      <t>ショ</t>
    </rPh>
    <phoneticPr fontId="11"/>
  </si>
  <si>
    <t>フ　リ　ガ　ナ</t>
    <phoneticPr fontId="11"/>
  </si>
  <si>
    <t xml:space="preserve"> 氏          名</t>
    <rPh sb="1" eb="13">
      <t>シメイ</t>
    </rPh>
    <phoneticPr fontId="11"/>
  </si>
  <si>
    <t>年　齢</t>
    <rPh sb="0" eb="1">
      <t>トシ</t>
    </rPh>
    <rPh sb="2" eb="3">
      <t>トシ</t>
    </rPh>
    <phoneticPr fontId="11"/>
  </si>
  <si>
    <t>歳</t>
    <rPh sb="0" eb="1">
      <t>サイ</t>
    </rPh>
    <phoneticPr fontId="11"/>
  </si>
  <si>
    <t>　２　担当する科目の訓練内容に関する実務経験・指導（等）業務の経験</t>
    <rPh sb="3" eb="5">
      <t>タントウ</t>
    </rPh>
    <rPh sb="7" eb="9">
      <t>カモク</t>
    </rPh>
    <rPh sb="10" eb="12">
      <t>クンレン</t>
    </rPh>
    <rPh sb="12" eb="14">
      <t>ナイヨウ</t>
    </rPh>
    <rPh sb="15" eb="16">
      <t>カン</t>
    </rPh>
    <rPh sb="18" eb="20">
      <t>ジツム</t>
    </rPh>
    <rPh sb="20" eb="22">
      <t>ケイケン</t>
    </rPh>
    <rPh sb="23" eb="25">
      <t>シドウ</t>
    </rPh>
    <rPh sb="26" eb="27">
      <t>トウ</t>
    </rPh>
    <rPh sb="28" eb="30">
      <t>ギョウム</t>
    </rPh>
    <rPh sb="31" eb="33">
      <t>ケイケン</t>
    </rPh>
    <phoneticPr fontId="11"/>
  </si>
  <si>
    <t>実務経験・指導（等）
業務の経験の内容</t>
    <rPh sb="0" eb="2">
      <t>ジツム</t>
    </rPh>
    <rPh sb="2" eb="4">
      <t>ケイケン</t>
    </rPh>
    <rPh sb="5" eb="7">
      <t>シドウ</t>
    </rPh>
    <rPh sb="8" eb="9">
      <t>ナド</t>
    </rPh>
    <rPh sb="11" eb="13">
      <t>ギョウム</t>
    </rPh>
    <rPh sb="14" eb="16">
      <t>ケイケン</t>
    </rPh>
    <rPh sb="17" eb="19">
      <t>ナイヨウ</t>
    </rPh>
    <phoneticPr fontId="11"/>
  </si>
  <si>
    <t>期　　　間</t>
    <rPh sb="0" eb="1">
      <t>キ</t>
    </rPh>
    <rPh sb="4" eb="5">
      <t>アイダ</t>
    </rPh>
    <phoneticPr fontId="11"/>
  </si>
  <si>
    <t>実務経験</t>
    <rPh sb="0" eb="2">
      <t>ジツム</t>
    </rPh>
    <rPh sb="2" eb="4">
      <t>ケイケン</t>
    </rPh>
    <phoneticPr fontId="11"/>
  </si>
  <si>
    <t>指導（等）業務の経験</t>
    <rPh sb="0" eb="2">
      <t>シドウ</t>
    </rPh>
    <rPh sb="3" eb="4">
      <t>トウ</t>
    </rPh>
    <rPh sb="5" eb="7">
      <t>ギョウム</t>
    </rPh>
    <rPh sb="8" eb="10">
      <t>ケイケン</t>
    </rPh>
    <phoneticPr fontId="11"/>
  </si>
  <si>
    <t>月</t>
    <rPh sb="0" eb="1">
      <t>ツキ</t>
    </rPh>
    <phoneticPr fontId="11"/>
  </si>
  <si>
    <t>認定様式第８号</t>
    <phoneticPr fontId="11"/>
  </si>
  <si>
    <t>訓練科名：</t>
    <phoneticPr fontId="11"/>
  </si>
  <si>
    <t>１．受講者が購入する教科書代</t>
    <rPh sb="2" eb="5">
      <t>ジュコウシャ</t>
    </rPh>
    <rPh sb="6" eb="8">
      <t>コウニュウ</t>
    </rPh>
    <rPh sb="10" eb="13">
      <t>キョウカショ</t>
    </rPh>
    <rPh sb="13" eb="14">
      <t>ダイ</t>
    </rPh>
    <phoneticPr fontId="11"/>
  </si>
  <si>
    <t>教科書等</t>
    <rPh sb="0" eb="3">
      <t>キョウカショ</t>
    </rPh>
    <rPh sb="3" eb="4">
      <t>トウ</t>
    </rPh>
    <phoneticPr fontId="11"/>
  </si>
  <si>
    <t>出版社名等</t>
    <rPh sb="0" eb="3">
      <t>シュッパンシャ</t>
    </rPh>
    <rPh sb="3" eb="4">
      <t>メイ</t>
    </rPh>
    <rPh sb="4" eb="5">
      <t>トウ</t>
    </rPh>
    <phoneticPr fontId="11"/>
  </si>
  <si>
    <t>価格</t>
    <rPh sb="0" eb="2">
      <t>カカク</t>
    </rPh>
    <phoneticPr fontId="11"/>
  </si>
  <si>
    <t>使用科目</t>
    <rPh sb="0" eb="2">
      <t>シヨウ</t>
    </rPh>
    <rPh sb="2" eb="4">
      <t>カモク</t>
    </rPh>
    <phoneticPr fontId="11"/>
  </si>
  <si>
    <t>　　</t>
    <phoneticPr fontId="11"/>
  </si>
  <si>
    <t>合　　　計</t>
    <rPh sb="0" eb="5">
      <t>ゴウケイ</t>
    </rPh>
    <phoneticPr fontId="11"/>
  </si>
  <si>
    <t>２．受講者が負担するその他費用</t>
    <rPh sb="2" eb="5">
      <t>ジュコウシャ</t>
    </rPh>
    <rPh sb="6" eb="8">
      <t>フタン</t>
    </rPh>
    <rPh sb="12" eb="13">
      <t>タ</t>
    </rPh>
    <rPh sb="13" eb="15">
      <t>ヒヨウ</t>
    </rPh>
    <phoneticPr fontId="11"/>
  </si>
  <si>
    <t>内容</t>
    <rPh sb="0" eb="2">
      <t>ナイヨウ</t>
    </rPh>
    <phoneticPr fontId="11"/>
  </si>
  <si>
    <t>金額</t>
    <rPh sb="0" eb="2">
      <t>キンガク</t>
    </rPh>
    <phoneticPr fontId="11"/>
  </si>
  <si>
    <t>【受講者に配付するもの】</t>
    <rPh sb="1" eb="4">
      <t>ジュコウシャ</t>
    </rPh>
    <rPh sb="5" eb="7">
      <t>ハイフ</t>
    </rPh>
    <phoneticPr fontId="11"/>
  </si>
  <si>
    <t>出版社名（オリジナル）等</t>
    <rPh sb="0" eb="2">
      <t>シュッパン</t>
    </rPh>
    <rPh sb="2" eb="4">
      <t>シャメイ</t>
    </rPh>
    <rPh sb="11" eb="12">
      <t>トウ</t>
    </rPh>
    <phoneticPr fontId="11"/>
  </si>
  <si>
    <t>認定様式第９号</t>
    <phoneticPr fontId="11"/>
  </si>
  <si>
    <t>各種就職支援等の実施</t>
    <rPh sb="0" eb="2">
      <t>カクシュ</t>
    </rPh>
    <rPh sb="2" eb="4">
      <t>シュウショク</t>
    </rPh>
    <rPh sb="4" eb="6">
      <t>シエン</t>
    </rPh>
    <rPh sb="6" eb="7">
      <t>トウ</t>
    </rPh>
    <rPh sb="8" eb="10">
      <t>ジッシ</t>
    </rPh>
    <phoneticPr fontId="11"/>
  </si>
  <si>
    <t>訓練実施機関名：</t>
    <phoneticPr fontId="11"/>
  </si>
  <si>
    <t>１　実施機関による就職支援等の実施（実施できる場合は、□の該当箇所にチェックをしてください。）</t>
    <rPh sb="2" eb="4">
      <t>ジッシ</t>
    </rPh>
    <rPh sb="4" eb="6">
      <t>キカン</t>
    </rPh>
    <rPh sb="9" eb="11">
      <t>シュウショク</t>
    </rPh>
    <rPh sb="11" eb="13">
      <t>シエン</t>
    </rPh>
    <rPh sb="13" eb="14">
      <t>トウ</t>
    </rPh>
    <rPh sb="15" eb="17">
      <t>ジッシ</t>
    </rPh>
    <rPh sb="18" eb="20">
      <t>ジッシ</t>
    </rPh>
    <rPh sb="23" eb="25">
      <t>バアイ</t>
    </rPh>
    <rPh sb="29" eb="31">
      <t>ガイトウ</t>
    </rPh>
    <rPh sb="31" eb="33">
      <t>カショ</t>
    </rPh>
    <phoneticPr fontId="11"/>
  </si>
  <si>
    <t>公共職業安定所への来所日前に、訪問指導を行うこと。＜必須＞※　来所日は、認定様式６号日別計画表のとおり</t>
    <phoneticPr fontId="11"/>
  </si>
  <si>
    <t>　</t>
    <phoneticPr fontId="11"/>
  </si>
  <si>
    <t>【就職支援等の内容】</t>
    <phoneticPr fontId="11"/>
  </si>
  <si>
    <t>必須項目</t>
    <rPh sb="0" eb="2">
      <t>ヒッス</t>
    </rPh>
    <rPh sb="2" eb="4">
      <t>コウモク</t>
    </rPh>
    <phoneticPr fontId="11"/>
  </si>
  <si>
    <t>①職業相談の実施</t>
    <rPh sb="1" eb="3">
      <t>ショクギョウ</t>
    </rPh>
    <phoneticPr fontId="11"/>
  </si>
  <si>
    <t>②求人情報の提供</t>
    <phoneticPr fontId="11"/>
  </si>
  <si>
    <t>③履歴書の作成に係る指導</t>
    <phoneticPr fontId="11"/>
  </si>
  <si>
    <t>④公共職業安定所が行う就職説明会の周知</t>
    <phoneticPr fontId="11"/>
  </si>
  <si>
    <t>⑤求人者に面接するに当たっての指導</t>
    <rPh sb="1" eb="3">
      <t>キュウジン</t>
    </rPh>
    <rPh sb="3" eb="4">
      <t>シャ</t>
    </rPh>
    <rPh sb="10" eb="11">
      <t>ア</t>
    </rPh>
    <phoneticPr fontId="11"/>
  </si>
  <si>
    <t>⑥ジョブ・カードの作成支援</t>
    <rPh sb="11" eb="13">
      <t>シエン</t>
    </rPh>
    <phoneticPr fontId="11"/>
  </si>
  <si>
    <t>必須項目以外</t>
    <rPh sb="0" eb="2">
      <t>ヒッス</t>
    </rPh>
    <rPh sb="2" eb="4">
      <t>コウモク</t>
    </rPh>
    <rPh sb="4" eb="6">
      <t>イガイ</t>
    </rPh>
    <phoneticPr fontId="11"/>
  </si>
  <si>
    <t>２　１以外に実施を予定している支援項目を具体的に記入してください。</t>
    <rPh sb="3" eb="5">
      <t>イガイ</t>
    </rPh>
    <rPh sb="6" eb="8">
      <t>ジッシ</t>
    </rPh>
    <rPh sb="9" eb="11">
      <t>ヨテイ</t>
    </rPh>
    <rPh sb="15" eb="17">
      <t>シエン</t>
    </rPh>
    <rPh sb="17" eb="19">
      <t>コウモク</t>
    </rPh>
    <rPh sb="20" eb="23">
      <t>グタイテキ</t>
    </rPh>
    <rPh sb="24" eb="26">
      <t>キニュウ</t>
    </rPh>
    <phoneticPr fontId="11"/>
  </si>
  <si>
    <t xml:space="preserve">職
業
紹
介
事
業
許
可
</t>
    <rPh sb="0" eb="1">
      <t>ショク</t>
    </rPh>
    <rPh sb="2" eb="3">
      <t>ギョウ</t>
    </rPh>
    <rPh sb="4" eb="5">
      <t>タスク</t>
    </rPh>
    <rPh sb="6" eb="7">
      <t>スケ</t>
    </rPh>
    <rPh sb="8" eb="9">
      <t>コト</t>
    </rPh>
    <rPh sb="10" eb="11">
      <t>ギョウ</t>
    </rPh>
    <rPh sb="12" eb="13">
      <t>モト</t>
    </rPh>
    <rPh sb="14" eb="15">
      <t>カ</t>
    </rPh>
    <phoneticPr fontId="11"/>
  </si>
  <si>
    <t>許可等取得の有無</t>
    <rPh sb="0" eb="2">
      <t>キョカ</t>
    </rPh>
    <rPh sb="2" eb="3">
      <t>ナド</t>
    </rPh>
    <rPh sb="3" eb="5">
      <t>シュトク</t>
    </rPh>
    <rPh sb="6" eb="8">
      <t>ウム</t>
    </rPh>
    <phoneticPr fontId="11"/>
  </si>
  <si>
    <t>有</t>
    <rPh sb="0" eb="1">
      <t>ア</t>
    </rPh>
    <phoneticPr fontId="11"/>
  </si>
  <si>
    <t>許可等取得年月日</t>
    <rPh sb="0" eb="2">
      <t>キョカ</t>
    </rPh>
    <rPh sb="2" eb="3">
      <t>ナド</t>
    </rPh>
    <rPh sb="3" eb="5">
      <t>シュトク</t>
    </rPh>
    <rPh sb="5" eb="8">
      <t>ネンガッピ</t>
    </rPh>
    <phoneticPr fontId="11"/>
  </si>
  <si>
    <t>許可等取得予定の有無</t>
    <rPh sb="0" eb="2">
      <t>キョカ</t>
    </rPh>
    <rPh sb="2" eb="3">
      <t>ナド</t>
    </rPh>
    <rPh sb="3" eb="5">
      <t>シュトク</t>
    </rPh>
    <rPh sb="5" eb="7">
      <t>ヨテイ</t>
    </rPh>
    <rPh sb="8" eb="10">
      <t>ウム</t>
    </rPh>
    <phoneticPr fontId="11"/>
  </si>
  <si>
    <t>許可等取得予定年月日</t>
    <rPh sb="0" eb="2">
      <t>キョカ</t>
    </rPh>
    <rPh sb="2" eb="3">
      <t>ナド</t>
    </rPh>
    <rPh sb="3" eb="5">
      <t>シュトク</t>
    </rPh>
    <rPh sb="5" eb="7">
      <t>ヨテイ</t>
    </rPh>
    <rPh sb="7" eb="10">
      <t>ネンガッピ</t>
    </rPh>
    <phoneticPr fontId="11"/>
  </si>
  <si>
    <t>職業紹介責任者の(役職）氏名</t>
    <rPh sb="0" eb="2">
      <t>ショクギョウ</t>
    </rPh>
    <rPh sb="2" eb="4">
      <t>ショウカイ</t>
    </rPh>
    <rPh sb="4" eb="7">
      <t>セキニンシャ</t>
    </rPh>
    <rPh sb="9" eb="11">
      <t>ヤクショク</t>
    </rPh>
    <rPh sb="12" eb="14">
      <t>シメイ</t>
    </rPh>
    <phoneticPr fontId="11"/>
  </si>
  <si>
    <t>（役職名）　</t>
    <rPh sb="1" eb="4">
      <t>ヤクショクメイ</t>
    </rPh>
    <phoneticPr fontId="11"/>
  </si>
  <si>
    <t>(氏名）</t>
    <phoneticPr fontId="11"/>
  </si>
  <si>
    <t>職業紹介事業の主な内容</t>
    <rPh sb="0" eb="2">
      <t>ショクギョウ</t>
    </rPh>
    <rPh sb="2" eb="4">
      <t>ショウカイ</t>
    </rPh>
    <rPh sb="4" eb="6">
      <t>ジギョウ</t>
    </rPh>
    <rPh sb="7" eb="8">
      <t>オモ</t>
    </rPh>
    <rPh sb="9" eb="11">
      <t>ナイヨウ</t>
    </rPh>
    <phoneticPr fontId="11"/>
  </si>
  <si>
    <t>企　業　実　習　先　一　覧</t>
    <rPh sb="0" eb="1">
      <t>キ</t>
    </rPh>
    <rPh sb="2" eb="3">
      <t>ギョウ</t>
    </rPh>
    <rPh sb="4" eb="5">
      <t>ジツ</t>
    </rPh>
    <rPh sb="6" eb="7">
      <t>シュウ</t>
    </rPh>
    <rPh sb="8" eb="9">
      <t>サキ</t>
    </rPh>
    <rPh sb="10" eb="11">
      <t>イッ</t>
    </rPh>
    <rPh sb="12" eb="13">
      <t>ラン</t>
    </rPh>
    <phoneticPr fontId="11"/>
  </si>
  <si>
    <t>企業実習先施設名</t>
    <rPh sb="0" eb="2">
      <t>キギョウ</t>
    </rPh>
    <rPh sb="2" eb="4">
      <t>ジッシュウ</t>
    </rPh>
    <rPh sb="4" eb="5">
      <t>サキ</t>
    </rPh>
    <rPh sb="5" eb="8">
      <t>シセツメイ</t>
    </rPh>
    <phoneticPr fontId="11"/>
  </si>
  <si>
    <t>事業内容（品目）</t>
    <rPh sb="0" eb="2">
      <t>ジギョウ</t>
    </rPh>
    <rPh sb="2" eb="4">
      <t>ナイヨウ</t>
    </rPh>
    <rPh sb="5" eb="7">
      <t>ヒンモク</t>
    </rPh>
    <phoneticPr fontId="11"/>
  </si>
  <si>
    <t>代表者役職・氏名</t>
    <rPh sb="0" eb="2">
      <t>ダイヒョウ</t>
    </rPh>
    <rPh sb="2" eb="3">
      <t>シャ</t>
    </rPh>
    <rPh sb="3" eb="5">
      <t>ヤクショク</t>
    </rPh>
    <rPh sb="6" eb="8">
      <t>シメイ</t>
    </rPh>
    <phoneticPr fontId="11"/>
  </si>
  <si>
    <t>訓練内容</t>
    <rPh sb="0" eb="2">
      <t>クンレン</t>
    </rPh>
    <rPh sb="2" eb="4">
      <t>ナイヨウ</t>
    </rPh>
    <phoneticPr fontId="11"/>
  </si>
  <si>
    <t>カリキュラム番号</t>
    <rPh sb="6" eb="8">
      <t>バンゴウ</t>
    </rPh>
    <phoneticPr fontId="11"/>
  </si>
  <si>
    <t>講師数</t>
    <rPh sb="0" eb="2">
      <t>コウシ</t>
    </rPh>
    <rPh sb="2" eb="3">
      <t>スウ</t>
    </rPh>
    <phoneticPr fontId="11"/>
  </si>
  <si>
    <t>人</t>
    <rPh sb="0" eb="1">
      <t>ニン</t>
    </rPh>
    <phoneticPr fontId="11"/>
  </si>
  <si>
    <t>管理責任者</t>
    <rPh sb="0" eb="2">
      <t>カンリ</t>
    </rPh>
    <rPh sb="2" eb="5">
      <t>セキニンシャ</t>
    </rPh>
    <phoneticPr fontId="11"/>
  </si>
  <si>
    <t>訓練評価者</t>
    <rPh sb="0" eb="2">
      <t>クンレン</t>
    </rPh>
    <rPh sb="2" eb="5">
      <t>ヒョウカシャ</t>
    </rPh>
    <phoneticPr fontId="11"/>
  </si>
  <si>
    <t>事務担当者</t>
    <rPh sb="0" eb="2">
      <t>ジム</t>
    </rPh>
    <rPh sb="2" eb="5">
      <t>タントウシャ</t>
    </rPh>
    <phoneticPr fontId="11"/>
  </si>
  <si>
    <t>※事務担当者は、訓練受講状況等をお問い合わせする際に、確実に対応できる方を記入してください。</t>
    <rPh sb="1" eb="3">
      <t>ジム</t>
    </rPh>
    <rPh sb="3" eb="6">
      <t>タントウシャ</t>
    </rPh>
    <rPh sb="8" eb="10">
      <t>クンレン</t>
    </rPh>
    <rPh sb="10" eb="12">
      <t>ジュコウ</t>
    </rPh>
    <rPh sb="12" eb="15">
      <t>ジョウキョウトウ</t>
    </rPh>
    <rPh sb="17" eb="18">
      <t>ト</t>
    </rPh>
    <rPh sb="19" eb="20">
      <t>ア</t>
    </rPh>
    <rPh sb="24" eb="25">
      <t>サイ</t>
    </rPh>
    <rPh sb="27" eb="29">
      <t>カクジツ</t>
    </rPh>
    <rPh sb="30" eb="32">
      <t>タイオウ</t>
    </rPh>
    <rPh sb="35" eb="36">
      <t>カタ</t>
    </rPh>
    <rPh sb="37" eb="39">
      <t>キニュウ</t>
    </rPh>
    <phoneticPr fontId="11"/>
  </si>
  <si>
    <t>訓練カリキュラム（企業実習用）</t>
    <rPh sb="0" eb="2">
      <t>クンレン</t>
    </rPh>
    <rPh sb="9" eb="11">
      <t>キギョウ</t>
    </rPh>
    <rPh sb="11" eb="13">
      <t>ジッシュウ</t>
    </rPh>
    <rPh sb="13" eb="14">
      <t>ヨウ</t>
    </rPh>
    <phoneticPr fontId="11"/>
  </si>
  <si>
    <t>カリキュラム番号：</t>
    <rPh sb="6" eb="8">
      <t>バンゴウ</t>
    </rPh>
    <phoneticPr fontId="11"/>
  </si>
  <si>
    <t>企業実習での
訓練目標</t>
    <rPh sb="0" eb="2">
      <t>キギョウ</t>
    </rPh>
    <rPh sb="2" eb="4">
      <t>ジッシュウ</t>
    </rPh>
    <rPh sb="7" eb="9">
      <t>クンレン</t>
    </rPh>
    <rPh sb="9" eb="11">
      <t>モクヒョウ</t>
    </rPh>
    <phoneticPr fontId="11"/>
  </si>
  <si>
    <t>訓 練 の 内 容</t>
    <rPh sb="0" eb="1">
      <t>クン</t>
    </rPh>
    <rPh sb="2" eb="3">
      <t>ネリ</t>
    </rPh>
    <rPh sb="6" eb="7">
      <t>ナイ</t>
    </rPh>
    <rPh sb="8" eb="9">
      <t>カタチ</t>
    </rPh>
    <phoneticPr fontId="11"/>
  </si>
  <si>
    <t>　訓練時間総合計</t>
    <rPh sb="1" eb="3">
      <t>クンレン</t>
    </rPh>
    <rPh sb="3" eb="5">
      <t>ジカン</t>
    </rPh>
    <rPh sb="5" eb="6">
      <t>ソウ</t>
    </rPh>
    <rPh sb="6" eb="8">
      <t>ゴウケイ</t>
    </rPh>
    <phoneticPr fontId="11"/>
  </si>
  <si>
    <t>過去1年間に実施した求職者支援訓練の就職状況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11"/>
  </si>
  <si>
    <t>①訓練実施機関名</t>
    <rPh sb="1" eb="3">
      <t>クンレン</t>
    </rPh>
    <rPh sb="3" eb="5">
      <t>ジッシ</t>
    </rPh>
    <rPh sb="5" eb="7">
      <t>キカン</t>
    </rPh>
    <rPh sb="7" eb="8">
      <t>メイ</t>
    </rPh>
    <phoneticPr fontId="11"/>
  </si>
  <si>
    <t>②訓練科名</t>
    <rPh sb="1" eb="3">
      <t>クンレン</t>
    </rPh>
    <rPh sb="3" eb="5">
      <t>カメイ</t>
    </rPh>
    <phoneticPr fontId="11"/>
  </si>
  <si>
    <t>③
求職者支援訓練
認定番号</t>
    <rPh sb="2" eb="4">
      <t>キュウショク</t>
    </rPh>
    <rPh sb="4" eb="5">
      <t>シャ</t>
    </rPh>
    <rPh sb="5" eb="7">
      <t>シエン</t>
    </rPh>
    <rPh sb="7" eb="9">
      <t>クンレン</t>
    </rPh>
    <rPh sb="10" eb="12">
      <t>ニンテイ</t>
    </rPh>
    <rPh sb="12" eb="14">
      <t>バンゴウ</t>
    </rPh>
    <phoneticPr fontId="11"/>
  </si>
  <si>
    <t>⑥
訓練科名</t>
    <rPh sb="2" eb="4">
      <t>クンレン</t>
    </rPh>
    <rPh sb="4" eb="5">
      <t>カ</t>
    </rPh>
    <rPh sb="5" eb="6">
      <t>メイ</t>
    </rPh>
    <phoneticPr fontId="42"/>
  </si>
  <si>
    <t xml:space="preserve">⑦
訓練期間
</t>
    <phoneticPr fontId="11"/>
  </si>
  <si>
    <t>受講者</t>
    <rPh sb="0" eb="3">
      <t>ジュコウシャ</t>
    </rPh>
    <phoneticPr fontId="11"/>
  </si>
  <si>
    <t>中退者</t>
    <rPh sb="0" eb="3">
      <t>チュウタイシャ</t>
    </rPh>
    <phoneticPr fontId="11"/>
  </si>
  <si>
    <t xml:space="preserve">
⑩
うち
就職者</t>
    <rPh sb="6" eb="9">
      <t>シュウショクシャ</t>
    </rPh>
    <phoneticPr fontId="11"/>
  </si>
  <si>
    <t>修了者</t>
    <rPh sb="0" eb="3">
      <t>シュウリョウシャ</t>
    </rPh>
    <phoneticPr fontId="11"/>
  </si>
  <si>
    <t>(例)</t>
    <rPh sb="1" eb="2">
      <t>レイ</t>
    </rPh>
    <phoneticPr fontId="42"/>
  </si>
  <si>
    <t>介護福祉科</t>
    <rPh sb="0" eb="2">
      <t>カイゴ</t>
    </rPh>
    <rPh sb="2" eb="4">
      <t>フクシ</t>
    </rPh>
    <rPh sb="4" eb="5">
      <t>カ</t>
    </rPh>
    <phoneticPr fontId="11"/>
  </si>
  <si>
    <t>合計欄</t>
    <rPh sb="0" eb="2">
      <t>ゴウケイ</t>
    </rPh>
    <rPh sb="2" eb="3">
      <t>ラン</t>
    </rPh>
    <phoneticPr fontId="11"/>
  </si>
  <si>
    <t>①求職者支援訓練課程コード</t>
    <rPh sb="1" eb="3">
      <t>キュウショク</t>
    </rPh>
    <rPh sb="3" eb="4">
      <t>シャ</t>
    </rPh>
    <rPh sb="4" eb="6">
      <t>シエン</t>
    </rPh>
    <rPh sb="6" eb="8">
      <t>クンレン</t>
    </rPh>
    <rPh sb="8" eb="10">
      <t>カテイ</t>
    </rPh>
    <phoneticPr fontId="11"/>
  </si>
  <si>
    <t>実践コース</t>
    <rPh sb="0" eb="2">
      <t>ジッセン</t>
    </rPh>
    <phoneticPr fontId="11"/>
  </si>
  <si>
    <t>基礎コース</t>
    <rPh sb="0" eb="2">
      <t>キソ</t>
    </rPh>
    <phoneticPr fontId="11"/>
  </si>
  <si>
    <t>訓練実施機関名:</t>
    <rPh sb="0" eb="2">
      <t>クンレン</t>
    </rPh>
    <rPh sb="2" eb="4">
      <t>ジッシ</t>
    </rPh>
    <rPh sb="4" eb="7">
      <t>キカンメイ</t>
    </rPh>
    <phoneticPr fontId="11"/>
  </si>
  <si>
    <t>訓練種別</t>
    <rPh sb="0" eb="2">
      <t>クンレン</t>
    </rPh>
    <rPh sb="2" eb="4">
      <t>シュベツ</t>
    </rPh>
    <phoneticPr fontId="11"/>
  </si>
  <si>
    <t>定員</t>
    <rPh sb="0" eb="2">
      <t>テイイン</t>
    </rPh>
    <phoneticPr fontId="11"/>
  </si>
  <si>
    <t>１　申請した訓練の内容や質</t>
    <rPh sb="2" eb="4">
      <t>シンセイ</t>
    </rPh>
    <rPh sb="6" eb="8">
      <t>クンレン</t>
    </rPh>
    <rPh sb="9" eb="11">
      <t>ナイヨウ</t>
    </rPh>
    <rPh sb="12" eb="13">
      <t>シツ</t>
    </rPh>
    <phoneticPr fontId="11"/>
  </si>
  <si>
    <t>（１）地域の求人ニーズ等を踏まえた訓練内容</t>
    <phoneticPr fontId="11"/>
  </si>
  <si>
    <t>時間</t>
    <rPh sb="0" eb="2">
      <t>ジカン</t>
    </rPh>
    <phoneticPr fontId="11"/>
  </si>
  <si>
    <t>％</t>
    <phoneticPr fontId="11"/>
  </si>
  <si>
    <t>２　質の向上に取り組んでいる等の運営体制</t>
    <phoneticPr fontId="11"/>
  </si>
  <si>
    <t>（１）就職支援責任者が、以下に該当する場合はチェックを入れてください。</t>
    <rPh sb="3" eb="5">
      <t>シュウショク</t>
    </rPh>
    <rPh sb="5" eb="7">
      <t>シエン</t>
    </rPh>
    <rPh sb="7" eb="9">
      <t>セキニン</t>
    </rPh>
    <rPh sb="9" eb="10">
      <t>シャ</t>
    </rPh>
    <phoneticPr fontId="11"/>
  </si>
  <si>
    <t>訓練科名</t>
    <rPh sb="0" eb="3">
      <t>クンレンカ</t>
    </rPh>
    <rPh sb="3" eb="4">
      <t>メイ</t>
    </rPh>
    <phoneticPr fontId="11"/>
  </si>
  <si>
    <t>委託元</t>
    <rPh sb="0" eb="2">
      <t>イタク</t>
    </rPh>
    <rPh sb="2" eb="3">
      <t>モト</t>
    </rPh>
    <phoneticPr fontId="11"/>
  </si>
  <si>
    <t>契約日</t>
    <rPh sb="0" eb="3">
      <t>ケイヤクビ</t>
    </rPh>
    <phoneticPr fontId="11"/>
  </si>
  <si>
    <t>①</t>
    <phoneticPr fontId="11"/>
  </si>
  <si>
    <t>②</t>
    <phoneticPr fontId="11"/>
  </si>
  <si>
    <t>③</t>
    <phoneticPr fontId="11"/>
  </si>
  <si>
    <t>④</t>
    <phoneticPr fontId="11"/>
  </si>
  <si>
    <t>⑤</t>
    <phoneticPr fontId="11"/>
  </si>
  <si>
    <t>求職者支援法に基づく認定職業訓練に係る改善計画書</t>
    <rPh sb="0" eb="3">
      <t>キュウショクシャ</t>
    </rPh>
    <rPh sb="3" eb="5">
      <t>シエン</t>
    </rPh>
    <rPh sb="5" eb="6">
      <t>ホウ</t>
    </rPh>
    <rPh sb="7" eb="8">
      <t>モト</t>
    </rPh>
    <rPh sb="10" eb="12">
      <t>ニンテイ</t>
    </rPh>
    <phoneticPr fontId="11"/>
  </si>
  <si>
    <t>申請する訓練科名</t>
    <rPh sb="0" eb="2">
      <t>シンセイ</t>
    </rPh>
    <rPh sb="4" eb="7">
      <t>クンレンカ</t>
    </rPh>
    <rPh sb="7" eb="8">
      <t>メイ</t>
    </rPh>
    <phoneticPr fontId="11"/>
  </si>
  <si>
    <t>～</t>
    <phoneticPr fontId="11"/>
  </si>
  <si>
    <t>訓練分野　</t>
  </si>
  <si>
    <t>訓練科名</t>
  </si>
  <si>
    <t>訓練期間　</t>
  </si>
  <si>
    <t>訓練実施施設名　</t>
  </si>
  <si>
    <t>訓練実施施設所在地　</t>
  </si>
  <si>
    <t xml:space="preserve"> 改善するための取組</t>
    <rPh sb="1" eb="3">
      <t>カイゼン</t>
    </rPh>
    <rPh sb="8" eb="10">
      <t>トリクミ</t>
    </rPh>
    <phoneticPr fontId="11"/>
  </si>
  <si>
    <t>3の訓練科について就職率が低調となった要因</t>
    <rPh sb="2" eb="4">
      <t>クンレン</t>
    </rPh>
    <rPh sb="4" eb="5">
      <t>カ</t>
    </rPh>
    <rPh sb="9" eb="12">
      <t>シュウショクリツ</t>
    </rPh>
    <rPh sb="13" eb="15">
      <t>テイチョウ</t>
    </rPh>
    <rPh sb="19" eb="21">
      <t>ヨウイン</t>
    </rPh>
    <phoneticPr fontId="11"/>
  </si>
  <si>
    <t>(1)を踏まえた就職率の改善に向けた取組</t>
    <rPh sb="4" eb="5">
      <t>フ</t>
    </rPh>
    <rPh sb="8" eb="11">
      <t>シュウショクリツ</t>
    </rPh>
    <rPh sb="12" eb="14">
      <t>カイゼン</t>
    </rPh>
    <rPh sb="15" eb="16">
      <t>ム</t>
    </rPh>
    <rPh sb="18" eb="19">
      <t>ト</t>
    </rPh>
    <rPh sb="19" eb="20">
      <t>ク</t>
    </rPh>
    <phoneticPr fontId="11"/>
  </si>
  <si>
    <t>求職者支援訓練の認定申請に係る提出済み書類一覧</t>
    <rPh sb="0" eb="3">
      <t>キュウショクシャ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1"/>
  </si>
  <si>
    <t>訓練実施機関番号：</t>
    <rPh sb="0" eb="2">
      <t>クンレン</t>
    </rPh>
    <rPh sb="2" eb="4">
      <t>ジッシ</t>
    </rPh>
    <rPh sb="4" eb="6">
      <t>キカン</t>
    </rPh>
    <rPh sb="6" eb="8">
      <t>バンゴウ</t>
    </rPh>
    <phoneticPr fontId="11"/>
  </si>
  <si>
    <t>訓練科名：</t>
    <rPh sb="0" eb="2">
      <t>クンレン</t>
    </rPh>
    <rPh sb="2" eb="4">
      <t>カメイ</t>
    </rPh>
    <phoneticPr fontId="11"/>
  </si>
  <si>
    <t>開講訓練科で提出</t>
    <rPh sb="0" eb="2">
      <t>カイコウ</t>
    </rPh>
    <rPh sb="2" eb="5">
      <t>クンレンカ</t>
    </rPh>
    <rPh sb="6" eb="8">
      <t>テイシュツ</t>
    </rPh>
    <phoneticPr fontId="11"/>
  </si>
  <si>
    <t>受理番号</t>
    <rPh sb="0" eb="2">
      <t>ジュリ</t>
    </rPh>
    <rPh sb="2" eb="4">
      <t>バンゴウ</t>
    </rPh>
    <phoneticPr fontId="11"/>
  </si>
  <si>
    <t>（１）訓練実施施設</t>
    <rPh sb="3" eb="5">
      <t>クンレン</t>
    </rPh>
    <rPh sb="5" eb="7">
      <t>ジッシ</t>
    </rPh>
    <rPh sb="7" eb="9">
      <t>シセツ</t>
    </rPh>
    <phoneticPr fontId="11"/>
  </si>
  <si>
    <t>訓練実施施設所在地</t>
    <rPh sb="0" eb="2">
      <t>クンレン</t>
    </rPh>
    <rPh sb="2" eb="4">
      <t>ジッシ</t>
    </rPh>
    <rPh sb="4" eb="6">
      <t>シセツ</t>
    </rPh>
    <rPh sb="6" eb="9">
      <t>ショザイチ</t>
    </rPh>
    <phoneticPr fontId="11"/>
  </si>
  <si>
    <t>提出済みの書類</t>
    <rPh sb="0" eb="2">
      <t>テイシュツ</t>
    </rPh>
    <rPh sb="2" eb="3">
      <t>ズ</t>
    </rPh>
    <rPh sb="5" eb="7">
      <t>ショルイ</t>
    </rPh>
    <phoneticPr fontId="11"/>
  </si>
  <si>
    <t>自ら所有する訓練実施場所を使用する場合の必要書類
（不動産登記簿謄本（写）等）</t>
    <phoneticPr fontId="11"/>
  </si>
  <si>
    <t>変更届出書等
提出あり</t>
    <rPh sb="0" eb="2">
      <t>ヘンコウ</t>
    </rPh>
    <rPh sb="2" eb="3">
      <t>トド</t>
    </rPh>
    <rPh sb="3" eb="5">
      <t>デショ</t>
    </rPh>
    <rPh sb="5" eb="6">
      <t>トウ</t>
    </rPh>
    <rPh sb="7" eb="9">
      <t>テイシュツ</t>
    </rPh>
    <phoneticPr fontId="11"/>
  </si>
  <si>
    <t>訓練実施場所を賃借により確保する場合の必要書類
（賃貸借契約書（写）、契約を更新していることが分かる覚書等）</t>
    <rPh sb="19" eb="21">
      <t>ヒツヨウ</t>
    </rPh>
    <rPh sb="21" eb="23">
      <t>ショルイ</t>
    </rPh>
    <rPh sb="25" eb="28">
      <t>チンタイシャク</t>
    </rPh>
    <rPh sb="28" eb="31">
      <t>ケイヤクショ</t>
    </rPh>
    <rPh sb="32" eb="33">
      <t>ウツ</t>
    </rPh>
    <rPh sb="35" eb="37">
      <t>ケイヤク</t>
    </rPh>
    <rPh sb="38" eb="40">
      <t>コウシン</t>
    </rPh>
    <rPh sb="47" eb="48">
      <t>ワ</t>
    </rPh>
    <rPh sb="50" eb="52">
      <t>オボエガキ</t>
    </rPh>
    <rPh sb="52" eb="53">
      <t>ナド</t>
    </rPh>
    <phoneticPr fontId="11"/>
  </si>
  <si>
    <t>賃貸借契約期間（更新している場合は更新した賃貸借期間）</t>
    <rPh sb="8" eb="10">
      <t>コウシン</t>
    </rPh>
    <rPh sb="14" eb="16">
      <t>バアイ</t>
    </rPh>
    <rPh sb="17" eb="19">
      <t>コウシン</t>
    </rPh>
    <rPh sb="21" eb="24">
      <t>チンタイシャク</t>
    </rPh>
    <rPh sb="24" eb="26">
      <t>キカン</t>
    </rPh>
    <phoneticPr fontId="11"/>
  </si>
  <si>
    <t>特に賃貸借契約を締結せずに、法人の代表取締役が個人として所有している建物を使用する場合など、建物の所有者と申請者が異なる場合の必要書類（訓練期間中に申請者が占有して使用できることが分かる書類）</t>
    <rPh sb="63" eb="65">
      <t>ヒツヨウ</t>
    </rPh>
    <rPh sb="65" eb="67">
      <t>ショルイ</t>
    </rPh>
    <phoneticPr fontId="11"/>
  </si>
  <si>
    <t>（２）事務室</t>
    <rPh sb="3" eb="6">
      <t>ジムシツ</t>
    </rPh>
    <phoneticPr fontId="11"/>
  </si>
  <si>
    <t>（１）の内容で確認できる
　　※　以下（２）について記載不要</t>
    <rPh sb="4" eb="6">
      <t>ナイヨウ</t>
    </rPh>
    <rPh sb="7" eb="9">
      <t>カクニン</t>
    </rPh>
    <rPh sb="17" eb="19">
      <t>イカ</t>
    </rPh>
    <rPh sb="26" eb="28">
      <t>キサイ</t>
    </rPh>
    <rPh sb="28" eb="30">
      <t>フヨウ</t>
    </rPh>
    <phoneticPr fontId="11"/>
  </si>
  <si>
    <t>（１）の内容では確認できない</t>
    <rPh sb="4" eb="6">
      <t>ナイヨウ</t>
    </rPh>
    <rPh sb="8" eb="10">
      <t>カクニン</t>
    </rPh>
    <phoneticPr fontId="11"/>
  </si>
  <si>
    <t>自ら所有する事務室を使用する場合の必要書類
（不動産登記簿謄本（写）等）</t>
    <rPh sb="6" eb="9">
      <t>ジムシツ</t>
    </rPh>
    <phoneticPr fontId="11"/>
  </si>
  <si>
    <t>事務室を賃借により確保する場合の必要書類
（賃貸借契約書（写）、契約を更新していることが分かる覚書等）</t>
    <rPh sb="0" eb="3">
      <t>ジムシツ</t>
    </rPh>
    <rPh sb="16" eb="18">
      <t>ヒツヨウ</t>
    </rPh>
    <rPh sb="18" eb="20">
      <t>ショルイ</t>
    </rPh>
    <rPh sb="22" eb="25">
      <t>チンタイシャク</t>
    </rPh>
    <rPh sb="25" eb="28">
      <t>ケイヤクショ</t>
    </rPh>
    <rPh sb="29" eb="30">
      <t>ウツ</t>
    </rPh>
    <rPh sb="32" eb="34">
      <t>ケイヤク</t>
    </rPh>
    <rPh sb="35" eb="37">
      <t>コウシン</t>
    </rPh>
    <rPh sb="44" eb="45">
      <t>ワ</t>
    </rPh>
    <rPh sb="47" eb="49">
      <t>オボエガキ</t>
    </rPh>
    <rPh sb="49" eb="50">
      <t>ナド</t>
    </rPh>
    <phoneticPr fontId="11"/>
  </si>
  <si>
    <t>法人の代表取締役が個人として所有している建物を使用する場合など、建物の所有者と申請者が異なる場合の必要書類（訓練期間中に申請者が占有して使用できることが分かる書類）</t>
    <rPh sb="49" eb="51">
      <t>ヒツヨウ</t>
    </rPh>
    <rPh sb="51" eb="53">
      <t>ショルイ</t>
    </rPh>
    <phoneticPr fontId="11"/>
  </si>
  <si>
    <t>保険会社</t>
    <rPh sb="0" eb="2">
      <t>ホケン</t>
    </rPh>
    <rPh sb="2" eb="4">
      <t>ガイシャ</t>
    </rPh>
    <phoneticPr fontId="11"/>
  </si>
  <si>
    <t>商品名</t>
    <rPh sb="0" eb="3">
      <t>ショウヒンメイ</t>
    </rPh>
    <phoneticPr fontId="11"/>
  </si>
  <si>
    <t>加入期間</t>
    <rPh sb="0" eb="2">
      <t>カニュウ</t>
    </rPh>
    <rPh sb="2" eb="4">
      <t>キカン</t>
    </rPh>
    <phoneticPr fontId="11"/>
  </si>
  <si>
    <t>法人登記簿謄本（写）（法人の場合）
個人事業の開廃業届出書（写）（個人の場合）</t>
    <rPh sb="0" eb="2">
      <t>ホウジン</t>
    </rPh>
    <rPh sb="2" eb="5">
      <t>トウキボ</t>
    </rPh>
    <rPh sb="5" eb="7">
      <t>トウホン</t>
    </rPh>
    <rPh sb="8" eb="9">
      <t>ウツ</t>
    </rPh>
    <rPh sb="11" eb="13">
      <t>ホウジン</t>
    </rPh>
    <rPh sb="14" eb="16">
      <t>バアイ</t>
    </rPh>
    <rPh sb="18" eb="20">
      <t>コジン</t>
    </rPh>
    <rPh sb="20" eb="22">
      <t>ジギョウ</t>
    </rPh>
    <rPh sb="23" eb="24">
      <t>ヒラキ</t>
    </rPh>
    <rPh sb="24" eb="26">
      <t>ハイギョウ</t>
    </rPh>
    <rPh sb="26" eb="29">
      <t>トドケデショ</t>
    </rPh>
    <rPh sb="30" eb="31">
      <t>シャ</t>
    </rPh>
    <rPh sb="33" eb="35">
      <t>コジン</t>
    </rPh>
    <rPh sb="36" eb="38">
      <t>バアイ</t>
    </rPh>
    <phoneticPr fontId="11"/>
  </si>
  <si>
    <t>代表者氏名・役員一覧</t>
    <rPh sb="0" eb="3">
      <t>ダイヒョウシャ</t>
    </rPh>
    <rPh sb="3" eb="5">
      <t>シメイ</t>
    </rPh>
    <rPh sb="6" eb="8">
      <t>ヤクイン</t>
    </rPh>
    <rPh sb="8" eb="10">
      <t>イチラン</t>
    </rPh>
    <phoneticPr fontId="11"/>
  </si>
  <si>
    <t>事業所の名称</t>
    <rPh sb="0" eb="3">
      <t>ジギョウショ</t>
    </rPh>
    <rPh sb="4" eb="6">
      <t>メイショウ</t>
    </rPh>
    <phoneticPr fontId="11"/>
  </si>
  <si>
    <t>雇用保険適用事業所番号
（4ケタ-6ケタ-1ケタ）</t>
    <rPh sb="0" eb="2">
      <t>コヨウ</t>
    </rPh>
    <rPh sb="2" eb="4">
      <t>ホケン</t>
    </rPh>
    <rPh sb="4" eb="6">
      <t>テキヨウ</t>
    </rPh>
    <rPh sb="6" eb="9">
      <t>ジギョウショ</t>
    </rPh>
    <rPh sb="9" eb="11">
      <t>バンゴウ</t>
    </rPh>
    <phoneticPr fontId="11"/>
  </si>
  <si>
    <t>雇用保険適用事業所設置届（写）
事業主事業所各種変更届の事業主控（写）</t>
    <rPh sb="13" eb="14">
      <t>ウツ</t>
    </rPh>
    <rPh sb="33" eb="34">
      <t>ウツ</t>
    </rPh>
    <phoneticPr fontId="11"/>
  </si>
  <si>
    <t>※　当該一覧を提出することで、今回認定申請を行う訓練科と同一年度に開講する訓練科の認定申請ですでに提出した内容については省略することができます。</t>
    <rPh sb="15" eb="17">
      <t>コンカイ</t>
    </rPh>
    <rPh sb="17" eb="19">
      <t>ニンテイ</t>
    </rPh>
    <rPh sb="19" eb="21">
      <t>シンセイ</t>
    </rPh>
    <rPh sb="22" eb="23">
      <t>オコナ</t>
    </rPh>
    <rPh sb="24" eb="27">
      <t>クンレンカ</t>
    </rPh>
    <rPh sb="28" eb="30">
      <t>ドウイツ</t>
    </rPh>
    <rPh sb="30" eb="32">
      <t>ネンド</t>
    </rPh>
    <rPh sb="33" eb="35">
      <t>カイコウ</t>
    </rPh>
    <rPh sb="37" eb="40">
      <t>クンレンカ</t>
    </rPh>
    <rPh sb="41" eb="43">
      <t>ニンテイ</t>
    </rPh>
    <rPh sb="43" eb="45">
      <t>シンセイ</t>
    </rPh>
    <phoneticPr fontId="11"/>
  </si>
  <si>
    <t>※　当該一覧の記入に誤りがあった場合には、認定申請書を受理した後、改めて書類の提出を求めることがあります。</t>
    <rPh sb="2" eb="4">
      <t>トウガイ</t>
    </rPh>
    <rPh sb="4" eb="6">
      <t>イチラン</t>
    </rPh>
    <rPh sb="7" eb="9">
      <t>キニュウ</t>
    </rPh>
    <rPh sb="10" eb="11">
      <t>アヤマ</t>
    </rPh>
    <rPh sb="16" eb="18">
      <t>バアイ</t>
    </rPh>
    <rPh sb="21" eb="23">
      <t>ニンテイ</t>
    </rPh>
    <rPh sb="23" eb="25">
      <t>シンセイ</t>
    </rPh>
    <rPh sb="25" eb="26">
      <t>ショ</t>
    </rPh>
    <rPh sb="27" eb="29">
      <t>ジュリ</t>
    </rPh>
    <rPh sb="31" eb="32">
      <t>ゴ</t>
    </rPh>
    <rPh sb="33" eb="34">
      <t>アラタ</t>
    </rPh>
    <rPh sb="36" eb="38">
      <t>ショルイ</t>
    </rPh>
    <rPh sb="39" eb="41">
      <t>テイシュツ</t>
    </rPh>
    <rPh sb="42" eb="43">
      <t>モト</t>
    </rPh>
    <phoneticPr fontId="11"/>
  </si>
  <si>
    <t>訓練実施機関番号</t>
  </si>
  <si>
    <t>分類</t>
  </si>
  <si>
    <t>分野</t>
  </si>
  <si>
    <t>訓練期間月数</t>
  </si>
  <si>
    <t>訓練日数</t>
  </si>
  <si>
    <t>訓練総時間数</t>
  </si>
  <si>
    <t>訓練目標</t>
  </si>
  <si>
    <t>自己負担の額（教科書代）</t>
  </si>
  <si>
    <t>自己負担の額（その他）</t>
  </si>
  <si>
    <t>認定様式第３号</t>
    <phoneticPr fontId="11"/>
  </si>
  <si>
    <t>支部受理日</t>
    <rPh sb="0" eb="2">
      <t>シブ</t>
    </rPh>
    <rPh sb="2" eb="4">
      <t>ジュリ</t>
    </rPh>
    <rPh sb="3" eb="4">
      <t>リ</t>
    </rPh>
    <rPh sb="4" eb="5">
      <t>ヒ</t>
    </rPh>
    <phoneticPr fontId="11"/>
  </si>
  <si>
    <t>支部受理日</t>
    <rPh sb="2" eb="4">
      <t>ジュリ</t>
    </rPh>
    <rPh sb="3" eb="4">
      <t>リ</t>
    </rPh>
    <rPh sb="4" eb="5">
      <t>ヒ</t>
    </rPh>
    <phoneticPr fontId="11"/>
  </si>
  <si>
    <t>退校処分の取扱いに係る周知方法</t>
    <rPh sb="0" eb="2">
      <t>タイコウ</t>
    </rPh>
    <rPh sb="2" eb="4">
      <t>ショブン</t>
    </rPh>
    <phoneticPr fontId="11"/>
  </si>
  <si>
    <t>災害補償制度の措置等に係る保険への加入</t>
    <rPh sb="7" eb="9">
      <t>ソチ</t>
    </rPh>
    <rPh sb="11" eb="12">
      <t>カカ</t>
    </rPh>
    <rPh sb="13" eb="15">
      <t>ホケン</t>
    </rPh>
    <rPh sb="17" eb="19">
      <t>カニュウ</t>
    </rPh>
    <phoneticPr fontId="11"/>
  </si>
  <si>
    <t>加入予定の保険に関するリーフレット等</t>
    <rPh sb="0" eb="2">
      <t>カニュウ</t>
    </rPh>
    <rPh sb="2" eb="4">
      <t>ヨテイ</t>
    </rPh>
    <rPh sb="5" eb="7">
      <t>ホケン</t>
    </rPh>
    <rPh sb="8" eb="9">
      <t>カン</t>
    </rPh>
    <rPh sb="17" eb="18">
      <t>トウ</t>
    </rPh>
    <phoneticPr fontId="11"/>
  </si>
  <si>
    <t>・受講オリエンテーション時に受講者に対して書面を配付して周知</t>
    <rPh sb="1" eb="3">
      <t>ジュコウ</t>
    </rPh>
    <rPh sb="14" eb="16">
      <t>ジュコウ</t>
    </rPh>
    <rPh sb="16" eb="17">
      <t>シャ</t>
    </rPh>
    <rPh sb="18" eb="19">
      <t>タイ</t>
    </rPh>
    <rPh sb="21" eb="23">
      <t>ショメン</t>
    </rPh>
    <rPh sb="24" eb="26">
      <t>ハイフ</t>
    </rPh>
    <rPh sb="28" eb="30">
      <t>シュウチ</t>
    </rPh>
    <phoneticPr fontId="11"/>
  </si>
  <si>
    <t>(2)</t>
  </si>
  <si>
    <t>(3)</t>
  </si>
  <si>
    <t>(4)</t>
  </si>
  <si>
    <t>(5)</t>
  </si>
  <si>
    <t>（申請者）</t>
    <phoneticPr fontId="11"/>
  </si>
  <si>
    <t>所在地</t>
    <phoneticPr fontId="11"/>
  </si>
  <si>
    <t>商号又は名称</t>
    <phoneticPr fontId="11"/>
  </si>
  <si>
    <t>　（１）提出する書類については事実と相違ないこと。</t>
    <phoneticPr fontId="11"/>
  </si>
  <si>
    <t>（注意事項）</t>
    <phoneticPr fontId="11"/>
  </si>
  <si>
    <t>⑧</t>
    <phoneticPr fontId="11"/>
  </si>
  <si>
    <t>⑨</t>
    <phoneticPr fontId="11"/>
  </si>
  <si>
    <t>３　公共職業訓練の実績</t>
    <rPh sb="2" eb="4">
      <t>コウキョウ</t>
    </rPh>
    <rPh sb="4" eb="6">
      <t>ショクギョウ</t>
    </rPh>
    <rPh sb="6" eb="8">
      <t>クンレン</t>
    </rPh>
    <rPh sb="9" eb="11">
      <t>ジッセキ</t>
    </rPh>
    <phoneticPr fontId="11"/>
  </si>
  <si>
    <t>実践コース</t>
    <phoneticPr fontId="11"/>
  </si>
  <si>
    <t>：</t>
    <phoneticPr fontId="11"/>
  </si>
  <si>
    <t>⑪</t>
    <phoneticPr fontId="42"/>
  </si>
  <si>
    <t>ジョブ・カード様式３－３－３（職業能力証明（訓練成果・実務成果）シート）</t>
    <rPh sb="7" eb="9">
      <t>ヨウシキ</t>
    </rPh>
    <rPh sb="15" eb="17">
      <t>ショクギョウ</t>
    </rPh>
    <rPh sb="17" eb="19">
      <t>ノウリョク</t>
    </rPh>
    <rPh sb="19" eb="21">
      <t>ショウメイ</t>
    </rPh>
    <rPh sb="22" eb="26">
      <t>クンレンセイカ</t>
    </rPh>
    <rPh sb="27" eb="29">
      <t>ジツム</t>
    </rPh>
    <rPh sb="29" eb="31">
      <t>セイカ</t>
    </rPh>
    <phoneticPr fontId="11"/>
  </si>
  <si>
    <t>すでに加入している。</t>
    <rPh sb="3" eb="5">
      <t>カニュウ</t>
    </rPh>
    <phoneticPr fontId="11"/>
  </si>
  <si>
    <t>⑦職場見学等の機会提供</t>
    <phoneticPr fontId="11"/>
  </si>
  <si>
    <t>⑧地域の雇用情勢等に関する就職講話</t>
    <phoneticPr fontId="11"/>
  </si>
  <si>
    <t>⑩職業紹介（無料職業紹介又は有料職業紹介事業の許可を受けている場合に限る。）</t>
    <phoneticPr fontId="11"/>
  </si>
  <si>
    <t>※5　訓練時間には、キャリアコンサルティング等の時間は含まれませんので、除いて記入してください。</t>
    <rPh sb="3" eb="5">
      <t>クンレン</t>
    </rPh>
    <rPh sb="5" eb="7">
      <t>ジカン</t>
    </rPh>
    <rPh sb="22" eb="23">
      <t>トウ</t>
    </rPh>
    <rPh sb="24" eb="26">
      <t>ジカン</t>
    </rPh>
    <rPh sb="27" eb="28">
      <t>フク</t>
    </rPh>
    <rPh sb="36" eb="37">
      <t>ノゾ</t>
    </rPh>
    <rPh sb="39" eb="41">
      <t>キニュウ</t>
    </rPh>
    <phoneticPr fontId="11"/>
  </si>
  <si>
    <t>キャリアコンサルティング実施予定表</t>
    <rPh sb="12" eb="14">
      <t>ジッシ</t>
    </rPh>
    <rPh sb="14" eb="16">
      <t>ヨテイ</t>
    </rPh>
    <rPh sb="16" eb="17">
      <t>ヒョウ</t>
    </rPh>
    <phoneticPr fontId="11"/>
  </si>
  <si>
    <t>　　②　業務
　　　イ　過去の受講者に対する就職支援実績、公共職業安定所が作成した受講者の就職支援計画等を踏まえ、受講者に対する就職支援を企画、立案すること。
　　　ロ　受講者に対するキャリアコンサルティング、訓練の修了判定、ジョブ・カードの作成支援、就職支援必須事項が適切に実施されるよう管理し、
　　　　確保すること。
　　　ハ　就職支援に関して、公共職業安定所その他職業紹介機関、事業主団体等との連携を確保すること。
　　　ニ　訓練修了者及び就職理由退校者の就職状況を把握、管理すること。</t>
    <rPh sb="4" eb="6">
      <t>ギョウム</t>
    </rPh>
    <rPh sb="12" eb="14">
      <t>カコ</t>
    </rPh>
    <rPh sb="15" eb="18">
      <t>ジュコウシャ</t>
    </rPh>
    <rPh sb="19" eb="20">
      <t>タイ</t>
    </rPh>
    <rPh sb="22" eb="24">
      <t>シュウショク</t>
    </rPh>
    <rPh sb="24" eb="26">
      <t>シエン</t>
    </rPh>
    <rPh sb="26" eb="28">
      <t>ジッセキ</t>
    </rPh>
    <rPh sb="29" eb="31">
      <t>コウキョウ</t>
    </rPh>
    <rPh sb="31" eb="33">
      <t>ショクギョウ</t>
    </rPh>
    <rPh sb="33" eb="35">
      <t>アンテイ</t>
    </rPh>
    <rPh sb="35" eb="36">
      <t>ショ</t>
    </rPh>
    <rPh sb="37" eb="39">
      <t>サクセイ</t>
    </rPh>
    <rPh sb="41" eb="44">
      <t>ジュコウシャ</t>
    </rPh>
    <rPh sb="45" eb="47">
      <t>シュウショク</t>
    </rPh>
    <rPh sb="47" eb="49">
      <t>シエン</t>
    </rPh>
    <rPh sb="49" eb="51">
      <t>ケイカク</t>
    </rPh>
    <rPh sb="51" eb="52">
      <t>トウ</t>
    </rPh>
    <rPh sb="53" eb="54">
      <t>フ</t>
    </rPh>
    <rPh sb="57" eb="60">
      <t>ジュコウシャ</t>
    </rPh>
    <rPh sb="61" eb="62">
      <t>タイ</t>
    </rPh>
    <rPh sb="64" eb="66">
      <t>シュウショク</t>
    </rPh>
    <rPh sb="66" eb="68">
      <t>シエン</t>
    </rPh>
    <rPh sb="69" eb="71">
      <t>キカク</t>
    </rPh>
    <rPh sb="72" eb="74">
      <t>リツアン</t>
    </rPh>
    <rPh sb="85" eb="88">
      <t>ジュコウシャ</t>
    </rPh>
    <rPh sb="89" eb="90">
      <t>タイ</t>
    </rPh>
    <rPh sb="105" eb="107">
      <t>クンレン</t>
    </rPh>
    <rPh sb="108" eb="110">
      <t>シュウリョウ</t>
    </rPh>
    <rPh sb="110" eb="112">
      <t>ハンテイ</t>
    </rPh>
    <rPh sb="121" eb="123">
      <t>サクセイ</t>
    </rPh>
    <rPh sb="123" eb="125">
      <t>シエン</t>
    </rPh>
    <rPh sb="126" eb="128">
      <t>シュウショク</t>
    </rPh>
    <rPh sb="128" eb="130">
      <t>シエン</t>
    </rPh>
    <rPh sb="130" eb="132">
      <t>ヒッス</t>
    </rPh>
    <rPh sb="132" eb="134">
      <t>ジコウ</t>
    </rPh>
    <rPh sb="135" eb="137">
      <t>テキセツ</t>
    </rPh>
    <rPh sb="138" eb="140">
      <t>ジッシ</t>
    </rPh>
    <rPh sb="145" eb="147">
      <t>カンリ</t>
    </rPh>
    <rPh sb="154" eb="156">
      <t>カクホ</t>
    </rPh>
    <rPh sb="167" eb="169">
      <t>シュウショク</t>
    </rPh>
    <rPh sb="169" eb="171">
      <t>シエン</t>
    </rPh>
    <rPh sb="172" eb="173">
      <t>カン</t>
    </rPh>
    <rPh sb="176" eb="178">
      <t>コウキョウ</t>
    </rPh>
    <rPh sb="178" eb="180">
      <t>ショクギョウ</t>
    </rPh>
    <rPh sb="180" eb="183">
      <t>アンテイショ</t>
    </rPh>
    <rPh sb="185" eb="186">
      <t>タ</t>
    </rPh>
    <rPh sb="186" eb="188">
      <t>ショクギョウ</t>
    </rPh>
    <rPh sb="188" eb="190">
      <t>ショウカイ</t>
    </rPh>
    <rPh sb="190" eb="192">
      <t>キカン</t>
    </rPh>
    <rPh sb="193" eb="196">
      <t>ジギョウヌシ</t>
    </rPh>
    <rPh sb="196" eb="198">
      <t>ダンタイ</t>
    </rPh>
    <rPh sb="198" eb="199">
      <t>トウ</t>
    </rPh>
    <rPh sb="201" eb="203">
      <t>レンケイ</t>
    </rPh>
    <rPh sb="204" eb="206">
      <t>カクホ</t>
    </rPh>
    <rPh sb="217" eb="219">
      <t>クンレン</t>
    </rPh>
    <rPh sb="219" eb="222">
      <t>シュウリョウシャ</t>
    </rPh>
    <rPh sb="222" eb="223">
      <t>オヨ</t>
    </rPh>
    <rPh sb="224" eb="226">
      <t>シュウショク</t>
    </rPh>
    <rPh sb="226" eb="228">
      <t>リユウ</t>
    </rPh>
    <rPh sb="228" eb="230">
      <t>タイコウ</t>
    </rPh>
    <rPh sb="230" eb="231">
      <t>シャ</t>
    </rPh>
    <rPh sb="232" eb="234">
      <t>シュウショク</t>
    </rPh>
    <rPh sb="234" eb="236">
      <t>ジョウキョウ</t>
    </rPh>
    <rPh sb="237" eb="239">
      <t>ハアク</t>
    </rPh>
    <rPh sb="240" eb="242">
      <t>カンリ</t>
    </rPh>
    <phoneticPr fontId="11"/>
  </si>
  <si>
    <t>⑨キャリアコンサルタントを招へいした個別相談</t>
    <phoneticPr fontId="11"/>
  </si>
  <si>
    <t>１級又は２級キャリアコンサルティング技能士</t>
    <rPh sb="1" eb="2">
      <t>キュウ</t>
    </rPh>
    <rPh sb="2" eb="3">
      <t>マタ</t>
    </rPh>
    <rPh sb="5" eb="6">
      <t>キュウ</t>
    </rPh>
    <phoneticPr fontId="11"/>
  </si>
  <si>
    <t>キャリアコンサルティングを行う場所</t>
    <rPh sb="13" eb="14">
      <t>オコナ</t>
    </rPh>
    <rPh sb="15" eb="17">
      <t>バショ</t>
    </rPh>
    <phoneticPr fontId="11"/>
  </si>
  <si>
    <t>※介護職員養成研修等の指定通知書の写しを添付すること</t>
    <rPh sb="9" eb="10">
      <t>トウ</t>
    </rPh>
    <rPh sb="15" eb="16">
      <t>ショ</t>
    </rPh>
    <phoneticPr fontId="11"/>
  </si>
  <si>
    <t>６　法人番号</t>
    <rPh sb="2" eb="4">
      <t>ホウジン</t>
    </rPh>
    <rPh sb="4" eb="6">
      <t>バンゴウ</t>
    </rPh>
    <phoneticPr fontId="11"/>
  </si>
  <si>
    <t>訓練の種別</t>
    <rPh sb="0" eb="2">
      <t>クンレン</t>
    </rPh>
    <rPh sb="3" eb="5">
      <t>シュベツ</t>
    </rPh>
    <phoneticPr fontId="11"/>
  </si>
  <si>
    <t>基礎コース</t>
    <phoneticPr fontId="11"/>
  </si>
  <si>
    <t>（</t>
    <phoneticPr fontId="58"/>
  </si>
  <si>
    <t>）</t>
    <phoneticPr fontId="58"/>
  </si>
  <si>
    <t>面接</t>
  </si>
  <si>
    <t>時</t>
    <rPh sb="0" eb="1">
      <t>ジ</t>
    </rPh>
    <phoneticPr fontId="58"/>
  </si>
  <si>
    <t>分</t>
    <rPh sb="0" eb="1">
      <t>フン</t>
    </rPh>
    <phoneticPr fontId="58"/>
  </si>
  <si>
    <t>訓練定員</t>
    <rPh sb="0" eb="2">
      <t>クンレン</t>
    </rPh>
    <rPh sb="2" eb="4">
      <t>テイイン</t>
    </rPh>
    <phoneticPr fontId="58"/>
  </si>
  <si>
    <t>名</t>
    <rPh sb="0" eb="1">
      <t>メイ</t>
    </rPh>
    <phoneticPr fontId="58"/>
  </si>
  <si>
    <t>障害者</t>
  </si>
  <si>
    <t>名称 （</t>
    <rPh sb="0" eb="2">
      <t>メイショウ</t>
    </rPh>
    <phoneticPr fontId="11"/>
  </si>
  <si>
    <t>科目の内容</t>
    <rPh sb="0" eb="2">
      <t>カモク</t>
    </rPh>
    <rPh sb="3" eb="5">
      <t>ナイヨウ</t>
    </rPh>
    <phoneticPr fontId="58"/>
  </si>
  <si>
    <t>職業能力開発講習</t>
    <rPh sb="0" eb="2">
      <t>ショクギョウ</t>
    </rPh>
    <rPh sb="2" eb="4">
      <t>ノウリョク</t>
    </rPh>
    <rPh sb="4" eb="6">
      <t>カイハツ</t>
    </rPh>
    <rPh sb="6" eb="8">
      <t>コウシュウ</t>
    </rPh>
    <phoneticPr fontId="58"/>
  </si>
  <si>
    <t>就職活動計画</t>
    <rPh sb="0" eb="2">
      <t>シュウショク</t>
    </rPh>
    <rPh sb="2" eb="4">
      <t>カツドウ</t>
    </rPh>
    <rPh sb="4" eb="6">
      <t>ケイカク</t>
    </rPh>
    <phoneticPr fontId="58"/>
  </si>
  <si>
    <t>職業生活設計</t>
    <rPh sb="0" eb="2">
      <t>ショクギョウ</t>
    </rPh>
    <rPh sb="2" eb="4">
      <t>セイカツ</t>
    </rPh>
    <rPh sb="4" eb="6">
      <t>セッケイ</t>
    </rPh>
    <phoneticPr fontId="58"/>
  </si>
  <si>
    <t>学科</t>
    <rPh sb="0" eb="2">
      <t>ガッカ</t>
    </rPh>
    <phoneticPr fontId="58"/>
  </si>
  <si>
    <t>実技</t>
    <rPh sb="0" eb="2">
      <t>ジツギ</t>
    </rPh>
    <phoneticPr fontId="58"/>
  </si>
  <si>
    <t>実施する</t>
  </si>
  <si>
    <t>職場見学、職場体験、職業人講話</t>
    <rPh sb="0" eb="2">
      <t>ショクバ</t>
    </rPh>
    <rPh sb="2" eb="4">
      <t>ケンガク</t>
    </rPh>
    <rPh sb="5" eb="7">
      <t>ショクバ</t>
    </rPh>
    <rPh sb="7" eb="9">
      <t>タイケン</t>
    </rPh>
    <rPh sb="10" eb="12">
      <t>ショクギョウ</t>
    </rPh>
    <rPh sb="12" eb="13">
      <t>ジン</t>
    </rPh>
    <rPh sb="13" eb="15">
      <t>コウワ</t>
    </rPh>
    <phoneticPr fontId="58"/>
  </si>
  <si>
    <t>企業実習</t>
    <rPh sb="0" eb="2">
      <t>キギョウ</t>
    </rPh>
    <rPh sb="2" eb="4">
      <t>ジッシュウ</t>
    </rPh>
    <phoneticPr fontId="58"/>
  </si>
  <si>
    <t>受講者の負担する費用</t>
    <rPh sb="0" eb="3">
      <t>ジュコウシャ</t>
    </rPh>
    <rPh sb="4" eb="6">
      <t>フタン</t>
    </rPh>
    <rPh sb="8" eb="10">
      <t>ヒヨウ</t>
    </rPh>
    <phoneticPr fontId="11"/>
  </si>
  <si>
    <t>その他 （</t>
    <rPh sb="2" eb="3">
      <t>タ</t>
    </rPh>
    <phoneticPr fontId="58"/>
  </si>
  <si>
    <t>備考 （</t>
    <rPh sb="0" eb="2">
      <t>ビコウ</t>
    </rPh>
    <phoneticPr fontId="58"/>
  </si>
  <si>
    <t>訓練形態（個別指導・補講を除く）</t>
    <rPh sb="0" eb="2">
      <t>クンレン</t>
    </rPh>
    <rPh sb="2" eb="4">
      <t>ケイタイ</t>
    </rPh>
    <rPh sb="5" eb="7">
      <t>コベツ</t>
    </rPh>
    <rPh sb="7" eb="9">
      <t>シドウ</t>
    </rPh>
    <rPh sb="10" eb="12">
      <t>ホコウ</t>
    </rPh>
    <rPh sb="13" eb="14">
      <t>ノゾ</t>
    </rPh>
    <phoneticPr fontId="11"/>
  </si>
  <si>
    <t>施設設備や教材等を有効に活用
した効果的な指導のための工夫</t>
    <rPh sb="0" eb="2">
      <t>シセツ</t>
    </rPh>
    <rPh sb="2" eb="4">
      <t>セツビ</t>
    </rPh>
    <rPh sb="5" eb="7">
      <t>キョウザイ</t>
    </rPh>
    <rPh sb="7" eb="8">
      <t>トウ</t>
    </rPh>
    <rPh sb="9" eb="11">
      <t>ユウコウ</t>
    </rPh>
    <rPh sb="12" eb="14">
      <t>カツヨウ</t>
    </rPh>
    <rPh sb="17" eb="20">
      <t>コウカテキ</t>
    </rPh>
    <rPh sb="21" eb="23">
      <t>シドウ</t>
    </rPh>
    <rPh sb="27" eb="29">
      <t>クフウ</t>
    </rPh>
    <phoneticPr fontId="11"/>
  </si>
  <si>
    <t>受講者ごとの特質及び習得状況
に応じた指導のための工夫</t>
    <rPh sb="0" eb="3">
      <t>ジュコウシャ</t>
    </rPh>
    <rPh sb="6" eb="8">
      <t>トクシツ</t>
    </rPh>
    <rPh sb="8" eb="9">
      <t>オヨ</t>
    </rPh>
    <rPh sb="10" eb="12">
      <t>シュウトク</t>
    </rPh>
    <rPh sb="12" eb="14">
      <t>ジョウキョウ</t>
    </rPh>
    <rPh sb="16" eb="17">
      <t>オウ</t>
    </rPh>
    <rPh sb="19" eb="21">
      <t>シドウ</t>
    </rPh>
    <rPh sb="25" eb="27">
      <t>クフウ</t>
    </rPh>
    <phoneticPr fontId="11"/>
  </si>
  <si>
    <t>※2　様式第6号の「日別計画表」を添付してください。</t>
    <rPh sb="3" eb="5">
      <t>テイヨウシキ</t>
    </rPh>
    <rPh sb="5" eb="6">
      <t>ダイ</t>
    </rPh>
    <rPh sb="7" eb="8">
      <t>ゴウ</t>
    </rPh>
    <rPh sb="10" eb="11">
      <t>ヒ</t>
    </rPh>
    <rPh sb="11" eb="12">
      <t>ベツ</t>
    </rPh>
    <rPh sb="12" eb="14">
      <t>ケイカク</t>
    </rPh>
    <rPh sb="14" eb="15">
      <t>ヒョウ</t>
    </rPh>
    <rPh sb="17" eb="19">
      <t>テンプ</t>
    </rPh>
    <phoneticPr fontId="11"/>
  </si>
  <si>
    <t>※3　訓練推奨者欄には、特に訓練を推奨する対象がある場合に、当てはまるもの全てのチェック欄（□）に✓を記入してください。</t>
    <rPh sb="3" eb="5">
      <t>クンレン</t>
    </rPh>
    <rPh sb="5" eb="7">
      <t>スイショウ</t>
    </rPh>
    <rPh sb="7" eb="8">
      <t>シャ</t>
    </rPh>
    <rPh sb="8" eb="9">
      <t>ラン</t>
    </rPh>
    <rPh sb="12" eb="13">
      <t>トク</t>
    </rPh>
    <rPh sb="14" eb="16">
      <t>クンレン</t>
    </rPh>
    <rPh sb="17" eb="19">
      <t>スイショウ</t>
    </rPh>
    <rPh sb="21" eb="23">
      <t>タイショウ</t>
    </rPh>
    <rPh sb="26" eb="28">
      <t>バアイ</t>
    </rPh>
    <rPh sb="30" eb="31">
      <t>ア</t>
    </rPh>
    <rPh sb="37" eb="38">
      <t>スベ</t>
    </rPh>
    <rPh sb="44" eb="45">
      <t>ラン</t>
    </rPh>
    <rPh sb="51" eb="53">
      <t>キニュウ</t>
    </rPh>
    <phoneticPr fontId="11"/>
  </si>
  <si>
    <t>訓練内容</t>
    <rPh sb="2" eb="4">
      <t>ナイヨウ</t>
    </rPh>
    <phoneticPr fontId="11"/>
  </si>
  <si>
    <t>ビジネステクニック</t>
    <phoneticPr fontId="58"/>
  </si>
  <si>
    <t>ビジネスヒューマン</t>
    <phoneticPr fontId="58"/>
  </si>
  <si>
    <t>※4　「職場体験」、「職業人講話」、「職場見学」については、それぞれの時間数が分かるように記入してください。</t>
    <rPh sb="4" eb="6">
      <t>ショクバ</t>
    </rPh>
    <rPh sb="6" eb="8">
      <t>タイケン</t>
    </rPh>
    <rPh sb="11" eb="13">
      <t>ショクギョウ</t>
    </rPh>
    <rPh sb="13" eb="14">
      <t>ジン</t>
    </rPh>
    <rPh sb="14" eb="16">
      <t>コウワ</t>
    </rPh>
    <rPh sb="19" eb="21">
      <t>ショクバ</t>
    </rPh>
    <rPh sb="21" eb="23">
      <t>ケンガク</t>
    </rPh>
    <rPh sb="35" eb="38">
      <t>ジカンスウ</t>
    </rPh>
    <rPh sb="39" eb="40">
      <t>ワ</t>
    </rPh>
    <rPh sb="45" eb="47">
      <t>キニュウ</t>
    </rPh>
    <phoneticPr fontId="11"/>
  </si>
  <si>
    <t>様式３－３－３　職業能力証明（訓練成果・実務成果）シート
（求職者支援訓練用）</t>
    <rPh sb="0" eb="2">
      <t>ヨウシキ</t>
    </rPh>
    <rPh sb="8" eb="10">
      <t>ショクギョウ</t>
    </rPh>
    <rPh sb="10" eb="12">
      <t>ノウリョク</t>
    </rPh>
    <rPh sb="12" eb="14">
      <t>ショウメイ</t>
    </rPh>
    <rPh sb="15" eb="17">
      <t>クンレン</t>
    </rPh>
    <rPh sb="17" eb="19">
      <t>セイカ</t>
    </rPh>
    <rPh sb="20" eb="22">
      <t>ジツム</t>
    </rPh>
    <rPh sb="22" eb="24">
      <t>セイカ</t>
    </rPh>
    <rPh sb="30" eb="37">
      <t>キュウショク</t>
    </rPh>
    <rPh sb="37" eb="38">
      <t>ヨウ</t>
    </rPh>
    <phoneticPr fontId="58"/>
  </si>
  <si>
    <t>訓練科名</t>
    <rPh sb="0" eb="2">
      <t>クンレン</t>
    </rPh>
    <rPh sb="2" eb="4">
      <t>カメイ</t>
    </rPh>
    <phoneticPr fontId="58"/>
  </si>
  <si>
    <t>訓練受講者氏名</t>
    <rPh sb="0" eb="2">
      <t>クンレン</t>
    </rPh>
    <rPh sb="2" eb="4">
      <t>ジュコウ</t>
    </rPh>
    <rPh sb="4" eb="5">
      <t>シャ</t>
    </rPh>
    <rPh sb="5" eb="7">
      <t>シメイ</t>
    </rPh>
    <phoneticPr fontId="58"/>
  </si>
  <si>
    <t>教育訓練実施機関</t>
    <rPh sb="0" eb="2">
      <t>キョウイク</t>
    </rPh>
    <rPh sb="2" eb="4">
      <t>クンレン</t>
    </rPh>
    <rPh sb="4" eb="6">
      <t>ジッシ</t>
    </rPh>
    <rPh sb="6" eb="8">
      <t>キカン</t>
    </rPh>
    <phoneticPr fontId="58"/>
  </si>
  <si>
    <t>所在地</t>
    <rPh sb="0" eb="3">
      <t>ショザイチ</t>
    </rPh>
    <phoneticPr fontId="58"/>
  </si>
  <si>
    <t>就職支援責任者　氏名</t>
    <rPh sb="0" eb="2">
      <t>シュウショク</t>
    </rPh>
    <rPh sb="2" eb="4">
      <t>シエン</t>
    </rPh>
    <rPh sb="4" eb="7">
      <t>セキニンシャ</t>
    </rPh>
    <rPh sb="8" eb="10">
      <t>シメイ</t>
    </rPh>
    <phoneticPr fontId="58"/>
  </si>
  <si>
    <t>訓練実施施設の責任者　氏名</t>
    <rPh sb="0" eb="2">
      <t>クンレン</t>
    </rPh>
    <rPh sb="2" eb="4">
      <t>ジッシ</t>
    </rPh>
    <rPh sb="4" eb="6">
      <t>シセツ</t>
    </rPh>
    <rPh sb="7" eb="10">
      <t>セキニンシャ</t>
    </rPh>
    <rPh sb="11" eb="13">
      <t>シメイ</t>
    </rPh>
    <phoneticPr fontId="58"/>
  </si>
  <si>
    <t>Ⅰ　訓練期間・訓練目標</t>
    <rPh sb="2" eb="4">
      <t>クンレン</t>
    </rPh>
    <rPh sb="4" eb="6">
      <t>キカン</t>
    </rPh>
    <rPh sb="7" eb="9">
      <t>クンレン</t>
    </rPh>
    <rPh sb="9" eb="11">
      <t>モクヒョウ</t>
    </rPh>
    <phoneticPr fontId="58"/>
  </si>
  <si>
    <t>訓練期間</t>
    <rPh sb="0" eb="2">
      <t>クンレン</t>
    </rPh>
    <rPh sb="2" eb="4">
      <t>キカン</t>
    </rPh>
    <phoneticPr fontId="58"/>
  </si>
  <si>
    <t>訓練時間</t>
    <rPh sb="0" eb="2">
      <t>クンレン</t>
    </rPh>
    <rPh sb="2" eb="4">
      <t>ジカン</t>
    </rPh>
    <phoneticPr fontId="58"/>
  </si>
  <si>
    <t>訓練目標（仕上がり像）</t>
    <rPh sb="0" eb="2">
      <t>クンレン</t>
    </rPh>
    <rPh sb="2" eb="4">
      <t>モクヒョウ</t>
    </rPh>
    <rPh sb="5" eb="7">
      <t>シア</t>
    </rPh>
    <rPh sb="9" eb="10">
      <t>ゾウ</t>
    </rPh>
    <phoneticPr fontId="58"/>
  </si>
  <si>
    <t>（１）科目評価</t>
    <rPh sb="3" eb="5">
      <t>カモク</t>
    </rPh>
    <rPh sb="5" eb="7">
      <t>ヒョウカ</t>
    </rPh>
    <phoneticPr fontId="58"/>
  </si>
  <si>
    <t>評価</t>
    <rPh sb="0" eb="2">
      <t>ヒョウカ</t>
    </rPh>
    <phoneticPr fontId="58"/>
  </si>
  <si>
    <t>A</t>
    <phoneticPr fontId="58"/>
  </si>
  <si>
    <t>B</t>
    <phoneticPr fontId="58"/>
  </si>
  <si>
    <t>C</t>
    <phoneticPr fontId="58"/>
  </si>
  <si>
    <t>(1)</t>
    <phoneticPr fontId="58"/>
  </si>
  <si>
    <t>（総評・コメント）</t>
    <rPh sb="1" eb="3">
      <t>ソウヒョウ</t>
    </rPh>
    <phoneticPr fontId="58"/>
  </si>
  <si>
    <t>（特記事項）</t>
    <rPh sb="1" eb="3">
      <t>トッキ</t>
    </rPh>
    <rPh sb="3" eb="5">
      <t>ジコウ</t>
    </rPh>
    <phoneticPr fontId="58"/>
  </si>
  <si>
    <t>取得日</t>
    <rPh sb="0" eb="3">
      <t>シュトクビ</t>
    </rPh>
    <phoneticPr fontId="58"/>
  </si>
  <si>
    <t>雇用保険適用就職率</t>
    <rPh sb="0" eb="2">
      <t>コヨウ</t>
    </rPh>
    <rPh sb="2" eb="4">
      <t>ホケン</t>
    </rPh>
    <rPh sb="4" eb="6">
      <t>テキヨウ</t>
    </rPh>
    <rPh sb="6" eb="9">
      <t>シュウショクリツ</t>
    </rPh>
    <phoneticPr fontId="11"/>
  </si>
  <si>
    <t>法人番号</t>
    <rPh sb="0" eb="2">
      <t>ホウジン</t>
    </rPh>
    <rPh sb="2" eb="4">
      <t>バンゴウ</t>
    </rPh>
    <phoneticPr fontId="11"/>
  </si>
  <si>
    <t>職  業  能  力  開  発  講  習  委  託　先　の　概　要　等</t>
    <rPh sb="0" eb="1">
      <t>ショク</t>
    </rPh>
    <rPh sb="3" eb="4">
      <t>ギョウ</t>
    </rPh>
    <rPh sb="6" eb="7">
      <t>ノウ</t>
    </rPh>
    <rPh sb="9" eb="10">
      <t>チカラ</t>
    </rPh>
    <rPh sb="12" eb="13">
      <t>カイ</t>
    </rPh>
    <rPh sb="15" eb="16">
      <t>ハツ</t>
    </rPh>
    <rPh sb="18" eb="19">
      <t>コウ</t>
    </rPh>
    <rPh sb="21" eb="22">
      <t>ナライ</t>
    </rPh>
    <rPh sb="24" eb="25">
      <t>イ</t>
    </rPh>
    <rPh sb="27" eb="28">
      <t>コトヅケ</t>
    </rPh>
    <rPh sb="29" eb="30">
      <t>サキ</t>
    </rPh>
    <rPh sb="33" eb="34">
      <t>オオムネ</t>
    </rPh>
    <rPh sb="35" eb="36">
      <t>ヨウ</t>
    </rPh>
    <rPh sb="37" eb="38">
      <t>トウ</t>
    </rPh>
    <phoneticPr fontId="11"/>
  </si>
  <si>
    <t>【委託先機関】</t>
    <rPh sb="1" eb="3">
      <t>イタク</t>
    </rPh>
    <rPh sb="3" eb="4">
      <t>サキ</t>
    </rPh>
    <rPh sb="4" eb="6">
      <t>キカン</t>
    </rPh>
    <phoneticPr fontId="11"/>
  </si>
  <si>
    <t>【委託先施設】</t>
    <rPh sb="1" eb="3">
      <t>イタク</t>
    </rPh>
    <rPh sb="3" eb="4">
      <t>サキ</t>
    </rPh>
    <rPh sb="4" eb="6">
      <t>シセツ</t>
    </rPh>
    <phoneticPr fontId="11"/>
  </si>
  <si>
    <t>委託先施設名</t>
    <rPh sb="0" eb="2">
      <t>イタク</t>
    </rPh>
    <rPh sb="2" eb="3">
      <t>サキ</t>
    </rPh>
    <rPh sb="3" eb="6">
      <t>シセツメイ</t>
    </rPh>
    <phoneticPr fontId="11"/>
  </si>
  <si>
    <t>委託先機関名</t>
    <rPh sb="0" eb="2">
      <t>イタク</t>
    </rPh>
    <rPh sb="2" eb="3">
      <t>サキ</t>
    </rPh>
    <rPh sb="3" eb="5">
      <t>キカン</t>
    </rPh>
    <rPh sb="5" eb="6">
      <t>メイ</t>
    </rPh>
    <phoneticPr fontId="11"/>
  </si>
  <si>
    <t>各科目の受講前の自己チェックと受講後の自己チェックを行ってください。</t>
    <rPh sb="0" eb="1">
      <t>カク</t>
    </rPh>
    <rPh sb="1" eb="3">
      <t>カモク</t>
    </rPh>
    <rPh sb="4" eb="6">
      <t>ジュコウ</t>
    </rPh>
    <rPh sb="6" eb="7">
      <t>マエ</t>
    </rPh>
    <rPh sb="8" eb="10">
      <t>ジコ</t>
    </rPh>
    <rPh sb="15" eb="17">
      <t>ジュコウ</t>
    </rPh>
    <rPh sb="17" eb="18">
      <t>ゴ</t>
    </rPh>
    <rPh sb="19" eb="21">
      <t>ジコ</t>
    </rPh>
    <rPh sb="26" eb="27">
      <t>オコナ</t>
    </rPh>
    <phoneticPr fontId="58"/>
  </si>
  <si>
    <t>A：自信がある　B：どちらでもない（わからない）　C：自信がない</t>
    <rPh sb="2" eb="4">
      <t>ジシン</t>
    </rPh>
    <rPh sb="27" eb="29">
      <t>ジシン</t>
    </rPh>
    <phoneticPr fontId="58"/>
  </si>
  <si>
    <t>自己評価</t>
    <rPh sb="0" eb="2">
      <t>ジコ</t>
    </rPh>
    <rPh sb="2" eb="4">
      <t>ヒョウカ</t>
    </rPh>
    <phoneticPr fontId="58"/>
  </si>
  <si>
    <t>チェック項目</t>
    <rPh sb="4" eb="6">
      <t>コウモク</t>
    </rPh>
    <phoneticPr fontId="58"/>
  </si>
  <si>
    <t>受講前</t>
    <rPh sb="0" eb="2">
      <t>ジュコウ</t>
    </rPh>
    <rPh sb="2" eb="3">
      <t>マエ</t>
    </rPh>
    <phoneticPr fontId="58"/>
  </si>
  <si>
    <t>受講後</t>
    <rPh sb="0" eb="2">
      <t>ジュコウ</t>
    </rPh>
    <rPh sb="2" eb="3">
      <t>ゴ</t>
    </rPh>
    <phoneticPr fontId="58"/>
  </si>
  <si>
    <t>就職活動計画/職業生活設計　自己評価シート</t>
    <rPh sb="0" eb="2">
      <t>シュウショク</t>
    </rPh>
    <rPh sb="2" eb="4">
      <t>カツドウ</t>
    </rPh>
    <rPh sb="4" eb="6">
      <t>ケイカク</t>
    </rPh>
    <rPh sb="7" eb="9">
      <t>ショクギョウ</t>
    </rPh>
    <rPh sb="9" eb="11">
      <t>セイカツ</t>
    </rPh>
    <rPh sb="11" eb="13">
      <t>セッケイ</t>
    </rPh>
    <rPh sb="14" eb="16">
      <t>ジコ</t>
    </rPh>
    <rPh sb="16" eb="18">
      <t>ヒョウカ</t>
    </rPh>
    <phoneticPr fontId="58"/>
  </si>
  <si>
    <t>（注意事項）
　１　「コード」欄には、「知識、技能・技術に関する評価項目」の出典にコード又は職業能力評価基準のユニット番号等がある場合に記入してください。
　２　記入しきれないときは、適宜枠の数を増やす等により記入してください。
　３　本シートは、電子的方式、磁気的方式その他人の知覚によっては認識することができない方式で作られる記録であって、電子計算機による情報処理の用に供される
　　ものをもって作成することができます。</t>
    <rPh sb="1" eb="3">
      <t>チュウイ</t>
    </rPh>
    <rPh sb="3" eb="5">
      <t>ジコウ</t>
    </rPh>
    <phoneticPr fontId="58"/>
  </si>
  <si>
    <t>委託する訓練科目</t>
    <rPh sb="0" eb="2">
      <t>イタク</t>
    </rPh>
    <rPh sb="4" eb="6">
      <t>クンレン</t>
    </rPh>
    <rPh sb="6" eb="8">
      <t>カモク</t>
    </rPh>
    <phoneticPr fontId="11"/>
  </si>
  <si>
    <t>記載例</t>
    <rPh sb="0" eb="3">
      <t>キサイレイ</t>
    </rPh>
    <phoneticPr fontId="11"/>
  </si>
  <si>
    <t>筆記試験</t>
    <phoneticPr fontId="11"/>
  </si>
  <si>
    <t>その他 （</t>
    <phoneticPr fontId="11"/>
  </si>
  <si>
    <t>）</t>
    <phoneticPr fontId="58"/>
  </si>
  <si>
    <t>～</t>
    <phoneticPr fontId="11"/>
  </si>
  <si>
    <t>（</t>
    <phoneticPr fontId="11"/>
  </si>
  <si>
    <t>か月 ）</t>
    <phoneticPr fontId="58"/>
  </si>
  <si>
    <t>（ 訓練日数</t>
    <phoneticPr fontId="11"/>
  </si>
  <si>
    <t>日 ）</t>
    <phoneticPr fontId="11"/>
  </si>
  <si>
    <t>～</t>
    <phoneticPr fontId="11"/>
  </si>
  <si>
    <r>
      <t xml:space="preserve">訓練推奨者
</t>
    </r>
    <r>
      <rPr>
        <sz val="6"/>
        <rFont val="ＭＳ Ｐゴシック"/>
        <family val="3"/>
        <charset val="128"/>
      </rPr>
      <t>(特定の者を想定する場合のみ)</t>
    </r>
    <phoneticPr fontId="11"/>
  </si>
  <si>
    <t>新規学校卒業者</t>
    <phoneticPr fontId="11"/>
  </si>
  <si>
    <t>被災者</t>
    <phoneticPr fontId="11"/>
  </si>
  <si>
    <t>（</t>
    <phoneticPr fontId="58"/>
  </si>
  <si>
    <t>）</t>
    <phoneticPr fontId="11"/>
  </si>
  <si>
    <t>） 認定機関 （</t>
    <phoneticPr fontId="11"/>
  </si>
  <si>
    <t>訓練概要</t>
    <phoneticPr fontId="11"/>
  </si>
  <si>
    <t>実施しない</t>
    <phoneticPr fontId="11"/>
  </si>
  <si>
    <t>※実施する場合、カリキュラムは別途作成し、総時間のみ記入してください。</t>
    <phoneticPr fontId="11"/>
  </si>
  <si>
    <t>訓練時間総合計</t>
    <phoneticPr fontId="58"/>
  </si>
  <si>
    <t>教科書代</t>
    <phoneticPr fontId="11"/>
  </si>
  <si>
    <t>）</t>
    <phoneticPr fontId="58"/>
  </si>
  <si>
    <t>指導方法</t>
    <phoneticPr fontId="11"/>
  </si>
  <si>
    <t>全ての受講者を一堂に集め、講師が直接指導する</t>
    <phoneticPr fontId="11"/>
  </si>
  <si>
    <t>委託先総訓練時間</t>
    <rPh sb="0" eb="3">
      <t>イタクサキ</t>
    </rPh>
    <rPh sb="3" eb="4">
      <t>ソウ</t>
    </rPh>
    <rPh sb="4" eb="6">
      <t>クンレン</t>
    </rPh>
    <rPh sb="6" eb="8">
      <t>ジカン</t>
    </rPh>
    <phoneticPr fontId="11"/>
  </si>
  <si>
    <t>委託する訓練日</t>
    <rPh sb="0" eb="2">
      <t>イタク</t>
    </rPh>
    <rPh sb="4" eb="6">
      <t>クンレン</t>
    </rPh>
    <rPh sb="6" eb="7">
      <t>ビ</t>
    </rPh>
    <phoneticPr fontId="11"/>
  </si>
  <si>
    <t>【委託する訓練内容】</t>
    <rPh sb="1" eb="3">
      <t>イタク</t>
    </rPh>
    <rPh sb="5" eb="7">
      <t>クンレン</t>
    </rPh>
    <rPh sb="7" eb="9">
      <t>ナイヨウ</t>
    </rPh>
    <phoneticPr fontId="11"/>
  </si>
  <si>
    <t>10/3,10/4,10/5</t>
    <phoneticPr fontId="11"/>
  </si>
  <si>
    <t>○</t>
  </si>
  <si>
    <t>訓練対象者の条件</t>
    <rPh sb="0" eb="2">
      <t>クンレン</t>
    </rPh>
    <rPh sb="2" eb="5">
      <t>タイショウシャ</t>
    </rPh>
    <rPh sb="6" eb="8">
      <t>ジョウケン</t>
    </rPh>
    <phoneticPr fontId="11"/>
  </si>
  <si>
    <t>ニート等の若者</t>
    <phoneticPr fontId="11"/>
  </si>
  <si>
    <t>外国人</t>
    <phoneticPr fontId="11"/>
  </si>
  <si>
    <t>その他</t>
    <phoneticPr fontId="11"/>
  </si>
  <si>
    <t>母子家庭の母等</t>
    <phoneticPr fontId="11"/>
  </si>
  <si>
    <t>株式会社○○○○</t>
    <rPh sb="0" eb="4">
      <t>カブシキガイシャ</t>
    </rPh>
    <phoneticPr fontId="11"/>
  </si>
  <si>
    <t>※各月において、ハローワーク来所日相当日として、1日、空白日を設けること（具体的な来所日は、認定時に機構が指定する）。</t>
    <rPh sb="1" eb="3">
      <t>カクツキ</t>
    </rPh>
    <rPh sb="14" eb="16">
      <t>ライショ</t>
    </rPh>
    <rPh sb="16" eb="17">
      <t>ビ</t>
    </rPh>
    <rPh sb="17" eb="19">
      <t>ソウトウ</t>
    </rPh>
    <rPh sb="19" eb="20">
      <t>ビ</t>
    </rPh>
    <rPh sb="25" eb="26">
      <t>ニチ</t>
    </rPh>
    <rPh sb="27" eb="29">
      <t>クウハク</t>
    </rPh>
    <rPh sb="29" eb="30">
      <t>ビ</t>
    </rPh>
    <rPh sb="31" eb="32">
      <t>モウ</t>
    </rPh>
    <rPh sb="37" eb="40">
      <t>グタイテキ</t>
    </rPh>
    <rPh sb="41" eb="43">
      <t>ライショ</t>
    </rPh>
    <rPh sb="43" eb="44">
      <t>ビ</t>
    </rPh>
    <rPh sb="46" eb="48">
      <t>ニンテイ</t>
    </rPh>
    <rPh sb="48" eb="49">
      <t>ジ</t>
    </rPh>
    <rPh sb="50" eb="52">
      <t>キコウ</t>
    </rPh>
    <rPh sb="53" eb="55">
      <t>シテイ</t>
    </rPh>
    <phoneticPr fontId="11"/>
  </si>
  <si>
    <t>ハローワーク来所予定表</t>
    <rPh sb="6" eb="8">
      <t>ライショ</t>
    </rPh>
    <rPh sb="8" eb="10">
      <t>ヨテイ</t>
    </rPh>
    <rPh sb="10" eb="11">
      <t>ヒョウ</t>
    </rPh>
    <phoneticPr fontId="11"/>
  </si>
  <si>
    <t>来所日</t>
    <rPh sb="0" eb="2">
      <t>ライショ</t>
    </rPh>
    <rPh sb="2" eb="3">
      <t>テイジツ</t>
    </rPh>
    <phoneticPr fontId="11"/>
  </si>
  <si>
    <t>※ハローワーク来所日は、訓練時間に含まれません。</t>
    <rPh sb="7" eb="9">
      <t>ライショ</t>
    </rPh>
    <rPh sb="9" eb="10">
      <t>ビ</t>
    </rPh>
    <rPh sb="12" eb="14">
      <t>クンレン</t>
    </rPh>
    <rPh sb="14" eb="16">
      <t>ジカン</t>
    </rPh>
    <rPh sb="17" eb="18">
      <t>フク</t>
    </rPh>
    <phoneticPr fontId="11"/>
  </si>
  <si>
    <t>×××××（委託）</t>
    <rPh sb="6" eb="8">
      <t>イタク</t>
    </rPh>
    <phoneticPr fontId="11"/>
  </si>
  <si>
    <t>開講式・オリエンテーション（3H）</t>
    <rPh sb="0" eb="3">
      <t>カイコウシキ</t>
    </rPh>
    <phoneticPr fontId="11"/>
  </si>
  <si>
    <t>学科（●●●●）</t>
    <rPh sb="0" eb="2">
      <t>ガッカ</t>
    </rPh>
    <phoneticPr fontId="11"/>
  </si>
  <si>
    <t>実技（□□□□演習）</t>
    <rPh sb="0" eb="2">
      <t>ジツギ</t>
    </rPh>
    <rPh sb="7" eb="9">
      <t>エンシュウ</t>
    </rPh>
    <phoneticPr fontId="11"/>
  </si>
  <si>
    <t>実技（●●●●演習）</t>
    <rPh sb="0" eb="2">
      <t>ジツギ</t>
    </rPh>
    <rPh sb="7" eb="9">
      <t>エンシュウ</t>
    </rPh>
    <phoneticPr fontId="11"/>
  </si>
  <si>
    <t>職場見学</t>
    <rPh sb="0" eb="2">
      <t>ショクバ</t>
    </rPh>
    <rPh sb="2" eb="4">
      <t>ケンガク</t>
    </rPh>
    <phoneticPr fontId="11"/>
  </si>
  <si>
    <t>実技（××××演習）</t>
    <rPh sb="0" eb="2">
      <t>ジツギ</t>
    </rPh>
    <rPh sb="7" eb="9">
      <t>エンシュウ</t>
    </rPh>
    <phoneticPr fontId="11"/>
  </si>
  <si>
    <t>企業実習（○○実習）</t>
    <rPh sb="0" eb="2">
      <t>キギョウ</t>
    </rPh>
    <rPh sb="2" eb="4">
      <t>ジッシュウ</t>
    </rPh>
    <rPh sb="7" eb="9">
      <t>ジッシュウ</t>
    </rPh>
    <phoneticPr fontId="11"/>
  </si>
  <si>
    <t>実技（▼▼▼▼総合演習）</t>
    <rPh sb="0" eb="2">
      <t>ジツギ</t>
    </rPh>
    <rPh sb="7" eb="9">
      <t>ソウゴウ</t>
    </rPh>
    <rPh sb="9" eb="11">
      <t>エンシュウ</t>
    </rPh>
    <phoneticPr fontId="11"/>
  </si>
  <si>
    <t>職業人講話・就職支援</t>
    <rPh sb="0" eb="2">
      <t>ショクギョウ</t>
    </rPh>
    <rPh sb="2" eb="3">
      <t>ジン</t>
    </rPh>
    <rPh sb="3" eb="5">
      <t>コウワ</t>
    </rPh>
    <rPh sb="6" eb="8">
      <t>シュウショク</t>
    </rPh>
    <rPh sb="8" eb="10">
      <t>シエン</t>
    </rPh>
    <phoneticPr fontId="11"/>
  </si>
  <si>
    <t>最寄駅（</t>
    <phoneticPr fontId="11"/>
  </si>
  <si>
    <t>)</t>
    <phoneticPr fontId="11"/>
  </si>
  <si>
    <t>科目名</t>
    <phoneticPr fontId="58"/>
  </si>
  <si>
    <t>(1)</t>
    <phoneticPr fontId="58"/>
  </si>
  <si>
    <t>科目名</t>
    <phoneticPr fontId="58"/>
  </si>
  <si>
    <t>A</t>
    <phoneticPr fontId="58"/>
  </si>
  <si>
    <t>B</t>
    <phoneticPr fontId="58"/>
  </si>
  <si>
    <t>C</t>
    <phoneticPr fontId="58"/>
  </si>
  <si>
    <t>(1)</t>
    <phoneticPr fontId="58"/>
  </si>
  <si>
    <t>上記の者の訓練期間における当社としての職業能力についての評価は、以下のとおりです。</t>
    <phoneticPr fontId="58"/>
  </si>
  <si>
    <t>Ⅱ　知識、技能・技術に関する能力　　（「知識、技能・技術に関する評価項目」ごとに、該当する欄に○を記入）　　</t>
    <phoneticPr fontId="58"/>
  </si>
  <si>
    <t>知識、技能・技術に関する評価項目</t>
    <phoneticPr fontId="58"/>
  </si>
  <si>
    <t>コード</t>
    <phoneticPr fontId="58"/>
  </si>
  <si>
    <t>ビジネスヒューマン</t>
    <phoneticPr fontId="58"/>
  </si>
  <si>
    <t>(5)</t>
    <phoneticPr fontId="58"/>
  </si>
  <si>
    <t>（２）訓練の受講を通じて取得した資格（任意）</t>
    <phoneticPr fontId="58"/>
  </si>
  <si>
    <t>ビジネステクニック</t>
    <phoneticPr fontId="58"/>
  </si>
  <si>
    <t>職業能力開発講習
※基礎コースのみ</t>
    <rPh sb="0" eb="2">
      <t>ショクギョウ</t>
    </rPh>
    <rPh sb="2" eb="4">
      <t>ノウリョク</t>
    </rPh>
    <rPh sb="4" eb="6">
      <t>カイハツ</t>
    </rPh>
    <rPh sb="6" eb="8">
      <t>コウシュウ</t>
    </rPh>
    <rPh sb="10" eb="12">
      <t>キソ</t>
    </rPh>
    <phoneticPr fontId="11"/>
  </si>
  <si>
    <t>託児サービス提供機関が要件に該当することを確認できる書類の添付</t>
    <rPh sb="0" eb="2">
      <t>タクジ</t>
    </rPh>
    <rPh sb="6" eb="8">
      <t>テイキョウ</t>
    </rPh>
    <rPh sb="8" eb="10">
      <t>キカン</t>
    </rPh>
    <rPh sb="11" eb="13">
      <t>ヨウケン</t>
    </rPh>
    <rPh sb="14" eb="16">
      <t>ガイトウ</t>
    </rPh>
    <rPh sb="21" eb="23">
      <t>カクニン</t>
    </rPh>
    <rPh sb="26" eb="28">
      <t>ショルイ</t>
    </rPh>
    <rPh sb="29" eb="31">
      <t>テンプ</t>
    </rPh>
    <phoneticPr fontId="11"/>
  </si>
  <si>
    <t>職業能力開発講習を委託して行う場合
（基礎コースを申請し、当該講習カリキュラムを外部委託する場合のみ記入）</t>
    <rPh sb="0" eb="2">
      <t>ショクギョウ</t>
    </rPh>
    <rPh sb="2" eb="4">
      <t>ノウリョク</t>
    </rPh>
    <rPh sb="4" eb="6">
      <t>カイハツ</t>
    </rPh>
    <rPh sb="6" eb="8">
      <t>コウシュウ</t>
    </rPh>
    <rPh sb="9" eb="11">
      <t>イタク</t>
    </rPh>
    <rPh sb="13" eb="14">
      <t>オコナ</t>
    </rPh>
    <rPh sb="15" eb="17">
      <t>バアイ</t>
    </rPh>
    <rPh sb="19" eb="21">
      <t>キソ</t>
    </rPh>
    <rPh sb="25" eb="27">
      <t>シンセイ</t>
    </rPh>
    <rPh sb="29" eb="31">
      <t>トウガイ</t>
    </rPh>
    <rPh sb="31" eb="33">
      <t>コウシュウ</t>
    </rPh>
    <rPh sb="40" eb="42">
      <t>ガイブ</t>
    </rPh>
    <rPh sb="42" eb="44">
      <t>イタク</t>
    </rPh>
    <rPh sb="46" eb="48">
      <t>バアイ</t>
    </rPh>
    <rPh sb="50" eb="52">
      <t>キニュウ</t>
    </rPh>
    <phoneticPr fontId="11"/>
  </si>
  <si>
    <t>00 基礎分野</t>
  </si>
  <si>
    <t>02 IT分野</t>
  </si>
  <si>
    <t>04 医療事務分野</t>
  </si>
  <si>
    <t>06 農業分野</t>
  </si>
  <si>
    <t>07 林業分野</t>
  </si>
  <si>
    <t>08 旅行・観光分野</t>
  </si>
  <si>
    <t>09 警備・保安分野</t>
  </si>
  <si>
    <t>10 クリエート（企画・創作）分野</t>
  </si>
  <si>
    <t>11 デザイン分野</t>
  </si>
  <si>
    <t>12 輸送サービス分野</t>
  </si>
  <si>
    <t>13 エコ分野</t>
  </si>
  <si>
    <t>14 調理分野</t>
  </si>
  <si>
    <t>15 電気関連分野</t>
  </si>
  <si>
    <t>16 機械関連分野</t>
  </si>
  <si>
    <t>17 金属関連分野</t>
  </si>
  <si>
    <t>18 建設関連分野</t>
  </si>
  <si>
    <t>19 理容・美容関連分野</t>
  </si>
  <si>
    <t>資格欄文字結合結果</t>
    <rPh sb="0" eb="2">
      <t>シカク</t>
    </rPh>
    <rPh sb="2" eb="3">
      <t>ラン</t>
    </rPh>
    <rPh sb="3" eb="5">
      <t>モジ</t>
    </rPh>
    <rPh sb="5" eb="7">
      <t>ケツゴウ</t>
    </rPh>
    <rPh sb="7" eb="9">
      <t>ケッカ</t>
    </rPh>
    <phoneticPr fontId="11"/>
  </si>
  <si>
    <t>コース情報登録内容</t>
    <rPh sb="3" eb="5">
      <t>ジョウホウ</t>
    </rPh>
    <rPh sb="5" eb="7">
      <t>トウロク</t>
    </rPh>
    <rPh sb="7" eb="9">
      <t>ナイヨウ</t>
    </rPh>
    <phoneticPr fontId="11"/>
  </si>
  <si>
    <t>画面ID</t>
  </si>
  <si>
    <t>バージョン</t>
  </si>
  <si>
    <t>申請年月日</t>
  </si>
  <si>
    <t>募集期間開始年月日</t>
  </si>
  <si>
    <t>募集期間終了年月日</t>
  </si>
  <si>
    <t>選考年月日</t>
  </si>
  <si>
    <t>選考結果通知年月日</t>
  </si>
  <si>
    <t>訓練期間開始年月日</t>
  </si>
  <si>
    <t>訓練期間終了年月日</t>
  </si>
  <si>
    <t>訓練時間開始-時</t>
  </si>
  <si>
    <t>訓練時間開始-分</t>
  </si>
  <si>
    <t>訓練時間終了-時</t>
  </si>
  <si>
    <t>訓練時間終了-分</t>
  </si>
  <si>
    <t>定員</t>
  </si>
  <si>
    <t>訓練対象者の条件</t>
  </si>
  <si>
    <t>訓練推奨者-新規学校卒業者</t>
  </si>
  <si>
    <t>訓練推奨者-ニート等の若者</t>
  </si>
  <si>
    <t>訓練推奨者-障害者</t>
  </si>
  <si>
    <t>訓練推奨者-母子家庭の母等</t>
  </si>
  <si>
    <t>訓練推奨者-被災者</t>
  </si>
  <si>
    <t>訓練推奨者-外国人</t>
  </si>
  <si>
    <t>訓練推奨者-その他</t>
  </si>
  <si>
    <t>訓練修了後に取得できる資格</t>
  </si>
  <si>
    <t>就職先の業種・職種</t>
  </si>
  <si>
    <t>訓練内容</t>
  </si>
  <si>
    <t>訓練手法-実技</t>
  </si>
  <si>
    <t>訓練手法-企業実習</t>
  </si>
  <si>
    <t>訓練手法-その他</t>
  </si>
  <si>
    <t>訓練手法-その他内容</t>
  </si>
  <si>
    <t>新規実績区分</t>
  </si>
  <si>
    <t>来所日</t>
    <rPh sb="0" eb="2">
      <t>ライショ</t>
    </rPh>
    <rPh sb="2" eb="3">
      <t>ビ</t>
    </rPh>
    <phoneticPr fontId="11"/>
  </si>
  <si>
    <t>○○○○科</t>
    <rPh sb="4" eb="5">
      <t>カ</t>
    </rPh>
    <phoneticPr fontId="11"/>
  </si>
  <si>
    <t>②ビジネスマナー（委託）</t>
    <rPh sb="9" eb="11">
      <t>イタク</t>
    </rPh>
    <phoneticPr fontId="11"/>
  </si>
  <si>
    <t>　　※6　　実績が不明な場合は、機構支部にお問い合わせ下さい。</t>
    <rPh sb="6" eb="8">
      <t>ジッセキ</t>
    </rPh>
    <rPh sb="9" eb="11">
      <t>フメイ</t>
    </rPh>
    <rPh sb="12" eb="14">
      <t>バアイ</t>
    </rPh>
    <rPh sb="16" eb="18">
      <t>キコウ</t>
    </rPh>
    <rPh sb="18" eb="20">
      <t>シブ</t>
    </rPh>
    <rPh sb="22" eb="23">
      <t>ト</t>
    </rPh>
    <rPh sb="24" eb="25">
      <t>ア</t>
    </rPh>
    <rPh sb="27" eb="28">
      <t>クダ</t>
    </rPh>
    <phoneticPr fontId="11"/>
  </si>
  <si>
    <t>　　※4　　電子データに入力する場合は、背景に色が付いているセルに入力して下さい。</t>
    <rPh sb="6" eb="8">
      <t>デンシ</t>
    </rPh>
    <rPh sb="12" eb="14">
      <t>ニュウリョク</t>
    </rPh>
    <rPh sb="16" eb="18">
      <t>バアイ</t>
    </rPh>
    <rPh sb="20" eb="22">
      <t>ハイケイ</t>
    </rPh>
    <rPh sb="23" eb="24">
      <t>イロ</t>
    </rPh>
    <rPh sb="25" eb="26">
      <t>ツ</t>
    </rPh>
    <rPh sb="33" eb="35">
      <t>ニュウリョク</t>
    </rPh>
    <rPh sb="37" eb="38">
      <t>クダ</t>
    </rPh>
    <phoneticPr fontId="11"/>
  </si>
  <si>
    <t>　　※2　　記入の対象となる求職者支援訓練の訓練科については、ホームーページに掲載している「求職者支援訓練の選定方法」をご確認下さい。</t>
    <rPh sb="6" eb="8">
      <t>キニュウ</t>
    </rPh>
    <rPh sb="9" eb="11">
      <t>タイショウ</t>
    </rPh>
    <rPh sb="14" eb="16">
      <t>キュウショク</t>
    </rPh>
    <rPh sb="16" eb="17">
      <t>シャ</t>
    </rPh>
    <rPh sb="17" eb="19">
      <t>シエン</t>
    </rPh>
    <rPh sb="19" eb="21">
      <t>クンレン</t>
    </rPh>
    <rPh sb="22" eb="24">
      <t>クンレン</t>
    </rPh>
    <rPh sb="24" eb="25">
      <t>カ</t>
    </rPh>
    <rPh sb="39" eb="41">
      <t>ケイサイ</t>
    </rPh>
    <rPh sb="46" eb="49">
      <t>キュウショクシャ</t>
    </rPh>
    <rPh sb="49" eb="51">
      <t>シエン</t>
    </rPh>
    <rPh sb="51" eb="53">
      <t>クンレン</t>
    </rPh>
    <rPh sb="54" eb="56">
      <t>センテイ</t>
    </rPh>
    <rPh sb="56" eb="58">
      <t>ホウホウ</t>
    </rPh>
    <rPh sb="61" eb="63">
      <t>カクニン</t>
    </rPh>
    <rPh sb="63" eb="64">
      <t>クダ</t>
    </rPh>
    <phoneticPr fontId="11"/>
  </si>
  <si>
    <r>
      <t xml:space="preserve">就職を想定する職業・職種
</t>
    </r>
    <r>
      <rPr>
        <sz val="8"/>
        <rFont val="ＭＳ Ｐゴシック"/>
        <family val="3"/>
        <charset val="128"/>
      </rPr>
      <t>（※基礎分野の場合は記載不要）</t>
    </r>
    <rPh sb="0" eb="2">
      <t>シュウショク</t>
    </rPh>
    <rPh sb="3" eb="5">
      <t>ソウテイ</t>
    </rPh>
    <rPh sb="7" eb="9">
      <t>ショクギョウ</t>
    </rPh>
    <rPh sb="10" eb="12">
      <t>ショクシュ</t>
    </rPh>
    <rPh sb="15" eb="17">
      <t>キソ</t>
    </rPh>
    <rPh sb="17" eb="19">
      <t>ブンヤ</t>
    </rPh>
    <rPh sb="20" eb="22">
      <t>バアイ</t>
    </rPh>
    <rPh sb="23" eb="25">
      <t>キサイ</t>
    </rPh>
    <rPh sb="25" eb="27">
      <t>フヨウ</t>
    </rPh>
    <phoneticPr fontId="11"/>
  </si>
  <si>
    <t>　　※5　　⑫は、基礎コースの実績を入力する場合のみ使用してください。</t>
    <rPh sb="9" eb="11">
      <t>キソ</t>
    </rPh>
    <rPh sb="15" eb="17">
      <t>ジッセキ</t>
    </rPh>
    <rPh sb="18" eb="20">
      <t>ニュウリョク</t>
    </rPh>
    <rPh sb="22" eb="24">
      <t>バアイ</t>
    </rPh>
    <rPh sb="26" eb="28">
      <t>シヨウ</t>
    </rPh>
    <phoneticPr fontId="11"/>
  </si>
  <si>
    <t>・加入しない</t>
    <phoneticPr fontId="11"/>
  </si>
  <si>
    <t>③ 職場見学、職場体験、職業人講話　（6～36時間）</t>
    <phoneticPr fontId="11"/>
  </si>
  <si>
    <t>A：到達水準を十分に上回った　B：到達水準に達した　C：到達水準に達しなかった (評価は、試験結果等に基づき記入されたものです）</t>
    <phoneticPr fontId="58"/>
  </si>
  <si>
    <t xml:space="preserve">　　　②職業スキル（学科・実技）      </t>
    <phoneticPr fontId="11"/>
  </si>
  <si>
    <t>職場見学等</t>
    <rPh sb="0" eb="2">
      <t>ショクバ</t>
    </rPh>
    <rPh sb="2" eb="4">
      <t>ケンガク</t>
    </rPh>
    <rPh sb="4" eb="5">
      <t>トウ</t>
    </rPh>
    <phoneticPr fontId="58"/>
  </si>
  <si>
    <t xml:space="preserve">
⑬
⑩及び⑪のうち、65歳以上の者（⑫を除く）</t>
    <rPh sb="6" eb="7">
      <t>オヨ</t>
    </rPh>
    <rPh sb="15" eb="16">
      <t>サイ</t>
    </rPh>
    <rPh sb="16" eb="18">
      <t>イジョウ</t>
    </rPh>
    <rPh sb="19" eb="20">
      <t>モノ</t>
    </rPh>
    <rPh sb="23" eb="24">
      <t>ノゾ</t>
    </rPh>
    <phoneticPr fontId="11"/>
  </si>
  <si>
    <t xml:space="preserve">
⑭
その他就職率適用就職者</t>
    <rPh sb="7" eb="8">
      <t>タ</t>
    </rPh>
    <rPh sb="8" eb="10">
      <t>シュウショク</t>
    </rPh>
    <rPh sb="10" eb="11">
      <t>リツ</t>
    </rPh>
    <rPh sb="11" eb="13">
      <t>テキヨウ</t>
    </rPh>
    <rPh sb="13" eb="16">
      <t>シュウショクシャ</t>
    </rPh>
    <phoneticPr fontId="11"/>
  </si>
  <si>
    <t xml:space="preserve">
⑮
雇用保険適用就職者</t>
    <rPh sb="5" eb="7">
      <t>コヨウ</t>
    </rPh>
    <rPh sb="7" eb="9">
      <t>ホケン</t>
    </rPh>
    <rPh sb="9" eb="11">
      <t>テキヨウ</t>
    </rPh>
    <rPh sb="11" eb="14">
      <t>シュウショクシャ</t>
    </rPh>
    <phoneticPr fontId="10"/>
  </si>
  <si>
    <t>　　※3　　求職者支援訓練の就職率（⑰雇用保険適用就職率）の計算方法は、「⑮/（⑩+⑪-⑫-⑬）×100」です。</t>
    <rPh sb="6" eb="8">
      <t>キュウショク</t>
    </rPh>
    <rPh sb="8" eb="9">
      <t>シャ</t>
    </rPh>
    <rPh sb="9" eb="11">
      <t>シエン</t>
    </rPh>
    <rPh sb="11" eb="13">
      <t>クンレン</t>
    </rPh>
    <rPh sb="14" eb="16">
      <t>シュウショク</t>
    </rPh>
    <rPh sb="16" eb="17">
      <t>リツ</t>
    </rPh>
    <rPh sb="19" eb="21">
      <t>コヨウ</t>
    </rPh>
    <rPh sb="21" eb="23">
      <t>ホケン</t>
    </rPh>
    <rPh sb="23" eb="25">
      <t>テキヨウ</t>
    </rPh>
    <rPh sb="25" eb="28">
      <t>シュウショクリツ</t>
    </rPh>
    <rPh sb="30" eb="32">
      <t>ケイサン</t>
    </rPh>
    <rPh sb="32" eb="34">
      <t>ホウホウ</t>
    </rPh>
    <phoneticPr fontId="11"/>
  </si>
  <si>
    <t>　　※8　　⑯参考指標（その他就職率）は、訓練科の選定の際に主たる評価要素以外の評価要素として使用しますが、その計算方法は、「⑭/（⑩+⑪-⑫）×100」です。</t>
    <rPh sb="7" eb="9">
      <t>サンコウ</t>
    </rPh>
    <rPh sb="9" eb="11">
      <t>シヒョウ</t>
    </rPh>
    <rPh sb="14" eb="15">
      <t>タ</t>
    </rPh>
    <rPh sb="15" eb="18">
      <t>シュウショクリツ</t>
    </rPh>
    <rPh sb="21" eb="24">
      <t>クンレンカ</t>
    </rPh>
    <rPh sb="25" eb="27">
      <t>センテイ</t>
    </rPh>
    <rPh sb="28" eb="29">
      <t>サイ</t>
    </rPh>
    <rPh sb="30" eb="31">
      <t>シュ</t>
    </rPh>
    <rPh sb="33" eb="35">
      <t>ヒョウカ</t>
    </rPh>
    <rPh sb="35" eb="37">
      <t>ヨウソ</t>
    </rPh>
    <rPh sb="37" eb="39">
      <t>イガイ</t>
    </rPh>
    <rPh sb="40" eb="42">
      <t>ヒョウカ</t>
    </rPh>
    <rPh sb="42" eb="44">
      <t>ヨウソ</t>
    </rPh>
    <rPh sb="47" eb="49">
      <t>シヨウ</t>
    </rPh>
    <rPh sb="56" eb="58">
      <t>ケイサン</t>
    </rPh>
    <rPh sb="58" eb="60">
      <t>ホウホウ</t>
    </rPh>
    <phoneticPr fontId="11"/>
  </si>
  <si>
    <t>省略の有無</t>
    <rPh sb="0" eb="2">
      <t>ショウリャク</t>
    </rPh>
    <rPh sb="3" eb="5">
      <t>ウム</t>
    </rPh>
    <phoneticPr fontId="11"/>
  </si>
  <si>
    <t>受理番号</t>
    <phoneticPr fontId="11"/>
  </si>
  <si>
    <t>講師氏名</t>
    <rPh sb="0" eb="2">
      <t>コウシ</t>
    </rPh>
    <rPh sb="2" eb="4">
      <t>シメイ</t>
    </rPh>
    <phoneticPr fontId="11"/>
  </si>
  <si>
    <t>登録番号</t>
    <rPh sb="0" eb="2">
      <t>トウロク</t>
    </rPh>
    <rPh sb="2" eb="4">
      <t>バンゴウ</t>
    </rPh>
    <phoneticPr fontId="11"/>
  </si>
  <si>
    <t>20 その他の分野</t>
    <phoneticPr fontId="11"/>
  </si>
  <si>
    <t>※この計画書には、上記３に記載した訓練科の「求職者支援法に基づく職業訓練の認定通知書」(写)を添付してください。</t>
    <rPh sb="9" eb="11">
      <t>ジョウキ</t>
    </rPh>
    <rPh sb="13" eb="15">
      <t>キサイ</t>
    </rPh>
    <rPh sb="17" eb="20">
      <t>クンレンカ</t>
    </rPh>
    <rPh sb="22" eb="25">
      <t>キュウショクシャ</t>
    </rPh>
    <rPh sb="25" eb="27">
      <t>シエン</t>
    </rPh>
    <rPh sb="27" eb="28">
      <t>ホウ</t>
    </rPh>
    <rPh sb="29" eb="30">
      <t>モト</t>
    </rPh>
    <rPh sb="32" eb="34">
      <t>ショクギョウ</t>
    </rPh>
    <rPh sb="34" eb="36">
      <t>クンレン</t>
    </rPh>
    <rPh sb="37" eb="39">
      <t>ニンテイ</t>
    </rPh>
    <rPh sb="39" eb="42">
      <t>ツウチショ</t>
    </rPh>
    <phoneticPr fontId="11"/>
  </si>
  <si>
    <t>職場復帰支援コース
(※基礎コースのみ）</t>
    <rPh sb="0" eb="2">
      <t>ショクバ</t>
    </rPh>
    <rPh sb="2" eb="4">
      <t>フッキ</t>
    </rPh>
    <rPh sb="4" eb="6">
      <t>シエン</t>
    </rPh>
    <rPh sb="12" eb="14">
      <t>キソ</t>
    </rPh>
    <phoneticPr fontId="11"/>
  </si>
  <si>
    <t>03 営業・販売・事務分野</t>
    <rPh sb="3" eb="5">
      <t>エイギョウ</t>
    </rPh>
    <rPh sb="6" eb="8">
      <t>ハンバイ</t>
    </rPh>
    <rPh sb="9" eb="11">
      <t>ジム</t>
    </rPh>
    <phoneticPr fontId="11"/>
  </si>
  <si>
    <t>変更届出書等
提出あり</t>
    <rPh sb="0" eb="2">
      <t>ヘンコウ</t>
    </rPh>
    <rPh sb="2" eb="5">
      <t>トドケデショ</t>
    </rPh>
    <rPh sb="5" eb="6">
      <t>ナド</t>
    </rPh>
    <rPh sb="7" eb="9">
      <t>テイシュツ</t>
    </rPh>
    <phoneticPr fontId="11"/>
  </si>
  <si>
    <t>日</t>
    <rPh sb="0" eb="1">
      <t>ヒ</t>
    </rPh>
    <phoneticPr fontId="11"/>
  </si>
  <si>
    <t>オリエンテーション時に告知する事項の内容</t>
    <rPh sb="9" eb="10">
      <t>ジ</t>
    </rPh>
    <rPh sb="11" eb="13">
      <t>コクチ</t>
    </rPh>
    <rPh sb="15" eb="17">
      <t>ジコウ</t>
    </rPh>
    <rPh sb="18" eb="20">
      <t>ナイヨウ</t>
    </rPh>
    <phoneticPr fontId="11"/>
  </si>
  <si>
    <t>事務室の平面図</t>
    <rPh sb="0" eb="3">
      <t>ジムシツ</t>
    </rPh>
    <rPh sb="4" eb="7">
      <t>ヘイメンズ</t>
    </rPh>
    <phoneticPr fontId="11"/>
  </si>
  <si>
    <t>‐</t>
    <phoneticPr fontId="11"/>
  </si>
  <si>
    <t>修了式（1H）</t>
    <rPh sb="0" eb="2">
      <t>シュウリョウ</t>
    </rPh>
    <rPh sb="2" eb="3">
      <t>シキ</t>
    </rPh>
    <phoneticPr fontId="11"/>
  </si>
  <si>
    <t>1ヶ月目</t>
    <rPh sb="2" eb="3">
      <t>ゲツ</t>
    </rPh>
    <rPh sb="3" eb="4">
      <t>メ</t>
    </rPh>
    <phoneticPr fontId="11"/>
  </si>
  <si>
    <t>2ヶ月目</t>
    <rPh sb="2" eb="3">
      <t>ゲツ</t>
    </rPh>
    <rPh sb="3" eb="4">
      <t>メ</t>
    </rPh>
    <phoneticPr fontId="11"/>
  </si>
  <si>
    <t>３ヶ月目</t>
    <rPh sb="2" eb="3">
      <t>ゲツ</t>
    </rPh>
    <rPh sb="3" eb="4">
      <t>メ</t>
    </rPh>
    <phoneticPr fontId="11"/>
  </si>
  <si>
    <t>時間
小計</t>
    <rPh sb="0" eb="2">
      <t>ジカン</t>
    </rPh>
    <rPh sb="3" eb="5">
      <t>ショウケイ</t>
    </rPh>
    <phoneticPr fontId="11"/>
  </si>
  <si>
    <t>訓練開始日</t>
    <rPh sb="0" eb="2">
      <t>クンレン</t>
    </rPh>
    <rPh sb="2" eb="4">
      <t>カイシ</t>
    </rPh>
    <rPh sb="4" eb="5">
      <t>ヒ</t>
    </rPh>
    <phoneticPr fontId="11"/>
  </si>
  <si>
    <t>訓練終了日</t>
    <rPh sb="0" eb="2">
      <t>クンレン</t>
    </rPh>
    <rPh sb="2" eb="4">
      <t>シュウリョウ</t>
    </rPh>
    <rPh sb="4" eb="5">
      <t>ヒ</t>
    </rPh>
    <phoneticPr fontId="11"/>
  </si>
  <si>
    <t>暦日数</t>
    <rPh sb="0" eb="1">
      <t>コヨミ</t>
    </rPh>
    <rPh sb="1" eb="3">
      <t>ニッスウ</t>
    </rPh>
    <phoneticPr fontId="11"/>
  </si>
  <si>
    <t>✔</t>
  </si>
  <si>
    <t>施設所在地・電話番号</t>
    <rPh sb="0" eb="2">
      <t>シセツ</t>
    </rPh>
    <rPh sb="2" eb="5">
      <t>ショザイチ</t>
    </rPh>
    <rPh sb="6" eb="8">
      <t>デンワ</t>
    </rPh>
    <rPh sb="8" eb="10">
      <t>バンゴウ</t>
    </rPh>
    <phoneticPr fontId="11"/>
  </si>
  <si>
    <t>最寄駅</t>
    <rPh sb="0" eb="2">
      <t>モヨ</t>
    </rPh>
    <rPh sb="2" eb="3">
      <t>エキ</t>
    </rPh>
    <phoneticPr fontId="11"/>
  </si>
  <si>
    <t>訓練内容及び受入体制</t>
    <rPh sb="0" eb="2">
      <t>クンレン</t>
    </rPh>
    <rPh sb="2" eb="4">
      <t>ナイヨウ</t>
    </rPh>
    <rPh sb="4" eb="5">
      <t>オヨ</t>
    </rPh>
    <rPh sb="6" eb="7">
      <t>ウ</t>
    </rPh>
    <rPh sb="7" eb="8">
      <t>イ</t>
    </rPh>
    <rPh sb="8" eb="10">
      <t>タイセイ</t>
    </rPh>
    <phoneticPr fontId="11"/>
  </si>
  <si>
    <t>管理責任者
氏名(役職)</t>
    <rPh sb="0" eb="2">
      <t>カンリ</t>
    </rPh>
    <rPh sb="2" eb="5">
      <t>セキニンシャ</t>
    </rPh>
    <rPh sb="6" eb="8">
      <t>シメイ</t>
    </rPh>
    <rPh sb="9" eb="11">
      <t>ヤクショク</t>
    </rPh>
    <phoneticPr fontId="11"/>
  </si>
  <si>
    <t>訓練評価者
氏名（役職）</t>
    <rPh sb="0" eb="2">
      <t>クンレン</t>
    </rPh>
    <rPh sb="2" eb="5">
      <t>ヒョウカシャ</t>
    </rPh>
    <rPh sb="6" eb="8">
      <t>シメイ</t>
    </rPh>
    <rPh sb="9" eb="11">
      <t>ヤクショク</t>
    </rPh>
    <phoneticPr fontId="11"/>
  </si>
  <si>
    <t>事務担当者
氏名(役職)</t>
    <rPh sb="0" eb="2">
      <t>ジム</t>
    </rPh>
    <rPh sb="2" eb="5">
      <t>タントウシャ</t>
    </rPh>
    <rPh sb="6" eb="8">
      <t>シメイ</t>
    </rPh>
    <rPh sb="9" eb="11">
      <t>ヤクショク</t>
    </rPh>
    <phoneticPr fontId="11"/>
  </si>
  <si>
    <t>受入予定人数</t>
    <rPh sb="0" eb="1">
      <t>ウ</t>
    </rPh>
    <rPh sb="1" eb="2">
      <t>イ</t>
    </rPh>
    <rPh sb="2" eb="4">
      <t>ヨテイ</t>
    </rPh>
    <rPh sb="4" eb="6">
      <t>ニンズウ</t>
    </rPh>
    <phoneticPr fontId="11"/>
  </si>
  <si>
    <t>か月目</t>
    <rPh sb="1" eb="2">
      <t>ゲツ</t>
    </rPh>
    <rPh sb="2" eb="3">
      <t>メ</t>
    </rPh>
    <phoneticPr fontId="11"/>
  </si>
  <si>
    <t>No</t>
    <phoneticPr fontId="11"/>
  </si>
  <si>
    <t>TEL</t>
    <phoneticPr fontId="11"/>
  </si>
  <si>
    <t>訓練運営体制</t>
    <rPh sb="0" eb="2">
      <t>クンレン</t>
    </rPh>
    <rPh sb="2" eb="4">
      <t>ウンエイ</t>
    </rPh>
    <rPh sb="4" eb="6">
      <t>タイセイ</t>
    </rPh>
    <phoneticPr fontId="11"/>
  </si>
  <si>
    <t>のとおり</t>
    <phoneticPr fontId="11"/>
  </si>
  <si>
    <t>第１３の１号</t>
    <rPh sb="5" eb="6">
      <t>ゴウ</t>
    </rPh>
    <phoneticPr fontId="10"/>
  </si>
  <si>
    <t>第１３の２号</t>
    <rPh sb="5" eb="6">
      <t>ゴウ</t>
    </rPh>
    <phoneticPr fontId="10"/>
  </si>
  <si>
    <t>第１４号</t>
    <rPh sb="0" eb="1">
      <t>ダイ</t>
    </rPh>
    <rPh sb="3" eb="4">
      <t>ゴウ</t>
    </rPh>
    <phoneticPr fontId="10"/>
  </si>
  <si>
    <t>第１６の２号</t>
    <rPh sb="5" eb="6">
      <t>ゴウ</t>
    </rPh>
    <phoneticPr fontId="11"/>
  </si>
  <si>
    <t>第１７号</t>
    <rPh sb="0" eb="1">
      <t>ダイ</t>
    </rPh>
    <phoneticPr fontId="11"/>
  </si>
  <si>
    <t>第１８号</t>
    <rPh sb="0" eb="1">
      <t>ダイ</t>
    </rPh>
    <phoneticPr fontId="11"/>
  </si>
  <si>
    <t>認定様式第12号</t>
    <phoneticPr fontId="11"/>
  </si>
  <si>
    <t>認定様式第14号</t>
    <phoneticPr fontId="11"/>
  </si>
  <si>
    <t>認定様式第15の１号</t>
    <rPh sb="0" eb="2">
      <t>ニンテイ</t>
    </rPh>
    <rPh sb="2" eb="4">
      <t>ヨウシキ</t>
    </rPh>
    <rPh sb="4" eb="5">
      <t>ダイ</t>
    </rPh>
    <rPh sb="9" eb="10">
      <t>ゴウ</t>
    </rPh>
    <phoneticPr fontId="11"/>
  </si>
  <si>
    <t>認定様式第15の２号</t>
    <rPh sb="0" eb="2">
      <t>ニンテイ</t>
    </rPh>
    <rPh sb="2" eb="4">
      <t>ヨウシキ</t>
    </rPh>
    <rPh sb="4" eb="5">
      <t>ダイ</t>
    </rPh>
    <rPh sb="9" eb="10">
      <t>ゴウ</t>
    </rPh>
    <phoneticPr fontId="11"/>
  </si>
  <si>
    <t>認定様式第17号</t>
    <rPh sb="0" eb="2">
      <t>ニンテイ</t>
    </rPh>
    <rPh sb="2" eb="4">
      <t>ヨウシキ</t>
    </rPh>
    <rPh sb="4" eb="5">
      <t>ダイ</t>
    </rPh>
    <rPh sb="7" eb="8">
      <t>ゴウ</t>
    </rPh>
    <phoneticPr fontId="11"/>
  </si>
  <si>
    <t>認定様式第18号</t>
    <phoneticPr fontId="11"/>
  </si>
  <si>
    <t>月/日</t>
    <rPh sb="0" eb="1">
      <t>ツキ</t>
    </rPh>
    <rPh sb="2" eb="3">
      <t>ヒ</t>
    </rPh>
    <phoneticPr fontId="11"/>
  </si>
  <si>
    <t>月</t>
    <rPh sb="0" eb="1">
      <t>ゲツ</t>
    </rPh>
    <phoneticPr fontId="11"/>
  </si>
  <si>
    <t>火</t>
  </si>
  <si>
    <t>水</t>
  </si>
  <si>
    <t>木</t>
  </si>
  <si>
    <t>金</t>
  </si>
  <si>
    <t>土</t>
  </si>
  <si>
    <t>日</t>
  </si>
  <si>
    <t>火</t>
    <rPh sb="0" eb="1">
      <t>ヒ</t>
    </rPh>
    <phoneticPr fontId="11"/>
  </si>
  <si>
    <t>木</t>
    <rPh sb="0" eb="1">
      <t>モク</t>
    </rPh>
    <phoneticPr fontId="11"/>
  </si>
  <si>
    <t>時間合計:***H</t>
    <rPh sb="0" eb="2">
      <t>ジカン</t>
    </rPh>
    <rPh sb="2" eb="4">
      <t>ゴウケイ</t>
    </rPh>
    <phoneticPr fontId="11"/>
  </si>
  <si>
    <t>7/3</t>
  </si>
  <si>
    <t>7/4</t>
  </si>
  <si>
    <t>7/5</t>
  </si>
  <si>
    <t>7/6</t>
  </si>
  <si>
    <t>7/7</t>
  </si>
  <si>
    <t>7/8</t>
  </si>
  <si>
    <t>7/9</t>
  </si>
  <si>
    <t>7/10</t>
  </si>
  <si>
    <t>7/11</t>
  </si>
  <si>
    <t>7/12</t>
  </si>
  <si>
    <t>7/13</t>
  </si>
  <si>
    <t>7/14</t>
  </si>
  <si>
    <t>7/15</t>
  </si>
  <si>
    <t>7/16</t>
  </si>
  <si>
    <t>7/17</t>
  </si>
  <si>
    <t>7/18</t>
  </si>
  <si>
    <t>7/19</t>
  </si>
  <si>
    <t>土</t>
    <rPh sb="0" eb="1">
      <t>ド</t>
    </rPh>
    <phoneticPr fontId="11"/>
  </si>
  <si>
    <t>4/22</t>
  </si>
  <si>
    <t>4/23</t>
  </si>
  <si>
    <t>4/24</t>
  </si>
  <si>
    <t>4/25</t>
  </si>
  <si>
    <t>4/26</t>
  </si>
  <si>
    <t>4/27</t>
  </si>
  <si>
    <t>4/28</t>
  </si>
  <si>
    <t>4/29</t>
  </si>
  <si>
    <t>4/30</t>
  </si>
  <si>
    <t>5/3</t>
  </si>
  <si>
    <t>5/4</t>
  </si>
  <si>
    <t>5/5</t>
  </si>
  <si>
    <t>5/6</t>
  </si>
  <si>
    <t>5/7</t>
  </si>
  <si>
    <t>5/8</t>
  </si>
  <si>
    <t>5/9</t>
  </si>
  <si>
    <t>5/10</t>
  </si>
  <si>
    <t>5/11</t>
  </si>
  <si>
    <t>5/12</t>
  </si>
  <si>
    <t>5/13</t>
  </si>
  <si>
    <t>5/14</t>
  </si>
  <si>
    <t>5/15</t>
  </si>
  <si>
    <t>5/16</t>
  </si>
  <si>
    <t>5/17</t>
  </si>
  <si>
    <t>5/18</t>
  </si>
  <si>
    <t>5/19</t>
  </si>
  <si>
    <t>5/22</t>
  </si>
  <si>
    <t>5/23</t>
  </si>
  <si>
    <t>5/24</t>
  </si>
  <si>
    <t>5/25</t>
  </si>
  <si>
    <t>5/26</t>
  </si>
  <si>
    <t>5/27</t>
  </si>
  <si>
    <t>5/28</t>
  </si>
  <si>
    <t>5/29</t>
  </si>
  <si>
    <t>5/30</t>
  </si>
  <si>
    <t>5/31</t>
  </si>
  <si>
    <t>水</t>
    <rPh sb="0" eb="1">
      <t>ミズ</t>
    </rPh>
    <phoneticPr fontId="11"/>
  </si>
  <si>
    <t>6/3</t>
  </si>
  <si>
    <t>6/4</t>
  </si>
  <si>
    <t>6/5</t>
  </si>
  <si>
    <t>6/6</t>
  </si>
  <si>
    <t>6/7</t>
  </si>
  <si>
    <t>6/8</t>
  </si>
  <si>
    <t>6/9</t>
  </si>
  <si>
    <t>6/10</t>
  </si>
  <si>
    <t>6/11</t>
  </si>
  <si>
    <t>6/12</t>
  </si>
  <si>
    <t>6/13</t>
  </si>
  <si>
    <t>6/14</t>
  </si>
  <si>
    <t>6/15</t>
  </si>
  <si>
    <t>6/16</t>
  </si>
  <si>
    <t>6/17</t>
  </si>
  <si>
    <t>6/18</t>
  </si>
  <si>
    <t>6/19</t>
  </si>
  <si>
    <t>6/22</t>
  </si>
  <si>
    <t>6/23</t>
  </si>
  <si>
    <t>6/24</t>
  </si>
  <si>
    <t>6/25</t>
  </si>
  <si>
    <t>6/26</t>
  </si>
  <si>
    <t>6/27</t>
  </si>
  <si>
    <t>6/28</t>
  </si>
  <si>
    <t>6/29</t>
  </si>
  <si>
    <t>6/30</t>
  </si>
  <si>
    <r>
      <t>代表者</t>
    </r>
    <r>
      <rPr>
        <sz val="11"/>
        <rFont val="ＭＳ Ｐゴシック"/>
        <family val="3"/>
        <charset val="128"/>
      </rPr>
      <t>役職名・氏名</t>
    </r>
    <rPh sb="0" eb="2">
      <t>ダイヒョウ</t>
    </rPh>
    <rPh sb="2" eb="3">
      <t>シャ</t>
    </rPh>
    <rPh sb="3" eb="6">
      <t>ヤクショクメイ</t>
    </rPh>
    <rPh sb="7" eb="9">
      <t>シメイ</t>
    </rPh>
    <phoneticPr fontId="11"/>
  </si>
  <si>
    <t>※1　企業実習を予定している場合は、様式第10号～12号を作成のうえ提出してください。</t>
    <rPh sb="3" eb="5">
      <t>キギョウ</t>
    </rPh>
    <rPh sb="5" eb="7">
      <t>ジッシュウ</t>
    </rPh>
    <rPh sb="8" eb="10">
      <t>ヨテイ</t>
    </rPh>
    <rPh sb="14" eb="16">
      <t>バアイ</t>
    </rPh>
    <rPh sb="18" eb="20">
      <t>ヨウシキ</t>
    </rPh>
    <rPh sb="20" eb="21">
      <t>ダイ</t>
    </rPh>
    <rPh sb="23" eb="24">
      <t>ゴウ</t>
    </rPh>
    <rPh sb="27" eb="28">
      <t>ゴウ</t>
    </rPh>
    <rPh sb="29" eb="31">
      <t>サクセイ</t>
    </rPh>
    <rPh sb="34" eb="36">
      <t>テイシュツ</t>
    </rPh>
    <phoneticPr fontId="11"/>
  </si>
  <si>
    <t>5/2</t>
  </si>
  <si>
    <t>6/2</t>
  </si>
  <si>
    <t>7/2</t>
  </si>
  <si>
    <t>時間合計</t>
    <rPh sb="0" eb="2">
      <t>ジカン</t>
    </rPh>
    <rPh sb="2" eb="4">
      <t>ゴウケイ</t>
    </rPh>
    <phoneticPr fontId="11"/>
  </si>
  <si>
    <r>
      <t>※上記については、受講者の費用負担が発生する全ての教科書</t>
    </r>
    <r>
      <rPr>
        <sz val="11"/>
        <rFont val="ＭＳ Ｐゴシック"/>
        <family val="3"/>
        <charset val="128"/>
      </rPr>
      <t>(企業実習で使用する教科書を含む）を記入してください。</t>
    </r>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11"/>
  </si>
  <si>
    <r>
      <t>※上記については、教科書以外で受講者の費用負担が発生する全ての内容</t>
    </r>
    <r>
      <rPr>
        <sz val="11"/>
        <rFont val="ＭＳ Ｐゴシック"/>
        <family val="3"/>
        <charset val="128"/>
      </rPr>
      <t>(職場見学・職場体験・企業実習における交通費等を含む）を記入してください。</t>
    </r>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5">
      <t>コウツウヒ</t>
    </rPh>
    <rPh sb="55" eb="56">
      <t>ナド</t>
    </rPh>
    <rPh sb="57" eb="58">
      <t>フク</t>
    </rPh>
    <rPh sb="61" eb="63">
      <t>キニュウ</t>
    </rPh>
    <phoneticPr fontId="11"/>
  </si>
  <si>
    <t>訓練期間中に少なくとも３回以上（訓練を受ける期間が３か月に満たない場合は、１か月に少なくとも１回以上）ジョブ・カードを活用したキャリアコンサルティングを行うこと。＜必須＞※　実施時期を様式6号日別計画表に記載してください。</t>
    <rPh sb="16" eb="18">
      <t>クンレン</t>
    </rPh>
    <rPh sb="19" eb="20">
      <t>ウ</t>
    </rPh>
    <rPh sb="22" eb="24">
      <t>キカン</t>
    </rPh>
    <rPh sb="27" eb="28">
      <t>ツキ</t>
    </rPh>
    <rPh sb="33" eb="35">
      <t>バアイ</t>
    </rPh>
    <rPh sb="39" eb="40">
      <t>ツキ</t>
    </rPh>
    <rPh sb="41" eb="42">
      <t>スク</t>
    </rPh>
    <rPh sb="47" eb="48">
      <t>カイ</t>
    </rPh>
    <rPh sb="48" eb="50">
      <t>イジョウ</t>
    </rPh>
    <rPh sb="59" eb="61">
      <t>カツヨウ</t>
    </rPh>
    <phoneticPr fontId="11"/>
  </si>
  <si>
    <t>　　　　年　　　　月　　　　日</t>
    <rPh sb="4" eb="5">
      <t>ネン</t>
    </rPh>
    <rPh sb="9" eb="10">
      <t>ツキ</t>
    </rPh>
    <rPh sb="14" eb="15">
      <t>ヒ</t>
    </rPh>
    <phoneticPr fontId="58"/>
  </si>
  <si>
    <t>　 　年 　　月 　　日</t>
    <rPh sb="3" eb="4">
      <t>ネン</t>
    </rPh>
    <rPh sb="7" eb="8">
      <t>ツキ</t>
    </rPh>
    <rPh sb="11" eb="12">
      <t>ヒ</t>
    </rPh>
    <phoneticPr fontId="58"/>
  </si>
  <si>
    <t>証明書類</t>
    <rPh sb="0" eb="2">
      <t>ショウメイ</t>
    </rPh>
    <rPh sb="2" eb="4">
      <t>ショルイ</t>
    </rPh>
    <phoneticPr fontId="11"/>
  </si>
  <si>
    <t>　　　※　記入した類型に該当することを証明する職務経歴書、資格・免許証等の写しを併せて提出してください。</t>
    <phoneticPr fontId="11"/>
  </si>
  <si>
    <t>認定様式第６号</t>
    <phoneticPr fontId="11"/>
  </si>
  <si>
    <t>4/20</t>
    <phoneticPr fontId="11"/>
  </si>
  <si>
    <t>4/21</t>
    <phoneticPr fontId="11"/>
  </si>
  <si>
    <t>5/1</t>
    <phoneticPr fontId="11"/>
  </si>
  <si>
    <t>○</t>
    <phoneticPr fontId="11"/>
  </si>
  <si>
    <t>６H</t>
    <phoneticPr fontId="11"/>
  </si>
  <si>
    <t>**H</t>
    <phoneticPr fontId="11"/>
  </si>
  <si>
    <t>* * H</t>
    <phoneticPr fontId="11"/>
  </si>
  <si>
    <t>5/20</t>
    <phoneticPr fontId="11"/>
  </si>
  <si>
    <t>5/21</t>
    <phoneticPr fontId="11"/>
  </si>
  <si>
    <t>6/1</t>
    <phoneticPr fontId="11"/>
  </si>
  <si>
    <t>*********</t>
    <phoneticPr fontId="11"/>
  </si>
  <si>
    <t>○</t>
    <phoneticPr fontId="11"/>
  </si>
  <si>
    <t>6/20</t>
    <phoneticPr fontId="11"/>
  </si>
  <si>
    <t>6/21</t>
    <phoneticPr fontId="11"/>
  </si>
  <si>
    <t>7/1</t>
    <phoneticPr fontId="11"/>
  </si>
  <si>
    <t>○</t>
    <phoneticPr fontId="11"/>
  </si>
  <si>
    <t>◎</t>
    <phoneticPr fontId="11"/>
  </si>
  <si>
    <t>　　９：００　～　　９：５０</t>
    <phoneticPr fontId="11"/>
  </si>
  <si>
    <t>　１０：００　～　１０：５０</t>
    <phoneticPr fontId="11"/>
  </si>
  <si>
    <t>　１１：００　～　１１：５０</t>
    <phoneticPr fontId="11"/>
  </si>
  <si>
    <t>　１３：００　～　１３：５０</t>
    <phoneticPr fontId="11"/>
  </si>
  <si>
    <t>　１４：００　～　１４：５０</t>
    <phoneticPr fontId="11"/>
  </si>
  <si>
    <t>　１５：００　～　１５：５０</t>
    <phoneticPr fontId="11"/>
  </si>
  <si>
    <t>キャリアコンサルティング①</t>
    <phoneticPr fontId="11"/>
  </si>
  <si>
    <t>ハローワーク来所日①</t>
    <rPh sb="6" eb="8">
      <t>ライショ</t>
    </rPh>
    <rPh sb="8" eb="9">
      <t>ヒ</t>
    </rPh>
    <phoneticPr fontId="11"/>
  </si>
  <si>
    <t>ハローワーク来所日②</t>
    <rPh sb="6" eb="8">
      <t>ライショ</t>
    </rPh>
    <rPh sb="8" eb="9">
      <t>ヒ</t>
    </rPh>
    <phoneticPr fontId="11"/>
  </si>
  <si>
    <t>職務経歴書(認定様式第7の3号含む)</t>
    <rPh sb="0" eb="2">
      <t>ショクム</t>
    </rPh>
    <rPh sb="2" eb="5">
      <t>ケイレキショ</t>
    </rPh>
    <rPh sb="6" eb="8">
      <t>ニンテイ</t>
    </rPh>
    <rPh sb="8" eb="10">
      <t>ヨウシキ</t>
    </rPh>
    <rPh sb="10" eb="11">
      <t>ダイ</t>
    </rPh>
    <rPh sb="14" eb="15">
      <t>ゴウ</t>
    </rPh>
    <rPh sb="15" eb="16">
      <t>フク</t>
    </rPh>
    <phoneticPr fontId="11"/>
  </si>
  <si>
    <t>資格・免許証</t>
    <rPh sb="0" eb="2">
      <t>シカク</t>
    </rPh>
    <rPh sb="3" eb="6">
      <t>メンキョショウ</t>
    </rPh>
    <phoneticPr fontId="11"/>
  </si>
  <si>
    <t>その他</t>
    <rPh sb="2" eb="3">
      <t>ホカ</t>
    </rPh>
    <phoneticPr fontId="11"/>
  </si>
  <si>
    <t>***　時間</t>
    <rPh sb="4" eb="6">
      <t>ジカン</t>
    </rPh>
    <phoneticPr fontId="11"/>
  </si>
  <si>
    <t>　　　　　　　　   　(注意事項)</t>
    <phoneticPr fontId="11"/>
  </si>
  <si>
    <t>　　　　　　　　　　   申請書等に虚偽の記載を行い又は偽りの証明を行うことにより、求職者支援訓練の認定を受けた場合は、労働局による認定取消等の可能性があります。</t>
    <rPh sb="66" eb="68">
      <t>ニンテイ</t>
    </rPh>
    <rPh sb="68" eb="69">
      <t>ト</t>
    </rPh>
    <rPh sb="69" eb="70">
      <t>ケ</t>
    </rPh>
    <rPh sb="70" eb="71">
      <t>ナド</t>
    </rPh>
    <rPh sb="72" eb="75">
      <t>カノウセイ</t>
    </rPh>
    <phoneticPr fontId="11"/>
  </si>
  <si>
    <t>　　　　   　　   　    なお、認定取消等となった場合、当該取消の日から起算して５年間又は永久に、当該都道府県又は全国において求職者支援訓練の認定を受けることが</t>
    <phoneticPr fontId="11"/>
  </si>
  <si>
    <t>　　　　　　　　　　　できませんのでご留意ください。</t>
    <phoneticPr fontId="11"/>
  </si>
  <si>
    <t xml:space="preserve">       いることを確認してください。</t>
    <phoneticPr fontId="11"/>
  </si>
  <si>
    <t>　　　　　　なお、講師が職務経歴書を作成していない場合や職務経歴書の記載内容だけでは「求職者支援訓練の講師として認められる類型」に適合することが確認できない</t>
    <phoneticPr fontId="11"/>
  </si>
  <si>
    <t>　　　　　場合には「講師の経歴等確認書（認定様式第７の３号）」を提出してください。　</t>
    <phoneticPr fontId="11"/>
  </si>
  <si>
    <t>勤務
形態</t>
    <rPh sb="0" eb="2">
      <t>キンム</t>
    </rPh>
    <rPh sb="3" eb="5">
      <t>ケイタイ</t>
    </rPh>
    <phoneticPr fontId="11"/>
  </si>
  <si>
    <t>　　 ②  「担当科目」の欄には、担当する科目名を全て記入してください。なお、提出する際は、認定様式第５号「訓練カリキュラム」の訓練内容に記載した科目を全て網羅して</t>
    <rPh sb="7" eb="9">
      <t>タントウ</t>
    </rPh>
    <rPh sb="9" eb="10">
      <t>カ</t>
    </rPh>
    <rPh sb="10" eb="11">
      <t>モク</t>
    </rPh>
    <rPh sb="13" eb="14">
      <t>ラン</t>
    </rPh>
    <rPh sb="17" eb="19">
      <t>タントウ</t>
    </rPh>
    <rPh sb="21" eb="23">
      <t>カモク</t>
    </rPh>
    <rPh sb="23" eb="24">
      <t>メイ</t>
    </rPh>
    <rPh sb="25" eb="26">
      <t>スベ</t>
    </rPh>
    <rPh sb="27" eb="29">
      <t>キニュウ</t>
    </rPh>
    <rPh sb="39" eb="41">
      <t>テイシュツ</t>
    </rPh>
    <rPh sb="43" eb="44">
      <t>サイ</t>
    </rPh>
    <rPh sb="46" eb="48">
      <t>ニンテイ</t>
    </rPh>
    <rPh sb="48" eb="50">
      <t>ヨウシキ</t>
    </rPh>
    <rPh sb="50" eb="51">
      <t>ダイ</t>
    </rPh>
    <rPh sb="52" eb="53">
      <t>ゴウ</t>
    </rPh>
    <rPh sb="54" eb="56">
      <t>クンレン</t>
    </rPh>
    <phoneticPr fontId="11"/>
  </si>
  <si>
    <t>注) ①　「勤務形態」の欄は、訓練実施機関の雇用保険の被保険者となっている者を｢常勤」、それ以外の者を「非常勤」としてください。</t>
    <rPh sb="6" eb="8">
      <t>キンム</t>
    </rPh>
    <rPh sb="8" eb="10">
      <t>ケイタイ</t>
    </rPh>
    <rPh sb="12" eb="13">
      <t>ラン</t>
    </rPh>
    <rPh sb="15" eb="17">
      <t>クンレン</t>
    </rPh>
    <rPh sb="17" eb="19">
      <t>ジッシ</t>
    </rPh>
    <rPh sb="19" eb="21">
      <t>キカン</t>
    </rPh>
    <phoneticPr fontId="11"/>
  </si>
  <si>
    <t>　１５：５０　～　１６：５０</t>
    <phoneticPr fontId="11"/>
  </si>
  <si>
    <t>選定における加点要素確認表（新規参入枠）</t>
    <rPh sb="0" eb="2">
      <t>センテイ</t>
    </rPh>
    <rPh sb="6" eb="8">
      <t>カテン</t>
    </rPh>
    <rPh sb="8" eb="10">
      <t>ヨウソ</t>
    </rPh>
    <rPh sb="10" eb="13">
      <t>カクニンヒョウ</t>
    </rPh>
    <rPh sb="14" eb="16">
      <t>シンキ</t>
    </rPh>
    <rPh sb="16" eb="18">
      <t>サンニュウ</t>
    </rPh>
    <rPh sb="18" eb="19">
      <t>ワク</t>
    </rPh>
    <phoneticPr fontId="11"/>
  </si>
  <si>
    <t>選定における加点要素確認表（実績枠）</t>
    <rPh sb="0" eb="2">
      <t>センテイ</t>
    </rPh>
    <rPh sb="6" eb="8">
      <t>カテン</t>
    </rPh>
    <rPh sb="8" eb="10">
      <t>ヨウソ</t>
    </rPh>
    <rPh sb="10" eb="13">
      <t>カクニンヒョウ</t>
    </rPh>
    <rPh sb="14" eb="16">
      <t>ジッセキ</t>
    </rPh>
    <rPh sb="16" eb="17">
      <t>ワク</t>
    </rPh>
    <phoneticPr fontId="11"/>
  </si>
  <si>
    <t>　 　⑤　講師（助手を除く。）ごとの添付書類（職務経歴書、資格・免許証等の写し）も併せて提出してください。</t>
    <rPh sb="5" eb="7">
      <t>コウシ</t>
    </rPh>
    <rPh sb="8" eb="10">
      <t>ジョシュ</t>
    </rPh>
    <rPh sb="11" eb="12">
      <t>ノゾ</t>
    </rPh>
    <rPh sb="18" eb="20">
      <t>テンプ</t>
    </rPh>
    <rPh sb="20" eb="22">
      <t>ショルイ</t>
    </rPh>
    <rPh sb="23" eb="25">
      <t>ショクム</t>
    </rPh>
    <rPh sb="25" eb="28">
      <t>ケイレキショ</t>
    </rPh>
    <rPh sb="29" eb="31">
      <t>シカク</t>
    </rPh>
    <rPh sb="32" eb="35">
      <t>メンキョショウ</t>
    </rPh>
    <rPh sb="35" eb="36">
      <t>トウ</t>
    </rPh>
    <rPh sb="37" eb="38">
      <t>ウツ</t>
    </rPh>
    <rPh sb="41" eb="42">
      <t>アワ</t>
    </rPh>
    <rPh sb="44" eb="46">
      <t>テイシュツ</t>
    </rPh>
    <phoneticPr fontId="11"/>
  </si>
  <si>
    <t>ビジネスヒューマン</t>
    <phoneticPr fontId="58"/>
  </si>
  <si>
    <t>最終行</t>
    <rPh sb="0" eb="3">
      <t>サイシュウギョウ</t>
    </rPh>
    <phoneticPr fontId="11"/>
  </si>
  <si>
    <t>№</t>
    <phoneticPr fontId="11"/>
  </si>
  <si>
    <t>第２号</t>
    <phoneticPr fontId="11"/>
  </si>
  <si>
    <t>第３号</t>
    <phoneticPr fontId="11"/>
  </si>
  <si>
    <t>第４号</t>
    <phoneticPr fontId="11"/>
  </si>
  <si>
    <t>第５号</t>
    <phoneticPr fontId="11"/>
  </si>
  <si>
    <t>第６号</t>
    <phoneticPr fontId="11"/>
  </si>
  <si>
    <t>日別計画表</t>
    <phoneticPr fontId="11"/>
  </si>
  <si>
    <t>第８号</t>
    <phoneticPr fontId="11"/>
  </si>
  <si>
    <t>第９号</t>
    <phoneticPr fontId="11"/>
  </si>
  <si>
    <t>第１０号</t>
    <phoneticPr fontId="11"/>
  </si>
  <si>
    <t>第１２号</t>
    <phoneticPr fontId="11"/>
  </si>
  <si>
    <t>就職活動計画/職業生活設計　自己評価シート</t>
    <phoneticPr fontId="11"/>
  </si>
  <si>
    <t>－</t>
    <phoneticPr fontId="11"/>
  </si>
  <si>
    <t>２　訓練分野</t>
    <phoneticPr fontId="11"/>
  </si>
  <si>
    <t>03 営業・販売・事務分野</t>
    <phoneticPr fontId="11"/>
  </si>
  <si>
    <t>（貴機関が初めて本分野の訓練を実施する場合はチェックしてください）</t>
    <phoneticPr fontId="11"/>
  </si>
  <si>
    <t>　１　訓練実施場所及び事務室が使用可能であることが確認できる書類</t>
    <rPh sb="3" eb="5">
      <t>クンレン</t>
    </rPh>
    <rPh sb="5" eb="7">
      <t>ジッシ</t>
    </rPh>
    <rPh sb="7" eb="9">
      <t>バショ</t>
    </rPh>
    <rPh sb="9" eb="10">
      <t>オヨ</t>
    </rPh>
    <rPh sb="11" eb="14">
      <t>ジムシツ</t>
    </rPh>
    <rPh sb="15" eb="17">
      <t>シヨウ</t>
    </rPh>
    <rPh sb="17" eb="19">
      <t>カノウ</t>
    </rPh>
    <rPh sb="25" eb="27">
      <t>カクニン</t>
    </rPh>
    <rPh sb="30" eb="32">
      <t>ショルイ</t>
    </rPh>
    <phoneticPr fontId="11"/>
  </si>
  <si>
    <t>　３　加入予定の保険に関するリーフレット等</t>
    <rPh sb="8" eb="10">
      <t>ホケン</t>
    </rPh>
    <phoneticPr fontId="11"/>
  </si>
  <si>
    <t>提出済みの書類</t>
    <phoneticPr fontId="11"/>
  </si>
  <si>
    <t>　４　事業実績を確認できる書類</t>
    <rPh sb="3" eb="5">
      <t>ジギョウ</t>
    </rPh>
    <rPh sb="5" eb="7">
      <t>ジッセキ</t>
    </rPh>
    <rPh sb="8" eb="10">
      <t>カクニン</t>
    </rPh>
    <rPh sb="13" eb="15">
      <t>ショルイ</t>
    </rPh>
    <phoneticPr fontId="11"/>
  </si>
  <si>
    <t>修了証書(写)、修了証明書(写)、受講証明書(写)</t>
    <rPh sb="0" eb="2">
      <t>シュウリョウ</t>
    </rPh>
    <rPh sb="2" eb="4">
      <t>ショウショ</t>
    </rPh>
    <rPh sb="5" eb="6">
      <t>ウツ</t>
    </rPh>
    <rPh sb="8" eb="10">
      <t>シュウリョウ</t>
    </rPh>
    <rPh sb="10" eb="13">
      <t>ショウメイショ</t>
    </rPh>
    <rPh sb="14" eb="15">
      <t>ウツ</t>
    </rPh>
    <rPh sb="17" eb="19">
      <t>ジュコウ</t>
    </rPh>
    <rPh sb="19" eb="22">
      <t>ショウメイショ</t>
    </rPh>
    <rPh sb="23" eb="24">
      <t>ウツ</t>
    </rPh>
    <phoneticPr fontId="11"/>
  </si>
  <si>
    <t>　　認定様式第７の１号「講師一覧」にて確認</t>
    <rPh sb="2" eb="4">
      <t>ニンテイ</t>
    </rPh>
    <rPh sb="4" eb="6">
      <t>ヨウシキ</t>
    </rPh>
    <rPh sb="6" eb="7">
      <t>ダイ</t>
    </rPh>
    <rPh sb="10" eb="11">
      <t>ゴウ</t>
    </rPh>
    <rPh sb="12" eb="14">
      <t>コウシ</t>
    </rPh>
    <rPh sb="14" eb="16">
      <t>イチラン</t>
    </rPh>
    <rPh sb="19" eb="21">
      <t>カクニン</t>
    </rPh>
    <phoneticPr fontId="11"/>
  </si>
  <si>
    <t>訓練期間中に次の①から⑩の就職支援を行うこと＜①～⑥は必須＞　実施する項目の実施時期に○をつけてください。</t>
    <rPh sb="0" eb="2">
      <t>クンレン</t>
    </rPh>
    <rPh sb="2" eb="4">
      <t>キカン</t>
    </rPh>
    <rPh sb="4" eb="5">
      <t>ナカ</t>
    </rPh>
    <rPh sb="6" eb="7">
      <t>ツギ</t>
    </rPh>
    <rPh sb="31" eb="33">
      <t>ジッシ</t>
    </rPh>
    <rPh sb="38" eb="40">
      <t>ジッシ</t>
    </rPh>
    <rPh sb="40" eb="42">
      <t>ジキ</t>
    </rPh>
    <phoneticPr fontId="11"/>
  </si>
  <si>
    <t>令和○年 5 月 20 日（水）　～　令和○年 6 月 19 日（金）</t>
    <rPh sb="0" eb="1">
      <t>レイ</t>
    </rPh>
    <rPh sb="1" eb="2">
      <t>カズ</t>
    </rPh>
    <rPh sb="3" eb="4">
      <t>ネン</t>
    </rPh>
    <rPh sb="4" eb="5">
      <t>ヘイネン</t>
    </rPh>
    <rPh sb="7" eb="8">
      <t>ガツ</t>
    </rPh>
    <rPh sb="12" eb="13">
      <t>ヒ</t>
    </rPh>
    <rPh sb="14" eb="15">
      <t>ミズ</t>
    </rPh>
    <rPh sb="19" eb="20">
      <t>レイ</t>
    </rPh>
    <rPh sb="20" eb="21">
      <t>カズ</t>
    </rPh>
    <rPh sb="22" eb="23">
      <t>ネン</t>
    </rPh>
    <rPh sb="23" eb="24">
      <t>ヘイネン</t>
    </rPh>
    <rPh sb="26" eb="27">
      <t>ガツ</t>
    </rPh>
    <rPh sb="31" eb="32">
      <t>ヒ</t>
    </rPh>
    <rPh sb="33" eb="34">
      <t>キン</t>
    </rPh>
    <phoneticPr fontId="11"/>
  </si>
  <si>
    <t>令和○年 4 月 20 日（月）　～　令和○年 5 月 19 日（火）</t>
    <rPh sb="0" eb="1">
      <t>レイ</t>
    </rPh>
    <rPh sb="1" eb="2">
      <t>カズ</t>
    </rPh>
    <rPh sb="3" eb="4">
      <t>ネン</t>
    </rPh>
    <rPh sb="4" eb="5">
      <t>ヘイネン</t>
    </rPh>
    <rPh sb="7" eb="8">
      <t>ガツ</t>
    </rPh>
    <rPh sb="12" eb="13">
      <t>ヒ</t>
    </rPh>
    <rPh sb="14" eb="15">
      <t>ゲツ</t>
    </rPh>
    <rPh sb="19" eb="21">
      <t>レイワ</t>
    </rPh>
    <rPh sb="22" eb="23">
      <t>ネン</t>
    </rPh>
    <rPh sb="26" eb="27">
      <t>ガツ</t>
    </rPh>
    <rPh sb="31" eb="32">
      <t>ヒ</t>
    </rPh>
    <rPh sb="33" eb="34">
      <t>ヒ</t>
    </rPh>
    <phoneticPr fontId="11"/>
  </si>
  <si>
    <t>令和○年4月30日</t>
    <rPh sb="0" eb="2">
      <t>レイワ</t>
    </rPh>
    <rPh sb="3" eb="4">
      <t>ネン</t>
    </rPh>
    <rPh sb="5" eb="6">
      <t>ガツ</t>
    </rPh>
    <rPh sb="8" eb="9">
      <t>ニチ</t>
    </rPh>
    <phoneticPr fontId="11"/>
  </si>
  <si>
    <t>令和○年5月22日</t>
    <rPh sb="0" eb="2">
      <t>レイワ</t>
    </rPh>
    <rPh sb="3" eb="4">
      <t>ネン</t>
    </rPh>
    <rPh sb="5" eb="6">
      <t>ガツ</t>
    </rPh>
    <rPh sb="8" eb="9">
      <t>ニチ</t>
    </rPh>
    <phoneticPr fontId="11"/>
  </si>
  <si>
    <t>令和○年6月25日</t>
    <rPh sb="0" eb="2">
      <t>レイワ</t>
    </rPh>
    <rPh sb="3" eb="4">
      <t>ネン</t>
    </rPh>
    <rPh sb="5" eb="6">
      <t>ガツ</t>
    </rPh>
    <rPh sb="8" eb="9">
      <t>ニチ</t>
    </rPh>
    <phoneticPr fontId="11"/>
  </si>
  <si>
    <t xml:space="preserve"> 令和○年 6 月 20 日（土）　～　令和○年 7 月 17日（金）</t>
    <rPh sb="1" eb="2">
      <t>レイ</t>
    </rPh>
    <rPh sb="2" eb="3">
      <t>カズ</t>
    </rPh>
    <rPh sb="4" eb="5">
      <t>ネン</t>
    </rPh>
    <rPh sb="5" eb="6">
      <t>ヘイネン</t>
    </rPh>
    <rPh sb="8" eb="9">
      <t>ガツ</t>
    </rPh>
    <rPh sb="13" eb="14">
      <t>ヒ</t>
    </rPh>
    <rPh sb="15" eb="16">
      <t>ド</t>
    </rPh>
    <rPh sb="20" eb="21">
      <t>レイ</t>
    </rPh>
    <rPh sb="21" eb="22">
      <t>カズ</t>
    </rPh>
    <rPh sb="23" eb="24">
      <t>ネン</t>
    </rPh>
    <rPh sb="24" eb="25">
      <t>ヘイネン</t>
    </rPh>
    <rPh sb="27" eb="28">
      <t>ガツ</t>
    </rPh>
    <rPh sb="31" eb="32">
      <t>ヒ</t>
    </rPh>
    <rPh sb="33" eb="34">
      <t>キン</t>
    </rPh>
    <phoneticPr fontId="11"/>
  </si>
  <si>
    <t>令和</t>
    <rPh sb="0" eb="2">
      <t>レイワ</t>
    </rPh>
    <phoneticPr fontId="11"/>
  </si>
  <si>
    <t>令和　　年　　月　　日</t>
    <rPh sb="0" eb="2">
      <t>レイワ</t>
    </rPh>
    <rPh sb="4" eb="5">
      <t>ネン</t>
    </rPh>
    <rPh sb="7" eb="8">
      <t>ツキ</t>
    </rPh>
    <rPh sb="10" eb="11">
      <t>ヒ</t>
    </rPh>
    <phoneticPr fontId="11"/>
  </si>
  <si>
    <t>　職業訓練の実施等による特定求職者の就職の支援に関する法律施行規則第1条の規定により、下
記のとおり職業訓練の認定を申請します。</t>
    <rPh sb="1" eb="3">
      <t>ショクギョウ</t>
    </rPh>
    <rPh sb="3" eb="5">
      <t>クンレン</t>
    </rPh>
    <rPh sb="6" eb="8">
      <t>ジッシ</t>
    </rPh>
    <rPh sb="8" eb="9">
      <t>トウ</t>
    </rPh>
    <rPh sb="12" eb="14">
      <t>トクテイ</t>
    </rPh>
    <rPh sb="14" eb="16">
      <t>キュウショク</t>
    </rPh>
    <rPh sb="16" eb="17">
      <t>シャ</t>
    </rPh>
    <rPh sb="18" eb="20">
      <t>シュウショク</t>
    </rPh>
    <rPh sb="21" eb="23">
      <t>シエン</t>
    </rPh>
    <rPh sb="24" eb="25">
      <t>カン</t>
    </rPh>
    <rPh sb="27" eb="29">
      <t>ホウリツ</t>
    </rPh>
    <rPh sb="29" eb="31">
      <t>シコウ</t>
    </rPh>
    <rPh sb="31" eb="33">
      <t>キソク</t>
    </rPh>
    <rPh sb="33" eb="34">
      <t>ダイ</t>
    </rPh>
    <rPh sb="35" eb="36">
      <t>ジョウ</t>
    </rPh>
    <rPh sb="37" eb="39">
      <t>キテイ</t>
    </rPh>
    <rPh sb="43" eb="44">
      <t>シタ</t>
    </rPh>
    <rPh sb="45" eb="46">
      <t>キ</t>
    </rPh>
    <rPh sb="50" eb="52">
      <t>ショクギョウ</t>
    </rPh>
    <rPh sb="52" eb="54">
      <t>クンレン</t>
    </rPh>
    <rPh sb="55" eb="57">
      <t>ニンテイ</t>
    </rPh>
    <phoneticPr fontId="11"/>
  </si>
  <si>
    <t>訓練実施機関属性の分かる資料（他の添付書類で判別できない場合に限る）</t>
    <rPh sb="0" eb="2">
      <t>クンレン</t>
    </rPh>
    <rPh sb="2" eb="4">
      <t>ジッシ</t>
    </rPh>
    <rPh sb="4" eb="6">
      <t>キカン</t>
    </rPh>
    <rPh sb="6" eb="8">
      <t>ゾクセイ</t>
    </rPh>
    <rPh sb="9" eb="10">
      <t>ワ</t>
    </rPh>
    <rPh sb="12" eb="14">
      <t>シリョウ</t>
    </rPh>
    <phoneticPr fontId="11"/>
  </si>
  <si>
    <t>FBB1G0202</t>
    <phoneticPr fontId="11"/>
  </si>
  <si>
    <t>訓練実施会場名</t>
    <rPh sb="0" eb="1">
      <t>クンレン</t>
    </rPh>
    <rPh sb="3" eb="5">
      <t>カイジョウ</t>
    </rPh>
    <rPh sb="5" eb="6">
      <t>メイ</t>
    </rPh>
    <phoneticPr fontId="11"/>
  </si>
  <si>
    <t>訓練実施会場郵便番号</t>
    <rPh sb="0" eb="2">
      <t>クンレン</t>
    </rPh>
    <rPh sb="4" eb="6">
      <t>カイジョウ</t>
    </rPh>
    <phoneticPr fontId="11"/>
  </si>
  <si>
    <t>訓練実施会場所在地１</t>
    <phoneticPr fontId="11"/>
  </si>
  <si>
    <t>訓練実施会場所在地２</t>
    <phoneticPr fontId="11"/>
  </si>
  <si>
    <t>担当者氏名</t>
    <rPh sb="0" eb="3">
      <t>タントウシャ</t>
    </rPh>
    <phoneticPr fontId="11"/>
  </si>
  <si>
    <t>担当者連絡先電話番号１</t>
    <rPh sb="0" eb="3">
      <t>タントウシャ</t>
    </rPh>
    <phoneticPr fontId="11"/>
  </si>
  <si>
    <t>担当者連絡先電話番号２</t>
    <phoneticPr fontId="11"/>
  </si>
  <si>
    <t>担当者連絡先電話番号３</t>
    <phoneticPr fontId="11"/>
  </si>
  <si>
    <t>担当者連絡先メールアドレス</t>
    <phoneticPr fontId="11"/>
  </si>
  <si>
    <t>４　訓練実施会場</t>
    <rPh sb="2" eb="8">
      <t>クンレンジッシカイジョウ</t>
    </rPh>
    <phoneticPr fontId="11"/>
  </si>
  <si>
    <t>１　申請内容は正しく記載してください。認定後、虚偽又は不正の申請を行ったことが判明した場合には、認定
　の取消しを行うことや、訓練終了後の奨励金を支払わないこと等、所要の措置を講ずることがあります。
２　３「訓練科名」は、訓練内容や訓練に係る職種が容易に分かるような名称を設定の上、記載してください。
３　４「訓練実施施設名」「所在地」には、実際に職業訓練を行う施設の名称及び所在地を記載してください。
４　５「訓練実施機関番号」には、過去に認定職業訓練を行った際、独立行政法人高齢・障害・求職者雇用支援機構
　から交付された番号を記載してください。
    なお、初めて申請を行う際には「初回」と記載してください。
５　６「法人番号」には、国税庁から法人番号指定通知書にて通知された法人番号（13桁）を記載してください。
６　※機構処理欄には、記載しないでください。</t>
    <rPh sb="2" eb="4">
      <t>シンセイ</t>
    </rPh>
    <rPh sb="4" eb="6">
      <t>ナイヨウ</t>
    </rPh>
    <rPh sb="7" eb="8">
      <t>タダ</t>
    </rPh>
    <rPh sb="10" eb="12">
      <t>キサイ</t>
    </rPh>
    <rPh sb="19" eb="22">
      <t>ニンテイゴ</t>
    </rPh>
    <rPh sb="23" eb="25">
      <t>キョギ</t>
    </rPh>
    <rPh sb="25" eb="26">
      <t>サ</t>
    </rPh>
    <rPh sb="27" eb="29">
      <t>フセイ</t>
    </rPh>
    <rPh sb="30" eb="32">
      <t>シンセイ</t>
    </rPh>
    <rPh sb="33" eb="34">
      <t>オコナ</t>
    </rPh>
    <rPh sb="39" eb="41">
      <t>ハンメイ</t>
    </rPh>
    <rPh sb="43" eb="45">
      <t>バアイ</t>
    </rPh>
    <rPh sb="48" eb="50">
      <t>ニンテイ</t>
    </rPh>
    <rPh sb="53" eb="55">
      <t>トリケシ</t>
    </rPh>
    <rPh sb="57" eb="58">
      <t>オコナ</t>
    </rPh>
    <rPh sb="63" eb="65">
      <t>クンレン</t>
    </rPh>
    <rPh sb="65" eb="68">
      <t>シュウリョウゴ</t>
    </rPh>
    <rPh sb="69" eb="72">
      <t>ショウレイキン</t>
    </rPh>
    <rPh sb="73" eb="75">
      <t>シハラ</t>
    </rPh>
    <rPh sb="80" eb="81">
      <t>トウ</t>
    </rPh>
    <rPh sb="82" eb="84">
      <t>ショヨウ</t>
    </rPh>
    <rPh sb="85" eb="87">
      <t>ソチ</t>
    </rPh>
    <rPh sb="88" eb="89">
      <t>コウ</t>
    </rPh>
    <rPh sb="184" eb="186">
      <t>メイショウ</t>
    </rPh>
    <rPh sb="239" eb="241">
      <t>コウレイ</t>
    </rPh>
    <rPh sb="242" eb="244">
      <t>ショウガイ</t>
    </rPh>
    <rPh sb="245" eb="248">
      <t>キュウショクシャ</t>
    </rPh>
    <rPh sb="248" eb="250">
      <t>コヨウ</t>
    </rPh>
    <rPh sb="250" eb="252">
      <t>シエン</t>
    </rPh>
    <rPh sb="252" eb="254">
      <t>キコウ</t>
    </rPh>
    <rPh sb="313" eb="315">
      <t>ホウジン</t>
    </rPh>
    <rPh sb="315" eb="317">
      <t>バンゴウ</t>
    </rPh>
    <rPh sb="321" eb="324">
      <t>コクゼイチョウ</t>
    </rPh>
    <rPh sb="326" eb="328">
      <t>ホウジン</t>
    </rPh>
    <rPh sb="328" eb="330">
      <t>バンゴウ</t>
    </rPh>
    <rPh sb="330" eb="332">
      <t>シテイ</t>
    </rPh>
    <rPh sb="332" eb="335">
      <t>ツウチショ</t>
    </rPh>
    <rPh sb="337" eb="339">
      <t>ツウチ</t>
    </rPh>
    <rPh sb="342" eb="344">
      <t>ホウジン</t>
    </rPh>
    <rPh sb="344" eb="346">
      <t>バンゴウ</t>
    </rPh>
    <rPh sb="349" eb="350">
      <t>ケタ</t>
    </rPh>
    <rPh sb="352" eb="354">
      <t>キサイ</t>
    </rPh>
    <phoneticPr fontId="11"/>
  </si>
  <si>
    <t xml:space="preserve">
⑫
うち
実践コース又は公共職業訓練を受講中又は受講決定した者
※基礎コースのみ</t>
    <rPh sb="6" eb="8">
      <t>ジッセン</t>
    </rPh>
    <rPh sb="11" eb="12">
      <t>マタ</t>
    </rPh>
    <rPh sb="13" eb="15">
      <t>コウキョウ</t>
    </rPh>
    <rPh sb="15" eb="17">
      <t>ショクギョウ</t>
    </rPh>
    <rPh sb="17" eb="19">
      <t>クンレン</t>
    </rPh>
    <rPh sb="20" eb="23">
      <t>ジュコウチュウ</t>
    </rPh>
    <rPh sb="23" eb="24">
      <t>マタ</t>
    </rPh>
    <rPh sb="25" eb="27">
      <t>ジュコウ</t>
    </rPh>
    <rPh sb="27" eb="29">
      <t>ケッテイ</t>
    </rPh>
    <rPh sb="31" eb="32">
      <t>モノ</t>
    </rPh>
    <rPh sb="34" eb="36">
      <t>キソ</t>
    </rPh>
    <phoneticPr fontId="11"/>
  </si>
  <si>
    <t>訓練実施施設名</t>
    <rPh sb="0" eb="2">
      <t>クンレン</t>
    </rPh>
    <rPh sb="2" eb="4">
      <t>ジッシ</t>
    </rPh>
    <rPh sb="4" eb="6">
      <t>シセツ</t>
    </rPh>
    <rPh sb="6" eb="7">
      <t>メイ</t>
    </rPh>
    <phoneticPr fontId="11"/>
  </si>
  <si>
    <t>訓練コース番号</t>
    <rPh sb="0" eb="2">
      <t>クンレン</t>
    </rPh>
    <rPh sb="5" eb="7">
      <t>バンゴウ</t>
    </rPh>
    <phoneticPr fontId="58"/>
  </si>
  <si>
    <t>05 介護・医療・福祉分野</t>
    <phoneticPr fontId="11"/>
  </si>
  <si>
    <t>05 介護・医療・福祉分野</t>
    <phoneticPr fontId="11"/>
  </si>
  <si>
    <t>・いずれもサポート対象になっているものである</t>
    <phoneticPr fontId="11"/>
  </si>
  <si>
    <t>・サポート対象より古いものがある
　（訓練で必要がある場合は任意様式でその理由書を添付すること　）</t>
    <rPh sb="5" eb="7">
      <t>タイショウ</t>
    </rPh>
    <phoneticPr fontId="11"/>
  </si>
  <si>
    <t>訓練科名(訓練コース番号)</t>
    <rPh sb="0" eb="3">
      <t>クンレンカ</t>
    </rPh>
    <rPh sb="3" eb="4">
      <t>メイ</t>
    </rPh>
    <rPh sb="5" eb="7">
      <t>クンレン</t>
    </rPh>
    <rPh sb="10" eb="12">
      <t>バンゴウ</t>
    </rPh>
    <phoneticPr fontId="11"/>
  </si>
  <si>
    <t>　キャリアコンサルティング担当者氏名：</t>
    <rPh sb="13" eb="16">
      <t>タントウシャ</t>
    </rPh>
    <rPh sb="16" eb="18">
      <t>シメイ</t>
    </rPh>
    <phoneticPr fontId="11"/>
  </si>
  <si>
    <t>以下に掲げる要件を保有し、業務を行う就職支援責任者を配置していること。＜必須＞</t>
    <phoneticPr fontId="11"/>
  </si>
  <si>
    <t>（２）キャリアコンサルティング担当者の配置</t>
    <rPh sb="15" eb="18">
      <t>タントウシャ</t>
    </rPh>
    <rPh sb="19" eb="21">
      <t>ハイチ</t>
    </rPh>
    <phoneticPr fontId="11"/>
  </si>
  <si>
    <t>キャリアコンサルティングを行う者として、業務を行うキャリアコンサルティング担当者を配置している。</t>
    <rPh sb="37" eb="40">
      <t>タントウシャ</t>
    </rPh>
    <phoneticPr fontId="11"/>
  </si>
  <si>
    <t>・加入する又はすでに加入している（訓練期間中に加入期間が終了する場合には更新する）
　※加入する又はすでに加入している保険の内容確認書及びそれに関するリーフレット等を添付</t>
    <rPh sb="5" eb="6">
      <t>マタ</t>
    </rPh>
    <rPh sb="10" eb="12">
      <t>カニュウ</t>
    </rPh>
    <rPh sb="17" eb="19">
      <t>クンレン</t>
    </rPh>
    <rPh sb="19" eb="21">
      <t>キカン</t>
    </rPh>
    <rPh sb="21" eb="22">
      <t>チュウ</t>
    </rPh>
    <rPh sb="23" eb="25">
      <t>カニュウ</t>
    </rPh>
    <rPh sb="25" eb="27">
      <t>キカン</t>
    </rPh>
    <rPh sb="28" eb="30">
      <t>シュウリョウ</t>
    </rPh>
    <rPh sb="32" eb="34">
      <t>バアイ</t>
    </rPh>
    <rPh sb="36" eb="38">
      <t>コウシン</t>
    </rPh>
    <rPh sb="59" eb="61">
      <t>ホケン</t>
    </rPh>
    <phoneticPr fontId="11"/>
  </si>
  <si>
    <t>・【サービスガイド研修受講】あり
修了証書（写）、修了証明書（写）又は受講証明書（写）を添付
（講師又は事務担当者の場合は、申請者と直接雇用関係であることがわかる書類を添付）</t>
    <rPh sb="9" eb="11">
      <t>ケンシュウ</t>
    </rPh>
    <rPh sb="11" eb="13">
      <t>ジュコウ</t>
    </rPh>
    <rPh sb="17" eb="19">
      <t>シュウリョウ</t>
    </rPh>
    <phoneticPr fontId="11"/>
  </si>
  <si>
    <t>・定員分の企業実習先を確保している（詳細は様式第１０号）</t>
    <phoneticPr fontId="11"/>
  </si>
  <si>
    <t>・実際に生産活動や営業活動を行っている事業所における、雇用関係に入らずに行う実習形式による実践的な訓練内容である</t>
    <phoneticPr fontId="11"/>
  </si>
  <si>
    <t>・訓練実施事業所の就業規則に基づく所定労働時間内に行われている</t>
    <phoneticPr fontId="11"/>
  </si>
  <si>
    <t>・企業実習先に、実習指導者、訓練評価者、管理責任者を１名以上確保している（それぞれは兼務可）</t>
    <phoneticPr fontId="11"/>
  </si>
  <si>
    <t>・安全衛生に関する知識・技術の習得を目的としたカリキュラムを含んでいる</t>
    <phoneticPr fontId="11"/>
  </si>
  <si>
    <t>・企業実習先が、労働基準法及び労働安全衛生法等の規定に準ずる取扱いをしていることを確認している</t>
    <rPh sb="15" eb="17">
      <t>ロウドウ</t>
    </rPh>
    <rPh sb="17" eb="19">
      <t>アンゼン</t>
    </rPh>
    <rPh sb="19" eb="21">
      <t>エイセイ</t>
    </rPh>
    <rPh sb="21" eb="22">
      <t>ホウ</t>
    </rPh>
    <rPh sb="22" eb="23">
      <t>トウ</t>
    </rPh>
    <phoneticPr fontId="11"/>
  </si>
  <si>
    <t>・企業実習先への指導が適正かつ効果的に実施できる</t>
    <phoneticPr fontId="11"/>
  </si>
  <si>
    <t>・実習が行われる事業所の事業主及び従業員が、認定基準の欠格要件に該当しないことを確認している</t>
    <rPh sb="22" eb="24">
      <t>ニンテイ</t>
    </rPh>
    <rPh sb="24" eb="26">
      <t>キジュン</t>
    </rPh>
    <phoneticPr fontId="11"/>
  </si>
  <si>
    <t>・委託先に、講師、訓練評価者、管理責任者を１名以上確保している（それぞれは兼務可）</t>
    <rPh sb="1" eb="4">
      <t>イタクサキ</t>
    </rPh>
    <rPh sb="6" eb="8">
      <t>コウシ</t>
    </rPh>
    <phoneticPr fontId="11"/>
  </si>
  <si>
    <t>・職業能力開発講習の教科の一部又は全部を委託する機関を確保している（詳細は様式第１8号）</t>
    <rPh sb="1" eb="3">
      <t>ショクギョウ</t>
    </rPh>
    <rPh sb="3" eb="5">
      <t>ノウリョク</t>
    </rPh>
    <rPh sb="5" eb="7">
      <t>カイハツ</t>
    </rPh>
    <rPh sb="7" eb="9">
      <t>コウシュウ</t>
    </rPh>
    <rPh sb="10" eb="12">
      <t>キョウカ</t>
    </rPh>
    <rPh sb="13" eb="15">
      <t>イチブ</t>
    </rPh>
    <rPh sb="15" eb="16">
      <t>マタ</t>
    </rPh>
    <rPh sb="17" eb="19">
      <t>ゼンブ</t>
    </rPh>
    <rPh sb="20" eb="22">
      <t>イタク</t>
    </rPh>
    <rPh sb="24" eb="26">
      <t>キカン</t>
    </rPh>
    <rPh sb="27" eb="29">
      <t>カクホ</t>
    </rPh>
    <rPh sb="34" eb="36">
      <t>ショウサイ</t>
    </rPh>
    <rPh sb="37" eb="39">
      <t>ヨウシキ</t>
    </rPh>
    <rPh sb="39" eb="40">
      <t>ダイ</t>
    </rPh>
    <rPh sb="42" eb="43">
      <t>ゴウ</t>
    </rPh>
    <phoneticPr fontId="11"/>
  </si>
  <si>
    <t>・委託先が、労働基準法及び労働安全衛生法等の規定に準ずる取扱いをしていることを確認している</t>
    <rPh sb="1" eb="3">
      <t>イタク</t>
    </rPh>
    <rPh sb="13" eb="15">
      <t>ロウドウ</t>
    </rPh>
    <rPh sb="15" eb="17">
      <t>アンゼン</t>
    </rPh>
    <rPh sb="17" eb="20">
      <t>エイセイホウ</t>
    </rPh>
    <rPh sb="20" eb="21">
      <t>ナド</t>
    </rPh>
    <phoneticPr fontId="11"/>
  </si>
  <si>
    <t>・委託先への指導が適正かつ効果的に実施できる</t>
    <rPh sb="1" eb="3">
      <t>イタク</t>
    </rPh>
    <phoneticPr fontId="11"/>
  </si>
  <si>
    <t>・委託業務の実施に係る関係書類を整備し、委託元及び機構からの照会等に対応できる</t>
    <rPh sb="1" eb="3">
      <t>イタク</t>
    </rPh>
    <rPh sb="3" eb="5">
      <t>ギョウム</t>
    </rPh>
    <rPh sb="6" eb="8">
      <t>ジッシ</t>
    </rPh>
    <rPh sb="9" eb="10">
      <t>カカ</t>
    </rPh>
    <rPh sb="11" eb="13">
      <t>カンケイ</t>
    </rPh>
    <rPh sb="13" eb="15">
      <t>ショルイ</t>
    </rPh>
    <rPh sb="16" eb="18">
      <t>セイビ</t>
    </rPh>
    <rPh sb="20" eb="22">
      <t>イタク</t>
    </rPh>
    <rPh sb="22" eb="23">
      <t>モト</t>
    </rPh>
    <rPh sb="23" eb="24">
      <t>オヨ</t>
    </rPh>
    <rPh sb="25" eb="27">
      <t>キコウ</t>
    </rPh>
    <rPh sb="30" eb="32">
      <t>ショウカイ</t>
    </rPh>
    <rPh sb="32" eb="33">
      <t>トウ</t>
    </rPh>
    <rPh sb="34" eb="36">
      <t>タイオウ</t>
    </rPh>
    <phoneticPr fontId="11"/>
  </si>
  <si>
    <t>・委託先の事業主及び従業員が、認定基準の欠格要件に該当しないことを確認している</t>
    <rPh sb="1" eb="4">
      <t>イタクサキ</t>
    </rPh>
    <rPh sb="15" eb="17">
      <t>ニンテイ</t>
    </rPh>
    <rPh sb="17" eb="19">
      <t>キジュン</t>
    </rPh>
    <phoneticPr fontId="11"/>
  </si>
  <si>
    <t>実技（パソコンを使用する科目を含む）</t>
    <rPh sb="0" eb="2">
      <t>ジツギ</t>
    </rPh>
    <phoneticPr fontId="11"/>
  </si>
  <si>
    <t>・　研修を実施する事業所の所在する都道府県等で研修の指定申請手続きを済ませている</t>
    <rPh sb="21" eb="22">
      <t>トウ</t>
    </rPh>
    <phoneticPr fontId="11"/>
  </si>
  <si>
    <t>・事務、休憩エリアは含まない</t>
    <rPh sb="1" eb="3">
      <t>ジム</t>
    </rPh>
    <rPh sb="4" eb="6">
      <t>キュウケイ</t>
    </rPh>
    <rPh sb="10" eb="11">
      <t>フク</t>
    </rPh>
    <phoneticPr fontId="11"/>
  </si>
  <si>
    <t>※就職支援責任者がキャリアコンサルティングを行う場合は、就職支援責任者の氏名及び登録番号を記入、添付書類を添付してください。</t>
    <rPh sb="48" eb="50">
      <t>テンプ</t>
    </rPh>
    <rPh sb="50" eb="52">
      <t>ショルイ</t>
    </rPh>
    <rPh sb="53" eb="55">
      <t>テンプ</t>
    </rPh>
    <phoneticPr fontId="11"/>
  </si>
  <si>
    <t>（３）就職支援等の実施（実施する支援の□の該当箇所にチェックをしてください。）</t>
    <phoneticPr fontId="11"/>
  </si>
  <si>
    <t>職場見学等実施計画書</t>
    <rPh sb="0" eb="2">
      <t>ショクバ</t>
    </rPh>
    <rPh sb="2" eb="4">
      <t>ケンガク</t>
    </rPh>
    <rPh sb="4" eb="5">
      <t>トウ</t>
    </rPh>
    <rPh sb="5" eb="7">
      <t>ジッシ</t>
    </rPh>
    <rPh sb="7" eb="10">
      <t>ケイカクショ</t>
    </rPh>
    <phoneticPr fontId="10"/>
  </si>
  <si>
    <t>提出日：</t>
    <rPh sb="0" eb="3">
      <t>テイシュツビ</t>
    </rPh>
    <phoneticPr fontId="10"/>
  </si>
  <si>
    <t>■訓練実施機関名</t>
    <rPh sb="1" eb="3">
      <t>クンレン</t>
    </rPh>
    <rPh sb="3" eb="5">
      <t>ジッシ</t>
    </rPh>
    <rPh sb="5" eb="7">
      <t>キカン</t>
    </rPh>
    <rPh sb="7" eb="8">
      <t>メイ</t>
    </rPh>
    <phoneticPr fontId="11"/>
  </si>
  <si>
    <t>■訓練科名</t>
    <rPh sb="1" eb="3">
      <t>クンレン</t>
    </rPh>
    <rPh sb="3" eb="5">
      <t>カメイ</t>
    </rPh>
    <phoneticPr fontId="11"/>
  </si>
  <si>
    <t>事業所名</t>
    <rPh sb="0" eb="3">
      <t>ジギョウショ</t>
    </rPh>
    <rPh sb="3" eb="4">
      <t>メイ</t>
    </rPh>
    <phoneticPr fontId="11"/>
  </si>
  <si>
    <t>所在地</t>
    <rPh sb="0" eb="3">
      <t>ショザイチ</t>
    </rPh>
    <phoneticPr fontId="10"/>
  </si>
  <si>
    <t>連絡先</t>
    <rPh sb="0" eb="3">
      <t>レンラクサキ</t>
    </rPh>
    <phoneticPr fontId="10"/>
  </si>
  <si>
    <t>実施予定日</t>
    <rPh sb="0" eb="2">
      <t>ジッシ</t>
    </rPh>
    <rPh sb="2" eb="4">
      <t>ヨテイ</t>
    </rPh>
    <rPh sb="4" eb="5">
      <t>ビ</t>
    </rPh>
    <phoneticPr fontId="10"/>
  </si>
  <si>
    <t>職場見学、職場体験、
企業実習の別</t>
    <rPh sb="0" eb="2">
      <t>ショクバ</t>
    </rPh>
    <rPh sb="2" eb="4">
      <t>ケンガク</t>
    </rPh>
    <rPh sb="5" eb="7">
      <t>ショクバ</t>
    </rPh>
    <rPh sb="7" eb="9">
      <t>タイケン</t>
    </rPh>
    <rPh sb="11" eb="13">
      <t>キギョウ</t>
    </rPh>
    <rPh sb="13" eb="15">
      <t>ジッシュウ</t>
    </rPh>
    <rPh sb="16" eb="17">
      <t>ベツ</t>
    </rPh>
    <phoneticPr fontId="10"/>
  </si>
  <si>
    <t>受入予定人数</t>
    <rPh sb="0" eb="2">
      <t>ウケイレ</t>
    </rPh>
    <rPh sb="2" eb="4">
      <t>ヨテイ</t>
    </rPh>
    <rPh sb="4" eb="6">
      <t>ニンズウ</t>
    </rPh>
    <phoneticPr fontId="10"/>
  </si>
  <si>
    <t>備考</t>
    <rPh sb="0" eb="2">
      <t>ビコウ</t>
    </rPh>
    <phoneticPr fontId="10"/>
  </si>
  <si>
    <t>機構処理欄</t>
    <rPh sb="0" eb="2">
      <t>キコウ</t>
    </rPh>
    <rPh sb="2" eb="4">
      <t>ショリ</t>
    </rPh>
    <rPh sb="4" eb="5">
      <t>ラン</t>
    </rPh>
    <phoneticPr fontId="11"/>
  </si>
  <si>
    <t>施設名：</t>
    <rPh sb="0" eb="2">
      <t>シセツ</t>
    </rPh>
    <rPh sb="2" eb="3">
      <t>メイ</t>
    </rPh>
    <phoneticPr fontId="11"/>
  </si>
  <si>
    <t>受理日：</t>
    <rPh sb="0" eb="2">
      <t>ジュリ</t>
    </rPh>
    <rPh sb="2" eb="3">
      <t>ビ</t>
    </rPh>
    <phoneticPr fontId="11"/>
  </si>
  <si>
    <t>認定申請書受理番号：</t>
    <rPh sb="0" eb="2">
      <t>ニンテイ</t>
    </rPh>
    <rPh sb="2" eb="5">
      <t>シンセイショ</t>
    </rPh>
    <rPh sb="5" eb="7">
      <t>ジュリ</t>
    </rPh>
    <rPh sb="7" eb="9">
      <t>バンゴウ</t>
    </rPh>
    <phoneticPr fontId="11"/>
  </si>
  <si>
    <t>（様式A-51）</t>
    <rPh sb="1" eb="3">
      <t>ヨウシキ</t>
    </rPh>
    <phoneticPr fontId="11"/>
  </si>
  <si>
    <t>■訓練実施機関番号</t>
    <phoneticPr fontId="10"/>
  </si>
  <si>
    <t>No.</t>
    <phoneticPr fontId="10"/>
  </si>
  <si>
    <t>サービス種類</t>
    <rPh sb="4" eb="6">
      <t>シュルイ</t>
    </rPh>
    <phoneticPr fontId="11"/>
  </si>
  <si>
    <t>A</t>
    <phoneticPr fontId="10"/>
  </si>
  <si>
    <t>B</t>
    <phoneticPr fontId="10"/>
  </si>
  <si>
    <t>C</t>
    <phoneticPr fontId="10"/>
  </si>
  <si>
    <t>D</t>
    <phoneticPr fontId="10"/>
  </si>
  <si>
    <t>E</t>
    <phoneticPr fontId="10"/>
  </si>
  <si>
    <t>F</t>
    <phoneticPr fontId="10"/>
  </si>
  <si>
    <t>担当者（署名）：</t>
    <rPh sb="0" eb="3">
      <t>タントウシャ</t>
    </rPh>
    <rPh sb="4" eb="6">
      <t>ショメイ</t>
    </rPh>
    <phoneticPr fontId="11"/>
  </si>
  <si>
    <t>　訓練時間の標準時間</t>
    <rPh sb="1" eb="3">
      <t>クンレン</t>
    </rPh>
    <rPh sb="3" eb="5">
      <t>ジカン</t>
    </rPh>
    <rPh sb="6" eb="8">
      <t>ヒョウジュン</t>
    </rPh>
    <rPh sb="8" eb="10">
      <t>ジカン</t>
    </rPh>
    <phoneticPr fontId="11"/>
  </si>
  <si>
    <t>基礎コース；カリキュラムに次の内容を含んでいる</t>
    <phoneticPr fontId="11"/>
  </si>
  <si>
    <r>
      <t>【職業訓練の実績】　</t>
    </r>
    <r>
      <rPr>
        <sz val="10"/>
        <rFont val="ＭＳ Ｐゴシック"/>
        <family val="3"/>
        <charset val="128"/>
      </rPr>
      <t>申請する職業訓練を開始しようとする日から遡って３年間において実施した職業訓練の実績を記入してください。</t>
    </r>
    <rPh sb="1" eb="3">
      <t>ショクギョウ</t>
    </rPh>
    <rPh sb="3" eb="5">
      <t>クンレン</t>
    </rPh>
    <rPh sb="6" eb="8">
      <t>ジッセキ</t>
    </rPh>
    <rPh sb="40" eb="42">
      <t>ジッシ</t>
    </rPh>
    <rPh sb="44" eb="46">
      <t>ショクギョウ</t>
    </rPh>
    <rPh sb="46" eb="48">
      <t>クンレン</t>
    </rPh>
    <rPh sb="49" eb="51">
      <t>ジッセキ</t>
    </rPh>
    <rPh sb="52" eb="54">
      <t>キニュウ</t>
    </rPh>
    <phoneticPr fontId="11"/>
  </si>
  <si>
    <t>1か月目</t>
    <phoneticPr fontId="11"/>
  </si>
  <si>
    <t>２か月目</t>
    <phoneticPr fontId="11"/>
  </si>
  <si>
    <t>３か月目</t>
    <phoneticPr fontId="11"/>
  </si>
  <si>
    <t>４か月目</t>
    <phoneticPr fontId="11"/>
  </si>
  <si>
    <t>・プリンタを使用する場合</t>
    <rPh sb="6" eb="8">
      <t>シヨウ</t>
    </rPh>
    <rPh sb="10" eb="12">
      <t>バアイ</t>
    </rPh>
    <phoneticPr fontId="11"/>
  </si>
  <si>
    <t>・インクジェットプリンタ　　（</t>
    <phoneticPr fontId="11"/>
  </si>
  <si>
    <t>・レーザープリンタ　　　　　（</t>
    <phoneticPr fontId="11"/>
  </si>
  <si>
    <t>・プリンタを使用しない</t>
    <rPh sb="6" eb="8">
      <t>シヨウ</t>
    </rPh>
    <phoneticPr fontId="11"/>
  </si>
  <si>
    <t>（様式A-9）</t>
    <phoneticPr fontId="11"/>
  </si>
  <si>
    <t>提出要否</t>
    <rPh sb="0" eb="2">
      <t>テイシュツ</t>
    </rPh>
    <rPh sb="2" eb="4">
      <t>ヨウヒ</t>
    </rPh>
    <phoneticPr fontId="10"/>
  </si>
  <si>
    <t>誓約書</t>
    <rPh sb="0" eb="3">
      <t>セイヤクショ</t>
    </rPh>
    <phoneticPr fontId="11"/>
  </si>
  <si>
    <t>必須</t>
    <rPh sb="0" eb="2">
      <t>ヒッス</t>
    </rPh>
    <phoneticPr fontId="10"/>
  </si>
  <si>
    <t>職業能力開発講習委託先の概要等　</t>
    <rPh sb="0" eb="2">
      <t>ショクギョウ</t>
    </rPh>
    <rPh sb="2" eb="4">
      <t>ノウリョク</t>
    </rPh>
    <rPh sb="4" eb="6">
      <t>カイハツ</t>
    </rPh>
    <rPh sb="6" eb="8">
      <t>コウシュウ</t>
    </rPh>
    <rPh sb="8" eb="11">
      <t>イタクサキ</t>
    </rPh>
    <rPh sb="12" eb="14">
      <t>ガイヨウ</t>
    </rPh>
    <rPh sb="14" eb="15">
      <t>トウ</t>
    </rPh>
    <phoneticPr fontId="11"/>
  </si>
  <si>
    <t>※　《省》と記載した書類は、同一年度に開講する訓練科で、すでに1度提出した内容であれば、様式第１7号を提出することにより提出を省略することができます。</t>
    <phoneticPr fontId="11"/>
  </si>
  <si>
    <t>※　網掛けしている様式については、「必須」の提出書類ではありません。</t>
    <rPh sb="2" eb="4">
      <t>アミカ</t>
    </rPh>
    <rPh sb="9" eb="11">
      <t>ヨウシキ</t>
    </rPh>
    <rPh sb="18" eb="20">
      <t>ヒッス</t>
    </rPh>
    <rPh sb="22" eb="24">
      <t>テイシュツ</t>
    </rPh>
    <rPh sb="24" eb="26">
      <t>ショルイ</t>
    </rPh>
    <phoneticPr fontId="11"/>
  </si>
  <si>
    <t>日　別　計　画　表</t>
    <phoneticPr fontId="11"/>
  </si>
  <si>
    <t>体制等の整備</t>
    <rPh sb="0" eb="2">
      <t>タイセイ</t>
    </rPh>
    <rPh sb="2" eb="3">
      <t>トウ</t>
    </rPh>
    <rPh sb="4" eb="6">
      <t>セイビ</t>
    </rPh>
    <phoneticPr fontId="11"/>
  </si>
  <si>
    <t>・テレビ会議システム等を使用し、講師と訓練生が映像・音声により互いにやりとりを行う等の同時かつ双方向に行われるものである</t>
    <phoneticPr fontId="11"/>
  </si>
  <si>
    <t>・受講時に受講者本人であることをＷＥＢカメラ、個人認証ＩＤ及びパスワードの入力、メール、電話等により確認するものである</t>
    <phoneticPr fontId="11"/>
  </si>
  <si>
    <t>インターネット接続環境</t>
    <rPh sb="7" eb="9">
      <t>セツゾク</t>
    </rPh>
    <rPh sb="9" eb="11">
      <t>カンキョウ</t>
    </rPh>
    <phoneticPr fontId="11"/>
  </si>
  <si>
    <t>ソフトウェア</t>
    <phoneticPr fontId="11"/>
  </si>
  <si>
    <t>・使用許諾契約あり</t>
    <phoneticPr fontId="11"/>
  </si>
  <si>
    <t>・使用許諾契約なし</t>
    <phoneticPr fontId="11"/>
  </si>
  <si>
    <t>・授業開始前にオンラインの接続テストを行う</t>
    <phoneticPr fontId="11"/>
  </si>
  <si>
    <t>講ずる措置</t>
    <rPh sb="0" eb="1">
      <t>コウ</t>
    </rPh>
    <rPh sb="3" eb="5">
      <t>ソチ</t>
    </rPh>
    <phoneticPr fontId="11"/>
  </si>
  <si>
    <t>オンライン機器を使用して訓練を行う場合
（講師が訓練実施施設外から通信による方法で訓練を実施する場合のみ記入）</t>
    <rPh sb="15" eb="16">
      <t>オコナ</t>
    </rPh>
    <rPh sb="17" eb="19">
      <t>バアイ</t>
    </rPh>
    <rPh sb="21" eb="23">
      <t>コウシ</t>
    </rPh>
    <rPh sb="24" eb="26">
      <t>クンレン</t>
    </rPh>
    <rPh sb="26" eb="28">
      <t>ジッシ</t>
    </rPh>
    <rPh sb="28" eb="30">
      <t>シセツ</t>
    </rPh>
    <rPh sb="30" eb="31">
      <t>ガイ</t>
    </rPh>
    <rPh sb="33" eb="35">
      <t>ツウシン</t>
    </rPh>
    <rPh sb="38" eb="40">
      <t>ホウホウ</t>
    </rPh>
    <rPh sb="41" eb="43">
      <t>クンレン</t>
    </rPh>
    <rPh sb="44" eb="46">
      <t>ジッシ</t>
    </rPh>
    <rPh sb="48" eb="50">
      <t>バアイ</t>
    </rPh>
    <rPh sb="52" eb="54">
      <t>キニュウ</t>
    </rPh>
    <phoneticPr fontId="11"/>
  </si>
  <si>
    <t>職業訓練サービスガイドライン研修の受講（訓練施設責任者、就職支援責任者、講師又は事務担当者のいずれか）またはISO29993及びISO21001の取得等ガイドライン研修と同程度以上の民間教育訓練機関の質保証・向上の取組を行っている</t>
    <rPh sb="17" eb="19">
      <t>ジュコウ</t>
    </rPh>
    <phoneticPr fontId="11"/>
  </si>
  <si>
    <t>・【ISO29993及びISO21001取得】あり
審査登録証（写）を添付</t>
    <rPh sb="20" eb="22">
      <t>シュトク</t>
    </rPh>
    <rPh sb="35" eb="37">
      <t>テンプ</t>
    </rPh>
    <phoneticPr fontId="11"/>
  </si>
  <si>
    <t>ISO29993及びISO21001の審査登録証(写)</t>
    <phoneticPr fontId="11"/>
  </si>
  <si>
    <t>職業能力開発促進法（昭和44年法律第64号）第30条の３に規定するキャリアコンサルタント</t>
    <phoneticPr fontId="11"/>
  </si>
  <si>
    <t>能開講習</t>
    <rPh sb="0" eb="2">
      <t>ノウカイ</t>
    </rPh>
    <rPh sb="2" eb="4">
      <t>コウシュウ</t>
    </rPh>
    <phoneticPr fontId="11"/>
  </si>
  <si>
    <t>能開講習
設定日数</t>
    <rPh sb="0" eb="2">
      <t>ノウカイ</t>
    </rPh>
    <rPh sb="2" eb="4">
      <t>コウシュウ</t>
    </rPh>
    <rPh sb="5" eb="7">
      <t>セッテイ</t>
    </rPh>
    <rPh sb="7" eb="9">
      <t>ニッスウ</t>
    </rPh>
    <phoneticPr fontId="11"/>
  </si>
  <si>
    <t>○</t>
    <phoneticPr fontId="11"/>
  </si>
  <si>
    <t>●日</t>
    <rPh sb="1" eb="2">
      <t>ニチ</t>
    </rPh>
    <phoneticPr fontId="11"/>
  </si>
  <si>
    <t>○</t>
    <phoneticPr fontId="11"/>
  </si>
  <si>
    <t>「企業実習促進奨励金」の支給を希望する場合に「○」を記入</t>
    <phoneticPr fontId="11"/>
  </si>
  <si>
    <t>（様式A-54）</t>
    <rPh sb="1" eb="3">
      <t>ヨウシキ</t>
    </rPh>
    <phoneticPr fontId="11"/>
  </si>
  <si>
    <t>企業実習実施計画書</t>
    <rPh sb="0" eb="2">
      <t>キギョウ</t>
    </rPh>
    <rPh sb="2" eb="4">
      <t>ジッシュウ</t>
    </rPh>
    <rPh sb="4" eb="6">
      <t>ジッシ</t>
    </rPh>
    <rPh sb="6" eb="9">
      <t>ケイカクショ</t>
    </rPh>
    <phoneticPr fontId="10"/>
  </si>
  <si>
    <t>企業実習先の事業所名</t>
    <rPh sb="0" eb="2">
      <t>キギョウ</t>
    </rPh>
    <rPh sb="2" eb="4">
      <t>ジッシュウ</t>
    </rPh>
    <rPh sb="4" eb="5">
      <t>サキ</t>
    </rPh>
    <rPh sb="6" eb="9">
      <t>ジギョウショ</t>
    </rPh>
    <rPh sb="9" eb="10">
      <t>メイ</t>
    </rPh>
    <phoneticPr fontId="11"/>
  </si>
  <si>
    <t>実施予定日</t>
    <rPh sb="0" eb="2">
      <t>ジッシ</t>
    </rPh>
    <phoneticPr fontId="10"/>
  </si>
  <si>
    <t>実施予定日数</t>
    <rPh sb="4" eb="6">
      <t>ニッスウ</t>
    </rPh>
    <phoneticPr fontId="10"/>
  </si>
  <si>
    <t>（※）・本計画書は、実習促進奨励金の支給を希望する場合に作成してください。なお、実習促進奨励金の支給を受けるためには、本計画書の提出だけではなく、要件を満たす訓練を実施する必要があります。
　　　・本計画書提出時点で調整中の事項については、「未定」と記載して差し支えありません。ただし、「実施予定日」については日別計画表又は推奨訓練日程計画表に記載された日程を記載してください。
　　　・その他特記すべき事項がある場合は「備考」に記載してください。</t>
    <rPh sb="4" eb="5">
      <t>ホン</t>
    </rPh>
    <rPh sb="5" eb="8">
      <t>ケイカクショ</t>
    </rPh>
    <rPh sb="10" eb="12">
      <t>ジッシュウ</t>
    </rPh>
    <rPh sb="12" eb="14">
      <t>ソクシン</t>
    </rPh>
    <rPh sb="14" eb="17">
      <t>ショウレイキン</t>
    </rPh>
    <rPh sb="18" eb="20">
      <t>シキュウ</t>
    </rPh>
    <rPh sb="40" eb="42">
      <t>ジッシュウ</t>
    </rPh>
    <rPh sb="42" eb="44">
      <t>ソクシン</t>
    </rPh>
    <rPh sb="44" eb="47">
      <t>ショウレイキン</t>
    </rPh>
    <rPh sb="48" eb="50">
      <t>シキュウ</t>
    </rPh>
    <rPh sb="99" eb="100">
      <t>ホン</t>
    </rPh>
    <rPh sb="100" eb="103">
      <t>ケイカクショ</t>
    </rPh>
    <rPh sb="103" eb="105">
      <t>テイシュツ</t>
    </rPh>
    <rPh sb="105" eb="107">
      <t>ジテン</t>
    </rPh>
    <rPh sb="121" eb="123">
      <t>ミテイ</t>
    </rPh>
    <rPh sb="125" eb="127">
      <t>キサイ</t>
    </rPh>
    <rPh sb="129" eb="130">
      <t>サ</t>
    </rPh>
    <rPh sb="131" eb="132">
      <t>ツカ</t>
    </rPh>
    <rPh sb="144" eb="146">
      <t>ジッシ</t>
    </rPh>
    <rPh sb="160" eb="161">
      <t>マタ</t>
    </rPh>
    <rPh sb="162" eb="164">
      <t>スイショウ</t>
    </rPh>
    <rPh sb="164" eb="166">
      <t>クンレン</t>
    </rPh>
    <rPh sb="166" eb="168">
      <t>ニッテイ</t>
    </rPh>
    <rPh sb="168" eb="170">
      <t>ケイカク</t>
    </rPh>
    <rPh sb="170" eb="171">
      <t>ヒョウ</t>
    </rPh>
    <rPh sb="172" eb="174">
      <t>キサイ</t>
    </rPh>
    <rPh sb="177" eb="179">
      <t>ニッテイ</t>
    </rPh>
    <rPh sb="180" eb="182">
      <t>キサイ</t>
    </rPh>
    <rPh sb="196" eb="197">
      <t>タ</t>
    </rPh>
    <rPh sb="197" eb="199">
      <t>トッキ</t>
    </rPh>
    <rPh sb="202" eb="204">
      <t>ジコウ</t>
    </rPh>
    <rPh sb="207" eb="209">
      <t>バアイ</t>
    </rPh>
    <rPh sb="211" eb="213">
      <t>ビコウ</t>
    </rPh>
    <rPh sb="215" eb="217">
      <t>キサイ</t>
    </rPh>
    <phoneticPr fontId="10"/>
  </si>
  <si>
    <t>（2022.12）</t>
    <phoneticPr fontId="10"/>
  </si>
  <si>
    <t>認定様式第５号添付書類１</t>
    <phoneticPr fontId="11"/>
  </si>
  <si>
    <t>認定様式第５号添付書類２</t>
  </si>
  <si>
    <t>20日</t>
    <rPh sb="2" eb="3">
      <t>ニチ</t>
    </rPh>
    <phoneticPr fontId="11"/>
  </si>
  <si>
    <t>・訓練中に通信障害等によりオンライン接続が遮断された場合に受講者に迅速に連絡をとれる方法が確保されており、接続の復旧に向けたアドバイス等を的確に行える体制が整備されている</t>
    <phoneticPr fontId="11"/>
  </si>
  <si>
    <t>日　別　計　画　表</t>
    <rPh sb="0" eb="1">
      <t>ニチ</t>
    </rPh>
    <rPh sb="2" eb="3">
      <t>ベツ</t>
    </rPh>
    <rPh sb="4" eb="5">
      <t>ケイ</t>
    </rPh>
    <rPh sb="6" eb="7">
      <t>ガ</t>
    </rPh>
    <rPh sb="8" eb="9">
      <t>ヒョウ</t>
    </rPh>
    <phoneticPr fontId="11"/>
  </si>
  <si>
    <t>（記入例１：職業能力開発講習を最初の１か月目に実施する場合の例）</t>
    <rPh sb="1" eb="3">
      <t>キニュウ</t>
    </rPh>
    <rPh sb="3" eb="4">
      <t>レイ</t>
    </rPh>
    <rPh sb="6" eb="8">
      <t>ショクギョウ</t>
    </rPh>
    <rPh sb="8" eb="10">
      <t>ノウリョク</t>
    </rPh>
    <rPh sb="10" eb="12">
      <t>カイハツ</t>
    </rPh>
    <rPh sb="12" eb="14">
      <t>コウシュウ</t>
    </rPh>
    <rPh sb="15" eb="17">
      <t>サイショ</t>
    </rPh>
    <rPh sb="20" eb="22">
      <t>ゲツメ</t>
    </rPh>
    <rPh sb="23" eb="25">
      <t>ジッシ</t>
    </rPh>
    <rPh sb="27" eb="29">
      <t>バアイ</t>
    </rPh>
    <rPh sb="30" eb="31">
      <t>レイ</t>
    </rPh>
    <phoneticPr fontId="11"/>
  </si>
  <si>
    <t>（記入例２：職業能力開発講習を最初の１か月目に限らず実施する場合の例）</t>
    <rPh sb="1" eb="3">
      <t>キニュウ</t>
    </rPh>
    <rPh sb="3" eb="4">
      <t>レイ</t>
    </rPh>
    <rPh sb="6" eb="8">
      <t>ショクギョウ</t>
    </rPh>
    <rPh sb="15" eb="17">
      <t>サイショ</t>
    </rPh>
    <rPh sb="23" eb="24">
      <t>カギ</t>
    </rPh>
    <phoneticPr fontId="11"/>
  </si>
  <si>
    <t>求職者支援訓練　認定申請書等提出書類一覧【基礎コース申請用】</t>
    <rPh sb="0" eb="2">
      <t>キュウショク</t>
    </rPh>
    <rPh sb="2" eb="3">
      <t>シャ</t>
    </rPh>
    <rPh sb="3" eb="5">
      <t>シエン</t>
    </rPh>
    <rPh sb="5" eb="7">
      <t>クンレン</t>
    </rPh>
    <rPh sb="8" eb="10">
      <t>ニンテイ</t>
    </rPh>
    <rPh sb="10" eb="14">
      <t>シンセイショトウ</t>
    </rPh>
    <rPh sb="14" eb="16">
      <t>テイシュツ</t>
    </rPh>
    <rPh sb="16" eb="18">
      <t>ショルイ</t>
    </rPh>
    <rPh sb="18" eb="20">
      <t>イチラン</t>
    </rPh>
    <rPh sb="21" eb="23">
      <t>キソ</t>
    </rPh>
    <rPh sb="26" eb="28">
      <t>シンセイ</t>
    </rPh>
    <rPh sb="28" eb="29">
      <t>ヨウ</t>
    </rPh>
    <phoneticPr fontId="11"/>
  </si>
  <si>
    <t>Photoshop利用料</t>
    <rPh sb="9" eb="12">
      <t>リヨウリョウ</t>
    </rPh>
    <phoneticPr fontId="11"/>
  </si>
  <si>
    <t>パソコン有償貸与</t>
    <rPh sb="4" eb="6">
      <t>ユウショウ</t>
    </rPh>
    <rPh sb="6" eb="8">
      <t>タイヨ</t>
    </rPh>
    <phoneticPr fontId="11"/>
  </si>
  <si>
    <t>パソコン5,000円/月×4か月＝20,000円</t>
    <rPh sb="9" eb="10">
      <t>エン</t>
    </rPh>
    <rPh sb="11" eb="12">
      <t>ツキ</t>
    </rPh>
    <rPh sb="15" eb="16">
      <t>ゲツ</t>
    </rPh>
    <rPh sb="23" eb="24">
      <t>エン</t>
    </rPh>
    <phoneticPr fontId="11"/>
  </si>
  <si>
    <t>実費</t>
    <rPh sb="0" eb="2">
      <t>ジッピ</t>
    </rPh>
    <phoneticPr fontId="11"/>
  </si>
  <si>
    <t>作業着</t>
    <rPh sb="0" eb="3">
      <t>サギョウギ</t>
    </rPh>
    <phoneticPr fontId="11"/>
  </si>
  <si>
    <t>✔</t>
    <phoneticPr fontId="11"/>
  </si>
  <si>
    <t>カテゴリー</t>
  </si>
  <si>
    <t>サブカテゴリー</t>
  </si>
  <si>
    <t>スキル項目</t>
    <rPh sb="3" eb="5">
      <t>コウモク</t>
    </rPh>
    <phoneticPr fontId="79"/>
  </si>
  <si>
    <t>学習項目例</t>
    <rPh sb="0" eb="2">
      <t>ガクシュウ</t>
    </rPh>
    <rPh sb="2" eb="5">
      <t>コウモクレイ</t>
    </rPh>
    <phoneticPr fontId="79"/>
  </si>
  <si>
    <t>訓練カリキュラムのチェック（✔)</t>
    <phoneticPr fontId="79"/>
  </si>
  <si>
    <t>A　ビジネス変革</t>
    <rPh sb="6" eb="8">
      <t>ヘンカク</t>
    </rPh>
    <phoneticPr fontId="79"/>
  </si>
  <si>
    <t>戦略・マネジメント・システム</t>
    <phoneticPr fontId="79"/>
  </si>
  <si>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</si>
  <si>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79"/>
  </si>
  <si>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</si>
  <si>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79"/>
  </si>
  <si>
    <t>変革マネジメント</t>
  </si>
  <si>
    <t>組織体制、組織文化・風土、各種制度、人材、業務プロセス、ステークホルダーマネジメント</t>
    <phoneticPr fontId="79"/>
  </si>
  <si>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</si>
  <si>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79"/>
  </si>
  <si>
    <t>エンタープライズアーキクチャ</t>
  </si>
  <si>
    <t>ビジネスアーキテクチャ、事業を管理するための仕組み（ERP、PLM、CRM、SCM　等）、データアーキテクチャ、データガバナンス、ITシステムアーキテクチャ</t>
    <phoneticPr fontId="79"/>
  </si>
  <si>
    <t>プロジェクトマネジメント</t>
  </si>
  <si>
    <t>PMBOK®第7版、テーラリング、アジャイル/ウォーターフォール、調達マネジメント</t>
    <phoneticPr fontId="79"/>
  </si>
  <si>
    <t>ビジネスモデル・プロセス</t>
  </si>
  <si>
    <t>ビジネス調査</t>
  </si>
  <si>
    <t>調査の設計、ビジネスフレームワーク（PEST、3C、5Forces、SWOT、STP、4P、バリューチェーン　等）、ビジネス・業務とデジタル技術の関連性</t>
    <phoneticPr fontId="79"/>
  </si>
  <si>
    <t>ビジネスモデル設計</t>
    <rPh sb="7" eb="9">
      <t>セッケイ</t>
    </rPh>
    <phoneticPr fontId="79"/>
  </si>
  <si>
    <t>ビジネスモデルキャンバス、収益モデル（売り切り、サービスの付加、サブスク　等）</t>
    <phoneticPr fontId="79"/>
  </si>
  <si>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</si>
  <si>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79"/>
  </si>
  <si>
    <t>検証（ビジネス視点）</t>
  </si>
  <si>
    <t>バリュープロポジションを踏まえた検証アプローチの設計、実施、モニタリングのためのKPI設定</t>
    <phoneticPr fontId="79"/>
  </si>
  <si>
    <t>マーケティング</t>
  </si>
  <si>
    <t>顧客開発、ベネフィットと差別化、Webマーケティング、SEO、SNSマーケティング、カスタマーサポート、AI活用マーケティング</t>
    <phoneticPr fontId="79"/>
  </si>
  <si>
    <t>ブランディング</t>
  </si>
  <si>
    <t>ブランドプロポジション・ブランドアイデンティティ</t>
    <phoneticPr fontId="79"/>
  </si>
  <si>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</si>
  <si>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</si>
  <si>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79"/>
  </si>
  <si>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</si>
  <si>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79"/>
  </si>
  <si>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</si>
  <si>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79"/>
  </si>
  <si>
    <t>検証（顧客・ユーザー視点）</t>
  </si>
  <si>
    <t>コンセプトテスト、ユーザビリティ評価の計画と実施</t>
    <phoneticPr fontId="79"/>
  </si>
  <si>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</si>
  <si>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79"/>
  </si>
  <si>
    <t>B　データ活用</t>
    <phoneticPr fontId="79"/>
  </si>
  <si>
    <t>データ・AIの戦略的活用</t>
  </si>
  <si>
    <t>データ理解・活用</t>
  </si>
  <si>
    <t>データ理解（データ理解、意味合いの抽出、洞察）、データの理解・検証（統計情報への正しい理解、データ確認、俯瞰・メタ思考、データ理解、データ粒度）</t>
    <phoneticPr fontId="79"/>
  </si>
  <si>
    <t>データ・AI活用戦略</t>
  </si>
  <si>
    <t>着想・デザイン（着想、デザイン、AI活用検討、開示・非開示の決定）、課題の定義（KPI、スコーピング、価値の見積り）</t>
    <phoneticPr fontId="79"/>
  </si>
  <si>
    <t>データ・AI活用業務の設計・事業実装・ 評価</t>
  </si>
  <si>
    <t>アプローチ設計（データ入手、AI-ready、アプローチ設計、分析アプローチ設計）、分析評価（評価、業務へのフィードバック）、事業への実装（実装、評価・改善の仕組み）、プロジェクトマネジメント（プロジェクト発足、プロジェクト計画、運用、横展開、方針転換、完了、リソースマネジメント、リスクマネジメント）、AIシステム運用（ソース管理、AutoML、MLOps、AIOps）</t>
    <phoneticPr fontId="79"/>
  </si>
  <si>
    <t>AI・データサイエンス</t>
  </si>
  <si>
    <t>数理統計・多変量解析・データ可視化</t>
    <phoneticPr fontId="79"/>
  </si>
  <si>
    <t>基礎数学 （統計数理基礎、線形代数基礎、微分・積分基礎、集合論基礎）、予測 （回帰・分類、評価）、推定・検定、グルーピング（グルーピング、異常検知）、性質・関係性の把握（性質・関係性の把握、グラフィカルモデル、因果推論）、サンプリング、データ加工（データクレンジング、データ加工、特徴量エンジニアリング）、意味合いの抽出・洞察、データ可視化（方向性定義、軸出し、データ加工、表現・実装技法、意味抽出）、時系列分析、パターン発見、シミュレーション・データ同化、最適化</t>
    <phoneticPr fontId="79"/>
  </si>
  <si>
    <t>機械学習・深層学習</t>
  </si>
  <si>
    <t>機械学習、深層学習、強化学習、自然言語処理、画像認識、映像認識、音声認識</t>
    <phoneticPr fontId="79"/>
  </si>
  <si>
    <t>データエンジニアリング</t>
    <phoneticPr fontId="79"/>
  </si>
  <si>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</si>
  <si>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79"/>
  </si>
  <si>
    <t>データ活用基盤実装・運用</t>
  </si>
  <si>
    <t>C　テクノロジー</t>
    <phoneticPr fontId="79"/>
  </si>
  <si>
    <t>ソフトウェア開発</t>
  </si>
  <si>
    <t>コンピュータサイエンス</t>
  </si>
  <si>
    <t>ソフトウェアエンジニアリング、最適化、データ構造、アルゴリズム、計算理論</t>
    <phoneticPr fontId="79"/>
  </si>
  <si>
    <t>チーム開発</t>
  </si>
  <si>
    <t>ソフトウェア設計手法</t>
  </si>
  <si>
    <t>要求定義手法、ドメイン駆動設計、ソフトウェア設計原則（SOLID）、クリーンアーキテクチャ、デザインパターン、非機能要件定義、</t>
    <phoneticPr fontId="79"/>
  </si>
  <si>
    <t>ソフトウェア開発プロセス</t>
  </si>
  <si>
    <t>ソフトウェア開発マネジメント（CCPM、アジャイル開発手法、ソフトウェア見積り）、TDD（テスト駆動開発）、ソフトウェア品質管理、OSSライセンス管理</t>
    <phoneticPr fontId="79"/>
  </si>
  <si>
    <t>Webアプリケーション基本技術</t>
  </si>
  <si>
    <t>HTML/CSS、JavaScript、REST、WebSocket、SPA、CMS</t>
    <phoneticPr fontId="79"/>
  </si>
  <si>
    <t>フロントエンドシステム開発</t>
  </si>
  <si>
    <t>UI設計、レスポンシブデザイン、モックアップ開発、フロントエンドフレームワーク、PWA、検索最適化/SEO</t>
    <phoneticPr fontId="79"/>
  </si>
  <si>
    <t>バックエンドシステム開発</t>
  </si>
  <si>
    <t>データベース設計、オブジェクトストレージ、NoSQL、バックエンドフレームワーク、キャッシュ、負荷分散、認証認可</t>
    <phoneticPr fontId="79"/>
  </si>
  <si>
    <t>クラウドインフラ活用</t>
    <phoneticPr fontId="79"/>
  </si>
  <si>
    <t>クラウド基盤（PaaS/IaaS）、マイクロサービス、サーバレス、コンテナ技術、IaC、CDN</t>
    <phoneticPr fontId="79"/>
  </si>
  <si>
    <t>SREプロセス</t>
  </si>
  <si>
    <t>オブザーバビリティ、オープンテレメトリ、four keys、カオスエンジニアリング、CI/CD &amp; DevOps</t>
    <phoneticPr fontId="79"/>
  </si>
  <si>
    <t>サービス活用</t>
  </si>
  <si>
    <t>API管理、データ連携（iPaaS、ETL、EAI）、RPA、ローコード/ノーコード</t>
    <phoneticPr fontId="79"/>
  </si>
  <si>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</si>
  <si>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</si>
  <si>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79"/>
  </si>
  <si>
    <t>その他先端技術</t>
    <rPh sb="2" eb="3">
      <t>タ</t>
    </rPh>
    <rPh sb="3" eb="5">
      <t>センタン</t>
    </rPh>
    <rPh sb="5" eb="7">
      <t>ギジュツ</t>
    </rPh>
    <phoneticPr fontId="79"/>
  </si>
  <si>
    <t>※以下に挙げる先端技術を例として必要に応じて学習
WebAssembly、HTTP/3、ブロックチェーン基盤、秘密計算、Trusted Web、量子コンピューティング、HITL:Human-in-the-Loop</t>
    <phoneticPr fontId="79"/>
  </si>
  <si>
    <t>テクノロジートレンド</t>
    <phoneticPr fontId="79"/>
  </si>
  <si>
    <t>※以下に挙げる先端技術を例として必要に応じて学習
メタバース、スマートコントラクト、デジタル通貨、インフォマティクス（マテリアル分野、バイオ分野、計測分野　等）、GX（カーボントレーシング　等）</t>
    <phoneticPr fontId="79"/>
  </si>
  <si>
    <t>D セキュリティ</t>
    <phoneticPr fontId="79"/>
  </si>
  <si>
    <t>セキュリティマネジメント</t>
  </si>
  <si>
    <t>セキュリティ体制構築・運営</t>
    <phoneticPr fontId="79"/>
  </si>
  <si>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79"/>
  </si>
  <si>
    <t>セキュリティマネジメント</t>
    <phoneticPr fontId="79"/>
  </si>
  <si>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79"/>
  </si>
  <si>
    <t>インシデント対応と事業継続</t>
    <phoneticPr fontId="79"/>
  </si>
  <si>
    <t>デジタル利活用における事業継続、事業継続計画の整備と訓練、インシデント対応と危機管理の連携手順、日常及び緊急時の情報共有とコミュニケーション</t>
    <phoneticPr fontId="79"/>
  </si>
  <si>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</si>
  <si>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79"/>
  </si>
  <si>
    <t>セキュリティ技術</t>
  </si>
  <si>
    <t>セキュア設計・開発・構築</t>
    <phoneticPr fontId="79"/>
  </si>
  <si>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79"/>
  </si>
  <si>
    <t>セキュリティ運用・保守・監視</t>
    <phoneticPr fontId="79"/>
  </si>
  <si>
    <t>脅威情報や脆弱性情報の活用、モニタリングの方法と観測データの活用、運用・監視業務へのAI応用、インシデント時の影響調査、トリアージ方法、デジタルフォレンジックサービスの活用</t>
    <phoneticPr fontId="79"/>
  </si>
  <si>
    <t>「職場見学等促進奨励金」の支給を希望する場合に「○」を記入</t>
    <rPh sb="1" eb="3">
      <t>ショクバ</t>
    </rPh>
    <rPh sb="3" eb="5">
      <t>ケンガク</t>
    </rPh>
    <rPh sb="5" eb="6">
      <t>トウ</t>
    </rPh>
    <rPh sb="6" eb="8">
      <t>ソクシン</t>
    </rPh>
    <rPh sb="8" eb="11">
      <t>ショウレイキン</t>
    </rPh>
    <rPh sb="13" eb="15">
      <t>シキュウ</t>
    </rPh>
    <rPh sb="16" eb="18">
      <t>キボウ</t>
    </rPh>
    <rPh sb="20" eb="22">
      <t>バアイ</t>
    </rPh>
    <rPh sb="27" eb="29">
      <t>キニュウ</t>
    </rPh>
    <phoneticPr fontId="11"/>
  </si>
  <si>
    <t>（2023.04）</t>
    <phoneticPr fontId="10"/>
  </si>
  <si>
    <t>ＤＸ推進スキル標準対応チェックシート</t>
    <phoneticPr fontId="79"/>
  </si>
  <si>
    <t>（認定様式第５号添付書類３）</t>
    <phoneticPr fontId="79"/>
  </si>
  <si>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アルゴリズム、分析プログラム、SQL）</t>
    <phoneticPr fontId="79"/>
  </si>
  <si>
    <t/>
  </si>
  <si>
    <t>・サポート対象より古いものがある
（訓練で必要がある場合は任意様式でその理由書を添付すること　）</t>
    <phoneticPr fontId="11"/>
  </si>
  <si>
    <t>Git/Gitワークフロー、チームビルディング、リーダブルコード、テクニカルライティング</t>
    <phoneticPr fontId="79"/>
  </si>
  <si>
    <t>（※）・本計画書は、職場見学等促進奨励金の特例措置の適用を希望する場合に作成してください。なお、特例措置の適用を受けるためには、本計画書の提出だけではなく、要件を満たす訓練を
　　　実施する必要があります。
　　　・「サービス種類」は、介護保険法又は障害者の日常生活及び社会生活を総合的に支援するための法律の規定に基づくサービスの種類を記載してください。
　　　・本計画書提出時点で調整中の事項については、「未定」と記載して差し支えありません。ただし、「実施予定日」については日別計画表に記載した日程を記載してください。
　　　・その他特記すべき事項がある場合は「備考」に記載してください。</t>
    <rPh sb="4" eb="5">
      <t>ホン</t>
    </rPh>
    <rPh sb="5" eb="8">
      <t>ケイカクショ</t>
    </rPh>
    <rPh sb="10" eb="12">
      <t>ショクバ</t>
    </rPh>
    <rPh sb="12" eb="14">
      <t>ケンガク</t>
    </rPh>
    <rPh sb="14" eb="15">
      <t>トウ</t>
    </rPh>
    <rPh sb="15" eb="17">
      <t>ソクシン</t>
    </rPh>
    <rPh sb="17" eb="20">
      <t>ショウレイキン</t>
    </rPh>
    <rPh sb="182" eb="183">
      <t>ホン</t>
    </rPh>
    <rPh sb="183" eb="186">
      <t>ケイカクショ</t>
    </rPh>
    <rPh sb="186" eb="188">
      <t>テイシュツ</t>
    </rPh>
    <rPh sb="188" eb="190">
      <t>ジテン</t>
    </rPh>
    <rPh sb="204" eb="206">
      <t>ミテイ</t>
    </rPh>
    <rPh sb="208" eb="210">
      <t>キサイ</t>
    </rPh>
    <rPh sb="212" eb="213">
      <t>サ</t>
    </rPh>
    <rPh sb="214" eb="215">
      <t>ツカ</t>
    </rPh>
    <rPh sb="227" eb="229">
      <t>ジッシ</t>
    </rPh>
    <rPh sb="244" eb="246">
      <t>キサイ</t>
    </rPh>
    <rPh sb="248" eb="250">
      <t>ニッテイ</t>
    </rPh>
    <rPh sb="251" eb="253">
      <t>キサイ</t>
    </rPh>
    <rPh sb="267" eb="268">
      <t>タ</t>
    </rPh>
    <rPh sb="268" eb="270">
      <t>トッキ</t>
    </rPh>
    <rPh sb="273" eb="275">
      <t>ジコウ</t>
    </rPh>
    <rPh sb="278" eb="280">
      <t>バアイ</t>
    </rPh>
    <rPh sb="282" eb="284">
      <t>ビコウ</t>
    </rPh>
    <rPh sb="286" eb="288">
      <t>キサイ</t>
    </rPh>
    <phoneticPr fontId="10"/>
  </si>
  <si>
    <r>
      <t>教育事業実績（</t>
    </r>
    <r>
      <rPr>
        <sz val="12"/>
        <color theme="1"/>
        <rFont val="ＭＳ Ｐゴシック"/>
        <family val="3"/>
        <charset val="128"/>
      </rPr>
      <t>事業実績）</t>
    </r>
    <rPh sb="7" eb="9">
      <t>ジギョウ</t>
    </rPh>
    <rPh sb="9" eb="11">
      <t>ジッセキ</t>
    </rPh>
    <phoneticPr fontId="11"/>
  </si>
  <si>
    <t xml:space="preserve">      ①職業能力開発講習（ビジネステクニック、ビジネスヒューマン、就職活動計画、職業生活設計） （必須科目60時間以上）</t>
    <rPh sb="7" eb="9">
      <t>ショクギョウ</t>
    </rPh>
    <rPh sb="9" eb="11">
      <t>ノウリョク</t>
    </rPh>
    <rPh sb="11" eb="13">
      <t>カイハツ</t>
    </rPh>
    <rPh sb="13" eb="15">
      <t>コウシュウ</t>
    </rPh>
    <rPh sb="36" eb="38">
      <t>シュウショク</t>
    </rPh>
    <rPh sb="38" eb="40">
      <t>カツドウ</t>
    </rPh>
    <rPh sb="40" eb="42">
      <t>ケイカク</t>
    </rPh>
    <rPh sb="43" eb="45">
      <t>ショクギョウ</t>
    </rPh>
    <rPh sb="45" eb="47">
      <t>セイカツ</t>
    </rPh>
    <rPh sb="47" eb="49">
      <t>セッケイ</t>
    </rPh>
    <rPh sb="52" eb="54">
      <t>ヒッス</t>
    </rPh>
    <rPh sb="54" eb="56">
      <t>カモク</t>
    </rPh>
    <rPh sb="60" eb="62">
      <t>イジョウ</t>
    </rPh>
    <phoneticPr fontId="11"/>
  </si>
  <si>
    <r>
      <t>実技に使用する主要な設備</t>
    </r>
    <r>
      <rPr>
        <sz val="11"/>
        <color theme="1"/>
        <rFont val="ＭＳ Ｐゴシック"/>
        <family val="3"/>
        <charset val="128"/>
      </rPr>
      <t>・備品・機器　
（パソコン関係以外）</t>
    </r>
    <rPh sb="0" eb="2">
      <t>ジツギ</t>
    </rPh>
    <rPh sb="3" eb="5">
      <t>シヨウ</t>
    </rPh>
    <rPh sb="7" eb="9">
      <t>シュヨウ</t>
    </rPh>
    <rPh sb="10" eb="12">
      <t>セツビ</t>
    </rPh>
    <rPh sb="16" eb="18">
      <t>キキ</t>
    </rPh>
    <phoneticPr fontId="11"/>
  </si>
  <si>
    <r>
      <t>机、いす、</t>
    </r>
    <r>
      <rPr>
        <sz val="12"/>
        <color theme="1"/>
        <rFont val="ＭＳ Ｐゴシック"/>
        <family val="3"/>
        <charset val="128"/>
      </rPr>
      <t>ホワイトボード等</t>
    </r>
    <rPh sb="0" eb="1">
      <t>ツクエ</t>
    </rPh>
    <rPh sb="12" eb="13">
      <t>トウ</t>
    </rPh>
    <phoneticPr fontId="11"/>
  </si>
  <si>
    <t>）台　（定員分の台数が必要）</t>
    <phoneticPr fontId="11"/>
  </si>
  <si>
    <t>・サポート対象となっているものである</t>
    <phoneticPr fontId="11"/>
  </si>
  <si>
    <t>・必要な措置を講じている</t>
    <phoneticPr fontId="11"/>
  </si>
  <si>
    <t>・必要な措置を講じていない</t>
    <rPh sb="1" eb="3">
      <t>ヒツヨウ</t>
    </rPh>
    <rPh sb="4" eb="6">
      <t>ソチ</t>
    </rPh>
    <rPh sb="7" eb="8">
      <t>コウ</t>
    </rPh>
    <phoneticPr fontId="11"/>
  </si>
  <si>
    <t>　③　ＤＸ推進スキル標準対応の訓練における基本奨励金の特例措置（DSS特例）の適用に係る希望の有無（適用を希望する場合のみ「○」を記入）</t>
    <phoneticPr fontId="11"/>
  </si>
  <si>
    <t>資格名称</t>
    <rPh sb="0" eb="2">
      <t>シカク</t>
    </rPh>
    <rPh sb="2" eb="4">
      <t>メイショウ</t>
    </rPh>
    <phoneticPr fontId="11"/>
  </si>
  <si>
    <t>担当する科目</t>
    <rPh sb="0" eb="2">
      <t>タントウ</t>
    </rPh>
    <rPh sb="4" eb="6">
      <t>カモク</t>
    </rPh>
    <phoneticPr fontId="11"/>
  </si>
  <si>
    <t>キャリアコンサルタント登録証(写)又はキャリアコンサルティング技能検定合格証書又は合格通知書(写)又は職業訓練指導員免許証（写）</t>
    <rPh sb="15" eb="16">
      <t>ウツ</t>
    </rPh>
    <rPh sb="17" eb="18">
      <t>マタ</t>
    </rPh>
    <phoneticPr fontId="11"/>
  </si>
  <si>
    <t>託児サービス付き訓練として申請している。</t>
    <rPh sb="0" eb="2">
      <t>タクジ</t>
    </rPh>
    <rPh sb="6" eb="7">
      <t>ツ</t>
    </rPh>
    <rPh sb="8" eb="10">
      <t>クンレン</t>
    </rPh>
    <rPh sb="13" eb="15">
      <t>シンセイ</t>
    </rPh>
    <phoneticPr fontId="11"/>
  </si>
  <si>
    <t>デジタルリテラシーを含むカリキュラムチェックシート</t>
  </si>
  <si>
    <t>デジタルリテラシーを含むカリキュラムの例</t>
  </si>
  <si>
    <t>ﾁｪｯｸ欄（☑）</t>
  </si>
  <si>
    <t>□</t>
  </si>
  <si>
    <t xml:space="preserve">・その他【項目　　　　】
</t>
    <phoneticPr fontId="11"/>
  </si>
  <si>
    <t>※　【項目】の番号は別表のDXリテラシー標準のどの項目に該当するか示しています。
※　実際のデジタル機器の操作だけではなく、操作方法、活用方法の説明等もデジタルリテラシーに含みます。</t>
    <phoneticPr fontId="11"/>
  </si>
  <si>
    <t>　①　IT分野の訓練における基本奨励金の特例措置（IT特例）の適用に係る希望の有無（適用を希望する場合のみ「○」を記入）</t>
    <rPh sb="27" eb="29">
      <t>トクレイ</t>
    </rPh>
    <phoneticPr fontId="11"/>
  </si>
  <si>
    <t>　②　WEBデザインの訓練における基本奨励金の特例措置（WEB特例）の適用に係る希望の有無（適用を希望する場合のみ「○」を記入）</t>
    <phoneticPr fontId="11"/>
  </si>
  <si>
    <t>　　（短時間訓練の場合、訓練時間１か月当たり80時間以上100時間未満、１日当たり原則３時間以上６時間以下）</t>
    <rPh sb="3" eb="6">
      <t>タンジカン</t>
    </rPh>
    <rPh sb="14" eb="16">
      <t>ジカン</t>
    </rPh>
    <rPh sb="19" eb="20">
      <t>ア</t>
    </rPh>
    <rPh sb="24" eb="26">
      <t>ジカン</t>
    </rPh>
    <rPh sb="26" eb="28">
      <t>イジョウ</t>
    </rPh>
    <rPh sb="31" eb="33">
      <t>ジカン</t>
    </rPh>
    <rPh sb="33" eb="35">
      <t>ミマン</t>
    </rPh>
    <rPh sb="37" eb="38">
      <t>ニチ</t>
    </rPh>
    <rPh sb="38" eb="39">
      <t>ア</t>
    </rPh>
    <rPh sb="41" eb="43">
      <t>ゲンソク</t>
    </rPh>
    <rPh sb="44" eb="46">
      <t>ジカン</t>
    </rPh>
    <rPh sb="46" eb="48">
      <t>イジョウ</t>
    </rPh>
    <rPh sb="49" eb="51">
      <t>ジカン</t>
    </rPh>
    <rPh sb="51" eb="53">
      <t>イカ</t>
    </rPh>
    <phoneticPr fontId="11"/>
  </si>
  <si>
    <t>デジタルリテラシーを含む科目名</t>
    <rPh sb="10" eb="11">
      <t>フク</t>
    </rPh>
    <rPh sb="12" eb="14">
      <t>カモク</t>
    </rPh>
    <rPh sb="14" eb="15">
      <t>メイ</t>
    </rPh>
    <phoneticPr fontId="11"/>
  </si>
  <si>
    <t>・就職先業界の社会課題とデータやデジタルによる解決【項目１】</t>
    <phoneticPr fontId="11"/>
  </si>
  <si>
    <t>介護・美容・飲食・病院・流通等のデジタル活用による効率化の事例の紹介等</t>
    <phoneticPr fontId="11"/>
  </si>
  <si>
    <t>効果的なSNS広報の事例、データ・デジタル技術を活用した顧客・ユーザー行動の分析の紹介等</t>
    <phoneticPr fontId="11"/>
  </si>
  <si>
    <t>・就職先業界の顧客・ユーザーの行動変化と変化への対応【項目２】</t>
    <phoneticPr fontId="11"/>
  </si>
  <si>
    <t>eコマース、デリバリーサービス等の事例の紹介等</t>
    <phoneticPr fontId="11"/>
  </si>
  <si>
    <t>・就職先業界のデジタル技術の活用による競争環境変化の具体的事例【項目３】</t>
    <phoneticPr fontId="11"/>
  </si>
  <si>
    <t>・就職先業界の顧客・ユーザーを取り巻くデジタルサービス【項目２】</t>
    <phoneticPr fontId="11"/>
  </si>
  <si>
    <t>小売・流通業界・観光業界等の事例の紹介等</t>
    <phoneticPr fontId="11"/>
  </si>
  <si>
    <t>・就職先で想定されるインターネットサービスの活用【項目11】</t>
    <phoneticPr fontId="11"/>
  </si>
  <si>
    <t>ZOOM、Teams等の代表的なWEB会議用ソフト、グループウェアの利用方法・紹介等</t>
    <phoneticPr fontId="11"/>
  </si>
  <si>
    <t>・就職先で想定されるデータ・デジタル技術の活用事例【項目12】</t>
    <phoneticPr fontId="11"/>
  </si>
  <si>
    <t>・就職先で想定される日常業務に関するパソコン等のツールの利用方法【項目13】</t>
    <phoneticPr fontId="11"/>
  </si>
  <si>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11"/>
  </si>
  <si>
    <t>・就職先で想定されるツール利用方法【項目13】</t>
    <phoneticPr fontId="11"/>
  </si>
  <si>
    <t>・就職先で想定される情報セキュリティ関係【項目14】</t>
    <phoneticPr fontId="11"/>
  </si>
  <si>
    <t>デジタルデータに係る情報セキュリティの重要性、情報セキュリティ事故の原因、個人がとるべきセキュリティ対策等</t>
    <phoneticPr fontId="11"/>
  </si>
  <si>
    <t>・就職先で想定されるインターネット、SNS等を利用する際の注意点【項目15】</t>
    <phoneticPr fontId="11"/>
  </si>
  <si>
    <t>投稿内容、ネットエチケット等の注意点</t>
    <phoneticPr fontId="11"/>
  </si>
  <si>
    <t>・就職先業界のデジタルデータを扱う際の法令遵守【項目16】</t>
    <phoneticPr fontId="11"/>
  </si>
  <si>
    <t>顧客等のデジタルデータを扱う際の個人情報保護法、画像等のデジタルデータを扱う際の著作権などのルール等</t>
    <phoneticPr fontId="11"/>
  </si>
  <si>
    <t>託児サービスコース</t>
    <rPh sb="0" eb="2">
      <t>タクジ</t>
    </rPh>
    <phoneticPr fontId="11"/>
  </si>
  <si>
    <t>○月○日から△月△日まで使用。月額プラン（1,500円×2か月）</t>
    <rPh sb="1" eb="2">
      <t>ガツ</t>
    </rPh>
    <rPh sb="3" eb="4">
      <t>ニチ</t>
    </rPh>
    <rPh sb="12" eb="14">
      <t>シヨウ</t>
    </rPh>
    <rPh sb="15" eb="17">
      <t>ゲツガク</t>
    </rPh>
    <rPh sb="26" eb="27">
      <t>エン</t>
    </rPh>
    <rPh sb="30" eb="31">
      <t>ゲツ</t>
    </rPh>
    <phoneticPr fontId="11"/>
  </si>
  <si>
    <t>※通信（同時双方向）で利用するソフトウェアは、通信（同時双方向）でソフトウェアを利用する期間（〇月〇日から△月△日まで）を記入してください。</t>
    <rPh sb="1" eb="3">
      <t>ツウシン</t>
    </rPh>
    <rPh sb="4" eb="6">
      <t>ドウジ</t>
    </rPh>
    <rPh sb="6" eb="9">
      <t>ソウホウコウ</t>
    </rPh>
    <rPh sb="11" eb="13">
      <t>リヨウ</t>
    </rPh>
    <rPh sb="23" eb="25">
      <t>ツウシン</t>
    </rPh>
    <rPh sb="26" eb="28">
      <t>ドウジ</t>
    </rPh>
    <rPh sb="28" eb="31">
      <t>ソウホウコウ</t>
    </rPh>
    <rPh sb="40" eb="42">
      <t>リヨウ</t>
    </rPh>
    <rPh sb="44" eb="46">
      <t>キカン</t>
    </rPh>
    <rPh sb="48" eb="49">
      <t>ガツ</t>
    </rPh>
    <rPh sb="50" eb="51">
      <t>ニチ</t>
    </rPh>
    <rPh sb="54" eb="55">
      <t>ガツ</t>
    </rPh>
    <rPh sb="56" eb="57">
      <t>ニチ</t>
    </rPh>
    <rPh sb="61" eb="63">
      <t>キニュウ</t>
    </rPh>
    <phoneticPr fontId="11"/>
  </si>
  <si>
    <t>３　託児サービス付き訓練</t>
    <rPh sb="2" eb="4">
      <t>タクジ</t>
    </rPh>
    <rPh sb="8" eb="9">
      <t>ツ</t>
    </rPh>
    <rPh sb="10" eb="12">
      <t>クンレン</t>
    </rPh>
    <phoneticPr fontId="11"/>
  </si>
  <si>
    <t>４　託児サービス付き訓練</t>
    <rPh sb="2" eb="4">
      <t>タクジ</t>
    </rPh>
    <rPh sb="8" eb="9">
      <t>ツ</t>
    </rPh>
    <rPh sb="10" eb="12">
      <t>クンレン</t>
    </rPh>
    <phoneticPr fontId="11"/>
  </si>
  <si>
    <t>認定様式第16の２号</t>
    <rPh sb="0" eb="2">
      <t>ニンテイ</t>
    </rPh>
    <rPh sb="2" eb="4">
      <t>ヨウシキ</t>
    </rPh>
    <rPh sb="4" eb="5">
      <t>ダイ</t>
    </rPh>
    <rPh sb="9" eb="10">
      <t>ゴウ</t>
    </rPh>
    <phoneticPr fontId="11"/>
  </si>
  <si>
    <r>
      <t>申請する訓練科と同一の分野で過去に就職率が</t>
    </r>
    <r>
      <rPr>
        <b/>
        <u/>
        <sz val="12"/>
        <color theme="1"/>
        <rFont val="ＭＳ 明朝"/>
        <family val="1"/>
        <charset val="128"/>
      </rPr>
      <t>基礎コースで30％</t>
    </r>
    <r>
      <rPr>
        <sz val="12"/>
        <color theme="1"/>
        <rFont val="ＭＳ 明朝"/>
        <family val="1"/>
        <charset val="128"/>
      </rPr>
      <t>、</t>
    </r>
    <r>
      <rPr>
        <b/>
        <u/>
        <sz val="12"/>
        <color theme="1"/>
        <rFont val="ＭＳ 明朝"/>
        <family val="1"/>
        <charset val="128"/>
      </rPr>
      <t>実践コースで35%</t>
    </r>
    <r>
      <rPr>
        <sz val="12"/>
        <color theme="1"/>
        <rFont val="ＭＳ 明朝"/>
        <family val="1"/>
        <charset val="128"/>
      </rPr>
      <t>を下回った訓練科</t>
    </r>
    <rPh sb="0" eb="2">
      <t>シンセイ</t>
    </rPh>
    <rPh sb="4" eb="6">
      <t>クンレン</t>
    </rPh>
    <rPh sb="6" eb="7">
      <t>カ</t>
    </rPh>
    <rPh sb="8" eb="10">
      <t>ドウイツ</t>
    </rPh>
    <rPh sb="11" eb="13">
      <t>ブンヤ</t>
    </rPh>
    <rPh sb="14" eb="16">
      <t>カコ</t>
    </rPh>
    <rPh sb="17" eb="20">
      <t>シュウショクリツ</t>
    </rPh>
    <rPh sb="21" eb="23">
      <t>キソ</t>
    </rPh>
    <rPh sb="31" eb="33">
      <t>ジッセン</t>
    </rPh>
    <rPh sb="41" eb="43">
      <t>シタマワ</t>
    </rPh>
    <rPh sb="45" eb="48">
      <t>クンレンカ</t>
    </rPh>
    <phoneticPr fontId="11"/>
  </si>
  <si>
    <r>
      <t xml:space="preserve">認定番号
</t>
    </r>
    <r>
      <rPr>
        <sz val="11"/>
        <color theme="1"/>
        <rFont val="ＭＳ 明朝"/>
        <family val="1"/>
        <charset val="128"/>
      </rPr>
      <t xml:space="preserve">（訓練コース番号）　　　 </t>
    </r>
    <rPh sb="0" eb="2">
      <t>ニンテイ</t>
    </rPh>
    <rPh sb="2" eb="4">
      <t>バンゴウ</t>
    </rPh>
    <rPh sb="6" eb="8">
      <t>クンレン</t>
    </rPh>
    <rPh sb="11" eb="13">
      <t>バンゴウ</t>
    </rPh>
    <phoneticPr fontId="11"/>
  </si>
  <si>
    <r>
      <t>①　地域における訓練科設定の背景・ねらい</t>
    </r>
    <r>
      <rPr>
        <sz val="9"/>
        <color theme="1"/>
        <rFont val="ＭＳ ゴシック"/>
        <family val="3"/>
        <charset val="128"/>
      </rPr>
      <t>（求人ニーズの状況・就職の見込み、労働局・地方自治体の要請等）</t>
    </r>
    <r>
      <rPr>
        <sz val="10"/>
        <color theme="1"/>
        <rFont val="ＭＳ ゴシック"/>
        <family val="3"/>
        <charset val="128"/>
      </rPr>
      <t xml:space="preserve">
　</t>
    </r>
    <r>
      <rPr>
        <sz val="9"/>
        <color theme="1"/>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11"/>
  </si>
  <si>
    <r>
      <t xml:space="preserve">
⑯
参考指標（その他就職率）
</t>
    </r>
    <r>
      <rPr>
        <sz val="6"/>
        <color theme="1"/>
        <rFont val="ＭＳ Ｐゴシック"/>
        <family val="3"/>
        <charset val="128"/>
      </rPr>
      <t>（自動計算）</t>
    </r>
    <rPh sb="5" eb="7">
      <t>サンコウ</t>
    </rPh>
    <rPh sb="7" eb="9">
      <t>シヒョウ</t>
    </rPh>
    <rPh sb="12" eb="13">
      <t>タ</t>
    </rPh>
    <rPh sb="13" eb="16">
      <t>シュウショクリツ</t>
    </rPh>
    <rPh sb="19" eb="21">
      <t>ジドウ</t>
    </rPh>
    <rPh sb="21" eb="23">
      <t>ケイサン</t>
    </rPh>
    <phoneticPr fontId="11"/>
  </si>
  <si>
    <r>
      <t xml:space="preserve">
⑰
雇用保険適用
就職率
</t>
    </r>
    <r>
      <rPr>
        <sz val="6"/>
        <color theme="1"/>
        <rFont val="ＭＳ Ｐゴシック"/>
        <family val="3"/>
        <charset val="128"/>
      </rPr>
      <t xml:space="preserve">（自動計算）
</t>
    </r>
    <rPh sb="5" eb="7">
      <t>コヨウ</t>
    </rPh>
    <rPh sb="7" eb="9">
      <t>ホケン</t>
    </rPh>
    <rPh sb="9" eb="11">
      <t>テキヨウ</t>
    </rPh>
    <rPh sb="12" eb="14">
      <t>シュウショク</t>
    </rPh>
    <rPh sb="14" eb="15">
      <t>リツ</t>
    </rPh>
    <rPh sb="17" eb="19">
      <t>ジドウ</t>
    </rPh>
    <rPh sb="19" eb="21">
      <t>ケイサン</t>
    </rPh>
    <phoneticPr fontId="11"/>
  </si>
  <si>
    <r>
      <t>注）※1　　この様式に記入する実績は、</t>
    </r>
    <r>
      <rPr>
        <u/>
        <sz val="12"/>
        <color theme="1"/>
        <rFont val="ＭＳ Ｐゴシック"/>
        <family val="3"/>
        <charset val="128"/>
      </rPr>
      <t>訓練科の選定</t>
    </r>
    <r>
      <rPr>
        <sz val="12"/>
        <color theme="1"/>
        <rFont val="ＭＳ Ｐゴシック"/>
        <family val="3"/>
        <charset val="128"/>
      </rPr>
      <t>に使用します。</t>
    </r>
    <rPh sb="0" eb="1">
      <t>チュウ</t>
    </rPh>
    <rPh sb="8" eb="10">
      <t>ヨウシキ</t>
    </rPh>
    <rPh sb="11" eb="13">
      <t>キニュウ</t>
    </rPh>
    <rPh sb="15" eb="17">
      <t>ジッセキ</t>
    </rPh>
    <rPh sb="19" eb="22">
      <t>クンレンカ</t>
    </rPh>
    <rPh sb="23" eb="25">
      <t>センテイ</t>
    </rPh>
    <rPh sb="26" eb="28">
      <t>シヨウ</t>
    </rPh>
    <phoneticPr fontId="11"/>
  </si>
  <si>
    <r>
      <t>認定様式第</t>
    </r>
    <r>
      <rPr>
        <sz val="9"/>
        <color theme="1"/>
        <rFont val="ＭＳ Ｐゴシック"/>
        <family val="3"/>
        <charset val="128"/>
      </rPr>
      <t>13の2号</t>
    </r>
    <rPh sb="0" eb="2">
      <t>ニンテイ</t>
    </rPh>
    <rPh sb="2" eb="4">
      <t>ヨウシキ</t>
    </rPh>
    <rPh sb="4" eb="5">
      <t>ダイ</t>
    </rPh>
    <phoneticPr fontId="58"/>
  </si>
  <si>
    <r>
      <t>認定様式第</t>
    </r>
    <r>
      <rPr>
        <sz val="9"/>
        <color theme="1"/>
        <rFont val="ＭＳ Ｐゴシック"/>
        <family val="3"/>
        <charset val="128"/>
      </rPr>
      <t>13の１号</t>
    </r>
    <phoneticPr fontId="58"/>
  </si>
  <si>
    <r>
      <rPr>
        <b/>
        <sz val="9"/>
        <color theme="1"/>
        <rFont val="ＭＳ Ｐゴシック"/>
        <family val="3"/>
        <charset val="128"/>
      </rPr>
      <t>評価項目の引用元</t>
    </r>
    <r>
      <rPr>
        <sz val="8"/>
        <color theme="1"/>
        <rFont val="ＭＳ Ｐゴシック"/>
        <family val="3"/>
        <charset val="128"/>
      </rPr>
      <t>（企業横断的な評価基準を活用した場合のみ）</t>
    </r>
    <phoneticPr fontId="58"/>
  </si>
  <si>
    <r>
      <t>（３）訓練期間中又は訓練終了後に取得した資格（任意）</t>
    </r>
    <r>
      <rPr>
        <sz val="9"/>
        <color theme="1"/>
        <rFont val="ＭＳ Ｐゴシック"/>
        <family val="3"/>
        <charset val="128"/>
      </rPr>
      <t>　</t>
    </r>
    <r>
      <rPr>
        <sz val="8"/>
        <color theme="1"/>
        <rFont val="ＭＳ Ｐゴシック"/>
        <family val="3"/>
        <charset val="128"/>
      </rPr>
      <t>※訓練と密接に関わる資格のみを記入</t>
    </r>
    <phoneticPr fontId="58"/>
  </si>
  <si>
    <t>認定様式第10号</t>
    <phoneticPr fontId="11"/>
  </si>
  <si>
    <t>（１）就職支援責任者の配置</t>
    <rPh sb="3" eb="5">
      <t>シュウショク</t>
    </rPh>
    <rPh sb="5" eb="7">
      <t>シエン</t>
    </rPh>
    <rPh sb="11" eb="13">
      <t>ハイチ</t>
    </rPh>
    <phoneticPr fontId="11"/>
  </si>
  <si>
    <t>　　就職支援責任者氏名：</t>
    <rPh sb="9" eb="11">
      <t>シメイ</t>
    </rPh>
    <phoneticPr fontId="11"/>
  </si>
  <si>
    <r>
      <t>上記</t>
    </r>
    <r>
      <rPr>
        <u/>
        <sz val="12"/>
        <color theme="1"/>
        <rFont val="ＭＳ ゴシック"/>
        <family val="3"/>
        <charset val="128"/>
      </rPr>
      <t>就職支援責任者</t>
    </r>
    <r>
      <rPr>
        <sz val="12"/>
        <color theme="1"/>
        <rFont val="ＭＳ ゴシック"/>
        <family val="3"/>
        <charset val="128"/>
      </rPr>
      <t>は、申請者と直接の雇用関係（代表者及び役員も可）にあること。※原則として、就職支援責任者の変更はできません。</t>
    </r>
    <rPh sb="0" eb="2">
      <t>ジョウキ</t>
    </rPh>
    <rPh sb="2" eb="4">
      <t>シュウショク</t>
    </rPh>
    <rPh sb="4" eb="6">
      <t>シエン</t>
    </rPh>
    <rPh sb="6" eb="9">
      <t>セキニンシャ</t>
    </rPh>
    <rPh sb="11" eb="13">
      <t>シンセイ</t>
    </rPh>
    <rPh sb="13" eb="14">
      <t>シャ</t>
    </rPh>
    <rPh sb="15" eb="17">
      <t>チョクセツ</t>
    </rPh>
    <rPh sb="18" eb="20">
      <t>コヨウ</t>
    </rPh>
    <rPh sb="20" eb="22">
      <t>カンケイ</t>
    </rPh>
    <rPh sb="23" eb="26">
      <t>ダイヒョウシャ</t>
    </rPh>
    <rPh sb="26" eb="27">
      <t>オヨ</t>
    </rPh>
    <rPh sb="28" eb="30">
      <t>ヤクイン</t>
    </rPh>
    <rPh sb="31" eb="32">
      <t>カ</t>
    </rPh>
    <rPh sb="40" eb="42">
      <t>ゲンソク</t>
    </rPh>
    <rPh sb="46" eb="48">
      <t>シュウショク</t>
    </rPh>
    <rPh sb="48" eb="50">
      <t>シエン</t>
    </rPh>
    <rPh sb="50" eb="53">
      <t>セキニンシャ</t>
    </rPh>
    <rPh sb="54" eb="56">
      <t>ヘンコウ</t>
    </rPh>
    <phoneticPr fontId="11"/>
  </si>
  <si>
    <t>　　　（添付書類　：　雇用保険被保険者資格取得等確認通知書（事業主通知用）（写）（雇用保険の被保険者でない場合は、「労働条件通知書」等の直接雇用して
　　　　　　　　　　いることが分かる書類）
　　　　※　就職支援責任者については、申請者と直接の雇用関係（代表者及び役員も可）にあることが必要です。直接の雇用関係にある場合、チェック欄（□）に
　　　　　✔を記入してください。チェック欄に記入がない場合は、説明を求める場合があります。</t>
    <phoneticPr fontId="11"/>
  </si>
  <si>
    <t>※上記については、受講者の費用負担が発生する全ての教科書(企業実習で使用する教科書を含む)を記入してください。</t>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11"/>
  </si>
  <si>
    <t>※上記については、教科書以外で受講者の費用負担が発生する全ての内容（職場見学・職場体験・企業実習における交通費等を含む）を記入してください。</t>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11"/>
  </si>
  <si>
    <t>　１　担当する科目の訓練内容に関する資格</t>
    <rPh sb="3" eb="5">
      <t>タントウ</t>
    </rPh>
    <rPh sb="7" eb="9">
      <t>カモク</t>
    </rPh>
    <rPh sb="10" eb="12">
      <t>クンレン</t>
    </rPh>
    <rPh sb="12" eb="14">
      <t>ナイヨウ</t>
    </rPh>
    <rPh sb="15" eb="16">
      <t>カン</t>
    </rPh>
    <rPh sb="18" eb="20">
      <t>シカク</t>
    </rPh>
    <phoneticPr fontId="11"/>
  </si>
  <si>
    <r>
      <t>※　　この様式は講師ご本人が</t>
    </r>
    <r>
      <rPr>
        <sz val="11"/>
        <color theme="1"/>
        <rFont val="ＭＳ Ｐゴシック"/>
        <family val="3"/>
        <charset val="128"/>
      </rPr>
      <t>記入してください。</t>
    </r>
    <rPh sb="5" eb="7">
      <t>ヨウシキ</t>
    </rPh>
    <rPh sb="8" eb="10">
      <t>コウシ</t>
    </rPh>
    <rPh sb="11" eb="13">
      <t>ホンニン</t>
    </rPh>
    <rPh sb="14" eb="16">
      <t>キニュウ</t>
    </rPh>
    <phoneticPr fontId="11"/>
  </si>
  <si>
    <t>・インターネット環境について、通信速度が訓練実施にあたり十分なものである（目安として上り・下りともに10Mbps以上）</t>
    <rPh sb="20" eb="22">
      <t>クンレン</t>
    </rPh>
    <rPh sb="22" eb="24">
      <t>ジッシ</t>
    </rPh>
    <rPh sb="28" eb="30">
      <t>ジュウブン</t>
    </rPh>
    <rPh sb="37" eb="39">
      <t>メヤス</t>
    </rPh>
    <rPh sb="42" eb="43">
      <t>アガ</t>
    </rPh>
    <phoneticPr fontId="11"/>
  </si>
  <si>
    <t xml:space="preserve">（上記のほか、下記のいずれかに該当する場合はチェックしてください）
1　貴機関が本分野の認定職業訓練を他の都道府県内で実施したことがあるが、本申請により認定職業訓練（本申請により、総訓練時間に対する通所割合が20％以下のｅラーニングコースを申請しようとする場合を除く）を行おうとする都道府県内において初めて実施する場合
2　貴機関が本申請により認定職業訓練を行おうとする都道府県内（本申請により、総訓練時間に対する通所割合が20％以下のｅラーニングコースを申請しようとする場合にあっては、全国）において、すでに本分野について求職者支援訓練等を実施しているが、雇用保険適用就職率の適用日が申請受付開始日の1年前の日が属する月の初日から申請受付開始日までの期間に該当しない場合
</t>
    <phoneticPr fontId="11"/>
  </si>
  <si>
    <t>・使用しない</t>
    <rPh sb="1" eb="3">
      <t>シヨウ</t>
    </rPh>
    <phoneticPr fontId="11"/>
  </si>
  <si>
    <r>
      <rPr>
        <sz val="10.5"/>
        <color theme="1"/>
        <rFont val="ＭＳ ゴシック"/>
        <family val="3"/>
        <charset val="128"/>
      </rPr>
      <t>責任者の雇用保険被保険者資格取得等確認通知書(事業主通知用)(写)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3">
      <t>セキニンシャ</t>
    </rPh>
    <phoneticPr fontId="11"/>
  </si>
  <si>
    <r>
      <rPr>
        <sz val="10.5"/>
        <color theme="1"/>
        <rFont val="ＭＳ ゴシック"/>
        <family val="3"/>
        <charset val="128"/>
      </rPr>
      <t>苦情を処理する者の雇用保険被保険者資格取得等確認通知書(事業主通知用)(写)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2">
      <t>クジョウ</t>
    </rPh>
    <rPh sb="3" eb="5">
      <t>ショリ</t>
    </rPh>
    <rPh sb="7" eb="8">
      <t>シャ</t>
    </rPh>
    <phoneticPr fontId="11"/>
  </si>
  <si>
    <r>
      <rPr>
        <sz val="10.5"/>
        <color theme="1"/>
        <rFont val="ＭＳ ゴシック"/>
        <family val="3"/>
        <charset val="128"/>
      </rPr>
      <t>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phoneticPr fontId="11"/>
  </si>
  <si>
    <t>名　称</t>
    <rPh sb="0" eb="1">
      <t>メイ</t>
    </rPh>
    <rPh sb="2" eb="3">
      <t>ショウ</t>
    </rPh>
    <phoneticPr fontId="58"/>
  </si>
  <si>
    <r>
      <t xml:space="preserve">短時間訓練コース
</t>
    </r>
    <r>
      <rPr>
        <sz val="8"/>
        <color theme="1"/>
        <rFont val="ＭＳ Ｐゴシック"/>
        <family val="3"/>
        <charset val="128"/>
        <scheme val="minor"/>
      </rPr>
      <t>(月80時間以上100時間未満）</t>
    </r>
    <rPh sb="0" eb="3">
      <t>タンジカン</t>
    </rPh>
    <rPh sb="3" eb="5">
      <t>クンレン</t>
    </rPh>
    <rPh sb="10" eb="11">
      <t>ツキ</t>
    </rPh>
    <rPh sb="13" eb="15">
      <t>ジカン</t>
    </rPh>
    <rPh sb="15" eb="17">
      <t>イジョウ</t>
    </rPh>
    <rPh sb="20" eb="22">
      <t>ジカン</t>
    </rPh>
    <rPh sb="22" eb="24">
      <t>ミマン</t>
    </rPh>
    <phoneticPr fontId="11"/>
  </si>
  <si>
    <t>　　訓練期間２か月以上４か月以下、訓練時間１か月当たり100時間以上、１日当たり原則５時間以上６時間以下</t>
    <rPh sb="9" eb="11">
      <t>イジョウ</t>
    </rPh>
    <rPh sb="14" eb="16">
      <t>イカ</t>
    </rPh>
    <phoneticPr fontId="11"/>
  </si>
  <si>
    <t>求職者支援法に基づく認定職業訓練に係る改善計画書
【添付書類】
・　改善計画の対象となった訓練科の「求職者支援法に基づく職業訓練の認定通知書」（写）</t>
    <rPh sb="0" eb="2">
      <t>キュウショク</t>
    </rPh>
    <rPh sb="2" eb="3">
      <t>シャ</t>
    </rPh>
    <rPh sb="3" eb="5">
      <t>シエン</t>
    </rPh>
    <rPh sb="5" eb="6">
      <t>ホウ</t>
    </rPh>
    <rPh sb="7" eb="8">
      <t>モト</t>
    </rPh>
    <rPh sb="10" eb="12">
      <t>ニンテイ</t>
    </rPh>
    <rPh sb="12" eb="14">
      <t>ショクギョウ</t>
    </rPh>
    <rPh sb="14" eb="16">
      <t>クンレン</t>
    </rPh>
    <rPh sb="17" eb="18">
      <t>カカ</t>
    </rPh>
    <rPh sb="19" eb="21">
      <t>カイゼン</t>
    </rPh>
    <rPh sb="21" eb="24">
      <t>ケイカクショ</t>
    </rPh>
    <rPh sb="45" eb="48">
      <t>クンレンカ</t>
    </rPh>
    <phoneticPr fontId="11"/>
  </si>
  <si>
    <t>・使用する
※訓練内容に関連しない動画（広告含む）を訓練時間中に流さない。
※外部動画サイト（不特定多数の者が自由に見ることができる無料の動画サイト等）を使用しない。
※視聴覚教材（映像教材）の配信中であっても、受講者からの質疑等に対応するため、講師と受講者間で質疑応答が行える環境を整えている。</t>
    <rPh sb="1" eb="3">
      <t>シヨウ</t>
    </rPh>
    <phoneticPr fontId="11"/>
  </si>
  <si>
    <t>　　※9　　⑬は、平成28年4月1日以降に開講した訓練科の実績を入力する場合のみ記入してください。</t>
    <rPh sb="9" eb="11">
      <t>ヘイセイ</t>
    </rPh>
    <rPh sb="13" eb="14">
      <t>ネン</t>
    </rPh>
    <rPh sb="15" eb="16">
      <t>ガツ</t>
    </rPh>
    <rPh sb="17" eb="18">
      <t>ニチ</t>
    </rPh>
    <rPh sb="18" eb="20">
      <t>イコウ</t>
    </rPh>
    <rPh sb="21" eb="23">
      <t>カイコウ</t>
    </rPh>
    <rPh sb="25" eb="28">
      <t>クンレンカ</t>
    </rPh>
    <rPh sb="29" eb="31">
      <t>ジッセキ</t>
    </rPh>
    <rPh sb="32" eb="34">
      <t>ニュウリョク</t>
    </rPh>
    <rPh sb="36" eb="38">
      <t>バアイ</t>
    </rPh>
    <rPh sb="40" eb="42">
      <t>キニュウ</t>
    </rPh>
    <phoneticPr fontId="17"/>
  </si>
  <si>
    <t>　　※10　⑮は、平成28年3月31日以前に開講した訓練科の実績を入力する場合は、訓練終了日において65歳以上の者は除外されません。</t>
    <rPh sb="9" eb="11">
      <t>ヘイセイ</t>
    </rPh>
    <rPh sb="13" eb="14">
      <t>ネン</t>
    </rPh>
    <rPh sb="15" eb="16">
      <t>ガツ</t>
    </rPh>
    <rPh sb="18" eb="19">
      <t>ニチ</t>
    </rPh>
    <rPh sb="19" eb="21">
      <t>イゼン</t>
    </rPh>
    <rPh sb="22" eb="24">
      <t>カイコウ</t>
    </rPh>
    <rPh sb="26" eb="28">
      <t>クンレン</t>
    </rPh>
    <rPh sb="28" eb="29">
      <t>カ</t>
    </rPh>
    <rPh sb="30" eb="32">
      <t>ジッセキ</t>
    </rPh>
    <rPh sb="33" eb="35">
      <t>ニュウリョク</t>
    </rPh>
    <rPh sb="37" eb="39">
      <t>バアイ</t>
    </rPh>
    <rPh sb="41" eb="43">
      <t>クンレン</t>
    </rPh>
    <rPh sb="43" eb="45">
      <t>シュウリョウ</t>
    </rPh>
    <rPh sb="45" eb="46">
      <t>ビ</t>
    </rPh>
    <rPh sb="52" eb="53">
      <t>サイ</t>
    </rPh>
    <rPh sb="53" eb="55">
      <t>イジョウ</t>
    </rPh>
    <rPh sb="56" eb="57">
      <t>モノ</t>
    </rPh>
    <rPh sb="58" eb="60">
      <t>ジョガイ</t>
    </rPh>
    <phoneticPr fontId="17"/>
  </si>
  <si>
    <t>視聴覚教材（映像教材）の使用</t>
    <rPh sb="12" eb="14">
      <t>シヨウ</t>
    </rPh>
    <phoneticPr fontId="11"/>
  </si>
  <si>
    <t>令和○年5月25日～令和○年5月29日</t>
    <rPh sb="0" eb="2">
      <t>レイワ</t>
    </rPh>
    <rPh sb="3" eb="4">
      <t>ネン</t>
    </rPh>
    <rPh sb="5" eb="6">
      <t>ガツ</t>
    </rPh>
    <rPh sb="8" eb="9">
      <t>ニチ</t>
    </rPh>
    <rPh sb="10" eb="12">
      <t>レイワ</t>
    </rPh>
    <rPh sb="13" eb="14">
      <t>ネン</t>
    </rPh>
    <rPh sb="15" eb="16">
      <t>ガツ</t>
    </rPh>
    <rPh sb="18" eb="19">
      <t>ニチ</t>
    </rPh>
    <phoneticPr fontId="11"/>
  </si>
  <si>
    <t>学科（○○)、キャリアコンサルティング②(１H)</t>
    <rPh sb="0" eb="2">
      <t>ガッカ</t>
    </rPh>
    <phoneticPr fontId="11"/>
  </si>
  <si>
    <t>5H</t>
    <phoneticPr fontId="11"/>
  </si>
  <si>
    <t>令和○年6月1日～令和○年6月5日</t>
    <rPh sb="0" eb="2">
      <t>レイワ</t>
    </rPh>
    <rPh sb="3" eb="4">
      <t>ネン</t>
    </rPh>
    <rPh sb="5" eb="6">
      <t>ガツ</t>
    </rPh>
    <rPh sb="7" eb="8">
      <t>ニチ</t>
    </rPh>
    <rPh sb="9" eb="11">
      <t>レイワ</t>
    </rPh>
    <rPh sb="12" eb="13">
      <t>ネン</t>
    </rPh>
    <rPh sb="14" eb="15">
      <t>ガツ</t>
    </rPh>
    <rPh sb="16" eb="17">
      <t>ニチ</t>
    </rPh>
    <phoneticPr fontId="11"/>
  </si>
  <si>
    <t>学科（○○）</t>
    <rPh sb="0" eb="2">
      <t>ガッカ</t>
    </rPh>
    <phoneticPr fontId="11"/>
  </si>
  <si>
    <t>令和○年7月13日～令和○年7月16日</t>
    <rPh sb="0" eb="2">
      <t>レイワ</t>
    </rPh>
    <rPh sb="3" eb="4">
      <t>ネン</t>
    </rPh>
    <rPh sb="5" eb="6">
      <t>ガツ</t>
    </rPh>
    <rPh sb="8" eb="9">
      <t>ニチ</t>
    </rPh>
    <rPh sb="10" eb="12">
      <t>レイワ</t>
    </rPh>
    <rPh sb="13" eb="14">
      <t>ネン</t>
    </rPh>
    <rPh sb="15" eb="16">
      <t>ガツ</t>
    </rPh>
    <rPh sb="18" eb="19">
      <t>ニチ</t>
    </rPh>
    <phoneticPr fontId="11"/>
  </si>
  <si>
    <t>令和　○年　○月　○日</t>
    <rPh sb="0" eb="2">
      <t>レイワ</t>
    </rPh>
    <rPh sb="4" eb="5">
      <t>ネン</t>
    </rPh>
    <rPh sb="7" eb="8">
      <t>ツキ</t>
    </rPh>
    <rPh sb="10" eb="11">
      <t>ヒ</t>
    </rPh>
    <phoneticPr fontId="11"/>
  </si>
  <si>
    <t>令和　○年　○月　○日</t>
    <phoneticPr fontId="11"/>
  </si>
  <si>
    <t>特になし</t>
    <rPh sb="0" eb="1">
      <t>トク</t>
    </rPh>
    <phoneticPr fontId="11"/>
  </si>
  <si>
    <t>職業能力の基礎となるコミュニケーション力やビジネスマナーを身に付け、事務用ソフトウェアを用いて基本的なビジネス文書等が作成できる。</t>
    <phoneticPr fontId="11"/>
  </si>
  <si>
    <t>職業能力の基礎となるコミュニケーション力やビジネスマナー、ワープロソフト・表計算ソフト・プレゼンテーションソフトの使用法及びビジネス文書等の作成に関する知識・技能を身につける。</t>
    <phoneticPr fontId="11"/>
  </si>
  <si>
    <t>訓練カリキュラム（記入例）</t>
    <rPh sb="0" eb="2">
      <t>クンレン</t>
    </rPh>
    <rPh sb="9" eb="11">
      <t>キニュウ</t>
    </rPh>
    <rPh sb="11" eb="12">
      <t>レイ</t>
    </rPh>
    <phoneticPr fontId="11"/>
  </si>
  <si>
    <t>②ビジネスマナー</t>
    <phoneticPr fontId="11"/>
  </si>
  <si>
    <t>④健康管理</t>
    <rPh sb="1" eb="3">
      <t>ケンコウ</t>
    </rPh>
    <rPh sb="3" eb="5">
      <t>カンリ</t>
    </rPh>
    <phoneticPr fontId="11"/>
  </si>
  <si>
    <t>家計管理、～</t>
    <rPh sb="0" eb="2">
      <t>カケイ</t>
    </rPh>
    <rPh sb="2" eb="4">
      <t>カンリ</t>
    </rPh>
    <phoneticPr fontId="11"/>
  </si>
  <si>
    <t>仕事に関する心構え、ビジネスマナー～</t>
    <rPh sb="0" eb="2">
      <t>シゴト</t>
    </rPh>
    <rPh sb="3" eb="4">
      <t>カン</t>
    </rPh>
    <rPh sb="6" eb="8">
      <t>ココロガマ</t>
    </rPh>
    <phoneticPr fontId="11"/>
  </si>
  <si>
    <t>ハラスメント、～</t>
    <phoneticPr fontId="11"/>
  </si>
  <si>
    <t>生活リズムと健康を整える、～</t>
    <rPh sb="0" eb="2">
      <t>セイカツ</t>
    </rPh>
    <rPh sb="6" eb="8">
      <t>ケンコウ</t>
    </rPh>
    <rPh sb="9" eb="10">
      <t>トトノ</t>
    </rPh>
    <phoneticPr fontId="11"/>
  </si>
  <si>
    <t>①家計管理とライフプラン、社会保険と年金</t>
    <rPh sb="1" eb="3">
      <t>カケイ</t>
    </rPh>
    <rPh sb="3" eb="5">
      <t>カンリ</t>
    </rPh>
    <rPh sb="13" eb="15">
      <t>シャカイ</t>
    </rPh>
    <rPh sb="15" eb="17">
      <t>ホケン</t>
    </rPh>
    <rPh sb="18" eb="20">
      <t>ネンキン</t>
    </rPh>
    <phoneticPr fontId="11"/>
  </si>
  <si>
    <t>③職業倫理、労働法の基礎知識</t>
    <rPh sb="1" eb="3">
      <t>ショクギョウ</t>
    </rPh>
    <rPh sb="3" eb="5">
      <t>リンリ</t>
    </rPh>
    <rPh sb="6" eb="8">
      <t>ロウドウ</t>
    </rPh>
    <rPh sb="8" eb="9">
      <t>ホウ</t>
    </rPh>
    <rPh sb="10" eb="12">
      <t>キソ</t>
    </rPh>
    <rPh sb="12" eb="14">
      <t>チシキ</t>
    </rPh>
    <phoneticPr fontId="11"/>
  </si>
  <si>
    <t>⑤コミュニケーション</t>
    <phoneticPr fontId="11"/>
  </si>
  <si>
    <t>⑥職場のコミュニケーション</t>
    <rPh sb="1" eb="3">
      <t>ショクバ</t>
    </rPh>
    <phoneticPr fontId="11"/>
  </si>
  <si>
    <t>⑦キャリアプランを踏まえた就職活動の進め方</t>
    <rPh sb="9" eb="10">
      <t>フ</t>
    </rPh>
    <rPh sb="13" eb="15">
      <t>シュウショク</t>
    </rPh>
    <rPh sb="15" eb="17">
      <t>カツドウ</t>
    </rPh>
    <rPh sb="18" eb="19">
      <t>スス</t>
    </rPh>
    <rPh sb="20" eb="21">
      <t>カタ</t>
    </rPh>
    <phoneticPr fontId="11"/>
  </si>
  <si>
    <t>⑧求人動向</t>
    <rPh sb="1" eb="3">
      <t>キュウジン</t>
    </rPh>
    <rPh sb="3" eb="5">
      <t>ドウコウ</t>
    </rPh>
    <phoneticPr fontId="11"/>
  </si>
  <si>
    <t>⑩面接対策</t>
    <rPh sb="1" eb="3">
      <t>メンセツ</t>
    </rPh>
    <rPh sb="3" eb="5">
      <t>タイサク</t>
    </rPh>
    <phoneticPr fontId="11"/>
  </si>
  <si>
    <t>⑬自己理解</t>
    <rPh sb="1" eb="3">
      <t>ジコ</t>
    </rPh>
    <rPh sb="3" eb="5">
      <t>リカイ</t>
    </rPh>
    <phoneticPr fontId="11"/>
  </si>
  <si>
    <t>⑮職業生活設計</t>
    <rPh sb="1" eb="3">
      <t>ショクギョウ</t>
    </rPh>
    <rPh sb="3" eb="5">
      <t>セイカツ</t>
    </rPh>
    <rPh sb="5" eb="7">
      <t>セッケイ</t>
    </rPh>
    <phoneticPr fontId="11"/>
  </si>
  <si>
    <t>⑨応募書類</t>
    <rPh sb="1" eb="3">
      <t>オウボ</t>
    </rPh>
    <rPh sb="3" eb="5">
      <t>ショルイ</t>
    </rPh>
    <phoneticPr fontId="11"/>
  </si>
  <si>
    <t>⑪求人情報の収集</t>
    <rPh sb="1" eb="3">
      <t>キュウジン</t>
    </rPh>
    <rPh sb="3" eb="5">
      <t>ジョウホウ</t>
    </rPh>
    <rPh sb="6" eb="8">
      <t>シュウシュウ</t>
    </rPh>
    <phoneticPr fontId="11"/>
  </si>
  <si>
    <t>⑭仕事理解、職業意識と勤労観</t>
    <phoneticPr fontId="11"/>
  </si>
  <si>
    <t>自己概念、～</t>
    <rPh sb="0" eb="2">
      <t>ジコ</t>
    </rPh>
    <rPh sb="2" eb="4">
      <t>ガイネン</t>
    </rPh>
    <phoneticPr fontId="11"/>
  </si>
  <si>
    <t>就職活動の全体、～</t>
    <rPh sb="0" eb="2">
      <t>シュウショク</t>
    </rPh>
    <rPh sb="2" eb="4">
      <t>カツドウ</t>
    </rPh>
    <rPh sb="5" eb="7">
      <t>ゼンタイ</t>
    </rPh>
    <phoneticPr fontId="11"/>
  </si>
  <si>
    <t>職場における報告連絡相談、～</t>
    <rPh sb="0" eb="2">
      <t>ショクバ</t>
    </rPh>
    <rPh sb="6" eb="12">
      <t>ホウコクレンラクソウダン</t>
    </rPh>
    <phoneticPr fontId="11"/>
  </si>
  <si>
    <t>訓練内容に関連した～</t>
    <rPh sb="0" eb="2">
      <t>クンレン</t>
    </rPh>
    <rPh sb="2" eb="4">
      <t>ナイヨウ</t>
    </rPh>
    <rPh sb="5" eb="7">
      <t>カンレン</t>
    </rPh>
    <phoneticPr fontId="11"/>
  </si>
  <si>
    <t>応募書類を作成する意義、～</t>
    <rPh sb="0" eb="2">
      <t>オウボ</t>
    </rPh>
    <rPh sb="2" eb="4">
      <t>ショルイ</t>
    </rPh>
    <rPh sb="5" eb="7">
      <t>サクセイ</t>
    </rPh>
    <rPh sb="9" eb="11">
      <t>イギ</t>
    </rPh>
    <phoneticPr fontId="11"/>
  </si>
  <si>
    <t>面接の目的、～</t>
    <rPh sb="0" eb="2">
      <t>メンセツ</t>
    </rPh>
    <rPh sb="3" eb="5">
      <t>モクテキ</t>
    </rPh>
    <phoneticPr fontId="11"/>
  </si>
  <si>
    <t>職業生活の振り返りと今後、～</t>
    <rPh sb="10" eb="12">
      <t>コンゴ</t>
    </rPh>
    <phoneticPr fontId="11"/>
  </si>
  <si>
    <t>働く意義、～</t>
    <rPh sb="0" eb="1">
      <t>ハタラ</t>
    </rPh>
    <rPh sb="2" eb="4">
      <t>イギ</t>
    </rPh>
    <phoneticPr fontId="11"/>
  </si>
  <si>
    <t>自分の強み、～</t>
    <rPh sb="0" eb="2">
      <t>ジブン</t>
    </rPh>
    <rPh sb="3" eb="4">
      <t>ツヨ</t>
    </rPh>
    <phoneticPr fontId="11"/>
  </si>
  <si>
    <t>訓練受講の意義、～</t>
    <rPh sb="0" eb="2">
      <t>クンレン</t>
    </rPh>
    <rPh sb="2" eb="4">
      <t>ジュコウ</t>
    </rPh>
    <rPh sb="5" eb="7">
      <t>イギ</t>
    </rPh>
    <phoneticPr fontId="11"/>
  </si>
  <si>
    <t>⑫訓練受講の動機、今後の目標と習得すべき能力</t>
    <phoneticPr fontId="11"/>
  </si>
  <si>
    <t>安全衛生</t>
    <rPh sb="0" eb="2">
      <t>アンゼン</t>
    </rPh>
    <rPh sb="2" eb="4">
      <t>エイセイ</t>
    </rPh>
    <phoneticPr fontId="11"/>
  </si>
  <si>
    <t>安全衛生と～</t>
    <rPh sb="0" eb="4">
      <t>アンゼンエイセイ</t>
    </rPh>
    <phoneticPr fontId="11"/>
  </si>
  <si>
    <t>職場見学先への交通費（実費）が別途発生</t>
    <rPh sb="0" eb="2">
      <t>ショクバ</t>
    </rPh>
    <rPh sb="2" eb="4">
      <t>ケンガク</t>
    </rPh>
    <rPh sb="4" eb="5">
      <t>サキ</t>
    </rPh>
    <rPh sb="7" eb="10">
      <t>コウツウヒ</t>
    </rPh>
    <rPh sb="11" eb="13">
      <t>ジッピ</t>
    </rPh>
    <rPh sb="15" eb="17">
      <t>ベット</t>
    </rPh>
    <rPh sb="17" eb="19">
      <t>ハッセイ</t>
    </rPh>
    <phoneticPr fontId="11"/>
  </si>
  <si>
    <t>株式会社サーティファイ</t>
    <rPh sb="0" eb="4">
      <t>カブシキガイシャ</t>
    </rPh>
    <phoneticPr fontId="11"/>
  </si>
  <si>
    <t>コンピュータサービス技能評価試験　ワープロ部門　３級</t>
    <rPh sb="25" eb="26">
      <t>キュウ</t>
    </rPh>
    <phoneticPr fontId="11"/>
  </si>
  <si>
    <t>コンピュータサービス技能評価試験　表計算部門　３級</t>
    <rPh sb="17" eb="20">
      <t>ヒョウケイサン</t>
    </rPh>
    <rPh sb="24" eb="25">
      <t>キュウ</t>
    </rPh>
    <phoneticPr fontId="11"/>
  </si>
  <si>
    <t>コミュニケーション検定　初級</t>
    <rPh sb="9" eb="11">
      <t>ケンテイ</t>
    </rPh>
    <rPh sb="12" eb="14">
      <t>ショキュウ</t>
    </rPh>
    <phoneticPr fontId="11"/>
  </si>
  <si>
    <t>中央職業能力開発協会</t>
    <rPh sb="0" eb="2">
      <t>チュウオウ</t>
    </rPh>
    <rPh sb="2" eb="4">
      <t>ショクギョウ</t>
    </rPh>
    <rPh sb="4" eb="6">
      <t>ノウリョク</t>
    </rPh>
    <rPh sb="6" eb="8">
      <t>カイハツ</t>
    </rPh>
    <rPh sb="8" eb="10">
      <t>キョウカイ</t>
    </rPh>
    <phoneticPr fontId="11"/>
  </si>
  <si>
    <t>○時間</t>
    <rPh sb="1" eb="3">
      <t>ジカン</t>
    </rPh>
    <phoneticPr fontId="11"/>
  </si>
  <si>
    <t>○時間</t>
    <phoneticPr fontId="11"/>
  </si>
  <si>
    <t>訓練カリキュラム
【添付書類】
・　職場見学等実施計画書　※職場見学等促進奨励金の特例措置の適用を受けようとする場合に限る
・  企業実習実施計画書　   ※実習奨励金の特例措置の適用を受けようとする場合に限る
・　ＤＸ推進スキル標準対応チェックシート　
　※デジタル系訓練コース（ＩＴ分野の訓練コース、又はデザイン分野のうちＷＥＢデザインの訓練コース）の認定申請を行う場合に限る
・　デジタルリテラシーを含むカリキュラムチェックシート</t>
    <rPh sb="0" eb="2">
      <t>クンレン</t>
    </rPh>
    <rPh sb="30" eb="32">
      <t>ショクバ</t>
    </rPh>
    <rPh sb="32" eb="34">
      <t>ケンガク</t>
    </rPh>
    <rPh sb="34" eb="35">
      <t>トウ</t>
    </rPh>
    <rPh sb="35" eb="37">
      <t>ソクシン</t>
    </rPh>
    <rPh sb="37" eb="40">
      <t>ショウレイキン</t>
    </rPh>
    <rPh sb="65" eb="67">
      <t>キギョウ</t>
    </rPh>
    <rPh sb="67" eb="69">
      <t>ジッシュウ</t>
    </rPh>
    <rPh sb="69" eb="71">
      <t>ジッシ</t>
    </rPh>
    <rPh sb="71" eb="74">
      <t>ケイカクショ</t>
    </rPh>
    <rPh sb="134" eb="135">
      <t>ケイ</t>
    </rPh>
    <rPh sb="135" eb="137">
      <t>クンレン</t>
    </rPh>
    <rPh sb="146" eb="148">
      <t>クンレン</t>
    </rPh>
    <rPh sb="158" eb="160">
      <t>ブンヤ</t>
    </rPh>
    <rPh sb="171" eb="173">
      <t>クンレン</t>
    </rPh>
    <phoneticPr fontId="11"/>
  </si>
  <si>
    <t>○○○○基礎科</t>
    <phoneticPr fontId="11"/>
  </si>
  <si>
    <t>株式会社○○</t>
    <rPh sb="0" eb="4">
      <t>カブシキガイシャ</t>
    </rPh>
    <phoneticPr fontId="11"/>
  </si>
  <si>
    <t>○時間</t>
    <rPh sb="1" eb="3">
      <t>ジカン</t>
    </rPh>
    <phoneticPr fontId="11"/>
  </si>
  <si>
    <t>…</t>
    <phoneticPr fontId="11"/>
  </si>
  <si>
    <t>【職場見学】</t>
  </si>
  <si>
    <t>　</t>
    <phoneticPr fontId="11"/>
  </si>
  <si>
    <r>
      <t>企業実習先一覧</t>
    </r>
    <r>
      <rPr>
        <sz val="20"/>
        <color rgb="FFFF0000"/>
        <rFont val="ＭＳ Ｐゴシック"/>
        <family val="3"/>
        <charset val="128"/>
      </rPr>
      <t/>
    </r>
    <phoneticPr fontId="11"/>
  </si>
  <si>
    <r>
      <t>　５</t>
    </r>
    <r>
      <rPr>
        <b/>
        <sz val="14"/>
        <color theme="1"/>
        <rFont val="ＭＳ ゴシック"/>
        <family val="3"/>
        <charset val="128"/>
      </rPr>
      <t>　代表者氏名・役員一覧</t>
    </r>
    <rPh sb="3" eb="6">
      <t>ダイヒョウシャ</t>
    </rPh>
    <rPh sb="6" eb="8">
      <t>シメイ</t>
    </rPh>
    <rPh sb="9" eb="11">
      <t>ヤクイン</t>
    </rPh>
    <rPh sb="11" eb="13">
      <t>イチラン</t>
    </rPh>
    <phoneticPr fontId="11"/>
  </si>
  <si>
    <t>　６　雇用保険適用事業所設置届又は事業主事業所各種変更届の事業主控</t>
    <rPh sb="3" eb="5">
      <t>コヨウ</t>
    </rPh>
    <rPh sb="5" eb="7">
      <t>ホケン</t>
    </rPh>
    <rPh sb="7" eb="9">
      <t>テキヨウ</t>
    </rPh>
    <rPh sb="9" eb="12">
      <t>ジギョウショ</t>
    </rPh>
    <rPh sb="12" eb="14">
      <t>セッチ</t>
    </rPh>
    <rPh sb="14" eb="15">
      <t>トドケ</t>
    </rPh>
    <rPh sb="15" eb="16">
      <t>マタ</t>
    </rPh>
    <rPh sb="17" eb="20">
      <t>ジギョウヌシ</t>
    </rPh>
    <rPh sb="20" eb="23">
      <t>ジギョウショ</t>
    </rPh>
    <rPh sb="23" eb="25">
      <t>カクシュ</t>
    </rPh>
    <rPh sb="25" eb="28">
      <t>ヘンコウトドケ</t>
    </rPh>
    <rPh sb="29" eb="32">
      <t>ジギョウヌシ</t>
    </rPh>
    <rPh sb="32" eb="33">
      <t>ヒカエ</t>
    </rPh>
    <phoneticPr fontId="11"/>
  </si>
  <si>
    <t>　７  訓練実施機関属性の分かる資料（他の添付書類で判別できない場合に限る）</t>
    <rPh sb="4" eb="6">
      <t>クンレン</t>
    </rPh>
    <rPh sb="6" eb="8">
      <t>ジッシ</t>
    </rPh>
    <rPh sb="8" eb="10">
      <t>キカン</t>
    </rPh>
    <rPh sb="10" eb="12">
      <t>ゾクセイ</t>
    </rPh>
    <rPh sb="13" eb="14">
      <t>ワ</t>
    </rPh>
    <rPh sb="16" eb="18">
      <t>シリョウ</t>
    </rPh>
    <rPh sb="19" eb="20">
      <t>タ</t>
    </rPh>
    <rPh sb="21" eb="23">
      <t>テンプ</t>
    </rPh>
    <rPh sb="23" eb="25">
      <t>ショルイ</t>
    </rPh>
    <rPh sb="26" eb="28">
      <t>ハンベツ</t>
    </rPh>
    <rPh sb="32" eb="34">
      <t>バアイ</t>
    </rPh>
    <rPh sb="35" eb="36">
      <t>カギ</t>
    </rPh>
    <phoneticPr fontId="11"/>
  </si>
  <si>
    <t>　８　責任者及び苦情を処理する者を直接雇用していることが分かる書類</t>
    <rPh sb="3" eb="6">
      <t>セキニンシャ</t>
    </rPh>
    <rPh sb="6" eb="7">
      <t>オヨ</t>
    </rPh>
    <rPh sb="8" eb="10">
      <t>クジョウ</t>
    </rPh>
    <rPh sb="11" eb="13">
      <t>ショリ</t>
    </rPh>
    <rPh sb="15" eb="16">
      <t>モノ</t>
    </rPh>
    <rPh sb="17" eb="19">
      <t>チョクセツ</t>
    </rPh>
    <rPh sb="19" eb="21">
      <t>コヨウ</t>
    </rPh>
    <rPh sb="28" eb="29">
      <t>ワ</t>
    </rPh>
    <rPh sb="31" eb="33">
      <t>ショルイ</t>
    </rPh>
    <phoneticPr fontId="11"/>
  </si>
  <si>
    <r>
      <t>　９</t>
    </r>
    <r>
      <rPr>
        <b/>
        <sz val="14"/>
        <color theme="1"/>
        <rFont val="ＭＳ ゴシック"/>
        <family val="3"/>
        <charset val="128"/>
      </rPr>
      <t>　講師の類型に該当することを証明する書類</t>
    </r>
    <rPh sb="3" eb="5">
      <t>コウシ</t>
    </rPh>
    <rPh sb="6" eb="8">
      <t>ルイケイ</t>
    </rPh>
    <rPh sb="9" eb="11">
      <t>ガイトウ</t>
    </rPh>
    <rPh sb="16" eb="18">
      <t>ショウメイ</t>
    </rPh>
    <rPh sb="20" eb="22">
      <t>ショルイ</t>
    </rPh>
    <phoneticPr fontId="11"/>
  </si>
  <si>
    <r>
      <t>　１０</t>
    </r>
    <r>
      <rPr>
        <b/>
        <sz val="14"/>
        <color theme="1"/>
        <rFont val="ＭＳ ゴシック"/>
        <family val="3"/>
        <charset val="128"/>
      </rPr>
      <t>　キャリアコンサルティング担当者の要件が確認できる書類</t>
    </r>
    <phoneticPr fontId="11"/>
  </si>
  <si>
    <r>
      <t>　１１</t>
    </r>
    <r>
      <rPr>
        <b/>
        <sz val="14"/>
        <color theme="1"/>
        <rFont val="ＭＳ ゴシック"/>
        <family val="3"/>
        <charset val="128"/>
      </rPr>
      <t>　就職支援責任者を直接雇用していることが分かる書類</t>
    </r>
    <rPh sb="4" eb="6">
      <t>シュウショク</t>
    </rPh>
    <rPh sb="6" eb="8">
      <t>シエン</t>
    </rPh>
    <rPh sb="8" eb="11">
      <t>セキニンシャ</t>
    </rPh>
    <rPh sb="12" eb="14">
      <t>チョクセツ</t>
    </rPh>
    <rPh sb="14" eb="16">
      <t>コヨウ</t>
    </rPh>
    <rPh sb="23" eb="24">
      <t>ワ</t>
    </rPh>
    <rPh sb="26" eb="28">
      <t>ショルイ</t>
    </rPh>
    <phoneticPr fontId="11"/>
  </si>
  <si>
    <r>
      <t>　１２</t>
    </r>
    <r>
      <rPr>
        <b/>
        <sz val="14"/>
        <color theme="1"/>
        <rFont val="ＭＳ ゴシック"/>
        <family val="3"/>
        <charset val="128"/>
      </rPr>
      <t>　オリエンテーション時に告知する事項の内容</t>
    </r>
    <rPh sb="13" eb="14">
      <t>ジ</t>
    </rPh>
    <rPh sb="15" eb="17">
      <t>コクチ</t>
    </rPh>
    <rPh sb="19" eb="21">
      <t>ジコウ</t>
    </rPh>
    <rPh sb="22" eb="24">
      <t>ナイヨウ</t>
    </rPh>
    <phoneticPr fontId="11"/>
  </si>
  <si>
    <r>
      <t>　１３</t>
    </r>
    <r>
      <rPr>
        <b/>
        <sz val="14"/>
        <color theme="1"/>
        <rFont val="ＭＳ ゴシック"/>
        <family val="3"/>
        <charset val="128"/>
      </rPr>
      <t>　ISO29993及びISO21001の審査登録証</t>
    </r>
    <rPh sb="23" eb="25">
      <t>シンサ</t>
    </rPh>
    <rPh sb="25" eb="28">
      <t>トウロクショウ</t>
    </rPh>
    <phoneticPr fontId="11"/>
  </si>
  <si>
    <r>
      <t>　１４</t>
    </r>
    <r>
      <rPr>
        <b/>
        <sz val="14"/>
        <color theme="1"/>
        <rFont val="ＭＳ ゴシック"/>
        <family val="3"/>
        <charset val="128"/>
      </rPr>
      <t>　職業訓練サービスガイドライン研修修了証書等</t>
    </r>
    <rPh sb="18" eb="20">
      <t>ケンシュウ</t>
    </rPh>
    <rPh sb="20" eb="22">
      <t>シュウリョウ</t>
    </rPh>
    <rPh sb="22" eb="24">
      <t>ショウショ</t>
    </rPh>
    <rPh sb="24" eb="25">
      <t>トウ</t>
    </rPh>
    <phoneticPr fontId="11"/>
  </si>
  <si>
    <r>
      <t>　１５</t>
    </r>
    <r>
      <rPr>
        <b/>
        <sz val="14"/>
        <color theme="1"/>
        <rFont val="ＭＳ ゴシック"/>
        <family val="3"/>
        <charset val="128"/>
      </rPr>
      <t>　職業訓練サービスガイドライン研修受講者（講師又は事務担当者の場合）を直接雇用していることが分かる書類</t>
    </r>
    <rPh sb="4" eb="6">
      <t>ショクギョウ</t>
    </rPh>
    <rPh sb="6" eb="8">
      <t>クンレン</t>
    </rPh>
    <rPh sb="18" eb="20">
      <t>ケンシュウ</t>
    </rPh>
    <rPh sb="20" eb="23">
      <t>ジュコウシャ</t>
    </rPh>
    <rPh sb="24" eb="26">
      <t>コウシ</t>
    </rPh>
    <rPh sb="26" eb="27">
      <t>マタ</t>
    </rPh>
    <rPh sb="28" eb="30">
      <t>ジム</t>
    </rPh>
    <rPh sb="30" eb="33">
      <t>タントウシャ</t>
    </rPh>
    <rPh sb="34" eb="36">
      <t>バアイ</t>
    </rPh>
    <rPh sb="38" eb="40">
      <t>チョクセツ</t>
    </rPh>
    <rPh sb="40" eb="42">
      <t>コヨウ</t>
    </rPh>
    <rPh sb="49" eb="50">
      <t>ワ</t>
    </rPh>
    <rPh sb="52" eb="54">
      <t>ショルイ</t>
    </rPh>
    <phoneticPr fontId="11"/>
  </si>
  <si>
    <t>・就職先で想定されるハードウェア、ソフトウェアの活用【項目10】</t>
    <phoneticPr fontId="11"/>
  </si>
  <si>
    <t>スマートフォン、タブレット等のハードウェア、JavaやPython等の代表的なプログラミング言語の特徴・利用方法等</t>
    <rPh sb="33" eb="34">
      <t>ナド</t>
    </rPh>
    <rPh sb="35" eb="38">
      <t>ダイヒョウテキ</t>
    </rPh>
    <rPh sb="46" eb="48">
      <t>ゲンゴ</t>
    </rPh>
    <rPh sb="49" eb="51">
      <t>トクチョウ</t>
    </rPh>
    <rPh sb="52" eb="54">
      <t>リヨウ</t>
    </rPh>
    <rPh sb="54" eb="56">
      <t>ホウホウ</t>
    </rPh>
    <phoneticPr fontId="11"/>
  </si>
  <si>
    <t>POSシステム、キャッシュレス決済、モバイルPOSレジ、電子カルテ、介護ソフト、施工管理や勤怠管理のICT化導入、生成ＡＩの活用事例の紹介等</t>
    <phoneticPr fontId="11"/>
  </si>
  <si>
    <t>認定様式第５号添付書類４</t>
  </si>
  <si>
    <t>　【表】DXリテラシー標準の項目の一覧</t>
    <rPh sb="2" eb="3">
      <t>ヒョウ</t>
    </rPh>
    <rPh sb="11" eb="13">
      <t>ヒョウジュン</t>
    </rPh>
    <rPh sb="17" eb="19">
      <t>イチラン</t>
    </rPh>
    <phoneticPr fontId="79"/>
  </si>
  <si>
    <t>項目</t>
    <rPh sb="0" eb="2">
      <t>コウモク</t>
    </rPh>
    <phoneticPr fontId="79"/>
  </si>
  <si>
    <t>項目番号</t>
    <rPh sb="0" eb="2">
      <t>コウモク</t>
    </rPh>
    <rPh sb="2" eb="4">
      <t>バンゴウ</t>
    </rPh>
    <phoneticPr fontId="79"/>
  </si>
  <si>
    <t>行動例/学習項目例（概要）</t>
    <rPh sb="0" eb="2">
      <t>コウドウ</t>
    </rPh>
    <rPh sb="2" eb="3">
      <t>レイ</t>
    </rPh>
    <rPh sb="4" eb="6">
      <t>ガクシュウ</t>
    </rPh>
    <rPh sb="6" eb="8">
      <t>コウモク</t>
    </rPh>
    <rPh sb="8" eb="9">
      <t>レイ</t>
    </rPh>
    <rPh sb="10" eb="12">
      <t>ガイヨウ</t>
    </rPh>
    <phoneticPr fontId="79"/>
  </si>
  <si>
    <t>行動例/学習項目例（詳細）</t>
    <rPh sb="0" eb="2">
      <t>コウドウ</t>
    </rPh>
    <rPh sb="2" eb="3">
      <t>レイ</t>
    </rPh>
    <rPh sb="4" eb="6">
      <t>ガクシュウ</t>
    </rPh>
    <rPh sb="6" eb="8">
      <t>コウモク</t>
    </rPh>
    <rPh sb="8" eb="9">
      <t>レイ</t>
    </rPh>
    <rPh sb="10" eb="12">
      <t>ショウサイ</t>
    </rPh>
    <phoneticPr fontId="79"/>
  </si>
  <si>
    <t>Why</t>
    <phoneticPr fontId="79"/>
  </si>
  <si>
    <t>ー</t>
    <phoneticPr fontId="79"/>
  </si>
  <si>
    <t>社会の変化</t>
    <phoneticPr fontId="79"/>
  </si>
  <si>
    <t>メガトレンド・社会課題とデジタルによる解決</t>
    <phoneticPr fontId="79"/>
  </si>
  <si>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79"/>
  </si>
  <si>
    <t>日本と海外におけるDXの取組みの差</t>
    <phoneticPr fontId="79"/>
  </si>
  <si>
    <t>日本と海外におけるDXの取組みの差。</t>
    <phoneticPr fontId="79"/>
  </si>
  <si>
    <t>社会・産業の変化に関するキーワード</t>
    <phoneticPr fontId="79"/>
  </si>
  <si>
    <t>第4次産業革命。Society5.0で実現される社会。データ駆動型社会。</t>
    <phoneticPr fontId="79"/>
  </si>
  <si>
    <t>顧客価値の変化</t>
    <phoneticPr fontId="79"/>
  </si>
  <si>
    <t>顧客・ユーザーの行動変化と変化への対応</t>
    <phoneticPr fontId="79"/>
  </si>
  <si>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79"/>
  </si>
  <si>
    <t>顧客・ユーザーを取り巻くデジタルサービス</t>
    <phoneticPr fontId="79"/>
  </si>
  <si>
    <t>eコマース。動画・音楽配信。タクシー配車アプリ。デリバリーサービス。電子書籍。インターネットバンキング。</t>
    <phoneticPr fontId="79"/>
  </si>
  <si>
    <t>競争環境の変化</t>
    <phoneticPr fontId="79"/>
  </si>
  <si>
    <t>デジタル技術の活用による競争環境変化の具体的事例</t>
    <phoneticPr fontId="79"/>
  </si>
  <si>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79"/>
  </si>
  <si>
    <t>What</t>
    <phoneticPr fontId="79"/>
  </si>
  <si>
    <t>データ</t>
    <phoneticPr fontId="79"/>
  </si>
  <si>
    <t>社会におけるデータ</t>
    <phoneticPr fontId="79"/>
  </si>
  <si>
    <t>データの種類</t>
    <phoneticPr fontId="79"/>
  </si>
  <si>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79"/>
  </si>
  <si>
    <t>社会におけるデータ活用</t>
    <phoneticPr fontId="79"/>
  </si>
  <si>
    <t>ビッグデータとアノテーション。オープンデータ。</t>
    <phoneticPr fontId="79"/>
  </si>
  <si>
    <t>データを読む・説明する</t>
    <phoneticPr fontId="79"/>
  </si>
  <si>
    <t>データの分析手法（基礎的な確率・統計の知識）</t>
    <phoneticPr fontId="79"/>
  </si>
  <si>
    <t>質的変数・量的変数。データの分布（ヒストグラム）と代表値（平均値・中央値・最頻値）。データのばらつき（分散・標準偏差・偏差値）。相関関係と因果関係。データの種類（名義尺度、順序尺度、間隔尺度、比率尺度）。</t>
    <phoneticPr fontId="79"/>
  </si>
  <si>
    <t>データを読む</t>
    <rPh sb="4" eb="5">
      <t>ヨ</t>
    </rPh>
    <phoneticPr fontId="79"/>
  </si>
  <si>
    <t>データや事象の重複に気づく。条件をそろえた比較。誇張表現を見抜く。集計ミス・記載ミスの特定。</t>
    <phoneticPr fontId="79"/>
  </si>
  <si>
    <t>データを説明する</t>
    <phoneticPr fontId="79"/>
  </si>
  <si>
    <t>データの可視化（棒グラフ・折線グラフ・散布図・ヒートマップなどの作成）。分析結果の言語化。</t>
    <phoneticPr fontId="79"/>
  </si>
  <si>
    <t>データを扱う</t>
    <phoneticPr fontId="79"/>
  </si>
  <si>
    <t>データの入力</t>
    <phoneticPr fontId="79"/>
  </si>
  <si>
    <t>機械判読可能なデータの作成・表記方法（参考：総務省　機械判読可能なデータの表記方法の統一ルール）。</t>
    <phoneticPr fontId="79"/>
  </si>
  <si>
    <t>データの抽出・加工</t>
    <phoneticPr fontId="79"/>
  </si>
  <si>
    <t>データの抽出、データクレンジング（外れ値、異常値）、フィルタリング・ソート、結合、マッピング、サンプリング、集計・変換・演算。</t>
    <phoneticPr fontId="79"/>
  </si>
  <si>
    <t>データの出力</t>
    <phoneticPr fontId="79"/>
  </si>
  <si>
    <t>データのダウンロードと保存、ファイル形式。</t>
    <phoneticPr fontId="79"/>
  </si>
  <si>
    <t>データベース</t>
    <phoneticPr fontId="79"/>
  </si>
  <si>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79"/>
  </si>
  <si>
    <t>データによって判断する</t>
    <phoneticPr fontId="79"/>
  </si>
  <si>
    <t>データドリブンな判断プロセス</t>
    <phoneticPr fontId="79"/>
  </si>
  <si>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79"/>
  </si>
  <si>
    <t>分析アプローチ設計</t>
    <phoneticPr fontId="79"/>
  </si>
  <si>
    <t>必要なデータの確保。分析対象の構造把握。業務分析手法。データ・分析手法・可視化の方法の設計。</t>
    <phoneticPr fontId="79"/>
  </si>
  <si>
    <t>モニタリングの手法</t>
    <phoneticPr fontId="79"/>
  </si>
  <si>
    <t>モニタリングの手法。</t>
    <phoneticPr fontId="79"/>
  </si>
  <si>
    <t>デジタル技術</t>
    <phoneticPr fontId="79"/>
  </si>
  <si>
    <t>AI</t>
    <phoneticPr fontId="79"/>
  </si>
  <si>
    <t>AIの歴史</t>
    <phoneticPr fontId="79"/>
  </si>
  <si>
    <t>AIの定義。AIブームの変遷。過去のAIブームにおいて中心となった研究・技術（探索・推論　等）。</t>
    <phoneticPr fontId="79"/>
  </si>
  <si>
    <t>AIを作るために必要な手法・技術</t>
    <phoneticPr fontId="79"/>
  </si>
  <si>
    <t>機械学習の具体的手法：教師あり学習、教師なし学習、強化学習 等。深層学習の概要：ニューラルネットワーク、事前学習、ファインチューニング 等。AIプロジェクトの進め方 等</t>
    <phoneticPr fontId="79"/>
  </si>
  <si>
    <t>人間中心のAI社会原則</t>
    <phoneticPr fontId="79"/>
  </si>
  <si>
    <t>人間中心のAI社会原則、ELSI（Ethical, Legal and Social Issues）等</t>
    <phoneticPr fontId="79"/>
  </si>
  <si>
    <t>AIの得意分野・限界</t>
    <phoneticPr fontId="79"/>
  </si>
  <si>
    <t>強いAIと弱いAI 等。</t>
    <phoneticPr fontId="79"/>
  </si>
  <si>
    <t>AIに関する最新の技術動向</t>
    <phoneticPr fontId="79"/>
  </si>
  <si>
    <t>生成AI　等。</t>
    <phoneticPr fontId="79"/>
  </si>
  <si>
    <t>クラウド</t>
    <phoneticPr fontId="79"/>
  </si>
  <si>
    <t>クラウドの仕組み</t>
    <phoneticPr fontId="79"/>
  </si>
  <si>
    <t>オンプレミスとクラウドの違い。パブリッククラウドとプライベートクラウド。クラウドサービスにおけるセキュリティ対策。</t>
    <phoneticPr fontId="79"/>
  </si>
  <si>
    <t>クラウドサービスの提供形態</t>
    <phoneticPr fontId="79"/>
  </si>
  <si>
    <t>SaaS（Software as a Service）。IaaS（Infrastructure as a Service）。PaaS（Platform as a Service）。</t>
    <phoneticPr fontId="79"/>
  </si>
  <si>
    <t>クラウドに関する最新の技術動向</t>
    <phoneticPr fontId="79"/>
  </si>
  <si>
    <t>クラウドに関する最新の技術動向。</t>
    <phoneticPr fontId="79"/>
  </si>
  <si>
    <t>ハードウェア・ソフトウェア</t>
    <phoneticPr fontId="79"/>
  </si>
  <si>
    <t>ハードウェア</t>
    <phoneticPr fontId="79"/>
  </si>
  <si>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79"/>
  </si>
  <si>
    <t>ソフトウェア</t>
    <phoneticPr fontId="79"/>
  </si>
  <si>
    <t>ソフトウェアの構成要素：OS、ミドルウェア、アプリケーション。オープンソースソフトウェア。プログラミング的思考：アルゴリズムの基本的な考え方、プログラミング言語の特徴。</t>
    <phoneticPr fontId="79"/>
  </si>
  <si>
    <t>企業における開発・運用</t>
    <phoneticPr fontId="79"/>
  </si>
  <si>
    <t>プロジェクトマネジメントの概要。サービスマネジメントの概要。</t>
    <phoneticPr fontId="79"/>
  </si>
  <si>
    <t>ハードウェア・ソフトウェアに関する最新の技術動向</t>
    <phoneticPr fontId="79"/>
  </si>
  <si>
    <t>ハードウェア・ソフトウェアに関する最新の技術動向。</t>
    <phoneticPr fontId="79"/>
  </si>
  <si>
    <t>ネットワーク</t>
    <phoneticPr fontId="79"/>
  </si>
  <si>
    <t>ネットワーク・インターネットの仕組み</t>
    <phoneticPr fontId="79"/>
  </si>
  <si>
    <t>ネットワーク方式（LAN・WAN）。接続装置（ハブ・ルーター）。通信プロトコル。IPアドレス。ドメイン。無線通信（Wi-Fi 等）。</t>
    <phoneticPr fontId="79"/>
  </si>
  <si>
    <t>インターネットサービス</t>
    <phoneticPr fontId="79"/>
  </si>
  <si>
    <t>電子メール。5G（モバイル）。リモート会議等のコミュニケーションサービス。ネット決済等の金融サービス。</t>
    <phoneticPr fontId="79"/>
  </si>
  <si>
    <t>ネットワークに関する最新の技術動向</t>
    <phoneticPr fontId="79"/>
  </si>
  <si>
    <t>ネットワークに関する最新の技術動向。</t>
    <phoneticPr fontId="79"/>
  </si>
  <si>
    <t>How</t>
    <phoneticPr fontId="79"/>
  </si>
  <si>
    <t>活用事例・利用方法</t>
    <phoneticPr fontId="79"/>
  </si>
  <si>
    <t>データ・デジタル技術の活用事例</t>
    <phoneticPr fontId="79"/>
  </si>
  <si>
    <t>事業活動におけるデータ・デジタル技術の活用事例</t>
    <phoneticPr fontId="79"/>
  </si>
  <si>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79"/>
  </si>
  <si>
    <t>生成AIの活用事例</t>
    <phoneticPr fontId="79"/>
  </si>
  <si>
    <t>業務全般における文章作成・要約、情報収集、課題抽出、アイデア出しへの大規模言語モデルの利用等。顧客体験の改善、ビジネス変革等。</t>
    <phoneticPr fontId="79"/>
  </si>
  <si>
    <t>ツール利用</t>
    <phoneticPr fontId="79"/>
  </si>
  <si>
    <t>日常業務に関するツールの利用方法</t>
    <phoneticPr fontId="79"/>
  </si>
  <si>
    <t>コミュニケーションツール：メール、チャット、プロジェクト管理。オフィスツール：文字のサイズ・フォント変更、基本的な関数、表の作成、便利なショートカット。検索エンジン：検索のコツ。</t>
    <phoneticPr fontId="79"/>
  </si>
  <si>
    <t>生成AIの利用方法</t>
    <phoneticPr fontId="79"/>
  </si>
  <si>
    <t>画像生成ツール、文章生成ツール、音声生成ツール等の概要。指示（プロンプト）の手法。</t>
    <phoneticPr fontId="79"/>
  </si>
  <si>
    <t>自動化・効率化に関するデジタルツールの利用方法</t>
    <phoneticPr fontId="79"/>
  </si>
  <si>
    <t>ノーコード・ローコードツールの基礎知識。RPA、AutoMLなどの自動化・内製化ツールの概要。</t>
    <phoneticPr fontId="79"/>
  </si>
  <si>
    <t>留意点</t>
    <phoneticPr fontId="79"/>
  </si>
  <si>
    <t>セキュリティ</t>
    <phoneticPr fontId="79"/>
  </si>
  <si>
    <t>セキュリティの3要素</t>
    <phoneticPr fontId="79"/>
  </si>
  <si>
    <t>機密性。完全性。可用性。</t>
    <phoneticPr fontId="79"/>
  </si>
  <si>
    <t>セキュリティ技術</t>
    <phoneticPr fontId="79"/>
  </si>
  <si>
    <t>暗号。ワンタイムパスワード。ブロックチェーン。生体認証。</t>
    <phoneticPr fontId="79"/>
  </si>
  <si>
    <t>情報セキュリティマネジメントシステム（ISMS）</t>
    <phoneticPr fontId="79"/>
  </si>
  <si>
    <t>情報セキュリティマネジメントシステム（ISMS）。</t>
    <phoneticPr fontId="79"/>
  </si>
  <si>
    <t>個人がとるべきセキュリティ対策</t>
    <phoneticPr fontId="79"/>
  </si>
  <si>
    <t>IDやパスワードの管理。アクセス権の設定。覗き見防止。添付ファイル付きメールへの警戒。社外メールアドレスへの警戒。</t>
    <phoneticPr fontId="79"/>
  </si>
  <si>
    <t>モラル</t>
    <phoneticPr fontId="79"/>
  </si>
  <si>
    <t>ネット被害・SNS・生成AI等のトラブルの事例・対策</t>
    <phoneticPr fontId="79"/>
  </si>
  <si>
    <t>写真の位置情報による住所の流出。アカウントの乗っ取り。炎上。名誉棄損判決。SNSやAIツール、検索等の入力データによる情報漏洩。生成AIなどの学習データ利用。</t>
    <phoneticPr fontId="79"/>
  </si>
  <si>
    <t>データ利用における禁止事項や留意事項</t>
    <phoneticPr fontId="79"/>
  </si>
  <si>
    <t>結果の捏造。実験データの盗用。恣意的な結果の抽出。ELSI（Ethical, Legal, and Social Issues）。</t>
    <phoneticPr fontId="79"/>
  </si>
  <si>
    <t>コンプライアンス</t>
    <phoneticPr fontId="79"/>
  </si>
  <si>
    <t>個人情報の定義と個人情報に関する法律・留意事項</t>
    <phoneticPr fontId="79"/>
  </si>
  <si>
    <t>個人情報保護法。個人情報の取り扱いルール。業界団体等の示すプライバシー関連ガイドライン。</t>
    <phoneticPr fontId="79"/>
  </si>
  <si>
    <t>知的財産権が保護する対象</t>
    <phoneticPr fontId="79"/>
  </si>
  <si>
    <t>著作権、特許権、実用新案権、意匠権、商標権。不正競争防止法。</t>
    <phoneticPr fontId="79"/>
  </si>
  <si>
    <t>諸外国におけるデータ規制の内容</t>
    <phoneticPr fontId="79"/>
  </si>
  <si>
    <t>GDPR。CCPA。その他産業データの保護規制。</t>
    <phoneticPr fontId="79"/>
  </si>
  <si>
    <t>サービス利用規約を踏まえたデータの利用範囲</t>
    <phoneticPr fontId="79"/>
  </si>
  <si>
    <t>サービス提供側における入力データの管理/利用方法の確認。社内や組織における利用ルールの確認。</t>
    <phoneticPr fontId="79"/>
  </si>
  <si>
    <t>（備考）</t>
    <rPh sb="1" eb="3">
      <t>ビコウ</t>
    </rPh>
    <phoneticPr fontId="79"/>
  </si>
  <si>
    <t>注　１　訓練実施機関は、DXリテラシー標準を適宜参照しつつ、実施する職業訓練のカリキュラム等から習得を目指すスキル項目を確認し、含まれるものに、チェック欄に「✔」を入れ提出すること。</t>
    <rPh sb="45" eb="46">
      <t>トウ</t>
    </rPh>
    <phoneticPr fontId="79"/>
  </si>
  <si>
    <t>　　２　訓練カリキュラムにスキル項目に関連する訓練項目があれば、訓練実施機関の判断により学習項目を追加して差し支えないこと。</t>
    <phoneticPr fontId="79"/>
  </si>
  <si>
    <t>認定様式第５号添付書類４　別表</t>
    <rPh sb="0" eb="2">
      <t>ニンテイ</t>
    </rPh>
    <rPh sb="2" eb="4">
      <t>ヨウシキ</t>
    </rPh>
    <rPh sb="4" eb="5">
      <t>ダイ</t>
    </rPh>
    <rPh sb="6" eb="7">
      <t>ゴウ</t>
    </rPh>
    <rPh sb="7" eb="9">
      <t>テンプ</t>
    </rPh>
    <rPh sb="9" eb="11">
      <t>ショルイ</t>
    </rPh>
    <rPh sb="13" eb="15">
      <t>ベッピョウ</t>
    </rPh>
    <phoneticPr fontId="11"/>
  </si>
  <si>
    <r>
      <t xml:space="preserve">就職を想定する職業・職種
</t>
    </r>
    <r>
      <rPr>
        <sz val="8"/>
        <color theme="1"/>
        <rFont val="ＭＳ Ｐゴシック"/>
        <family val="3"/>
        <charset val="128"/>
      </rPr>
      <t>（※基礎分野の場合は記載不要）</t>
    </r>
    <rPh sb="0" eb="2">
      <t>シュウショク</t>
    </rPh>
    <rPh sb="3" eb="5">
      <t>ソウテイ</t>
    </rPh>
    <rPh sb="7" eb="9">
      <t>ショクギョウ</t>
    </rPh>
    <rPh sb="10" eb="12">
      <t>ショクシュ</t>
    </rPh>
    <rPh sb="15" eb="17">
      <t>キソ</t>
    </rPh>
    <rPh sb="17" eb="19">
      <t>ブンヤ</t>
    </rPh>
    <rPh sb="20" eb="22">
      <t>バアイ</t>
    </rPh>
    <rPh sb="23" eb="25">
      <t>キサイ</t>
    </rPh>
    <rPh sb="25" eb="27">
      <t>フヨウ</t>
    </rPh>
    <phoneticPr fontId="11"/>
  </si>
  <si>
    <r>
      <t xml:space="preserve">訓練推奨者
</t>
    </r>
    <r>
      <rPr>
        <sz val="6"/>
        <color theme="1"/>
        <rFont val="ＭＳ Ｐゴシック"/>
        <family val="3"/>
        <charset val="128"/>
      </rPr>
      <t>(特定の者を想定する場合のみ)</t>
    </r>
    <phoneticPr fontId="11"/>
  </si>
  <si>
    <t>会計ソフト、医療事務システム、CADシステム、CMSなどの利用方法・紹介等</t>
    <phoneticPr fontId="11"/>
  </si>
  <si>
    <t>※この計画書は、上記３に記載した訓練科の次に申請しようとする都道府県支部に必ずご提出いただくようお願いいたします。</t>
    <rPh sb="8" eb="10">
      <t>ジョウキ</t>
    </rPh>
    <rPh sb="12" eb="14">
      <t>キサイ</t>
    </rPh>
    <rPh sb="16" eb="19">
      <t>クンレンカ</t>
    </rPh>
    <rPh sb="20" eb="21">
      <t>ツギ</t>
    </rPh>
    <rPh sb="22" eb="24">
      <t>シンセイ</t>
    </rPh>
    <rPh sb="30" eb="34">
      <t>トドウフケン</t>
    </rPh>
    <rPh sb="34" eb="36">
      <t>シブ</t>
    </rPh>
    <rPh sb="37" eb="38">
      <t>カナラ</t>
    </rPh>
    <rPh sb="40" eb="42">
      <t>テイシュツ</t>
    </rPh>
    <rPh sb="49" eb="50">
      <t>ネガ</t>
    </rPh>
    <phoneticPr fontId="11"/>
  </si>
  <si>
    <r>
      <t>　２　訓練実施施設(教室・実習室)及び事務室の平面図</t>
    </r>
    <r>
      <rPr>
        <b/>
        <sz val="14"/>
        <color rgb="FFFF0000"/>
        <rFont val="ＭＳ ゴシック"/>
        <family val="3"/>
        <charset val="128"/>
      </rPr>
      <t/>
    </r>
    <phoneticPr fontId="11"/>
  </si>
  <si>
    <t>訓練実施施設（教室・実習室）の平面図</t>
    <phoneticPr fontId="11"/>
  </si>
  <si>
    <t>所属（部署名）</t>
    <rPh sb="0" eb="2">
      <t>ショゾク</t>
    </rPh>
    <rPh sb="3" eb="5">
      <t>ブショ</t>
    </rPh>
    <rPh sb="5" eb="6">
      <t>メイ</t>
    </rPh>
    <phoneticPr fontId="11"/>
  </si>
  <si>
    <t>海浜　次郎</t>
    <rPh sb="0" eb="2">
      <t>ウミハマ</t>
    </rPh>
    <rPh sb="3" eb="5">
      <t>ジロウ</t>
    </rPh>
    <phoneticPr fontId="11"/>
  </si>
  <si>
    <t>・Webデザインソフトの操作
・Webデザイン実習</t>
    <phoneticPr fontId="11"/>
  </si>
  <si>
    <t xml:space="preserve">平成 </t>
  </si>
  <si>
    <t>～</t>
  </si>
  <si>
    <t xml:space="preserve">令和 </t>
  </si>
  <si>
    <t>生年月日</t>
    <rPh sb="0" eb="4">
      <t>セイネンガッピ</t>
    </rPh>
    <phoneticPr fontId="11"/>
  </si>
  <si>
    <t>担当する科目</t>
  </si>
  <si>
    <t>ウミハマ　ジロウ</t>
    <phoneticPr fontId="11"/>
  </si>
  <si>
    <t>Photoshop®クリエイター能力認定試験、アドビ認定プロフェッショナル</t>
    <phoneticPr fontId="11"/>
  </si>
  <si>
    <t>株式会社JEEDクリエイティブデザイン</t>
  </si>
  <si>
    <t>○○部○○課</t>
  </si>
  <si>
    <t>・Webデザインの企画・制作
・Photoshop、Illustratorを使用したデザイン作業
・クライアントとの打ち合わせおよび要件定義</t>
    <phoneticPr fontId="11"/>
  </si>
  <si>
    <t>・Webデザインソフトの操作
・Webデザイン実習</t>
  </si>
  <si>
    <t>デザインスタジオアートワークス</t>
  </si>
  <si>
    <t>労働契約書</t>
    <rPh sb="0" eb="2">
      <t>ロウドウ</t>
    </rPh>
    <rPh sb="2" eb="4">
      <t>ケイヤク</t>
    </rPh>
    <rPh sb="4" eb="5">
      <t>ショ</t>
    </rPh>
    <phoneticPr fontId="11"/>
  </si>
  <si>
    <t>フリーランス
（JEEDデザイン専門学校、クリエイティブアカデミー）</t>
  </si>
  <si>
    <t>・Webデザインおよびデザインソフトの操作に関する講義</t>
  </si>
  <si>
    <t>・Webデザインソフトの操作
・Webデザイン実習
・Webサイト作成ソフトの操作
・Webサイト作成演習</t>
  </si>
  <si>
    <t>在籍証明書</t>
    <rPh sb="0" eb="5">
      <t>ザイセキショウメイショ</t>
    </rPh>
    <phoneticPr fontId="11"/>
  </si>
  <si>
    <t>株式会社能力開発</t>
    <phoneticPr fontId="11"/>
  </si>
  <si>
    <t>Androidアプリ開発科</t>
    <phoneticPr fontId="11"/>
  </si>
  <si>
    <t>講師　太郎</t>
    <rPh sb="0" eb="2">
      <t>コウシ</t>
    </rPh>
    <rPh sb="3" eb="5">
      <t>タロウ</t>
    </rPh>
    <phoneticPr fontId="11"/>
  </si>
  <si>
    <t>常勤</t>
  </si>
  <si>
    <t>プログラミング概論、プログラミング演習、システム概論、ソフトウェアテスト概論</t>
    <phoneticPr fontId="11"/>
  </si>
  <si>
    <t>海浜　次郎</t>
    <phoneticPr fontId="11"/>
  </si>
  <si>
    <t>海浜　次郎</t>
    <rPh sb="0" eb="2">
      <t>カイヒン</t>
    </rPh>
    <rPh sb="3" eb="5">
      <t>ジロウ</t>
    </rPh>
    <phoneticPr fontId="11"/>
  </si>
  <si>
    <t>・Webサイト作成ソフトの操作
・Webサイト作成演習</t>
    <phoneticPr fontId="11"/>
  </si>
  <si>
    <t>安全衛生</t>
    <phoneticPr fontId="11"/>
  </si>
  <si>
    <t>高齢　サブ郎</t>
    <rPh sb="0" eb="2">
      <t>コウレイ</t>
    </rPh>
    <phoneticPr fontId="11"/>
  </si>
  <si>
    <t>職業能力開発講習
⑮職業生活設計（キャリア・プラン）</t>
    <phoneticPr fontId="11"/>
  </si>
  <si>
    <t>幕張　三郎</t>
    <rPh sb="0" eb="2">
      <t>マクハリ</t>
    </rPh>
    <rPh sb="3" eb="5">
      <t>サブロウ</t>
    </rPh>
    <phoneticPr fontId="11"/>
  </si>
  <si>
    <t>非常勤</t>
  </si>
  <si>
    <t>認定様式第７の３号「講師の経歴等確認書」</t>
    <phoneticPr fontId="11"/>
  </si>
  <si>
    <t>職業能力開発講習
①ビジネスマナー②ライフプラン③…</t>
    <phoneticPr fontId="11"/>
  </si>
  <si>
    <t>求職　花子</t>
    <rPh sb="0" eb="2">
      <t>キュウショク</t>
    </rPh>
    <rPh sb="3" eb="5">
      <t>ハナコ</t>
    </rPh>
    <phoneticPr fontId="11"/>
  </si>
  <si>
    <t>就職支援、開講式、修了式、オリエンテーション</t>
    <phoneticPr fontId="11"/>
  </si>
  <si>
    <t>能開　四郎</t>
    <rPh sb="0" eb="2">
      <t>ノウカイ</t>
    </rPh>
    <rPh sb="3" eb="5">
      <t>シロウ</t>
    </rPh>
    <phoneticPr fontId="11"/>
  </si>
  <si>
    <t>職務経歴書(認定様式第7の3号含む)</t>
    <phoneticPr fontId="11"/>
  </si>
  <si>
    <t>《省》</t>
  </si>
  <si>
    <t>●●-00-00-00-****</t>
    <phoneticPr fontId="11"/>
  </si>
  <si>
    <r>
      <t>②点検項目に　※印のついている項目は、</t>
    </r>
    <r>
      <rPr>
        <sz val="12"/>
        <color theme="1"/>
        <rFont val="ＭＳ Ｐゴシック"/>
        <family val="3"/>
        <charset val="128"/>
      </rPr>
      <t>訓練カリキュラムにパソコンを使用する内容が含まれる場合に記入してください。</t>
    </r>
    <rPh sb="1" eb="3">
      <t>テンケン</t>
    </rPh>
    <rPh sb="3" eb="5">
      <t>コウモク</t>
    </rPh>
    <rPh sb="8" eb="9">
      <t>ジルシ</t>
    </rPh>
    <rPh sb="15" eb="17">
      <t>コウモク</t>
    </rPh>
    <rPh sb="19" eb="21">
      <t>クンレン</t>
    </rPh>
    <rPh sb="33" eb="35">
      <t>シヨウ</t>
    </rPh>
    <rPh sb="37" eb="39">
      <t>ナイヨウ</t>
    </rPh>
    <rPh sb="40" eb="41">
      <t>フク</t>
    </rPh>
    <rPh sb="44" eb="46">
      <t>バアイ</t>
    </rPh>
    <rPh sb="47" eb="49">
      <t>キニュウ</t>
    </rPh>
    <phoneticPr fontId="11"/>
  </si>
  <si>
    <t>・Webサイトの作成および運営
・WordPressを使用したサイト構築
・デザインソフトの操作指導および社内研修講師</t>
    <rPh sb="53" eb="57">
      <t>シャナイケンシュウ</t>
    </rPh>
    <rPh sb="57" eb="59">
      <t>コウシ</t>
    </rPh>
    <phoneticPr fontId="11"/>
  </si>
  <si>
    <t>「求職者支援訓練の講師として認められる類型」のうち該当する番号を記入してください。</t>
    <phoneticPr fontId="11"/>
  </si>
  <si>
    <t>※　「カリキュラム番号」欄には認定様式第12号の番号をご記入ください。</t>
    <rPh sb="9" eb="11">
      <t>バンゴウ</t>
    </rPh>
    <rPh sb="12" eb="13">
      <t>ラン</t>
    </rPh>
    <rPh sb="15" eb="17">
      <t>ニンテイ</t>
    </rPh>
    <rPh sb="17" eb="19">
      <t>ヨウシキ</t>
    </rPh>
    <rPh sb="19" eb="20">
      <t>ダイ</t>
    </rPh>
    <rPh sb="22" eb="23">
      <t>ゴウ</t>
    </rPh>
    <rPh sb="24" eb="26">
      <t>バンゴウ</t>
    </rPh>
    <phoneticPr fontId="11"/>
  </si>
  <si>
    <r>
      <t>講師を担当する者は｢求職者支援訓練(企業実習)の講師として認められる類型」</t>
    </r>
    <r>
      <rPr>
        <sz val="12"/>
        <color theme="1"/>
        <rFont val="ＭＳ Ｐゴシック"/>
        <family val="3"/>
        <charset val="128"/>
      </rPr>
      <t>に該当する者であること。</t>
    </r>
    <rPh sb="0" eb="2">
      <t>コウシ</t>
    </rPh>
    <rPh sb="3" eb="5">
      <t>タントウ</t>
    </rPh>
    <rPh sb="7" eb="8">
      <t>モノ</t>
    </rPh>
    <rPh sb="10" eb="13">
      <t>キュウショクシャ</t>
    </rPh>
    <rPh sb="13" eb="15">
      <t>シエン</t>
    </rPh>
    <rPh sb="15" eb="17">
      <t>クンレン</t>
    </rPh>
    <rPh sb="18" eb="20">
      <t>キギョウ</t>
    </rPh>
    <rPh sb="20" eb="22">
      <t>ジッシュウ</t>
    </rPh>
    <rPh sb="24" eb="26">
      <t>コウシ</t>
    </rPh>
    <rPh sb="29" eb="30">
      <t>ミト</t>
    </rPh>
    <rPh sb="34" eb="36">
      <t>ルイケイ</t>
    </rPh>
    <rPh sb="38" eb="40">
      <t>ガイトウ</t>
    </rPh>
    <rPh sb="42" eb="43">
      <t>モノ</t>
    </rPh>
    <phoneticPr fontId="11"/>
  </si>
  <si>
    <t>講師を担当する者は「求職者支援訓練（職業能力開発講習）の講師として認められる類型」に該当する者であること。</t>
    <rPh sb="18" eb="20">
      <t>ショクギョウ</t>
    </rPh>
    <rPh sb="20" eb="22">
      <t>ノウリョク</t>
    </rPh>
    <rPh sb="22" eb="24">
      <t>カイハツ</t>
    </rPh>
    <rPh sb="24" eb="26">
      <t>コウシュウ</t>
    </rPh>
    <phoneticPr fontId="11"/>
  </si>
  <si>
    <t>適合することが必要です。）</t>
    <phoneticPr fontId="11"/>
  </si>
  <si>
    <t>訓練を担当する講師が満たすべき認定基準について」の「求職者支援訓練の講師として認められる類型」のいずれかに</t>
    <phoneticPr fontId="11"/>
  </si>
  <si>
    <t>（具体的には、「求職者支援訓練の認定申請書を提出するに当たっての留意事項」の別紙９「求職者支援訓練を担当する講師が満たすべき認定基準について」の「求職者支援訓練の講師として認められる類型」の</t>
    <phoneticPr fontId="11"/>
  </si>
  <si>
    <t>　いずれかに適合することが必要です。）</t>
    <phoneticPr fontId="11"/>
  </si>
  <si>
    <t>第７の３号
又は
任意様式</t>
    <rPh sb="0" eb="1">
      <t>ダイ</t>
    </rPh>
    <rPh sb="4" eb="5">
      <t>ゴウ</t>
    </rPh>
    <rPh sb="6" eb="7">
      <t>マタ</t>
    </rPh>
    <rPh sb="9" eb="11">
      <t>ニンイ</t>
    </rPh>
    <rPh sb="11" eb="13">
      <t>ヨウシキ</t>
    </rPh>
    <phoneticPr fontId="10"/>
  </si>
  <si>
    <t>就職支援責任者の業務等は次のとおりであること。
　　①配置
　　　訓練実施日数のうち50％の日数は、全日、就職支援責任者を務める訓練実施施設で業務を遂行すること（他業務と兼務することは差し支えない）。
　　（添付書類　：　就職支援責任者が適切に就職支援を行うことを示す資料
　　　　　　　　　　（就職支援責任者の勤務予定表及び就職支援のフローがわかる書類又は訓練期間中の就職支援スケジュール　等））</t>
    <rPh sb="0" eb="2">
      <t>シュウショク</t>
    </rPh>
    <rPh sb="2" eb="7">
      <t>シエンセキニンシャ</t>
    </rPh>
    <rPh sb="8" eb="10">
      <t>ギョウム</t>
    </rPh>
    <rPh sb="10" eb="11">
      <t>トウ</t>
    </rPh>
    <rPh sb="12" eb="13">
      <t>ツギ</t>
    </rPh>
    <rPh sb="27" eb="29">
      <t>ハイチ</t>
    </rPh>
    <rPh sb="33" eb="35">
      <t>クンレン</t>
    </rPh>
    <rPh sb="35" eb="37">
      <t>ジッシ</t>
    </rPh>
    <rPh sb="37" eb="39">
      <t>ニッスウ</t>
    </rPh>
    <rPh sb="46" eb="48">
      <t>ニッスウ</t>
    </rPh>
    <rPh sb="50" eb="52">
      <t>ゼンニチ</t>
    </rPh>
    <rPh sb="53" eb="55">
      <t>シュウショク</t>
    </rPh>
    <rPh sb="55" eb="60">
      <t>シエンセキニンシャ</t>
    </rPh>
    <rPh sb="61" eb="62">
      <t>ツト</t>
    </rPh>
    <rPh sb="64" eb="66">
      <t>クンレン</t>
    </rPh>
    <rPh sb="66" eb="68">
      <t>ジッシ</t>
    </rPh>
    <rPh sb="68" eb="70">
      <t>シセツ</t>
    </rPh>
    <rPh sb="71" eb="73">
      <t>ギョウム</t>
    </rPh>
    <rPh sb="74" eb="76">
      <t>スイコウ</t>
    </rPh>
    <rPh sb="81" eb="82">
      <t>タ</t>
    </rPh>
    <rPh sb="82" eb="84">
      <t>ギョウム</t>
    </rPh>
    <rPh sb="85" eb="87">
      <t>ケンム</t>
    </rPh>
    <rPh sb="92" eb="93">
      <t>サ</t>
    </rPh>
    <rPh sb="94" eb="95">
      <t>ツカ</t>
    </rPh>
    <phoneticPr fontId="11"/>
  </si>
  <si>
    <t>訓練コース</t>
    <phoneticPr fontId="11"/>
  </si>
  <si>
    <t>(1)</t>
    <phoneticPr fontId="11"/>
  </si>
  <si>
    <t>(2)</t>
    <phoneticPr fontId="11"/>
  </si>
  <si>
    <t>(3)</t>
    <phoneticPr fontId="11"/>
  </si>
  <si>
    <t>(4)</t>
    <phoneticPr fontId="11"/>
  </si>
  <si>
    <t>(5)</t>
    <phoneticPr fontId="11"/>
  </si>
  <si>
    <t>(6)</t>
    <phoneticPr fontId="11"/>
  </si>
  <si>
    <t>(7)</t>
    <phoneticPr fontId="11"/>
  </si>
  <si>
    <t>業務請負契約書</t>
    <rPh sb="0" eb="2">
      <t>ギョウム</t>
    </rPh>
    <rPh sb="2" eb="7">
      <t>ウケオイケイヤクショ</t>
    </rPh>
    <phoneticPr fontId="11"/>
  </si>
  <si>
    <t>所属（企業名）</t>
    <rPh sb="0" eb="1">
      <t>ショ</t>
    </rPh>
    <rPh sb="1" eb="2">
      <t>ゾク</t>
    </rPh>
    <rPh sb="3" eb="5">
      <t>キギョウ</t>
    </rPh>
    <rPh sb="5" eb="6">
      <t>メイ</t>
    </rPh>
    <phoneticPr fontId="11"/>
  </si>
  <si>
    <t>※　　１つの証明書類で実務経験・指導（等）業務の経験を満たしていることが確認できない場合は、複数種類の書類の提出をお願いする場合があります。</t>
    <phoneticPr fontId="11"/>
  </si>
  <si>
    <t>なし</t>
    <phoneticPr fontId="11"/>
  </si>
  <si>
    <r>
      <t>講師の類型に該当することを証明する書類
・職務経歴書（写）等
・経歴等確認書（認定様式第７の３号）
・資格、免許（写）
・実務経験・指導(等)業務</t>
    </r>
    <r>
      <rPr>
        <sz val="11"/>
        <color rgb="FFFF0000"/>
        <rFont val="ＭＳ ゴシック"/>
        <family val="3"/>
        <charset val="128"/>
      </rPr>
      <t>の</t>
    </r>
    <r>
      <rPr>
        <sz val="11"/>
        <rFont val="ＭＳ ゴシック"/>
        <family val="3"/>
        <charset val="128"/>
      </rPr>
      <t>経験を証明する書類（写）</t>
    </r>
    <rPh sb="3" eb="5">
      <t>ルイケイ</t>
    </rPh>
    <rPh sb="6" eb="8">
      <t>ガイトウ</t>
    </rPh>
    <rPh sb="13" eb="15">
      <t>ショウメイ</t>
    </rPh>
    <rPh sb="17" eb="19">
      <t>ショルイ</t>
    </rPh>
    <rPh sb="21" eb="23">
      <t>ショクム</t>
    </rPh>
    <rPh sb="23" eb="26">
      <t>ケイレキショ</t>
    </rPh>
    <rPh sb="29" eb="30">
      <t>トウ</t>
    </rPh>
    <rPh sb="51" eb="53">
      <t>シカク</t>
    </rPh>
    <rPh sb="54" eb="56">
      <t>メンキョ</t>
    </rPh>
    <rPh sb="61" eb="63">
      <t>ジツム</t>
    </rPh>
    <rPh sb="63" eb="65">
      <t>ケイケン</t>
    </rPh>
    <rPh sb="66" eb="68">
      <t>シドウ</t>
    </rPh>
    <rPh sb="69" eb="70">
      <t>トウ</t>
    </rPh>
    <rPh sb="71" eb="73">
      <t>ギョウム</t>
    </rPh>
    <rPh sb="74" eb="76">
      <t>ケイケン</t>
    </rPh>
    <rPh sb="77" eb="79">
      <t>ショウメイ</t>
    </rPh>
    <rPh sb="81" eb="83">
      <t>ショルイ</t>
    </rPh>
    <rPh sb="84" eb="85">
      <t>シャ</t>
    </rPh>
    <phoneticPr fontId="11"/>
  </si>
  <si>
    <t>※求職者支援訓練（職業能力開発講習）の講師を担当する者については、認定基準４の（１１）「講師」の要件に適合する必</t>
    <rPh sb="1" eb="6">
      <t>キュウショクシャシエン</t>
    </rPh>
    <rPh sb="6" eb="8">
      <t>クンレン</t>
    </rPh>
    <rPh sb="9" eb="11">
      <t>ショクギョウ</t>
    </rPh>
    <rPh sb="11" eb="13">
      <t>ノウリョク</t>
    </rPh>
    <rPh sb="13" eb="15">
      <t>カイハツ</t>
    </rPh>
    <rPh sb="15" eb="17">
      <t>コウシュウ</t>
    </rPh>
    <rPh sb="19" eb="21">
      <t>コウシ</t>
    </rPh>
    <rPh sb="22" eb="24">
      <t>タントウ</t>
    </rPh>
    <rPh sb="26" eb="27">
      <t>シャ</t>
    </rPh>
    <phoneticPr fontId="11"/>
  </si>
  <si>
    <t>要があります。（具体的には、「求職者支援訓練の認定申請書を提出するに当たっての留意事項」の別紙９「求職者支援</t>
    <phoneticPr fontId="11"/>
  </si>
  <si>
    <t>※　求職者支援訓練（企業実習）の講師を担当する者については、認定基準４の（１１）「講師」の要件に適合する必要があります。</t>
    <rPh sb="2" eb="7">
      <t>キュウショクシャシエン</t>
    </rPh>
    <rPh sb="7" eb="9">
      <t>クンレン</t>
    </rPh>
    <rPh sb="10" eb="14">
      <t>キギョウジッシュウ</t>
    </rPh>
    <rPh sb="16" eb="18">
      <t>コウシ</t>
    </rPh>
    <rPh sb="19" eb="21">
      <t>タントウ</t>
    </rPh>
    <rPh sb="23" eb="24">
      <t>シャ</t>
    </rPh>
    <phoneticPr fontId="11"/>
  </si>
  <si>
    <r>
      <t>訓練実施機関・施設の概要
【添付書類】
・　法人登記簿謄本（写）（法人の場合）、個人事業の開廃業届出書（写）（個人の場合）等、事業実績を確認できるもの</t>
    </r>
    <r>
      <rPr>
        <b/>
        <sz val="20"/>
        <rFont val="ＭＳ Ｐゴシック"/>
        <family val="3"/>
        <charset val="128"/>
      </rPr>
      <t xml:space="preserve">《省》
</t>
    </r>
    <r>
      <rPr>
        <sz val="20"/>
        <rFont val="ＭＳ Ｐゴシック"/>
        <family val="3"/>
        <charset val="128"/>
      </rPr>
      <t>・　訓練を開始しようとする日から遡って3年間において、申請する訓練科と同程度の訓練期間及び訓練時間の職業訓練を適切に行った実績を示す資料（パンフレット、カリキュラム等）又は求職者支援訓練認定書（写）及び就職実績
・　技能講習の内容を含む訓練科を適切に行った実績が確認できる書類
・　代表者氏名・役員一覧（フリガナ・生年月日・性別が分かるもの）</t>
    </r>
    <r>
      <rPr>
        <b/>
        <sz val="20"/>
        <rFont val="ＭＳ Ｐゴシック"/>
        <family val="3"/>
        <charset val="128"/>
      </rPr>
      <t>《省》</t>
    </r>
    <r>
      <rPr>
        <sz val="20"/>
        <rFont val="ＭＳ Ｐゴシック"/>
        <family val="3"/>
        <charset val="128"/>
      </rPr>
      <t xml:space="preserve">
・　雇用保険適用事業所設置届又は事業主事業所各種変更届の事業主控（写）（雇用保険が適用されない事業所については不要）</t>
    </r>
    <r>
      <rPr>
        <b/>
        <sz val="20"/>
        <rFont val="ＭＳ Ｐゴシック"/>
        <family val="3"/>
        <charset val="128"/>
      </rPr>
      <t>《省》</t>
    </r>
    <r>
      <rPr>
        <sz val="20"/>
        <rFont val="ＭＳ Ｐゴシック"/>
        <family val="3"/>
        <charset val="128"/>
      </rPr>
      <t xml:space="preserve">
・　訓練実施機関属性の分かる資料（上記の添付書類で判別できない場合に限る）</t>
    </r>
    <r>
      <rPr>
        <b/>
        <sz val="20"/>
        <rFont val="ＭＳ Ｐゴシック"/>
        <family val="3"/>
        <charset val="128"/>
      </rPr>
      <t>《省》</t>
    </r>
    <r>
      <rPr>
        <sz val="20"/>
        <rFont val="ＭＳ Ｐゴシック"/>
        <family val="3"/>
        <charset val="128"/>
      </rPr>
      <t xml:space="preserve">
・　責任者及び苦情を処理する者の雇用保険被保険者資格取得等確認通知書（事業主通知用）（写）（雇用保険の被保険者でない場合は、「労働条件通知書」等の直接雇用していることが分かる書類）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《省》</t>
    </r>
    <rPh sb="61" eb="62">
      <t>トウ</t>
    </rPh>
    <rPh sb="63" eb="65">
      <t>ジギョウ</t>
    </rPh>
    <rPh sb="65" eb="67">
      <t>ジッセキ</t>
    </rPh>
    <rPh sb="68" eb="70">
      <t>カクニン</t>
    </rPh>
    <rPh sb="114" eb="117">
      <t>ドウテイド</t>
    </rPh>
    <rPh sb="118" eb="120">
      <t>クンレン</t>
    </rPh>
    <rPh sb="120" eb="122">
      <t>キカン</t>
    </rPh>
    <rPh sb="122" eb="123">
      <t>オヨ</t>
    </rPh>
    <rPh sb="124" eb="126">
      <t>クンレン</t>
    </rPh>
    <rPh sb="126" eb="128">
      <t>ジカン</t>
    </rPh>
    <rPh sb="165" eb="168">
      <t>キュウショクシャ</t>
    </rPh>
    <rPh sb="168" eb="170">
      <t>シエン</t>
    </rPh>
    <rPh sb="170" eb="172">
      <t>クンレン</t>
    </rPh>
    <rPh sb="172" eb="175">
      <t>ニンテイショ</t>
    </rPh>
    <rPh sb="176" eb="177">
      <t>ウツ</t>
    </rPh>
    <rPh sb="178" eb="179">
      <t>オヨ</t>
    </rPh>
    <rPh sb="180" eb="182">
      <t>シュウショク</t>
    </rPh>
    <rPh sb="182" eb="184">
      <t>ジッセキ</t>
    </rPh>
    <rPh sb="187" eb="189">
      <t>ギノウ</t>
    </rPh>
    <rPh sb="189" eb="191">
      <t>コウシュウ</t>
    </rPh>
    <rPh sb="192" eb="194">
      <t>ナイヨウ</t>
    </rPh>
    <rPh sb="195" eb="196">
      <t>フク</t>
    </rPh>
    <rPh sb="197" eb="199">
      <t>クンレン</t>
    </rPh>
    <rPh sb="199" eb="200">
      <t>カ</t>
    </rPh>
    <rPh sb="201" eb="203">
      <t>テキセツ</t>
    </rPh>
    <rPh sb="204" eb="205">
      <t>オコナ</t>
    </rPh>
    <rPh sb="207" eb="209">
      <t>ジッセキ</t>
    </rPh>
    <rPh sb="210" eb="212">
      <t>カクニン</t>
    </rPh>
    <rPh sb="215" eb="217">
      <t>ショルイ</t>
    </rPh>
    <rPh sb="220" eb="222">
      <t>ダイヒョウ</t>
    </rPh>
    <rPh sb="241" eb="243">
      <t>セイベツ</t>
    </rPh>
    <rPh sb="268" eb="269">
      <t>マタ</t>
    </rPh>
    <rPh sb="270" eb="273">
      <t>ジギョウヌシ</t>
    </rPh>
    <rPh sb="273" eb="276">
      <t>ジギョウショ</t>
    </rPh>
    <rPh sb="276" eb="278">
      <t>カクシュ</t>
    </rPh>
    <rPh sb="278" eb="280">
      <t>ヘンコウ</t>
    </rPh>
    <rPh sb="280" eb="281">
      <t>トド</t>
    </rPh>
    <rPh sb="282" eb="285">
      <t>ジギョウヌシ</t>
    </rPh>
    <rPh sb="285" eb="286">
      <t>ヒカ</t>
    </rPh>
    <rPh sb="287" eb="288">
      <t>ウツ</t>
    </rPh>
    <rPh sb="290" eb="292">
      <t>コヨウ</t>
    </rPh>
    <rPh sb="292" eb="294">
      <t>ホケン</t>
    </rPh>
    <rPh sb="295" eb="297">
      <t>テキヨウ</t>
    </rPh>
    <rPh sb="301" eb="304">
      <t>ジギョウショ</t>
    </rPh>
    <rPh sb="309" eb="311">
      <t>フヨウ</t>
    </rPh>
    <rPh sb="392" eb="395">
      <t>ジギョウヌシ</t>
    </rPh>
    <rPh sb="395" eb="398">
      <t>ツウチヨウ</t>
    </rPh>
    <rPh sb="400" eb="401">
      <t>ウツ</t>
    </rPh>
    <phoneticPr fontId="11"/>
  </si>
  <si>
    <r>
      <t>講師一覧
【添付書類】</t>
    </r>
    <r>
      <rPr>
        <b/>
        <sz val="20"/>
        <rFont val="ＭＳ Ｐゴシック"/>
        <family val="3"/>
        <charset val="128"/>
      </rPr>
      <t>《省》</t>
    </r>
    <r>
      <rPr>
        <sz val="20"/>
        <rFont val="ＭＳ Ｐゴシック"/>
        <family val="3"/>
        <charset val="128"/>
      </rPr>
      <t xml:space="preserve">
・　職務経歴書（写）など講師を担当する者の経歴等がわかる書類（作成していない場合等は認定様式第７の３号「講師の経歴等確認書」）
・　資格・免許（写）等（職業訓練指導員免許、職業訓練指導員講習（48時間講習）を含む。）</t>
    </r>
    <rPh sb="0" eb="2">
      <t>コウシ</t>
    </rPh>
    <rPh sb="2" eb="4">
      <t>イチラン</t>
    </rPh>
    <phoneticPr fontId="11"/>
  </si>
  <si>
    <r>
      <t>オリエンテーション時に告知する事項の内容　</t>
    </r>
    <r>
      <rPr>
        <b/>
        <sz val="20"/>
        <rFont val="ＭＳ Ｐゴシック"/>
        <family val="3"/>
        <charset val="128"/>
      </rPr>
      <t>《省》</t>
    </r>
    <rPh sb="9" eb="10">
      <t>ジ</t>
    </rPh>
    <rPh sb="11" eb="13">
      <t>コクチ</t>
    </rPh>
    <rPh sb="15" eb="17">
      <t>ジコウ</t>
    </rPh>
    <rPh sb="18" eb="20">
      <t>ナイヨウ</t>
    </rPh>
    <phoneticPr fontId="11"/>
  </si>
  <si>
    <t>過去１年間に実施した求職者支援訓練の就職状況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11"/>
  </si>
  <si>
    <t>　（２）認定を受けようとする訓練科について、別に定める求職者支援法に基づく職業訓練の認定基準の内容を
　　　　遵守すること。</t>
    <rPh sb="16" eb="17">
      <t>カ</t>
    </rPh>
    <rPh sb="22" eb="23">
      <t>ベツ</t>
    </rPh>
    <rPh sb="24" eb="25">
      <t>サダ</t>
    </rPh>
    <rPh sb="27" eb="29">
      <t>キュウショク</t>
    </rPh>
    <rPh sb="29" eb="30">
      <t>シャ</t>
    </rPh>
    <rPh sb="30" eb="32">
      <t>シエン</t>
    </rPh>
    <rPh sb="32" eb="33">
      <t>ホウ</t>
    </rPh>
    <rPh sb="34" eb="35">
      <t>モト</t>
    </rPh>
    <rPh sb="37" eb="39">
      <t>ショクギョウ</t>
    </rPh>
    <rPh sb="39" eb="41">
      <t>クンレン</t>
    </rPh>
    <rPh sb="47" eb="49">
      <t>ナイヨウ</t>
    </rPh>
    <rPh sb="55" eb="57">
      <t>ジュンシュ</t>
    </rPh>
    <phoneticPr fontId="11"/>
  </si>
  <si>
    <t>　（３）職業訓練の実施に関して必要な法令等に基づく手続きが適切に行われていること。</t>
    <phoneticPr fontId="11"/>
  </si>
  <si>
    <t>　（４）やむを得ず訓練を途中で中止した場合であっても、受講者保護等の観点から、訓練中止後に必要な対応
　　　　（職業訓練受講給付金支給申請書（様式B-6）の受講証明等）が可能な体制を確保していること。</t>
    <phoneticPr fontId="11"/>
  </si>
  <si>
    <t>　認定職業訓練実施奨励金等について不正受給等を行った場合は、都道府県労働局により奨励金の不支給・返還、不正の事実の公表等の措置が講じられ、事案によっては刑事告訴を受けることがあります。
　認定された訓練コースの実施に係る事項（「就職率」、「応募倍率」など）について、厚生労働省及び高齢・障害・求職者雇用支援機構において、情報開示する場合があります。</t>
    <phoneticPr fontId="11"/>
  </si>
  <si>
    <t>　　 ③　「類型」の欄には、「求職者支援訓練の認定申請書を提出するに当たっての留意事項」の別紙９「求職者支援訓練を担当する講師が満たすべき認定基準について」の</t>
    <rPh sb="6" eb="8">
      <t>ルイケイ</t>
    </rPh>
    <rPh sb="10" eb="11">
      <t>ラン</t>
    </rPh>
    <phoneticPr fontId="11"/>
  </si>
  <si>
    <t>　　　※　求職者支援訓練の講師を担当する講師については、認定基準４の（１１）「講師」の要件に適合する必要があります。</t>
    <rPh sb="20" eb="22">
      <t>コウシ</t>
    </rPh>
    <phoneticPr fontId="11"/>
  </si>
  <si>
    <t>　　　　　（具体的には、上記の「求職者支援訓練の講師として認められる類型」のいずれかに適合することが必要です。）</t>
    <rPh sb="12" eb="14">
      <t>ジョウキ</t>
    </rPh>
    <phoneticPr fontId="11"/>
  </si>
  <si>
    <t>　　　　　　（「求職者支援訓練の講師として認められる類型」に該当すると判断した職務経歴書上の記載箇所に下線を引いてください。）</t>
    <phoneticPr fontId="11"/>
  </si>
  <si>
    <t>　　 ④　２人目以降の講師の代わりに助手を配置することが出来ます。（助手のみ配置することは認められないこと）。</t>
    <rPh sb="14" eb="15">
      <t>カ</t>
    </rPh>
    <rPh sb="18" eb="20">
      <t>ジョシュ</t>
    </rPh>
    <rPh sb="21" eb="23">
      <t>ハイチ</t>
    </rPh>
    <rPh sb="28" eb="30">
      <t>デキ</t>
    </rPh>
    <phoneticPr fontId="11"/>
  </si>
  <si>
    <t>　　　　　講師の代わりに配置する助手については、「助手」の欄に✔印を記入してください。</t>
    <rPh sb="5" eb="7">
      <t>コウシ</t>
    </rPh>
    <rPh sb="8" eb="9">
      <t>カ</t>
    </rPh>
    <rPh sb="12" eb="14">
      <t>ハイチ</t>
    </rPh>
    <rPh sb="16" eb="18">
      <t>ジョシュ</t>
    </rPh>
    <rPh sb="25" eb="27">
      <t>ジョシュ</t>
    </rPh>
    <rPh sb="29" eb="30">
      <t>ラン</t>
    </rPh>
    <rPh sb="32" eb="33">
      <t>シルシ</t>
    </rPh>
    <rPh sb="34" eb="36">
      <t>キニュウ</t>
    </rPh>
    <phoneticPr fontId="11"/>
  </si>
  <si>
    <t>認定様式第7の1号</t>
    <phoneticPr fontId="11"/>
  </si>
  <si>
    <t>　　 ④　２人目以降の講師の代わりに助手を配置することが出来ます（助手のみ配置することは認められません。）。</t>
    <rPh sb="14" eb="15">
      <t>カ</t>
    </rPh>
    <rPh sb="18" eb="20">
      <t>ジョシュ</t>
    </rPh>
    <rPh sb="21" eb="23">
      <t>ハイチ</t>
    </rPh>
    <rPh sb="28" eb="30">
      <t>デキ</t>
    </rPh>
    <phoneticPr fontId="11"/>
  </si>
  <si>
    <t>実務経験・指導（等）業務の経験を
証明する書類</t>
    <phoneticPr fontId="11"/>
  </si>
  <si>
    <r>
      <t>※　　１から</t>
    </r>
    <r>
      <rPr>
        <sz val="11"/>
        <color theme="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11"/>
  </si>
  <si>
    <r>
      <t>※　　２の「指導（等）業務の経験の期間」欄について、上記の「求職者支援訓練の講師として認められる類型」のうち、類型４に該当する場合には、類型１から３の「指導等業務の経験」とは異なり、あくまで講師</t>
    </r>
    <r>
      <rPr>
        <sz val="11"/>
        <color theme="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11"/>
  </si>
  <si>
    <t>※　　フリーランス・個人事業主等、企業に所属していない場合は、受託元の会社名を記入してください。（部署名欄は「なし」と記入してください。）　</t>
    <rPh sb="52" eb="53">
      <t>ラン</t>
    </rPh>
    <rPh sb="55" eb="56">
      <t>ショメイ</t>
    </rPh>
    <rPh sb="59" eb="61">
      <t>キニュウ</t>
    </rPh>
    <phoneticPr fontId="11"/>
  </si>
  <si>
    <r>
      <t>※　　この様式は講師ご本人が</t>
    </r>
    <r>
      <rPr>
        <sz val="11"/>
        <rFont val="ＭＳ Ｐゴシック"/>
        <family val="3"/>
        <charset val="128"/>
      </rPr>
      <t>記入してください。</t>
    </r>
    <rPh sb="5" eb="7">
      <t>ヨウシキ</t>
    </rPh>
    <rPh sb="8" eb="10">
      <t>コウシ</t>
    </rPh>
    <rPh sb="11" eb="13">
      <t>ホンニン</t>
    </rPh>
    <rPh sb="14" eb="16">
      <t>キニュウ</t>
    </rPh>
    <phoneticPr fontId="11"/>
  </si>
  <si>
    <r>
      <t>※　　１から</t>
    </r>
    <r>
      <rPr>
        <sz val="1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11"/>
  </si>
  <si>
    <r>
      <t>※　　２の「指導（等）業務の経験の期間」欄について、上記の「求職者支援訓練の講師として認められる類型」のうち、類型４に該当する場合には、類型１から３の「指導等業務の経験」とは異なり、あくまで講師</t>
    </r>
    <r>
      <rPr>
        <sz val="1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11"/>
  </si>
  <si>
    <t>受講者をグループに分ける場合には、グループごとに配置し、かつ実技の危険の程度・指導の難易度・受講者の特性に応じて、きめ細かい指導ができる講師の数である。</t>
    <rPh sb="0" eb="2">
      <t>ジュコウ</t>
    </rPh>
    <rPh sb="8" eb="9">
      <t>ワ</t>
    </rPh>
    <rPh sb="11" eb="13">
      <t>バアイ</t>
    </rPh>
    <rPh sb="24" eb="26">
      <t>ハイチ</t>
    </rPh>
    <rPh sb="29" eb="31">
      <t>ジツギ</t>
    </rPh>
    <rPh sb="32" eb="34">
      <t>キケン</t>
    </rPh>
    <rPh sb="35" eb="37">
      <t>テイド</t>
    </rPh>
    <rPh sb="38" eb="40">
      <t>シドウ</t>
    </rPh>
    <rPh sb="41" eb="44">
      <t>ナンイド</t>
    </rPh>
    <rPh sb="45" eb="48">
      <t>ジュコウシャ</t>
    </rPh>
    <rPh sb="49" eb="51">
      <t>トクセイ</t>
    </rPh>
    <rPh sb="52" eb="53">
      <t>オウ</t>
    </rPh>
    <rPh sb="58" eb="59">
      <t>コマ</t>
    </rPh>
    <rPh sb="61" eb="63">
      <t>シドウ</t>
    </rPh>
    <rPh sb="67" eb="69">
      <t>コウシ</t>
    </rPh>
    <rPh sb="70" eb="71">
      <t>カズ</t>
    </rPh>
    <phoneticPr fontId="11"/>
  </si>
  <si>
    <t>・講師は、１人以上配置されている。
・実技（パソコンを使用する科目を含む。）については、訓練の内容、指導の難易（度）、実技の実施に伴う危険の程度や受講者の特性を踏まえたきめ細かい指導の必要性に応じ、必要な数の講師または助手を配置している（助手のみの配置は認められない。）。</t>
    <phoneticPr fontId="11"/>
  </si>
  <si>
    <t>認定様式第２号</t>
    <phoneticPr fontId="11"/>
  </si>
  <si>
    <t>A</t>
    <phoneticPr fontId="11"/>
  </si>
  <si>
    <t>B</t>
    <phoneticPr fontId="11"/>
  </si>
  <si>
    <r>
      <t>各種就職支援等の実施
【添付書類】
・　キャリアコンサルティング担当者（キャリアコンサルタント</t>
    </r>
    <r>
      <rPr>
        <sz val="20"/>
        <color rgb="FFFF0000"/>
        <rFont val="ＭＳ Ｐゴシック"/>
        <family val="3"/>
        <charset val="128"/>
      </rPr>
      <t>、</t>
    </r>
    <r>
      <rPr>
        <sz val="20"/>
        <rFont val="ＭＳ Ｐゴシック"/>
        <family val="3"/>
        <charset val="128"/>
      </rPr>
      <t>キャリアコンサルティング技能士（1級又は2級）又は職業訓練指導員免許を保有する者）の要件が確認できる書類（キャリアコンサルタント登録証（写）</t>
    </r>
    <r>
      <rPr>
        <sz val="20"/>
        <color rgb="FFFF0000"/>
        <rFont val="ＭＳ Ｐゴシック"/>
        <family val="3"/>
        <charset val="128"/>
      </rPr>
      <t>、</t>
    </r>
    <r>
      <rPr>
        <sz val="20"/>
        <rFont val="ＭＳ Ｐゴシック"/>
        <family val="3"/>
        <charset val="128"/>
      </rPr>
      <t>キャリアコンサルティング技能士（1級又は2級）の合格証書又は合格通知書（写）又は職業訓練指導員免許証（写））</t>
    </r>
    <r>
      <rPr>
        <b/>
        <sz val="20"/>
        <rFont val="ＭＳ Ｐゴシック"/>
        <family val="3"/>
        <charset val="128"/>
      </rPr>
      <t>《省》</t>
    </r>
    <r>
      <rPr>
        <u/>
        <sz val="20"/>
        <color rgb="FFFF0000"/>
        <rFont val="ＭＳ Ｐゴシック"/>
        <family val="3"/>
        <charset val="128"/>
      </rPr>
      <t xml:space="preserve">
</t>
    </r>
    <r>
      <rPr>
        <sz val="20"/>
        <rFont val="ＭＳ Ｐゴシック"/>
        <family val="3"/>
        <charset val="128"/>
      </rPr>
      <t>・　就職支援責任者の雇用保険被保険者資格取得等確認通知書（事業主通知用）（写）（雇用保険の被保険者でない場合は、「労働条件通知書」等の直接雇用していることが分かる書類）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 xml:space="preserve">《省》
</t>
    </r>
    <r>
      <rPr>
        <sz val="20"/>
        <rFont val="ＭＳ Ｐゴシック"/>
        <family val="3"/>
        <charset val="128"/>
      </rPr>
      <t>・ 就職支援責任者が適切に就職支援を行うことを示す資料（就職支援責任者の勤務予定表及び就職支援のフローがわかる書類又は訓練期間中の就職支援スケジュール 等）</t>
    </r>
    <rPh sb="32" eb="34">
      <t>タントウ</t>
    </rPh>
    <rPh sb="90" eb="92">
      <t>ヨウケン</t>
    </rPh>
    <rPh sb="93" eb="95">
      <t>カクニン</t>
    </rPh>
    <rPh sb="98" eb="100">
      <t>ショルイ</t>
    </rPh>
    <rPh sb="116" eb="117">
      <t>ウツ</t>
    </rPh>
    <phoneticPr fontId="11"/>
  </si>
  <si>
    <t>就職支援</t>
    <rPh sb="0" eb="2">
      <t>シュウショク</t>
    </rPh>
    <rPh sb="2" eb="4">
      <t>シエン</t>
    </rPh>
    <phoneticPr fontId="11"/>
  </si>
  <si>
    <t>【職業人講話】</t>
  </si>
  <si>
    <t>00 基礎分野</t>
    <phoneticPr fontId="11"/>
  </si>
  <si>
    <r>
      <t>　　③　就職支援責任者となる者
　　　能開法第30条の３に規定するキャリアコンサルタント</t>
    </r>
    <r>
      <rPr>
        <sz val="12"/>
        <color rgb="FFFF0000"/>
        <rFont val="ＭＳ ゴシック"/>
        <family val="3"/>
        <charset val="128"/>
      </rPr>
      <t>、</t>
    </r>
    <r>
      <rPr>
        <sz val="12"/>
        <color theme="1"/>
        <rFont val="ＭＳ ゴシック"/>
        <family val="3"/>
        <charset val="128"/>
      </rPr>
      <t>キャリアコンサルティング技能士（1級又は2級）又は能開法第28条第１項に規定する職業訓練指導員免許
　　　を保有する者であることが望ましい。</t>
    </r>
    <rPh sb="4" eb="11">
      <t>シュウショクシエンセキニンシャ</t>
    </rPh>
    <rPh sb="14" eb="15">
      <t>シャ</t>
    </rPh>
    <rPh sb="19" eb="21">
      <t>ノウカイ</t>
    </rPh>
    <rPh sb="21" eb="22">
      <t>ホウ</t>
    </rPh>
    <rPh sb="22" eb="23">
      <t>ダイ</t>
    </rPh>
    <rPh sb="25" eb="26">
      <t>ジョウ</t>
    </rPh>
    <rPh sb="29" eb="31">
      <t>キテイ</t>
    </rPh>
    <rPh sb="110" eb="111">
      <t>ノゾ</t>
    </rPh>
    <phoneticPr fontId="11"/>
  </si>
  <si>
    <r>
      <t>（添付書類：キャリアコンサルタント登録証（写）</t>
    </r>
    <r>
      <rPr>
        <sz val="12"/>
        <color rgb="FFFF0000"/>
        <rFont val="ＭＳ ゴシック"/>
        <family val="3"/>
        <charset val="128"/>
      </rPr>
      <t>、</t>
    </r>
    <r>
      <rPr>
        <sz val="12"/>
        <color theme="1"/>
        <rFont val="ＭＳ ゴシック"/>
        <family val="3"/>
        <charset val="128"/>
      </rPr>
      <t>キャリアコンサルティング技能士（1級又は2級）の合格証書又は合格通知書（写）又は職業訓練指導員免許証（写））</t>
    </r>
    <rPh sb="1" eb="3">
      <t>テンプ</t>
    </rPh>
    <rPh sb="3" eb="5">
      <t>ショルイ</t>
    </rPh>
    <rPh sb="17" eb="20">
      <t>トウロクショウ</t>
    </rPh>
    <rPh sb="21" eb="22">
      <t>ウツ</t>
    </rPh>
    <rPh sb="60" eb="61">
      <t>ウツ</t>
    </rPh>
    <phoneticPr fontId="11"/>
  </si>
  <si>
    <t>現在</t>
    <phoneticPr fontId="11"/>
  </si>
  <si>
    <t>　　年　　月　　日</t>
    <phoneticPr fontId="11"/>
  </si>
  <si>
    <t>令和　　年　　月　　日</t>
    <phoneticPr fontId="11"/>
  </si>
  <si>
    <t>訓練分野</t>
    <rPh sb="0" eb="2">
      <t>クンレン</t>
    </rPh>
    <rPh sb="2" eb="4">
      <t>ブンヤ</t>
    </rPh>
    <phoneticPr fontId="11"/>
  </si>
  <si>
    <t>05 介護・医療・福祉分野</t>
  </si>
  <si>
    <t>20 その他の分野</t>
  </si>
  <si>
    <t>（１）託児サービス訓練として設定している場合はチェックを入れてください。</t>
    <phoneticPr fontId="11"/>
  </si>
  <si>
    <t>（１）託児サービス付き訓練として設定している場合はチェックを入れてください。</t>
    <phoneticPr fontId="11"/>
  </si>
  <si>
    <t>001</t>
    <phoneticPr fontId="11"/>
  </si>
  <si>
    <t>002</t>
    <phoneticPr fontId="11"/>
  </si>
  <si>
    <t>②訓練分野コード</t>
    <rPh sb="1" eb="3">
      <t>クンレン</t>
    </rPh>
    <rPh sb="3" eb="5">
      <t>ブンヤ</t>
    </rPh>
    <phoneticPr fontId="11"/>
  </si>
  <si>
    <t>02</t>
  </si>
  <si>
    <t>02 ＩＴ分野　</t>
  </si>
  <si>
    <t>03</t>
  </si>
  <si>
    <t>03 営業・販売・事務分野</t>
  </si>
  <si>
    <t>04</t>
  </si>
  <si>
    <t>05</t>
  </si>
  <si>
    <t>06</t>
  </si>
  <si>
    <t>07</t>
  </si>
  <si>
    <t>08</t>
  </si>
  <si>
    <t>09</t>
  </si>
  <si>
    <t>10</t>
  </si>
  <si>
    <t>11</t>
  </si>
  <si>
    <t>12</t>
  </si>
  <si>
    <t>13</t>
  </si>
  <si>
    <t>14</t>
  </si>
  <si>
    <t>15</t>
  </si>
  <si>
    <t>16</t>
  </si>
  <si>
    <t>17</t>
  </si>
  <si>
    <t>18</t>
  </si>
  <si>
    <t>19</t>
  </si>
  <si>
    <t>20</t>
  </si>
  <si>
    <t>5-27-ｘｘ-ｘｘｘ-ｘｘ-ｘｘｘｘ</t>
    <phoneticPr fontId="11"/>
  </si>
  <si>
    <t>00</t>
    <phoneticPr fontId="11"/>
  </si>
  <si>
    <t>00 基礎分野　</t>
    <rPh sb="3" eb="5">
      <t>キソ</t>
    </rPh>
    <phoneticPr fontId="11"/>
  </si>
  <si>
    <t>※１　ここで言う「過去１年間」とは、申請受付開始日の１年前の日が属する月の初日から、申請受付開始日までを指します。</t>
    <rPh sb="6" eb="7">
      <t>イ</t>
    </rPh>
    <rPh sb="9" eb="11">
      <t>カコ</t>
    </rPh>
    <rPh sb="12" eb="14">
      <t>ネンカン</t>
    </rPh>
    <phoneticPr fontId="11"/>
  </si>
  <si>
    <t>※　チェックした内容に該当することを証明する書類の写しを併せて提出してください。</t>
    <rPh sb="8" eb="10">
      <t>ナイヨウ</t>
    </rPh>
    <rPh sb="11" eb="13">
      <t>ガイトウ</t>
    </rPh>
    <rPh sb="18" eb="20">
      <t>ショウメイ</t>
    </rPh>
    <rPh sb="22" eb="24">
      <t>ショルイ</t>
    </rPh>
    <rPh sb="25" eb="26">
      <t>ウツ</t>
    </rPh>
    <rPh sb="28" eb="29">
      <t>アワ</t>
    </rPh>
    <rPh sb="31" eb="33">
      <t>テイシュツ</t>
    </rPh>
    <phoneticPr fontId="11"/>
  </si>
  <si>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講師が職務経歴書を作成していない場合や職務経歴書の記載内容だけでは「申請の留意事項」別紙９の講師要件（類型1～5）に適合することが確認できない場合のみ必要となる様式です。</t>
    </r>
    <rPh sb="0" eb="2">
      <t>ガイトウ</t>
    </rPh>
    <rPh sb="2" eb="4">
      <t>キカン</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</si>
  <si>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訓練カリキュラムとして「企業実習」を設定する場合のみ必要となる様式です。</t>
    </r>
    <rPh sb="0" eb="2">
      <t>ガイトウ</t>
    </rPh>
    <rPh sb="2" eb="4">
      <t>キカン</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</si>
  <si>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選定における加点要素として使用するため、申請日から遡って、過去1年間に求職者支援訓練を実施したことがある場合のみ必要となる様式です。</t>
    </r>
    <rPh sb="0" eb="2">
      <t>ガイトウ</t>
    </rPh>
    <rPh sb="2" eb="4">
      <t>キカン</t>
    </rPh>
    <rPh sb="29" eb="31">
      <t>シンセイ</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</si>
  <si>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過去に実施した求職者支援訓練の「雇用保険適用就職率」が基準を下回った場合のみ必要となる様式です。詳しくは「申請の留意事項」の第6の1「（7）過去に実施した求職者支援訓練の就職率」をご確認ください。</t>
    </r>
    <rPh sb="0" eb="2">
      <t>ガイトウ</t>
    </rPh>
    <rPh sb="2" eb="4">
      <t>キカン</t>
    </rPh>
    <rPh sb="71" eb="72">
      <t>ダイ</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</si>
  <si>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同一年度に開講する訓練科で、すでに1度提出した内容であれば《省》と記載した書類の提出を省略することができます。《省》と記載した書類の提出を省略する場合のみ必要となる様式です。</t>
    </r>
    <rPh sb="0" eb="2">
      <t>ガイトウ</t>
    </rPh>
    <rPh sb="2" eb="4">
      <t>キカン</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</si>
  <si>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職業能力開発講習を外部委託する場合のみ必要となる書類です。</t>
    </r>
    <rPh sb="0" eb="2">
      <t>ガイトウ</t>
    </rPh>
    <rPh sb="2" eb="4">
      <t>キカン</t>
    </rPh>
    <rPh sb="28" eb="30">
      <t>ヒツヨウ</t>
    </rPh>
    <rPh sb="33" eb="35">
      <t>ショルイ</t>
    </rPh>
    <phoneticPr fontId="10"/>
  </si>
  <si>
    <t>求人票の見方、～</t>
    <rPh sb="0" eb="3">
      <t>キュウジンヒョウ</t>
    </rPh>
    <rPh sb="4" eb="6">
      <t>ミカタ</t>
    </rPh>
    <phoneticPr fontId="11"/>
  </si>
  <si>
    <t>法律（求職者支援法）に基づく職業訓練について、下記のとおり誓約します。</t>
    <phoneticPr fontId="11"/>
  </si>
  <si>
    <t>付けで認定申請した職業訓練の実施等による特定求職者の就職の支援に関する</t>
    <phoneticPr fontId="11"/>
  </si>
  <si>
    <t>　なお、申請した職業訓練の内容に関して、調査が行われる場合は、関係機関（厚生労働省及び独立
行政法人高齢・障害・求職者雇用支援機構等）が実施する調査に協力します。</t>
    <rPh sb="4" eb="6">
      <t>シンセイ</t>
    </rPh>
    <rPh sb="8" eb="10">
      <t>ショクギョウ</t>
    </rPh>
    <rPh sb="10" eb="12">
      <t>クンレン</t>
    </rPh>
    <rPh sb="13" eb="15">
      <t>ナイヨウ</t>
    </rPh>
    <rPh sb="16" eb="17">
      <t>カン</t>
    </rPh>
    <rPh sb="20" eb="22">
      <t>チョウサ</t>
    </rPh>
    <rPh sb="23" eb="24">
      <t>オコナ</t>
    </rPh>
    <rPh sb="27" eb="29">
      <t>バアイ</t>
    </rPh>
    <rPh sb="31" eb="33">
      <t>カンケイ</t>
    </rPh>
    <rPh sb="33" eb="35">
      <t>キカン</t>
    </rPh>
    <rPh sb="36" eb="38">
      <t>コウセイ</t>
    </rPh>
    <rPh sb="38" eb="41">
      <t>ロウドウショウ</t>
    </rPh>
    <rPh sb="41" eb="42">
      <t>オヨ</t>
    </rPh>
    <rPh sb="43" eb="45">
      <t>ドクリツ</t>
    </rPh>
    <rPh sb="46" eb="48">
      <t>ギョウセイ</t>
    </rPh>
    <rPh sb="48" eb="50">
      <t>ホウジン</t>
    </rPh>
    <rPh sb="50" eb="52">
      <t>コウレイ</t>
    </rPh>
    <rPh sb="53" eb="55">
      <t>ショウガイ</t>
    </rPh>
    <rPh sb="56" eb="65">
      <t>キュウショクシャコヨウシエンキコウ</t>
    </rPh>
    <rPh sb="65" eb="66">
      <t>ナド</t>
    </rPh>
    <rPh sb="68" eb="70">
      <t>ジッシ</t>
    </rPh>
    <rPh sb="72" eb="74">
      <t>チョウサ</t>
    </rPh>
    <rPh sb="75" eb="77">
      <t>キョウリョク</t>
    </rPh>
    <phoneticPr fontId="11"/>
  </si>
  <si>
    <t>下記の「デジタルリテラシーを含むカリキュラム例」の中から、就職先業界で必要なカリキュラムを検討の上、訓練コースの中で実施するものに、チェック欄に（☑）を入れてください。（A（１項目以上）及びBを必ず設定してください。）
Aにおいて下記の中に該当するものがない場合は、その他の欄に別表を参考に検討したカリキュラム内容とDXリテラシー標準の該当項目の番号を記載してください。</t>
    <rPh sb="88" eb="92">
      <t>コウモクイジョウ</t>
    </rPh>
    <rPh sb="93" eb="94">
      <t>オヨ</t>
    </rPh>
    <rPh sb="97" eb="98">
      <t>カナラ</t>
    </rPh>
    <rPh sb="99" eb="101">
      <t>セッテイ</t>
    </rPh>
    <rPh sb="139" eb="141">
      <t>ベッピョウ</t>
    </rPh>
    <phoneticPr fontId="11"/>
  </si>
  <si>
    <t>④
訓練の種別
※自動表示</t>
    <rPh sb="2" eb="4">
      <t>クンレン</t>
    </rPh>
    <rPh sb="5" eb="7">
      <t>シュベツ</t>
    </rPh>
    <rPh sb="10" eb="12">
      <t>ジドウ</t>
    </rPh>
    <rPh sb="12" eb="14">
      <t>ヒョウジ</t>
    </rPh>
    <phoneticPr fontId="42"/>
  </si>
  <si>
    <t>⑤
訓練分野
※自動表示</t>
    <rPh sb="2" eb="4">
      <t>クンレン</t>
    </rPh>
    <rPh sb="4" eb="6">
      <t>ブンヤ</t>
    </rPh>
    <phoneticPr fontId="42"/>
  </si>
  <si>
    <t>　　※7　　⑧受講者は、⑨中退者と⑪修了者の合計と同じ値になります（ただし、拡大対象者（直ちに転職せずに働きながらスキルアップを目指す者）が受講していた場合については、⑪修了者欄からは除かれるため、
　　　　　この限りではありません。）。</t>
    <phoneticPr fontId="11"/>
  </si>
  <si>
    <t>　申請を行おうとする都道府県において、他の訓練分野で実績枠での申請を行うことができる就職実績を有している場合で、就職実績を有していない訓練分野で申請する場合は、直近の就職実績を有する訓練科について以下の項目をご記入ください（加点されるのは①で求人ニーズ等があると判断された場合となります。）。</t>
    <rPh sb="80" eb="82">
      <t>チョッキン</t>
    </rPh>
    <rPh sb="83" eb="85">
      <t>シュウショク</t>
    </rPh>
    <rPh sb="85" eb="87">
      <t>ジッセキ</t>
    </rPh>
    <rPh sb="88" eb="89">
      <t>ユウ</t>
    </rPh>
    <rPh sb="91" eb="94">
      <t>クンレンカ</t>
    </rPh>
    <rPh sb="112" eb="114">
      <t>カテン</t>
    </rPh>
    <rPh sb="121" eb="123">
      <t>キュウジン</t>
    </rPh>
    <rPh sb="126" eb="127">
      <t>トウ</t>
    </rPh>
    <rPh sb="131" eb="133">
      <t>ハンダン</t>
    </rPh>
    <rPh sb="136" eb="138">
      <t>バアイ</t>
    </rPh>
    <phoneticPr fontId="11"/>
  </si>
  <si>
    <t>　　申請を行おうとする都道府県において、過去１年間（※１）に終了する委託訓練を受託した実績を有する場合
　は、以下の項目をご記入ください。</t>
    <rPh sb="2" eb="4">
      <t>シンセイ</t>
    </rPh>
    <rPh sb="5" eb="6">
      <t>オコナ</t>
    </rPh>
    <rPh sb="11" eb="15">
      <t>トドウフケン</t>
    </rPh>
    <rPh sb="20" eb="22">
      <t>カコ</t>
    </rPh>
    <rPh sb="23" eb="25">
      <t>ネンカン</t>
    </rPh>
    <rPh sb="30" eb="32">
      <t>シュウリョウ</t>
    </rPh>
    <rPh sb="34" eb="36">
      <t>イタク</t>
    </rPh>
    <rPh sb="36" eb="38">
      <t>クンレン</t>
    </rPh>
    <rPh sb="39" eb="41">
      <t>ジュタク</t>
    </rPh>
    <rPh sb="43" eb="45">
      <t>ジッセキ</t>
    </rPh>
    <rPh sb="46" eb="47">
      <t>ユウ</t>
    </rPh>
    <rPh sb="49" eb="51">
      <t>バアイ</t>
    </rPh>
    <rPh sb="55" eb="57">
      <t>イカ</t>
    </rPh>
    <rPh sb="58" eb="60">
      <t>コウモク</t>
    </rPh>
    <rPh sb="62" eb="63">
      <t>キ</t>
    </rPh>
    <rPh sb="63" eb="64">
      <t>イレル</t>
    </rPh>
    <phoneticPr fontId="11"/>
  </si>
  <si>
    <t>※２　訓練を受託したことが分かる書類（委託訓練契約書の写し等）及び訓練を終了したことが分かる書類（委託費が振込まれた通帳の写し等）を併せて提出してください。</t>
    <rPh sb="3" eb="5">
      <t>クンレン</t>
    </rPh>
    <rPh sb="6" eb="8">
      <t>ジュタク</t>
    </rPh>
    <rPh sb="13" eb="14">
      <t>ワ</t>
    </rPh>
    <rPh sb="16" eb="18">
      <t>ショルイ</t>
    </rPh>
    <rPh sb="19" eb="21">
      <t>イタク</t>
    </rPh>
    <rPh sb="21" eb="23">
      <t>クンレン</t>
    </rPh>
    <rPh sb="23" eb="26">
      <t>ケイヤクショ</t>
    </rPh>
    <rPh sb="27" eb="28">
      <t>ウツ</t>
    </rPh>
    <rPh sb="29" eb="30">
      <t>ナド</t>
    </rPh>
    <rPh sb="31" eb="32">
      <t>オヨ</t>
    </rPh>
    <rPh sb="33" eb="35">
      <t>クンレン</t>
    </rPh>
    <rPh sb="36" eb="38">
      <t>シュウリョウ</t>
    </rPh>
    <rPh sb="43" eb="44">
      <t>ワ</t>
    </rPh>
    <rPh sb="46" eb="48">
      <t>ショルイ</t>
    </rPh>
    <rPh sb="49" eb="51">
      <t>イタク</t>
    </rPh>
    <rPh sb="51" eb="52">
      <t>ヒ</t>
    </rPh>
    <rPh sb="53" eb="55">
      <t>フリコ</t>
    </rPh>
    <rPh sb="58" eb="60">
      <t>ツウチョウ</t>
    </rPh>
    <rPh sb="61" eb="62">
      <t>ウツ</t>
    </rPh>
    <rPh sb="63" eb="64">
      <t>ナド</t>
    </rPh>
    <rPh sb="66" eb="67">
      <t>アワ</t>
    </rPh>
    <rPh sb="69" eb="71">
      <t>テイシュツ</t>
    </rPh>
    <phoneticPr fontId="11"/>
  </si>
  <si>
    <t>第１５の１号
又は
第１５の２号</t>
    <rPh sb="0" eb="1">
      <t>ダイ</t>
    </rPh>
    <rPh sb="5" eb="6">
      <t>ゴウ</t>
    </rPh>
    <rPh sb="7" eb="8">
      <t>マタ</t>
    </rPh>
    <rPh sb="10" eb="11">
      <t>ダイ</t>
    </rPh>
    <rPh sb="15" eb="16">
      <t>ゴウ</t>
    </rPh>
    <phoneticPr fontId="11"/>
  </si>
  <si>
    <r>
      <rPr>
        <sz val="11"/>
        <color rgb="FFFF0000"/>
        <rFont val="ＭＳ ゴシック"/>
        <family val="3"/>
        <charset val="128"/>
      </rPr>
      <t>（２）</t>
    </r>
    <r>
      <rPr>
        <sz val="11"/>
        <rFont val="ＭＳ ゴシック"/>
        <family val="3"/>
        <charset val="128"/>
      </rPr>
      <t>公的職業訓練に関する職業訓練サービスガイドライン適合事業所認定を取得している場合は、
　　</t>
    </r>
    <r>
      <rPr>
        <sz val="11"/>
        <color rgb="FFFF0000"/>
        <rFont val="ＭＳ ゴシック"/>
        <family val="3"/>
        <charset val="128"/>
      </rPr>
      <t>認定段階に応じて次の①～③のいずれかに</t>
    </r>
    <r>
      <rPr>
        <sz val="11"/>
        <rFont val="ＭＳ ゴシック"/>
        <family val="3"/>
        <charset val="128"/>
      </rPr>
      <t>チェックを入れてください。</t>
    </r>
    <rPh sb="48" eb="50">
      <t>ニンテイ</t>
    </rPh>
    <rPh sb="50" eb="52">
      <t>ダンカイ</t>
    </rPh>
    <rPh sb="53" eb="54">
      <t>オウ</t>
    </rPh>
    <rPh sb="56" eb="57">
      <t>ツギ</t>
    </rPh>
    <phoneticPr fontId="11"/>
  </si>
  <si>
    <t>① ゴールドの認定を取得している（または、令和５年度末までに認定を取得している。）。</t>
    <rPh sb="7" eb="9">
      <t>ニンテイ</t>
    </rPh>
    <rPh sb="10" eb="12">
      <t>シュトク</t>
    </rPh>
    <rPh sb="26" eb="27">
      <t>マツ</t>
    </rPh>
    <rPh sb="30" eb="32">
      <t>ニンテイ</t>
    </rPh>
    <rPh sb="33" eb="35">
      <t>シュトク</t>
    </rPh>
    <phoneticPr fontId="11"/>
  </si>
  <si>
    <t>② シルバーの認定を取得している。</t>
    <phoneticPr fontId="11"/>
  </si>
  <si>
    <t>③ ブロンズの認定を取得している。</t>
    <phoneticPr fontId="11"/>
  </si>
  <si>
    <r>
      <t>① 地域における訓練科設定の背景・ねらい</t>
    </r>
    <r>
      <rPr>
        <sz val="9"/>
        <color theme="1"/>
        <rFont val="ＭＳ ゴシック"/>
        <family val="3"/>
        <charset val="128"/>
      </rPr>
      <t>（求人ニーズの状況・就職の見込み、労働局・地方自治体の要請等）</t>
    </r>
    <r>
      <rPr>
        <sz val="10"/>
        <color theme="1"/>
        <rFont val="ＭＳ ゴシック"/>
        <family val="3"/>
        <charset val="128"/>
      </rPr>
      <t xml:space="preserve">
　</t>
    </r>
    <r>
      <rPr>
        <sz val="9"/>
        <color theme="1"/>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11"/>
  </si>
  <si>
    <t>② 新規の訓練分野への進出</t>
    <rPh sb="2" eb="4">
      <t>シンキ</t>
    </rPh>
    <rPh sb="5" eb="7">
      <t>クンレン</t>
    </rPh>
    <phoneticPr fontId="11"/>
  </si>
  <si>
    <t>□</t>
    <phoneticPr fontId="11"/>
  </si>
  <si>
    <t>個人情報保護の体制がとれている。
《個人情報を漏えいする恐れがある場合として、認められない例》
・実施状況確認時の会話等が外部に聞こえてしまう。
・教室や事務室が視覚的に外部と仕切られていない（カーテン等がなく、部屋の外から中が見えてしまう。）。
・事務室を訓練実施機関以外の者が使用する。
・事務室（書類保管場所）の入口が外から施錠できず、かつ、個人情報を保管する書庫等の施錠ができない又は容易に持ち出せる。
・訓練実施施設が使用するインターネット回線が、不特定多数が利用する公衆無線LAN（Free Wi-Fi等）である。</t>
    <rPh sb="162" eb="163">
      <t>ソト</t>
    </rPh>
    <phoneticPr fontId="11"/>
  </si>
  <si>
    <r>
      <t>講師を担当する者の経歴等がわかる書類（認定様式第７の３号「講師の経歴等確認書」、職務経歴書（写）　等）</t>
    </r>
    <r>
      <rPr>
        <b/>
        <sz val="20"/>
        <rFont val="ＭＳ Ｐゴシック"/>
        <family val="3"/>
        <charset val="128"/>
      </rPr>
      <t>《省》</t>
    </r>
    <r>
      <rPr>
        <sz val="20"/>
        <rFont val="ＭＳ Ｐゴシック"/>
        <family val="3"/>
        <charset val="128"/>
      </rPr>
      <t xml:space="preserve">
【添付書類】
・　職務経歴書（写）や講師の経歴等確認書（認定様式第７の３号）等に記載されている実務経験・指導（等）業務の経験の内容及び年数を証明する書類（写）</t>
    </r>
    <r>
      <rPr>
        <b/>
        <sz val="20"/>
        <rFont val="ＭＳ Ｐゴシック"/>
        <family val="3"/>
        <charset val="128"/>
      </rPr>
      <t>《省》</t>
    </r>
    <r>
      <rPr>
        <sz val="20"/>
        <rFont val="ＭＳ Ｐゴシック"/>
        <family val="3"/>
        <charset val="128"/>
      </rPr>
      <t xml:space="preserve">
※ 講師要件を満たすことが確認できる年数分必要。
※ 実務経験・指導（等）業務の経験の内容及び年数の確認に 影響しない個人情報については黒塗り等して提出すること。
（証明書類の例）
労働契約書、労働条件通知書、職務証明書、在職証明書等の勤務先からの証明書類、請負契約書 等の写し</t>
    </r>
    <rPh sb="132" eb="133">
      <t>ウツ</t>
    </rPh>
    <rPh sb="267" eb="272">
      <t>ウケオイケイヤクショ</t>
    </rPh>
    <rPh sb="275" eb="276">
      <t>ウツ</t>
    </rPh>
    <phoneticPr fontId="10"/>
  </si>
  <si>
    <r>
      <t>実施体制等確認表
【添付書類】
・　不動産登記簿謄本（写）（訓練実施場所及び事務室を所有する場合）、賃貸借契約書（写）（訓練実施場所及び事務室を賃借する場合）等、施設が使用可能であることが確認できるもの</t>
    </r>
    <r>
      <rPr>
        <b/>
        <sz val="20"/>
        <rFont val="ＭＳ Ｐゴシック"/>
        <family val="3"/>
        <charset val="128"/>
      </rPr>
      <t>《省》</t>
    </r>
    <r>
      <rPr>
        <sz val="20"/>
        <rFont val="ＭＳ Ｐゴシック"/>
        <family val="3"/>
        <charset val="128"/>
      </rPr>
      <t xml:space="preserve">
・　訓練実施施設（教室・実習室）及び事務室の平面図</t>
    </r>
    <r>
      <rPr>
        <b/>
        <sz val="20"/>
        <rFont val="ＭＳ Ｐゴシック"/>
        <family val="3"/>
        <charset val="128"/>
      </rPr>
      <t>《省》</t>
    </r>
    <r>
      <rPr>
        <sz val="20"/>
        <rFont val="ＭＳ Ｐゴシック"/>
        <family val="3"/>
        <charset val="128"/>
      </rPr>
      <t xml:space="preserve">
・　介護職員養成研修等の指定通知書（写）（介護職員養成研修を求職者支援訓練として実施する場合）
・　加入する予定である災害補償制度等に関するリーフレット等</t>
    </r>
    <r>
      <rPr>
        <b/>
        <sz val="20"/>
        <rFont val="ＭＳ Ｐゴシック"/>
        <family val="3"/>
        <charset val="128"/>
      </rPr>
      <t xml:space="preserve">《省》
</t>
    </r>
    <r>
      <rPr>
        <sz val="20"/>
        <rFont val="ＭＳ Ｐゴシック"/>
        <family val="3"/>
        <charset val="128"/>
      </rPr>
      <t>・　託児サービス提供機関の要件に該当することを確認できる資料
・　職業訓練サービスガイドライン研修の修了証書（写）、修了証明書（写）又は受講証明書（写）、(受講者が講師又は事務担当者の場合は、申請者と直接雇用関係であることがわかる書類）</t>
    </r>
    <r>
      <rPr>
        <b/>
        <sz val="20"/>
        <rFont val="ＭＳ Ｐゴシック"/>
        <family val="3"/>
        <charset val="128"/>
      </rPr>
      <t xml:space="preserve">《省》
</t>
    </r>
    <r>
      <rPr>
        <sz val="20"/>
        <rFont val="ＭＳ Ｐゴシック"/>
        <family val="3"/>
        <charset val="128"/>
      </rPr>
      <t xml:space="preserve">　※ </t>
    </r>
    <r>
      <rPr>
        <sz val="20"/>
        <color rgb="FFFF0000"/>
        <rFont val="ＭＳ Ｐゴシック"/>
        <family val="3"/>
        <charset val="128"/>
      </rPr>
      <t>令和８年６月末まで</t>
    </r>
    <r>
      <rPr>
        <sz val="20"/>
        <rFont val="ＭＳ Ｐゴシック"/>
        <family val="3"/>
        <charset val="128"/>
      </rPr>
      <t>に申請する訓練科については、提出しなくても差し支えないこと。</t>
    </r>
    <r>
      <rPr>
        <b/>
        <sz val="20"/>
        <rFont val="ＭＳ Ｐゴシック"/>
        <family val="3"/>
        <charset val="128"/>
      </rPr>
      <t xml:space="preserve">
</t>
    </r>
    <r>
      <rPr>
        <sz val="20"/>
        <rFont val="ＭＳ Ｐゴシック"/>
        <family val="3"/>
        <charset val="128"/>
      </rPr>
      <t>・　ISO29993及びISO21001の審査登録証（写）</t>
    </r>
    <r>
      <rPr>
        <b/>
        <sz val="20"/>
        <rFont val="ＭＳ Ｐゴシック"/>
        <family val="3"/>
        <charset val="128"/>
      </rPr>
      <t>《省》</t>
    </r>
    <rPh sb="40" eb="41">
      <t>シツ</t>
    </rPh>
    <rPh sb="70" eb="71">
      <t>シツ</t>
    </rPh>
    <rPh sb="121" eb="122">
      <t>オヨ</t>
    </rPh>
    <rPh sb="152" eb="153">
      <t>ウツ</t>
    </rPh>
    <rPh sb="188" eb="190">
      <t>ヨテイ</t>
    </rPh>
    <rPh sb="217" eb="219">
      <t>タクジ</t>
    </rPh>
    <rPh sb="223" eb="225">
      <t>テイキョウ</t>
    </rPh>
    <rPh sb="225" eb="227">
      <t>キカン</t>
    </rPh>
    <rPh sb="228" eb="230">
      <t>ヨウケン</t>
    </rPh>
    <rPh sb="231" eb="233">
      <t>ガイトウ</t>
    </rPh>
    <rPh sb="238" eb="240">
      <t>カクニン</t>
    </rPh>
    <rPh sb="243" eb="245">
      <t>シリョウ</t>
    </rPh>
    <phoneticPr fontId="11"/>
  </si>
  <si>
    <r>
      <t>選定における加点要素確認表（実績枠又は新規参入枠）
【添付書類】
・　地域の求人ニーズ等を踏まえた訓練内容であることがわかる書類
・　就職支援責任者が取得していた場合に加点となる資格等の確認ができる書類（キャリアコンサルタント登録証、キャリアコンサルティング技能検定合格証書又は合格通知書（写）等）
　※　キャリアコンサルタント登録証の有効期間が訓練終了前に満了する場合は、併せて登録更新に係る申出書（任意様式）</t>
    </r>
    <r>
      <rPr>
        <b/>
        <sz val="20"/>
        <rFont val="ＭＳ Ｐゴシック"/>
        <family val="3"/>
        <charset val="128"/>
      </rPr>
      <t xml:space="preserve">
</t>
    </r>
    <r>
      <rPr>
        <sz val="20"/>
        <rFont val="ＭＳ Ｐゴシック"/>
        <family val="3"/>
        <charset val="128"/>
      </rPr>
      <t>・　職業訓練サービスガイドライン適合事業所認定の認定書（写）
・　公共職業訓練（委託訓練）を受託したことが分かる書類（委託訓練契約書の写し等）及び訓練を終了したことが分かる書類（委託費が振込まれた通帳の写し等）　</t>
    </r>
    <r>
      <rPr>
        <b/>
        <sz val="20"/>
        <rFont val="ＭＳ Ｐゴシック"/>
        <family val="3"/>
        <charset val="128"/>
      </rPr>
      <t xml:space="preserve">※新規参入枠のみ
</t>
    </r>
    <r>
      <rPr>
        <sz val="20"/>
        <rFont val="ＭＳ Ｐゴシック"/>
        <family val="3"/>
        <charset val="128"/>
      </rPr>
      <t>・託児サービス提供機関が基準に該当しているか確認できる書類及び託児サービス提供機関における受入れ可能な児童の人数が確認できる書類（任意様式）</t>
    </r>
    <rPh sb="17" eb="18">
      <t>マタ</t>
    </rPh>
    <rPh sb="19" eb="21">
      <t>シンキ</t>
    </rPh>
    <rPh sb="21" eb="23">
      <t>サンニュウ</t>
    </rPh>
    <rPh sb="23" eb="24">
      <t>ワク</t>
    </rPh>
    <rPh sb="75" eb="77">
      <t>シュトク</t>
    </rPh>
    <rPh sb="81" eb="83">
      <t>バアイ</t>
    </rPh>
    <rPh sb="84" eb="86">
      <t>カテン</t>
    </rPh>
    <rPh sb="89" eb="91">
      <t>シカク</t>
    </rPh>
    <rPh sb="91" eb="92">
      <t>トウ</t>
    </rPh>
    <rPh sb="93" eb="95">
      <t>カクニン</t>
    </rPh>
    <rPh sb="99" eb="101">
      <t>ショルイ</t>
    </rPh>
    <rPh sb="113" eb="116">
      <t>トウロクショウ</t>
    </rPh>
    <rPh sb="187" eb="188">
      <t>アワ</t>
    </rPh>
    <rPh sb="231" eb="234">
      <t>ニンテイショ</t>
    </rPh>
    <rPh sb="235" eb="236">
      <t>ウツ</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</si>
</sst>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人&quot;"/>
    <numFmt numFmtId="177" formatCode="#,##0&quot;時間&quot;"/>
    <numFmt numFmtId="178" formatCode="#,##0&quot;円&quot;"/>
    <numFmt numFmtId="179" formatCode="0&quot;H&quot;"/>
    <numFmt numFmtId="180" formatCode="00"/>
    <numFmt numFmtId="181" formatCode="m/d;@"/>
    <numFmt numFmtId="182" formatCode="m"/>
    <numFmt numFmtId="183" formatCode="ggge&quot;年&quot;m&quot;月&quot;d&quot;日&quot;\(aaa\)"/>
    <numFmt numFmtId="184" formatCode="#,###&quot;時間&quot;"/>
    <numFmt numFmtId="185" formatCode="0&quot;日&quot;"/>
    <numFmt numFmtId="186" formatCode="#"/>
    <numFmt numFmtId="187" formatCode="[$]ggge&quot;年&quot;m&quot;月&quot;d&quot;日&quot;;@" x16r2:formatCode16="[$-ja-JP-x-gannen]ggge&quot;年&quot;m&quot;月&quot;d&quot;日&quot;;@"/>
    <numFmt numFmtId="188" formatCode="[$-411]ggge&quot;年&quot;m&quot;月&quot;d&quot;日&quot;;@"/>
  </numFmts>
  <fonts count="18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9"/>
      <color theme="1"/>
      <name val="ＭＳ Ｐゴシック"/>
      <family val="2"/>
      <charset val="128"/>
    </font>
    <font>
      <sz val="9"/>
      <color theme="1"/>
      <name val="ＭＳ Ｐゴシック"/>
      <family val="2"/>
      <charset val="128"/>
    </font>
    <font>
      <sz val="11"/>
      <color theme="1"/>
      <name val="ＭＳ Ｐゴシック"/>
      <family val="3"/>
      <charset val="128"/>
      <scheme val="minor"/>
    </font>
    <font>
      <sz val="14"/>
      <name val="ＭＳ ゴシック"/>
      <family val="3"/>
      <charset val="128"/>
    </font>
    <font>
      <sz val="6"/>
      <name val="ＭＳ Ｐゴシック"/>
      <family val="2"/>
      <charset val="128"/>
      <scheme val="minor"/>
    </font>
    <font>
      <sz val="6"/>
      <name val="ＭＳ Ｐゴシック"/>
      <family val="3"/>
      <charset val="128"/>
    </font>
    <font>
      <sz val="11"/>
      <name val="ＭＳ ゴシック"/>
      <family val="3"/>
      <charset val="128"/>
    </font>
    <font>
      <sz val="11"/>
      <name val="ＭＳ Ｐゴシック"/>
      <family val="3"/>
      <charset val="128"/>
    </font>
    <font>
      <sz val="10"/>
      <name val="ＭＳ Ｐゴシック"/>
      <family val="3"/>
      <charset val="128"/>
    </font>
    <font>
      <sz val="8"/>
      <name val="ＭＳ Ｐゴシック"/>
      <family val="3"/>
      <charset val="128"/>
    </font>
    <font>
      <b/>
      <sz val="11"/>
      <name val="ＭＳ Ｐゴシック"/>
      <family val="3"/>
      <charset val="128"/>
    </font>
    <font>
      <sz val="9"/>
      <color indexed="81"/>
      <name val="ＭＳ Ｐゴシック"/>
      <family val="3"/>
      <charset val="128"/>
    </font>
    <font>
      <sz val="14"/>
      <name val="ＭＳ Ｐゴシック"/>
      <family val="3"/>
      <charset val="128"/>
    </font>
    <font>
      <sz val="14"/>
      <name val="ＭＳ 明朝"/>
      <family val="1"/>
      <charset val="128"/>
    </font>
    <font>
      <sz val="10"/>
      <name val="ＭＳ 明朝"/>
      <family val="1"/>
      <charset val="128"/>
    </font>
    <font>
      <sz val="16"/>
      <name val="ＭＳ Ｐゴシック"/>
      <family val="3"/>
      <charset val="128"/>
    </font>
    <font>
      <u/>
      <sz val="16"/>
      <name val="ＭＳ 明朝"/>
      <family val="1"/>
      <charset val="128"/>
    </font>
    <font>
      <sz val="11"/>
      <color indexed="81"/>
      <name val="ＭＳ Ｐ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14"/>
      <color rgb="FFFF0000"/>
      <name val="ＭＳ ゴシック"/>
      <family val="3"/>
      <charset val="128"/>
    </font>
    <font>
      <sz val="13"/>
      <name val="ＭＳ ゴシック"/>
      <family val="3"/>
      <charset val="128"/>
    </font>
    <font>
      <strike/>
      <sz val="10"/>
      <name val="ＭＳ Ｐゴシック"/>
      <family val="3"/>
      <charset val="128"/>
    </font>
    <font>
      <u/>
      <sz val="11"/>
      <color theme="10"/>
      <name val="ＭＳ Ｐゴシック"/>
      <family val="3"/>
      <charset val="128"/>
    </font>
    <font>
      <u/>
      <sz val="11"/>
      <name val="ＭＳ Ｐゴシック"/>
      <family val="3"/>
      <charset val="128"/>
    </font>
    <font>
      <b/>
      <sz val="9"/>
      <color indexed="81"/>
      <name val="ＭＳ Ｐゴシック"/>
      <family val="3"/>
      <charset val="128"/>
    </font>
    <font>
      <sz val="9"/>
      <name val="ＭＳ Ｐゴシック"/>
      <family val="3"/>
      <charset val="128"/>
    </font>
    <font>
      <sz val="13"/>
      <name val="ＭＳ Ｐゴシック"/>
      <family val="3"/>
      <charset val="128"/>
    </font>
    <font>
      <b/>
      <sz val="14"/>
      <name val="ＭＳ Ｐゴシック"/>
      <family val="3"/>
      <charset val="128"/>
    </font>
    <font>
      <sz val="11"/>
      <color theme="1"/>
      <name val="ＭＳ Ｐゴシック"/>
      <family val="3"/>
      <charset val="128"/>
      <scheme val="major"/>
    </font>
    <font>
      <sz val="18"/>
      <name val="ＭＳ ゴシック"/>
      <family val="3"/>
      <charset val="128"/>
    </font>
    <font>
      <sz val="18"/>
      <color indexed="8"/>
      <name val="ＭＳ ゴシック"/>
      <family val="3"/>
      <charset val="128"/>
    </font>
    <font>
      <sz val="12"/>
      <color indexed="8"/>
      <name val="ＭＳ ゴシック"/>
      <family val="3"/>
      <charset val="128"/>
    </font>
    <font>
      <sz val="14"/>
      <color indexed="8"/>
      <name val="ＭＳ ゴシック"/>
      <family val="3"/>
      <charset val="128"/>
    </font>
    <font>
      <sz val="8"/>
      <color indexed="81"/>
      <name val="ＭＳ Ｐゴシック"/>
      <family val="3"/>
      <charset val="128"/>
    </font>
    <font>
      <sz val="6"/>
      <name val="HGｺﾞｼｯｸM"/>
      <family val="3"/>
      <charset val="128"/>
    </font>
    <font>
      <sz val="12"/>
      <color theme="1"/>
      <name val="ＭＳ Ｐゴシック"/>
      <family val="3"/>
      <charset val="128"/>
      <scheme val="minor"/>
    </font>
    <font>
      <sz val="12"/>
      <color theme="1"/>
      <name val="ＭＳ ゴシック"/>
      <family val="3"/>
      <charset val="128"/>
    </font>
    <font>
      <sz val="11"/>
      <color theme="1"/>
      <name val="ＭＳ ゴシック"/>
      <family val="3"/>
      <charset val="128"/>
    </font>
    <font>
      <sz val="10"/>
      <color theme="1"/>
      <name val="ＭＳ ゴシック"/>
      <family val="3"/>
      <charset val="128"/>
    </font>
    <font>
      <sz val="9"/>
      <color theme="1"/>
      <name val="ＭＳ ゴシック"/>
      <family val="3"/>
      <charset val="128"/>
    </font>
    <font>
      <b/>
      <sz val="20"/>
      <color theme="1"/>
      <name val="ＭＳ ゴシック"/>
      <family val="3"/>
      <charset val="128"/>
    </font>
    <font>
      <sz val="14"/>
      <color theme="1"/>
      <name val="ＭＳ ゴシック"/>
      <family val="3"/>
      <charset val="128"/>
    </font>
    <font>
      <b/>
      <sz val="11"/>
      <color indexed="81"/>
      <name val="ＭＳ Ｐゴシック"/>
      <family val="3"/>
      <charset val="128"/>
    </font>
    <font>
      <sz val="28"/>
      <name val="ＭＳ ゴシック"/>
      <family val="3"/>
      <charset val="128"/>
    </font>
    <font>
      <sz val="11"/>
      <name val="明朝"/>
      <family val="1"/>
      <charset val="128"/>
    </font>
    <font>
      <sz val="8"/>
      <name val="Arial"/>
      <family val="2"/>
    </font>
    <font>
      <b/>
      <sz val="12"/>
      <name val="Arial"/>
      <family val="2"/>
    </font>
    <font>
      <sz val="10"/>
      <name val="Arial"/>
      <family val="2"/>
    </font>
    <font>
      <sz val="9"/>
      <color theme="1"/>
      <name val="ＭＳ Ｐゴシック"/>
      <family val="2"/>
      <charset val="128"/>
    </font>
    <font>
      <sz val="9"/>
      <color theme="1"/>
      <name val="ＭＳ Ｐゴシック"/>
      <family val="3"/>
      <charset val="128"/>
    </font>
    <font>
      <sz val="6"/>
      <name val="ＭＳ Ｐゴシック"/>
      <family val="2"/>
      <charset val="128"/>
    </font>
    <font>
      <sz val="8"/>
      <color rgb="FF0000FF"/>
      <name val="ＭＳ Ｐゴシック"/>
      <family val="3"/>
      <charset val="128"/>
    </font>
    <font>
      <sz val="9"/>
      <color rgb="FF0000FF"/>
      <name val="ＭＳ Ｐゴシック"/>
      <family val="3"/>
      <charset val="128"/>
    </font>
    <font>
      <sz val="9"/>
      <name val="ＭＳ Ｐゴシック"/>
      <family val="2"/>
      <charset val="128"/>
    </font>
    <font>
      <b/>
      <sz val="9"/>
      <color rgb="FFFF0000"/>
      <name val="ＭＳ Ｐゴシック"/>
      <family val="2"/>
      <charset val="128"/>
    </font>
    <font>
      <sz val="9"/>
      <name val="ＭＳ Ｐゴシック"/>
      <family val="3"/>
      <charset val="128"/>
      <scheme val="minor"/>
    </font>
    <font>
      <sz val="10"/>
      <color rgb="FF0000FF"/>
      <name val="ＭＳ Ｐゴシック"/>
      <family val="3"/>
      <charset val="128"/>
    </font>
    <font>
      <strike/>
      <sz val="11"/>
      <color rgb="FF0000FF"/>
      <name val="ＭＳ Ｐゴシック"/>
      <family val="3"/>
      <charset val="128"/>
    </font>
    <font>
      <sz val="6"/>
      <color theme="0" tint="-0.14999847407452621"/>
      <name val="ＭＳ Ｐゴシック"/>
      <family val="3"/>
      <charset val="128"/>
    </font>
    <font>
      <sz val="11"/>
      <color rgb="FF0070C0"/>
      <name val="ＭＳ Ｐゴシック"/>
      <family val="3"/>
      <charset val="128"/>
    </font>
    <font>
      <sz val="10"/>
      <color theme="1"/>
      <name val="ＭＳ Ｐゴシック"/>
      <family val="3"/>
      <charset val="128"/>
    </font>
    <font>
      <sz val="11"/>
      <color theme="1"/>
      <name val="ＭＳ Ｐゴシック"/>
      <family val="2"/>
      <charset val="128"/>
      <scheme val="minor"/>
    </font>
    <font>
      <sz val="11"/>
      <color theme="1"/>
      <name val="ＭＳ Ｐゴシック"/>
      <family val="3"/>
      <charset val="128"/>
    </font>
    <font>
      <sz val="12"/>
      <color theme="1"/>
      <name val="ＭＳ Ｐゴシック"/>
      <family val="3"/>
      <charset val="128"/>
    </font>
    <font>
      <sz val="16"/>
      <color theme="1"/>
      <name val="ＭＳ Ｐゴシック"/>
      <family val="3"/>
      <charset val="128"/>
    </font>
    <font>
      <sz val="18"/>
      <color theme="1"/>
      <name val="ＭＳ Ｐゴシック"/>
      <family val="3"/>
      <charset val="128"/>
    </font>
    <font>
      <sz val="10.5"/>
      <color theme="1"/>
      <name val="ＭＳ ゴシック"/>
      <family val="3"/>
      <charset val="128"/>
    </font>
    <font>
      <b/>
      <sz val="14"/>
      <color theme="1"/>
      <name val="ＭＳ ゴシック"/>
      <family val="3"/>
      <charset val="128"/>
    </font>
    <font>
      <sz val="9"/>
      <color theme="1"/>
      <name val="ＭＳ Ｐゴシック"/>
      <family val="3"/>
      <charset val="128"/>
      <scheme val="minor"/>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0"/>
      <name val="Meiryo UI"/>
      <family val="3"/>
      <charset val="128"/>
    </font>
    <font>
      <sz val="11"/>
      <color theme="0"/>
      <name val="ＭＳ ゴシック"/>
      <family val="3"/>
      <charset val="128"/>
    </font>
    <font>
      <sz val="12"/>
      <name val="メイリオ"/>
      <family val="3"/>
      <charset val="128"/>
    </font>
    <font>
      <b/>
      <sz val="12"/>
      <name val="メイリオ"/>
      <family val="3"/>
      <charset val="128"/>
    </font>
    <font>
      <b/>
      <sz val="12"/>
      <color theme="1"/>
      <name val="メイリオ"/>
      <family val="3"/>
      <charset val="128"/>
    </font>
    <font>
      <b/>
      <sz val="11"/>
      <name val="メイリオ"/>
      <family val="3"/>
      <charset val="128"/>
    </font>
    <font>
      <sz val="12"/>
      <color rgb="FFFF0000"/>
      <name val="メイリオ"/>
      <family val="3"/>
      <charset val="128"/>
    </font>
    <font>
      <b/>
      <sz val="12"/>
      <color theme="1"/>
      <name val="ＭＳ ゴシック"/>
      <family val="3"/>
      <charset val="128"/>
    </font>
    <font>
      <sz val="14"/>
      <color theme="1"/>
      <name val="ＭＳ Ｐゴシック"/>
      <family val="3"/>
      <charset val="128"/>
    </font>
    <font>
      <sz val="16"/>
      <color theme="1"/>
      <name val="ＭＳ 明朝"/>
      <family val="1"/>
      <charset val="128"/>
    </font>
    <font>
      <sz val="13"/>
      <color theme="1"/>
      <name val="ＭＳ ゴシック"/>
      <family val="3"/>
      <charset val="128"/>
    </font>
    <font>
      <sz val="10"/>
      <color theme="1"/>
      <name val="ＭＳ 明朝"/>
      <family val="1"/>
      <charset val="128"/>
    </font>
    <font>
      <sz val="11"/>
      <color theme="1"/>
      <name val="ＭＳ 明朝"/>
      <family val="1"/>
      <charset val="128"/>
    </font>
    <font>
      <sz val="10.5"/>
      <color theme="1"/>
      <name val="ＭＳ 明朝"/>
      <family val="1"/>
      <charset val="128"/>
    </font>
    <font>
      <b/>
      <sz val="18"/>
      <color theme="1"/>
      <name val="ＭＳ 明朝"/>
      <family val="1"/>
      <charset val="128"/>
    </font>
    <font>
      <sz val="12"/>
      <color theme="1"/>
      <name val="ＭＳ 明朝"/>
      <family val="1"/>
      <charset val="128"/>
    </font>
    <font>
      <b/>
      <u/>
      <sz val="12"/>
      <color theme="1"/>
      <name val="ＭＳ 明朝"/>
      <family val="1"/>
      <charset val="128"/>
    </font>
    <font>
      <b/>
      <sz val="10"/>
      <color theme="1"/>
      <name val="ＭＳ Ｐゴシック"/>
      <family val="3"/>
      <charset val="128"/>
    </font>
    <font>
      <b/>
      <sz val="16"/>
      <color theme="1"/>
      <name val="ＭＳ Ｐゴシック"/>
      <family val="3"/>
      <charset val="128"/>
    </font>
    <font>
      <strike/>
      <sz val="11"/>
      <color theme="1"/>
      <name val="ＭＳ Ｐゴシック"/>
      <family val="3"/>
      <charset val="128"/>
    </font>
    <font>
      <sz val="6"/>
      <color theme="1"/>
      <name val="ＭＳ Ｐゴシック"/>
      <family val="3"/>
      <charset val="128"/>
    </font>
    <font>
      <u/>
      <sz val="12"/>
      <color theme="1"/>
      <name val="ＭＳ Ｐゴシック"/>
      <family val="3"/>
      <charset val="128"/>
    </font>
    <font>
      <b/>
      <sz val="14"/>
      <color theme="1"/>
      <name val="ＭＳ Ｐゴシック"/>
      <family val="3"/>
      <charset val="128"/>
    </font>
    <font>
      <b/>
      <sz val="9"/>
      <color theme="1"/>
      <name val="ＭＳ Ｐゴシック"/>
      <family val="3"/>
      <charset val="128"/>
    </font>
    <font>
      <sz val="8"/>
      <color theme="1"/>
      <name val="ＭＳ Ｐゴシック"/>
      <family val="3"/>
      <charset val="128"/>
    </font>
    <font>
      <sz val="20"/>
      <color theme="1"/>
      <name val="ＭＳ Ｐゴシック"/>
      <family val="3"/>
      <charset val="128"/>
    </font>
    <font>
      <sz val="16"/>
      <color theme="1"/>
      <name val="ＭＳ ゴシック"/>
      <family val="3"/>
      <charset val="128"/>
    </font>
    <font>
      <sz val="18"/>
      <color theme="1"/>
      <name val="ＭＳ ゴシック"/>
      <family val="3"/>
      <charset val="128"/>
    </font>
    <font>
      <u/>
      <sz val="12"/>
      <color theme="1"/>
      <name val="ＭＳ ゴシック"/>
      <family val="3"/>
      <charset val="128"/>
    </font>
    <font>
      <strike/>
      <sz val="12"/>
      <color theme="1"/>
      <name val="ＭＳ ゴシック"/>
      <family val="3"/>
      <charset val="128"/>
    </font>
    <font>
      <sz val="6"/>
      <color theme="1"/>
      <name val="ＭＳ ゴシック"/>
      <family val="3"/>
      <charset val="128"/>
    </font>
    <font>
      <sz val="13"/>
      <color theme="1"/>
      <name val="ＭＳ Ｐゴシック"/>
      <family val="3"/>
      <charset val="128"/>
    </font>
    <font>
      <b/>
      <sz val="16"/>
      <color theme="1"/>
      <name val="ＭＳ Ｐゴシック"/>
      <family val="3"/>
      <charset val="128"/>
      <scheme val="major"/>
    </font>
    <font>
      <sz val="14"/>
      <color theme="1"/>
      <name val="ＭＳ Ｐゴシック"/>
      <family val="3"/>
      <charset val="128"/>
      <scheme val="major"/>
    </font>
    <font>
      <sz val="12"/>
      <color theme="1"/>
      <name val="ＭＳ Ｐゴシック"/>
      <family val="3"/>
      <charset val="128"/>
      <scheme val="major"/>
    </font>
    <font>
      <sz val="10"/>
      <color theme="1"/>
      <name val="ＭＳ Ｐゴシック"/>
      <family val="3"/>
      <charset val="128"/>
      <scheme val="major"/>
    </font>
    <font>
      <u/>
      <sz val="11"/>
      <color theme="1"/>
      <name val="ＭＳ Ｐゴシック"/>
      <family val="3"/>
      <charset val="128"/>
    </font>
    <font>
      <b/>
      <i/>
      <strike/>
      <sz val="10"/>
      <color theme="1"/>
      <name val="ＭＳ Ｐゴシック"/>
      <family val="3"/>
      <charset val="128"/>
    </font>
    <font>
      <i/>
      <sz val="9"/>
      <color theme="1"/>
      <name val="ＭＳ Ｐゴシック"/>
      <family val="3"/>
      <charset val="128"/>
    </font>
    <font>
      <i/>
      <sz val="10"/>
      <color theme="1"/>
      <name val="ＭＳ Ｐゴシック"/>
      <family val="3"/>
      <charset val="128"/>
    </font>
    <font>
      <b/>
      <sz val="11"/>
      <color theme="1"/>
      <name val="ＭＳ Ｐゴシック"/>
      <family val="3"/>
      <charset val="128"/>
    </font>
    <font>
      <sz val="14"/>
      <color theme="1"/>
      <name val="ＭＳ 明朝"/>
      <family val="1"/>
      <charset val="128"/>
    </font>
    <font>
      <sz val="18"/>
      <color theme="1"/>
      <name val="ＭＳ 明朝"/>
      <family val="1"/>
      <charset val="128"/>
    </font>
    <font>
      <sz val="13"/>
      <color theme="1"/>
      <name val="ＭＳ 明朝"/>
      <family val="1"/>
      <charset val="128"/>
    </font>
    <font>
      <sz val="26"/>
      <color theme="1"/>
      <name val="ＭＳ 明朝"/>
      <family val="1"/>
      <charset val="128"/>
    </font>
    <font>
      <b/>
      <sz val="20"/>
      <color theme="1"/>
      <name val="ＭＳ 明朝"/>
      <family val="1"/>
      <charset val="128"/>
    </font>
    <font>
      <b/>
      <sz val="16"/>
      <color theme="1"/>
      <name val="ＭＳ 明朝"/>
      <family val="1"/>
      <charset val="128"/>
    </font>
    <font>
      <sz val="24"/>
      <color theme="1"/>
      <name val="ＭＳ ゴシック"/>
      <family val="3"/>
      <charset val="128"/>
    </font>
    <font>
      <sz val="11"/>
      <color indexed="8"/>
      <name val="ＭＳ Ｐゴシック"/>
      <family val="3"/>
      <charset val="128"/>
    </font>
    <font>
      <sz val="8"/>
      <color theme="1"/>
      <name val="ＭＳ Ｐゴシック"/>
      <family val="3"/>
      <charset val="128"/>
      <scheme val="minor"/>
    </font>
    <font>
      <sz val="20"/>
      <color rgb="FFFF0000"/>
      <name val="ＭＳ Ｐゴシック"/>
      <family val="3"/>
      <charset val="128"/>
    </font>
    <font>
      <sz val="12"/>
      <color theme="1"/>
      <name val="Meiryo UI"/>
      <family val="3"/>
      <charset val="128"/>
    </font>
    <font>
      <sz val="18"/>
      <color theme="1"/>
      <name val="Meiryo UI"/>
      <family val="3"/>
      <charset val="128"/>
    </font>
    <font>
      <sz val="10"/>
      <color theme="1"/>
      <name val="Meiryo UI"/>
      <family val="3"/>
      <charset val="128"/>
    </font>
    <font>
      <sz val="16"/>
      <color theme="1"/>
      <name val="ＭＳ Ｐゴシック"/>
      <family val="2"/>
      <scheme val="minor"/>
    </font>
    <font>
      <sz val="12"/>
      <color theme="1"/>
      <name val="メイリオ"/>
      <family val="3"/>
      <charset val="128"/>
    </font>
    <font>
      <sz val="14"/>
      <color theme="1"/>
      <name val="メイリオ"/>
      <family val="3"/>
      <charset val="128"/>
    </font>
    <font>
      <sz val="12"/>
      <color rgb="FFFF0000"/>
      <name val="ＭＳ Ｐゴシック"/>
      <family val="3"/>
      <charset val="128"/>
    </font>
    <font>
      <b/>
      <sz val="14"/>
      <color rgb="FFFF0000"/>
      <name val="ＭＳ ゴシック"/>
      <family val="3"/>
      <charset val="128"/>
    </font>
    <font>
      <sz val="11"/>
      <color rgb="FFFF0000"/>
      <name val="ＭＳ Ｐゴシック"/>
      <family val="3"/>
      <charset val="128"/>
      <scheme val="major"/>
    </font>
    <font>
      <b/>
      <sz val="18"/>
      <color theme="1"/>
      <name val="ＭＳ Ｐゴシック"/>
      <family val="3"/>
      <charset val="128"/>
      <scheme val="major"/>
    </font>
    <font>
      <sz val="18"/>
      <name val="ＭＳ Ｐゴシック"/>
      <family val="3"/>
      <charset val="128"/>
    </font>
    <font>
      <b/>
      <sz val="14"/>
      <color rgb="FFFF0000"/>
      <name val="ＭＳ Ｐゴシック"/>
      <family val="3"/>
      <charset val="128"/>
    </font>
    <font>
      <b/>
      <sz val="14"/>
      <name val="ＭＳ ゴシック"/>
      <family val="3"/>
      <charset val="128"/>
    </font>
    <font>
      <sz val="6"/>
      <color theme="0"/>
      <name val="ＭＳ Ｐゴシック"/>
      <family val="3"/>
      <charset val="128"/>
    </font>
    <font>
      <sz val="20"/>
      <name val="ＭＳ Ｐゴシック"/>
      <family val="3"/>
      <charset val="128"/>
    </font>
    <font>
      <b/>
      <sz val="20"/>
      <name val="ＭＳ Ｐゴシック"/>
      <family val="3"/>
      <charset val="128"/>
    </font>
    <font>
      <sz val="12"/>
      <name val="ＭＳ 明朝"/>
      <family val="1"/>
      <charset val="128"/>
    </font>
    <font>
      <sz val="11"/>
      <name val="ＭＳ Ｐゴシック"/>
      <family val="3"/>
      <charset val="128"/>
      <scheme val="major"/>
    </font>
    <font>
      <sz val="11"/>
      <color rgb="FFFF0000"/>
      <name val="ＭＳ ゴシック"/>
      <family val="3"/>
      <charset val="128"/>
    </font>
    <font>
      <sz val="16"/>
      <name val="ＭＳ 明朝"/>
      <family val="1"/>
      <charset val="128"/>
    </font>
    <font>
      <u/>
      <sz val="20"/>
      <color rgb="FFFF0000"/>
      <name val="ＭＳ Ｐゴシック"/>
      <family val="3"/>
      <charset val="128"/>
    </font>
    <font>
      <b/>
      <sz val="18"/>
      <name val="ＭＳ Ｐ明朝"/>
      <family val="1"/>
      <charset val="128"/>
    </font>
    <font>
      <sz val="28"/>
      <name val="ＭＳ Ｐゴシック"/>
      <family val="3"/>
      <charset val="128"/>
    </font>
    <font>
      <sz val="26"/>
      <name val="ＭＳ ゴシック"/>
      <family val="3"/>
      <charset val="128"/>
    </font>
    <font>
      <sz val="26"/>
      <name val="ＭＳ Ｐゴシック"/>
      <family val="3"/>
      <charset val="128"/>
    </font>
    <font>
      <strike/>
      <sz val="28"/>
      <name val="ＭＳ ゴシック"/>
      <family val="3"/>
      <charset val="128"/>
    </font>
    <font>
      <sz val="14"/>
      <color rgb="FFFF0000"/>
      <name val="ＭＳ Ｐゴシック"/>
      <family val="3"/>
      <charset val="128"/>
      <scheme val="major"/>
    </font>
    <font>
      <sz val="24"/>
      <name val="ＭＳ 明朝"/>
      <family val="1"/>
      <charset val="128"/>
    </font>
    <font>
      <b/>
      <sz val="9"/>
      <color indexed="81"/>
      <name val="MS P ゴシック"/>
      <family val="3"/>
      <charset val="128"/>
    </font>
    <font>
      <sz val="11"/>
      <color indexed="81"/>
      <name val="BIZ UDPゴシック"/>
      <family val="3"/>
      <charset val="128"/>
    </font>
    <font>
      <b/>
      <sz val="9"/>
      <name val="ＭＳ Ｐゴシック"/>
      <family val="3"/>
      <charset val="128"/>
    </font>
    <font>
      <sz val="9"/>
      <color indexed="81"/>
      <name val="BIZ UDPゴシック"/>
      <family val="3"/>
      <charset val="128"/>
    </font>
    <font>
      <sz val="12"/>
      <color rgb="FFFF0000"/>
      <name val="ＭＳ ゴシック"/>
      <family val="3"/>
      <charset val="128"/>
    </font>
    <font>
      <sz val="14"/>
      <name val="ＭＳ Ｐゴシック"/>
      <family val="3"/>
      <charset val="128"/>
      <scheme val="major"/>
    </font>
    <font>
      <sz val="12"/>
      <name val="ＭＳ Ｐゴシック"/>
      <family val="3"/>
      <charset val="128"/>
      <scheme val="major"/>
    </font>
    <font>
      <sz val="14"/>
      <color indexed="81"/>
      <name val="Meiryo UI"/>
      <family val="3"/>
      <charset val="128"/>
    </font>
    <font>
      <sz val="9"/>
      <color rgb="FFFF0000"/>
      <name val="ＭＳ ゴシック"/>
      <family val="3"/>
      <charset val="128"/>
    </font>
    <font>
      <sz val="10"/>
      <color indexed="81"/>
      <name val="Meiryo UI"/>
      <family val="3"/>
      <charset val="128"/>
    </font>
    <font>
      <sz val="11"/>
      <color indexed="81"/>
      <name val="Meiryo UI"/>
      <family val="3"/>
      <charset val="128"/>
    </font>
    <font>
      <b/>
      <u/>
      <sz val="10"/>
      <color indexed="81"/>
      <name val="Meiryo UI"/>
      <family val="3"/>
      <charset val="128"/>
    </font>
    <font>
      <sz val="20"/>
      <color theme="1"/>
      <name val="ＭＳ ゴシック"/>
      <family val="3"/>
      <charset val="128"/>
    </font>
    <font>
      <sz val="16"/>
      <color indexed="81"/>
      <name val="ＭＳ Ｐゴシック"/>
      <family val="3"/>
      <charset val="128"/>
    </font>
    <font>
      <u/>
      <sz val="16"/>
      <color indexed="10"/>
      <name val="ＭＳ Ｐゴシック"/>
      <family val="3"/>
      <charset val="128"/>
    </font>
    <font>
      <b/>
      <sz val="18"/>
      <name val="ＭＳ Ｐゴシック"/>
      <family val="3"/>
      <charset val="128"/>
    </font>
    <font>
      <u/>
      <sz val="18"/>
      <name val="ＭＳ Ｐゴシック"/>
      <family val="3"/>
      <charset val="128"/>
    </font>
    <font>
      <sz val="24"/>
      <name val="ＭＳ Ｐゴシック"/>
      <family val="3"/>
      <charset val="128"/>
    </font>
    <font>
      <sz val="9"/>
      <name val="ＭＳ ゴシック"/>
      <family val="3"/>
      <charset val="128"/>
    </font>
    <font>
      <sz val="10"/>
      <color rgb="FFFF0000"/>
      <name val="ＭＳ ゴシック"/>
      <family val="3"/>
      <charset val="128"/>
    </font>
  </fonts>
  <fills count="16">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rgb="FFCCFFCC"/>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DCDC"/>
        <bgColor indexed="64"/>
      </patternFill>
    </fill>
    <fill>
      <patternFill patternType="solid">
        <fgColor theme="2" tint="-9.9978637043366805E-2"/>
        <bgColor indexed="64"/>
      </patternFill>
    </fill>
    <fill>
      <patternFill patternType="solid">
        <fgColor rgb="FFCCECFF"/>
        <bgColor indexed="64"/>
      </patternFill>
    </fill>
    <fill>
      <patternFill patternType="solid">
        <fgColor rgb="FFFFFFCC"/>
        <bgColor indexed="64"/>
      </patternFill>
    </fill>
    <fill>
      <patternFill patternType="solid">
        <fgColor theme="8" tint="0.79998168889431442"/>
        <bgColor indexed="64"/>
      </patternFill>
    </fill>
  </fills>
  <borders count="19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dashed">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ashed">
        <color indexed="64"/>
      </left>
      <right style="dashed">
        <color indexed="64"/>
      </right>
      <top/>
      <bottom style="thin">
        <color indexed="64"/>
      </bottom>
      <diagonal/>
    </border>
    <border>
      <left/>
      <right style="dashed">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double">
        <color indexed="64"/>
      </bottom>
      <diagonal style="hair">
        <color indexed="64"/>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thin">
        <color indexed="64"/>
      </right>
      <top style="hair">
        <color indexed="64"/>
      </top>
      <bottom/>
      <diagonal/>
    </border>
    <border>
      <left/>
      <right style="medium">
        <color indexed="64"/>
      </right>
      <top style="hair">
        <color indexed="64"/>
      </top>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style="hair">
        <color indexed="64"/>
      </bottom>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dashed">
        <color indexed="64"/>
      </left>
      <right style="dotted">
        <color indexed="64"/>
      </right>
      <top style="thin">
        <color indexed="64"/>
      </top>
      <bottom/>
      <diagonal/>
    </border>
    <border>
      <left style="dotted">
        <color indexed="64"/>
      </left>
      <right style="dashed">
        <color indexed="64"/>
      </right>
      <top style="thin">
        <color indexed="64"/>
      </top>
      <bottom/>
      <diagonal/>
    </border>
    <border>
      <left style="dashed">
        <color indexed="64"/>
      </left>
      <right style="dotted">
        <color indexed="64"/>
      </right>
      <top/>
      <bottom/>
      <diagonal/>
    </border>
    <border>
      <left style="dotted">
        <color indexed="64"/>
      </left>
      <right style="dashed">
        <color indexed="64"/>
      </right>
      <top/>
      <bottom/>
      <diagonal/>
    </border>
    <border>
      <left style="dashed">
        <color indexed="64"/>
      </left>
      <right style="dotted">
        <color indexed="64"/>
      </right>
      <top/>
      <bottom style="thin">
        <color indexed="64"/>
      </bottom>
      <diagonal/>
    </border>
    <border>
      <left style="dotted">
        <color indexed="64"/>
      </left>
      <right style="dashed">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dashed">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hair">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style="thin">
        <color indexed="64"/>
      </right>
      <top style="medium">
        <color indexed="64"/>
      </top>
      <bottom style="thin">
        <color indexed="64"/>
      </bottom>
      <diagonal style="hair">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68">
    <xf numFmtId="0" fontId="0" fillId="0" borderId="0"/>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0" fontId="8" fillId="0" borderId="0">
      <alignment vertical="center"/>
    </xf>
    <xf numFmtId="0" fontId="8" fillId="0" borderId="0">
      <alignment vertical="center"/>
    </xf>
    <xf numFmtId="0" fontId="13" fillId="0" borderId="0"/>
    <xf numFmtId="0" fontId="30" fillId="0" borderId="0" applyNumberFormat="0" applyFill="0" applyBorder="0" applyAlignment="0" applyProtection="0">
      <alignment vertical="top"/>
      <protection locked="0"/>
    </xf>
    <xf numFmtId="0" fontId="13" fillId="0" borderId="0"/>
    <xf numFmtId="0" fontId="8" fillId="0" borderId="0">
      <alignment vertical="center"/>
    </xf>
    <xf numFmtId="0" fontId="25" fillId="0" borderId="0">
      <alignment vertical="center"/>
    </xf>
    <xf numFmtId="0" fontId="43" fillId="0" borderId="0">
      <alignment vertical="center"/>
    </xf>
    <xf numFmtId="0" fontId="13" fillId="0" borderId="0">
      <alignment vertical="center"/>
    </xf>
    <xf numFmtId="0" fontId="8" fillId="0" borderId="0">
      <alignment vertical="center"/>
    </xf>
    <xf numFmtId="0" fontId="43" fillId="0" borderId="0">
      <alignment vertical="center"/>
    </xf>
    <xf numFmtId="0" fontId="8" fillId="0" borderId="0">
      <alignment vertical="center"/>
    </xf>
    <xf numFmtId="0" fontId="8" fillId="0" borderId="0">
      <alignment vertical="center"/>
    </xf>
    <xf numFmtId="0" fontId="13" fillId="0" borderId="0"/>
    <xf numFmtId="0" fontId="52" fillId="0" borderId="0" applyFill="0" applyBorder="0" applyAlignment="0"/>
    <xf numFmtId="38" fontId="53" fillId="2" borderId="0" applyNumberFormat="0" applyBorder="0" applyAlignment="0" applyProtection="0"/>
    <xf numFmtId="0" fontId="54" fillId="0" borderId="54" applyNumberFormat="0" applyAlignment="0" applyProtection="0">
      <alignment horizontal="left" vertical="center"/>
    </xf>
    <xf numFmtId="0" fontId="54" fillId="0" borderId="4">
      <alignment horizontal="left" vertical="center"/>
    </xf>
    <xf numFmtId="10" fontId="53" fillId="5" borderId="2" applyNumberFormat="0" applyBorder="0" applyAlignment="0" applyProtection="0"/>
    <xf numFmtId="0" fontId="52" fillId="0" borderId="0"/>
    <xf numFmtId="0" fontId="55" fillId="0" borderId="0"/>
    <xf numFmtId="10" fontId="55" fillId="0" borderId="0" applyFont="0" applyFill="0" applyBorder="0" applyAlignment="0" applyProtection="0"/>
    <xf numFmtId="9" fontId="13"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44" fillId="0" borderId="0">
      <alignment vertical="center"/>
    </xf>
    <xf numFmtId="0" fontId="13" fillId="0" borderId="0"/>
    <xf numFmtId="0" fontId="13" fillId="0" borderId="0"/>
    <xf numFmtId="0" fontId="8" fillId="0" borderId="0">
      <alignment vertical="center"/>
    </xf>
    <xf numFmtId="0" fontId="20" fillId="0" borderId="0">
      <alignment vertical="center"/>
    </xf>
    <xf numFmtId="0" fontId="19" fillId="0" borderId="0"/>
    <xf numFmtId="0" fontId="56" fillId="0" borderId="0">
      <alignment vertical="center"/>
    </xf>
    <xf numFmtId="38" fontId="56"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9" fillId="0" borderId="0">
      <alignment vertical="center"/>
    </xf>
    <xf numFmtId="0" fontId="5" fillId="0" borderId="0">
      <alignment vertical="center"/>
    </xf>
    <xf numFmtId="0" fontId="4"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3" fillId="0" borderId="0">
      <alignment vertical="center"/>
    </xf>
    <xf numFmtId="0" fontId="3" fillId="0" borderId="0">
      <alignment vertical="center"/>
    </xf>
    <xf numFmtId="0" fontId="13" fillId="0" borderId="0">
      <alignment vertical="center"/>
    </xf>
    <xf numFmtId="0" fontId="13" fillId="0" borderId="0">
      <alignment vertical="center"/>
    </xf>
    <xf numFmtId="0" fontId="1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xf numFmtId="0" fontId="2" fillId="0" borderId="0">
      <alignment vertical="center"/>
    </xf>
    <xf numFmtId="0" fontId="77" fillId="0" borderId="0" applyNumberFormat="0" applyFill="0" applyBorder="0" applyAlignment="0" applyProtection="0">
      <alignment vertical="center"/>
    </xf>
    <xf numFmtId="0" fontId="80" fillId="0" borderId="0"/>
    <xf numFmtId="0" fontId="1" fillId="0" borderId="0">
      <alignment vertical="center"/>
    </xf>
    <xf numFmtId="0" fontId="1" fillId="0" borderId="0">
      <alignment vertical="center"/>
    </xf>
    <xf numFmtId="0" fontId="1" fillId="0" borderId="0">
      <alignment vertical="center"/>
    </xf>
  </cellStyleXfs>
  <cellXfs count="3680">
    <xf numFmtId="0" fontId="0" fillId="0" borderId="0" xfId="0"/>
    <xf numFmtId="0" fontId="21" fillId="0" borderId="2" xfId="0" applyFont="1" applyFill="1" applyBorder="1" applyAlignment="1" applyProtection="1">
      <alignment horizontal="center" vertical="center"/>
      <protection locked="0"/>
    </xf>
    <xf numFmtId="0" fontId="0" fillId="0" borderId="0" xfId="0" applyFont="1" applyFill="1" applyBorder="1" applyAlignment="1">
      <alignment vertical="center"/>
    </xf>
    <xf numFmtId="0" fontId="25" fillId="0" borderId="0" xfId="0" applyFont="1" applyFill="1" applyBorder="1" applyAlignment="1">
      <alignment vertical="center"/>
    </xf>
    <xf numFmtId="0" fontId="0" fillId="0" borderId="0" xfId="0" applyFont="1" applyFill="1"/>
    <xf numFmtId="0" fontId="0" fillId="0" borderId="0" xfId="0" applyFont="1" applyFill="1" applyBorder="1"/>
    <xf numFmtId="0" fontId="25" fillId="0" borderId="0" xfId="0" applyFont="1" applyFill="1"/>
    <xf numFmtId="0" fontId="21" fillId="0" borderId="2" xfId="0" applyFont="1" applyFill="1" applyBorder="1" applyAlignment="1" applyProtection="1">
      <alignment horizontal="center" vertical="center"/>
    </xf>
    <xf numFmtId="0" fontId="0" fillId="0" borderId="0" xfId="0" applyFont="1" applyFill="1" applyBorder="1" applyAlignment="1">
      <alignment horizontal="center" vertical="center" shrinkToFit="1"/>
    </xf>
    <xf numFmtId="0" fontId="0" fillId="0" borderId="0" xfId="0" applyFont="1" applyFill="1" applyAlignment="1">
      <alignment vertical="center"/>
    </xf>
    <xf numFmtId="0" fontId="0" fillId="0" borderId="0" xfId="0" applyFill="1"/>
    <xf numFmtId="0" fontId="21" fillId="0" borderId="0" xfId="0" applyFont="1" applyFill="1" applyAlignment="1"/>
    <xf numFmtId="0" fontId="34" fillId="0" borderId="0" xfId="0" applyFont="1" applyFill="1" applyAlignment="1">
      <alignment vertical="center"/>
    </xf>
    <xf numFmtId="0" fontId="34" fillId="0" borderId="0" xfId="0" applyFont="1" applyFill="1" applyBorder="1" applyAlignment="1">
      <alignment vertical="center" wrapText="1"/>
    </xf>
    <xf numFmtId="0" fontId="44" fillId="0" borderId="0" xfId="10" applyFont="1">
      <alignment vertical="center"/>
    </xf>
    <xf numFmtId="0" fontId="45" fillId="0" borderId="0" xfId="10" applyFont="1" applyAlignment="1"/>
    <xf numFmtId="0" fontId="45" fillId="0" borderId="0" xfId="10" applyFont="1">
      <alignment vertical="center"/>
    </xf>
    <xf numFmtId="0" fontId="45" fillId="0" borderId="0" xfId="10" applyFont="1" applyBorder="1" applyAlignment="1">
      <alignment horizontal="center" vertical="center"/>
    </xf>
    <xf numFmtId="0" fontId="45" fillId="0" borderId="0" xfId="10" applyFont="1" applyBorder="1" applyAlignment="1">
      <alignment horizontal="left" vertical="center"/>
    </xf>
    <xf numFmtId="0" fontId="45" fillId="0" borderId="0" xfId="10" applyFont="1" applyBorder="1">
      <alignment vertical="center"/>
    </xf>
    <xf numFmtId="0" fontId="45" fillId="0" borderId="0" xfId="10" applyFont="1" applyBorder="1" applyAlignment="1">
      <alignment horizontal="center" vertical="center" textRotation="255"/>
    </xf>
    <xf numFmtId="0" fontId="44" fillId="0" borderId="0" xfId="10" applyFont="1" applyFill="1">
      <alignment vertical="center"/>
    </xf>
    <xf numFmtId="0" fontId="46" fillId="0" borderId="0" xfId="10" applyFont="1" applyAlignment="1">
      <alignment horizontal="left" vertical="center"/>
    </xf>
    <xf numFmtId="0" fontId="46" fillId="0" borderId="0" xfId="10" applyFont="1" applyAlignment="1"/>
    <xf numFmtId="0" fontId="46" fillId="0" borderId="4" xfId="10" applyFont="1" applyBorder="1">
      <alignment vertical="center"/>
    </xf>
    <xf numFmtId="0" fontId="46" fillId="0" borderId="10" xfId="10" applyFont="1" applyBorder="1">
      <alignment vertical="center"/>
    </xf>
    <xf numFmtId="0" fontId="46" fillId="0" borderId="0" xfId="10" applyFont="1">
      <alignment vertical="center"/>
    </xf>
    <xf numFmtId="0" fontId="45" fillId="0" borderId="5" xfId="10" applyFont="1" applyBorder="1" applyAlignment="1">
      <alignment horizontal="center" vertical="center"/>
    </xf>
    <xf numFmtId="0" fontId="45" fillId="0" borderId="27" xfId="10" applyFont="1" applyBorder="1" applyAlignment="1">
      <alignment vertical="center" textRotation="255"/>
    </xf>
    <xf numFmtId="0" fontId="46" fillId="0" borderId="8" xfId="10" applyFont="1" applyBorder="1" applyAlignment="1">
      <alignment vertical="center"/>
    </xf>
    <xf numFmtId="0" fontId="46" fillId="0" borderId="5" xfId="10" applyFont="1" applyBorder="1" applyAlignment="1">
      <alignment vertical="center" wrapText="1"/>
    </xf>
    <xf numFmtId="0" fontId="46" fillId="0" borderId="9" xfId="10" applyFont="1" applyBorder="1" applyAlignment="1">
      <alignment vertical="center" wrapText="1"/>
    </xf>
    <xf numFmtId="0" fontId="45" fillId="0" borderId="6" xfId="10" applyFont="1" applyBorder="1">
      <alignment vertical="center"/>
    </xf>
    <xf numFmtId="0" fontId="46" fillId="0" borderId="3" xfId="10" applyFont="1" applyBorder="1" applyAlignment="1">
      <alignment vertical="center"/>
    </xf>
    <xf numFmtId="0" fontId="46" fillId="0" borderId="4" xfId="10" applyFont="1" applyBorder="1" applyAlignment="1">
      <alignment vertical="center"/>
    </xf>
    <xf numFmtId="0" fontId="46" fillId="0" borderId="10" xfId="10" applyFont="1" applyBorder="1" applyAlignment="1">
      <alignment vertical="center"/>
    </xf>
    <xf numFmtId="0" fontId="46" fillId="0" borderId="6" xfId="10" applyFont="1" applyBorder="1">
      <alignment vertical="center"/>
    </xf>
    <xf numFmtId="0" fontId="46" fillId="0" borderId="0" xfId="10" applyFont="1" applyBorder="1">
      <alignment vertical="center"/>
    </xf>
    <xf numFmtId="0" fontId="47" fillId="0" borderId="0" xfId="10" applyFont="1" applyBorder="1">
      <alignment vertical="center"/>
    </xf>
    <xf numFmtId="10" fontId="47" fillId="0" borderId="0" xfId="10" applyNumberFormat="1" applyFont="1" applyBorder="1" applyAlignment="1">
      <alignment horizontal="center" vertical="center"/>
    </xf>
    <xf numFmtId="0" fontId="47" fillId="0" borderId="0" xfId="10" applyFont="1">
      <alignment vertical="center"/>
    </xf>
    <xf numFmtId="0" fontId="46" fillId="0" borderId="0" xfId="10" applyFont="1" applyBorder="1" applyAlignment="1">
      <alignment vertical="center"/>
    </xf>
    <xf numFmtId="0" fontId="46" fillId="0" borderId="0" xfId="10" applyFont="1" applyAlignment="1">
      <alignment vertical="center"/>
    </xf>
    <xf numFmtId="0" fontId="46" fillId="0" borderId="6" xfId="10" applyFont="1" applyBorder="1" applyAlignment="1">
      <alignment vertical="center" textRotation="255"/>
    </xf>
    <xf numFmtId="0" fontId="46" fillId="0" borderId="11" xfId="10" applyFont="1" applyBorder="1" applyAlignment="1">
      <alignment vertical="center" textRotation="255"/>
    </xf>
    <xf numFmtId="0" fontId="0" fillId="0" borderId="2" xfId="0" quotePrefix="1" applyNumberFormat="1" applyFont="1" applyFill="1" applyBorder="1" applyAlignment="1">
      <alignment horizontal="left" vertical="center"/>
    </xf>
    <xf numFmtId="0" fontId="0" fillId="0" borderId="2" xfId="0" quotePrefix="1" applyNumberFormat="1" applyFont="1" applyFill="1" applyBorder="1" applyAlignment="1">
      <alignment vertical="center"/>
    </xf>
    <xf numFmtId="0" fontId="0" fillId="0" borderId="2" xfId="0" quotePrefix="1" applyNumberFormat="1" applyFont="1" applyFill="1" applyBorder="1" applyAlignment="1">
      <alignment vertical="center" wrapText="1"/>
    </xf>
    <xf numFmtId="0" fontId="0" fillId="0" borderId="2" xfId="0" applyNumberFormat="1" applyFont="1" applyFill="1" applyBorder="1" applyAlignment="1">
      <alignment horizontal="left" vertical="center"/>
    </xf>
    <xf numFmtId="0" fontId="0" fillId="0" borderId="2" xfId="0" applyNumberFormat="1" applyFill="1" applyBorder="1" applyAlignment="1">
      <alignment horizontal="left" vertical="center"/>
    </xf>
    <xf numFmtId="0" fontId="0" fillId="0" borderId="0" xfId="0" applyNumberFormat="1" applyFont="1" applyFill="1" applyBorder="1" applyAlignment="1">
      <alignment vertical="center"/>
    </xf>
    <xf numFmtId="0" fontId="0" fillId="0" borderId="0" xfId="0" applyFont="1" applyFill="1" applyAlignment="1">
      <alignment horizontal="right" vertical="center"/>
    </xf>
    <xf numFmtId="0" fontId="45" fillId="0" borderId="0" xfId="10" applyFont="1" applyBorder="1" applyAlignment="1">
      <alignment vertical="center"/>
    </xf>
    <xf numFmtId="0" fontId="45" fillId="0" borderId="0" xfId="10" applyFont="1" applyAlignment="1">
      <alignment vertical="center"/>
    </xf>
    <xf numFmtId="0" fontId="34" fillId="0" borderId="0" xfId="0" applyFont="1" applyFill="1" applyBorder="1" applyAlignment="1">
      <alignment vertical="center"/>
    </xf>
    <xf numFmtId="0" fontId="14" fillId="0" borderId="0" xfId="0" applyFont="1" applyFill="1" applyBorder="1" applyAlignment="1">
      <alignment horizontal="right" vertical="top"/>
    </xf>
    <xf numFmtId="0" fontId="0" fillId="0" borderId="0" xfId="0" applyFont="1" applyFill="1" applyBorder="1" applyAlignment="1">
      <alignment vertical="center"/>
    </xf>
    <xf numFmtId="0" fontId="12" fillId="0" borderId="0" xfId="0" applyFont="1" applyFill="1" applyBorder="1" applyAlignment="1">
      <alignment shrinkToFit="1"/>
    </xf>
    <xf numFmtId="0" fontId="0" fillId="0" borderId="2" xfId="0" applyNumberFormat="1" applyFill="1" applyBorder="1" applyAlignment="1">
      <alignment vertical="center"/>
    </xf>
    <xf numFmtId="0" fontId="66" fillId="0" borderId="0" xfId="0" applyFont="1" applyFill="1" applyBorder="1" applyAlignment="1" applyProtection="1">
      <alignment horizontal="center" vertical="top" shrinkToFit="1"/>
      <protection hidden="1"/>
    </xf>
    <xf numFmtId="0" fontId="67" fillId="0" borderId="129" xfId="0" applyNumberFormat="1" applyFont="1" applyFill="1" applyBorder="1" applyAlignment="1">
      <alignment vertical="center"/>
    </xf>
    <xf numFmtId="0" fontId="67" fillId="0" borderId="2" xfId="0" quotePrefix="1" applyNumberFormat="1" applyFont="1" applyFill="1" applyBorder="1" applyAlignment="1">
      <alignment horizontal="left" vertical="center"/>
    </xf>
    <xf numFmtId="0" fontId="67" fillId="0" borderId="2" xfId="0" quotePrefix="1" applyNumberFormat="1" applyFont="1" applyFill="1" applyBorder="1" applyAlignment="1">
      <alignment vertical="center"/>
    </xf>
    <xf numFmtId="49" fontId="67" fillId="0" borderId="2" xfId="0" quotePrefix="1" applyNumberFormat="1" applyFont="1" applyFill="1" applyBorder="1" applyAlignment="1">
      <alignment horizontal="left" vertical="center"/>
    </xf>
    <xf numFmtId="0" fontId="45" fillId="0" borderId="0" xfId="10" applyFont="1" applyBorder="1" applyAlignment="1">
      <alignment wrapText="1"/>
    </xf>
    <xf numFmtId="0" fontId="45" fillId="0" borderId="28" xfId="10" applyFont="1" applyBorder="1">
      <alignment vertical="center"/>
    </xf>
    <xf numFmtId="49" fontId="70" fillId="0" borderId="0" xfId="15" applyNumberFormat="1" applyFont="1" applyAlignment="1">
      <alignment horizontal="right" vertical="center"/>
    </xf>
    <xf numFmtId="0" fontId="70" fillId="0" borderId="0" xfId="46" applyFont="1">
      <alignment vertical="center"/>
    </xf>
    <xf numFmtId="0" fontId="70" fillId="0" borderId="0" xfId="46" applyFont="1" applyAlignment="1">
      <alignment horizontal="right" vertical="center"/>
    </xf>
    <xf numFmtId="0" fontId="70" fillId="0" borderId="0" xfId="46" applyFont="1" applyAlignment="1"/>
    <xf numFmtId="0" fontId="5" fillId="0" borderId="0" xfId="46" applyFont="1">
      <alignment vertical="center"/>
    </xf>
    <xf numFmtId="0" fontId="70" fillId="0" borderId="0" xfId="46" applyFont="1" applyAlignment="1">
      <alignment horizontal="center" vertical="center"/>
    </xf>
    <xf numFmtId="0" fontId="70" fillId="0" borderId="8" xfId="46" applyFont="1" applyBorder="1" applyAlignment="1">
      <alignment vertical="center"/>
    </xf>
    <xf numFmtId="0" fontId="70" fillId="0" borderId="5" xfId="46" applyFont="1" applyBorder="1" applyAlignment="1">
      <alignment vertical="center"/>
    </xf>
    <xf numFmtId="0" fontId="70" fillId="0" borderId="5" xfId="46" applyFont="1" applyBorder="1">
      <alignment vertical="center"/>
    </xf>
    <xf numFmtId="0" fontId="70" fillId="0" borderId="9" xfId="46" applyFont="1" applyBorder="1">
      <alignment vertical="center"/>
    </xf>
    <xf numFmtId="0" fontId="70" fillId="0" borderId="6" xfId="46" applyFont="1" applyBorder="1">
      <alignment vertical="center"/>
    </xf>
    <xf numFmtId="0" fontId="70" fillId="0" borderId="0" xfId="46" applyFont="1" applyBorder="1">
      <alignment vertical="center"/>
    </xf>
    <xf numFmtId="0" fontId="70" fillId="0" borderId="7" xfId="46" applyFont="1" applyBorder="1">
      <alignment vertical="center"/>
    </xf>
    <xf numFmtId="0" fontId="70" fillId="0" borderId="6" xfId="46" applyFont="1" applyBorder="1" applyAlignment="1">
      <alignment vertical="center"/>
    </xf>
    <xf numFmtId="0" fontId="70" fillId="0" borderId="0" xfId="46" applyFont="1" applyBorder="1" applyAlignment="1">
      <alignment vertical="center"/>
    </xf>
    <xf numFmtId="0" fontId="70" fillId="0" borderId="11" xfId="46" applyFont="1" applyBorder="1" applyAlignment="1">
      <alignment vertical="center"/>
    </xf>
    <xf numFmtId="0" fontId="70" fillId="0" borderId="1" xfId="46" applyFont="1" applyBorder="1" applyAlignment="1">
      <alignment vertical="center"/>
    </xf>
    <xf numFmtId="0" fontId="70" fillId="0" borderId="1" xfId="46" applyFont="1" applyBorder="1">
      <alignment vertical="center"/>
    </xf>
    <xf numFmtId="0" fontId="70" fillId="0" borderId="12" xfId="46" applyFont="1" applyBorder="1">
      <alignment vertical="center"/>
    </xf>
    <xf numFmtId="0" fontId="68" fillId="0" borderId="0" xfId="46" applyFont="1">
      <alignment vertical="center"/>
    </xf>
    <xf numFmtId="58" fontId="51" fillId="0" borderId="0" xfId="0" applyNumberFormat="1" applyFont="1" applyFill="1" applyBorder="1" applyAlignment="1">
      <alignment vertical="center" shrinkToFit="1"/>
    </xf>
    <xf numFmtId="57" fontId="0" fillId="0" borderId="2" xfId="0" applyNumberFormat="1" applyFont="1" applyFill="1" applyBorder="1" applyAlignment="1" applyProtection="1">
      <alignment horizontal="center" vertical="center" shrinkToFit="1"/>
      <protection locked="0"/>
    </xf>
    <xf numFmtId="0" fontId="24" fillId="0" borderId="2" xfId="0" applyFont="1" applyFill="1" applyBorder="1" applyAlignment="1" applyProtection="1">
      <alignment horizontal="center" vertical="center" wrapText="1"/>
      <protection locked="0"/>
    </xf>
    <xf numFmtId="0" fontId="12" fillId="0" borderId="103" xfId="0" applyFont="1" applyFill="1" applyBorder="1" applyAlignment="1" applyProtection="1">
      <alignment horizontal="center" vertical="center" wrapText="1"/>
      <protection locked="0"/>
    </xf>
    <xf numFmtId="180" fontId="33" fillId="0" borderId="54" xfId="41" applyNumberFormat="1" applyFont="1" applyFill="1" applyBorder="1" applyAlignment="1" applyProtection="1">
      <alignment horizontal="center" vertical="center" wrapText="1"/>
      <protection locked="0"/>
    </xf>
    <xf numFmtId="0" fontId="12" fillId="0" borderId="38" xfId="0" applyFont="1" applyFill="1" applyBorder="1" applyAlignment="1" applyProtection="1">
      <alignment horizontal="center" vertical="center" wrapText="1"/>
      <protection locked="0"/>
    </xf>
    <xf numFmtId="0" fontId="12" fillId="0" borderId="43" xfId="0" applyFont="1" applyFill="1" applyBorder="1" applyAlignment="1" applyProtection="1">
      <alignment horizontal="center" vertical="center" wrapText="1"/>
      <protection locked="0"/>
    </xf>
    <xf numFmtId="0" fontId="33" fillId="0" borderId="38" xfId="41" applyNumberFormat="1" applyFont="1" applyFill="1" applyBorder="1" applyAlignment="1" applyProtection="1">
      <alignment horizontal="center" vertical="center" shrinkToFit="1"/>
      <protection locked="0"/>
    </xf>
    <xf numFmtId="0" fontId="33" fillId="0" borderId="2" xfId="41" applyNumberFormat="1" applyFont="1" applyFill="1" applyBorder="1" applyAlignment="1" applyProtection="1">
      <alignment horizontal="center" vertical="center" shrinkToFit="1"/>
      <protection locked="0"/>
    </xf>
    <xf numFmtId="0" fontId="33" fillId="0" borderId="43" xfId="41" applyNumberFormat="1" applyFont="1" applyFill="1" applyBorder="1" applyAlignment="1" applyProtection="1">
      <alignment horizontal="center" vertical="center" shrinkToFit="1"/>
      <protection locked="0"/>
    </xf>
    <xf numFmtId="0" fontId="13" fillId="0" borderId="2" xfId="41" applyNumberFormat="1" applyFont="1" applyFill="1" applyBorder="1" applyAlignment="1" applyProtection="1">
      <alignment horizontal="center" vertical="center"/>
      <protection locked="0"/>
    </xf>
    <xf numFmtId="0" fontId="33" fillId="0" borderId="2" xfId="41" applyNumberFormat="1" applyFont="1" applyFill="1" applyBorder="1" applyAlignment="1" applyProtection="1">
      <alignment horizontal="center" vertical="center"/>
      <protection locked="0"/>
    </xf>
    <xf numFmtId="0" fontId="24" fillId="0" borderId="110" xfId="0" applyFont="1" applyFill="1" applyBorder="1" applyAlignment="1" applyProtection="1">
      <alignment horizontal="left" vertical="center"/>
      <protection locked="0"/>
    </xf>
    <xf numFmtId="0" fontId="44" fillId="0" borderId="95" xfId="0" applyFont="1" applyFill="1" applyBorder="1" applyAlignment="1" applyProtection="1">
      <alignment horizontal="center" vertical="center" wrapText="1"/>
      <protection locked="0"/>
    </xf>
    <xf numFmtId="0" fontId="45" fillId="0" borderId="2" xfId="10" applyFont="1" applyBorder="1" applyAlignment="1" applyProtection="1">
      <alignment horizontal="center" vertical="center"/>
      <protection locked="0"/>
    </xf>
    <xf numFmtId="0" fontId="72" fillId="0" borderId="2" xfId="0" applyFont="1" applyFill="1" applyBorder="1" applyAlignment="1" applyProtection="1">
      <alignment horizontal="center" vertical="center"/>
      <protection locked="0"/>
    </xf>
    <xf numFmtId="0" fontId="70" fillId="0" borderId="2" xfId="46" applyFont="1" applyBorder="1" applyAlignment="1">
      <alignment horizontal="center" vertical="center" wrapText="1"/>
    </xf>
    <xf numFmtId="0" fontId="70" fillId="0" borderId="2" xfId="46" applyFont="1" applyBorder="1" applyAlignment="1">
      <alignment horizontal="center" vertical="center"/>
    </xf>
    <xf numFmtId="0" fontId="70" fillId="0" borderId="0" xfId="62" applyFont="1">
      <alignment vertical="center"/>
    </xf>
    <xf numFmtId="0" fontId="70" fillId="0" borderId="0" xfId="62" applyFont="1" applyAlignment="1">
      <alignment horizontal="right" vertical="center"/>
    </xf>
    <xf numFmtId="0" fontId="70" fillId="0" borderId="0" xfId="62" applyFont="1" applyAlignment="1"/>
    <xf numFmtId="0" fontId="70" fillId="0" borderId="2" xfId="62" applyFont="1" applyBorder="1" applyAlignment="1">
      <alignment horizontal="center" vertical="center" wrapText="1"/>
    </xf>
    <xf numFmtId="0" fontId="70" fillId="0" borderId="0" xfId="62" applyFont="1" applyAlignment="1">
      <alignment horizontal="center" vertical="center"/>
    </xf>
    <xf numFmtId="0" fontId="70" fillId="0" borderId="2" xfId="62" applyFont="1" applyBorder="1" applyAlignment="1">
      <alignment horizontal="center" vertical="center"/>
    </xf>
    <xf numFmtId="0" fontId="70" fillId="0" borderId="8" xfId="62" applyFont="1" applyBorder="1" applyAlignment="1">
      <alignment vertical="center"/>
    </xf>
    <xf numFmtId="0" fontId="70" fillId="0" borderId="5" xfId="62" applyFont="1" applyBorder="1" applyAlignment="1">
      <alignment vertical="center"/>
    </xf>
    <xf numFmtId="0" fontId="70" fillId="0" borderId="5" xfId="62" applyFont="1" applyBorder="1">
      <alignment vertical="center"/>
    </xf>
    <xf numFmtId="0" fontId="70" fillId="0" borderId="9" xfId="62" applyFont="1" applyBorder="1">
      <alignment vertical="center"/>
    </xf>
    <xf numFmtId="0" fontId="70" fillId="0" borderId="6" xfId="62" applyFont="1" applyBorder="1">
      <alignment vertical="center"/>
    </xf>
    <xf numFmtId="0" fontId="70" fillId="0" borderId="0" xfId="62" applyFont="1" applyBorder="1">
      <alignment vertical="center"/>
    </xf>
    <xf numFmtId="0" fontId="70" fillId="0" borderId="7" xfId="62" applyFont="1" applyBorder="1">
      <alignment vertical="center"/>
    </xf>
    <xf numFmtId="0" fontId="70" fillId="0" borderId="6" xfId="62" applyFont="1" applyBorder="1" applyAlignment="1">
      <alignment vertical="center"/>
    </xf>
    <xf numFmtId="0" fontId="70" fillId="0" borderId="0" xfId="62" applyFont="1" applyBorder="1" applyAlignment="1">
      <alignment vertical="center"/>
    </xf>
    <xf numFmtId="0" fontId="70" fillId="0" borderId="11" xfId="62" applyFont="1" applyBorder="1" applyAlignment="1">
      <alignment vertical="center"/>
    </xf>
    <xf numFmtId="0" fontId="70" fillId="0" borderId="1" xfId="62" applyFont="1" applyBorder="1" applyAlignment="1">
      <alignment vertical="center"/>
    </xf>
    <xf numFmtId="0" fontId="70" fillId="0" borderId="1" xfId="62" applyFont="1" applyBorder="1">
      <alignment vertical="center"/>
    </xf>
    <xf numFmtId="0" fontId="70" fillId="0" borderId="12" xfId="62" applyFont="1" applyBorder="1">
      <alignment vertical="center"/>
    </xf>
    <xf numFmtId="0" fontId="70" fillId="0" borderId="0" xfId="62" applyFont="1" applyAlignment="1">
      <alignment horizontal="left" vertical="center"/>
    </xf>
    <xf numFmtId="0" fontId="57" fillId="0" borderId="2" xfId="0" applyFont="1" applyFill="1" applyBorder="1" applyAlignment="1">
      <alignment horizontal="center" vertical="center" shrinkToFit="1"/>
    </xf>
    <xf numFmtId="0" fontId="78" fillId="0" borderId="0" xfId="63" applyFont="1" applyAlignment="1">
      <alignment horizontal="left" vertical="center"/>
    </xf>
    <xf numFmtId="0" fontId="81" fillId="0" borderId="0" xfId="64" applyFont="1" applyAlignment="1">
      <alignment horizontal="center" vertical="center"/>
    </xf>
    <xf numFmtId="0" fontId="80" fillId="0" borderId="0" xfId="64" applyFont="1" applyAlignment="1">
      <alignment wrapText="1"/>
    </xf>
    <xf numFmtId="0" fontId="80" fillId="0" borderId="0" xfId="64"/>
    <xf numFmtId="0" fontId="82" fillId="0" borderId="0" xfId="15" applyFont="1">
      <alignment vertical="center"/>
    </xf>
    <xf numFmtId="0" fontId="83" fillId="0" borderId="6" xfId="64" applyFont="1" applyBorder="1" applyAlignment="1">
      <alignment horizontal="left" vertical="center" wrapText="1"/>
    </xf>
    <xf numFmtId="0" fontId="83" fillId="0" borderId="50" xfId="64" applyFont="1" applyBorder="1" applyAlignment="1">
      <alignment horizontal="left" vertical="center" wrapText="1"/>
    </xf>
    <xf numFmtId="0" fontId="83" fillId="0" borderId="123" xfId="64" applyFont="1" applyBorder="1" applyAlignment="1">
      <alignment horizontal="left" vertical="center" wrapText="1"/>
    </xf>
    <xf numFmtId="0" fontId="83" fillId="0" borderId="183" xfId="64" applyFont="1" applyBorder="1" applyAlignment="1">
      <alignment horizontal="left" vertical="center" wrapText="1"/>
    </xf>
    <xf numFmtId="0" fontId="83" fillId="0" borderId="8" xfId="64" applyFont="1" applyBorder="1" applyAlignment="1">
      <alignment horizontal="left" vertical="center" wrapText="1"/>
    </xf>
    <xf numFmtId="0" fontId="83" fillId="0" borderId="48" xfId="64" applyFont="1" applyBorder="1" applyAlignment="1">
      <alignment horizontal="left" vertical="center" wrapText="1"/>
    </xf>
    <xf numFmtId="0" fontId="83" fillId="0" borderId="47" xfId="64" applyFont="1" applyBorder="1" applyAlignment="1">
      <alignment horizontal="left" vertical="center" wrapText="1"/>
    </xf>
    <xf numFmtId="0" fontId="83" fillId="0" borderId="35" xfId="64" applyFont="1" applyBorder="1" applyAlignment="1">
      <alignment horizontal="left" vertical="center" wrapText="1"/>
    </xf>
    <xf numFmtId="0" fontId="83" fillId="0" borderId="184" xfId="64" applyFont="1" applyBorder="1" applyAlignment="1">
      <alignment horizontal="left" vertical="center" wrapText="1"/>
    </xf>
    <xf numFmtId="0" fontId="83" fillId="0" borderId="185" xfId="64" applyFont="1" applyBorder="1" applyAlignment="1">
      <alignment horizontal="left" vertical="center" wrapText="1"/>
    </xf>
    <xf numFmtId="49" fontId="70" fillId="0" borderId="0" xfId="15" applyNumberFormat="1" applyFont="1" applyFill="1" applyAlignment="1">
      <alignment horizontal="right" vertical="center"/>
    </xf>
    <xf numFmtId="0" fontId="84" fillId="7" borderId="58" xfId="64" applyFont="1" applyFill="1" applyBorder="1" applyAlignment="1">
      <alignment horizontal="center" vertical="center" wrapText="1"/>
    </xf>
    <xf numFmtId="0" fontId="84" fillId="7" borderId="103" xfId="64" applyFont="1" applyFill="1" applyBorder="1" applyAlignment="1">
      <alignment horizontal="center" vertical="center" wrapText="1"/>
    </xf>
    <xf numFmtId="0" fontId="84" fillId="7" borderId="56" xfId="64" applyFont="1" applyFill="1" applyBorder="1" applyAlignment="1">
      <alignment horizontal="center" vertical="center" wrapText="1"/>
    </xf>
    <xf numFmtId="0" fontId="85" fillId="7" borderId="53" xfId="64" applyFont="1" applyFill="1" applyBorder="1" applyAlignment="1">
      <alignment horizontal="center" vertical="center" wrapText="1"/>
    </xf>
    <xf numFmtId="0" fontId="86" fillId="7" borderId="104" xfId="64" applyFont="1" applyFill="1" applyBorder="1" applyAlignment="1">
      <alignment horizontal="center" vertical="center" wrapText="1"/>
    </xf>
    <xf numFmtId="0" fontId="83" fillId="0" borderId="0" xfId="64" applyFont="1" applyBorder="1" applyAlignment="1">
      <alignment horizontal="center" vertical="center"/>
    </xf>
    <xf numFmtId="0" fontId="83" fillId="0" borderId="0" xfId="64" applyFont="1" applyBorder="1" applyAlignment="1">
      <alignment horizontal="left" vertical="center" wrapText="1"/>
    </xf>
    <xf numFmtId="0" fontId="87" fillId="0" borderId="0" xfId="64" applyFont="1" applyBorder="1" applyAlignment="1">
      <alignment horizontal="left" vertical="center" wrapText="1"/>
    </xf>
    <xf numFmtId="0" fontId="70" fillId="0" borderId="1" xfId="0" applyFont="1" applyFill="1" applyBorder="1"/>
    <xf numFmtId="0" fontId="70" fillId="0" borderId="0" xfId="0" applyFont="1" applyFill="1" applyAlignment="1">
      <alignment horizontal="center" vertical="center"/>
    </xf>
    <xf numFmtId="0" fontId="70" fillId="0" borderId="0" xfId="0" applyFont="1" applyFill="1"/>
    <xf numFmtId="0" fontId="70" fillId="0" borderId="0" xfId="0" applyFont="1" applyFill="1" applyBorder="1" applyAlignment="1">
      <alignment horizontal="left" indent="1"/>
    </xf>
    <xf numFmtId="0" fontId="70" fillId="0" borderId="0" xfId="0" applyFont="1" applyFill="1" applyBorder="1"/>
    <xf numFmtId="0" fontId="70" fillId="0" borderId="0" xfId="0" applyFont="1" applyFill="1" applyAlignment="1"/>
    <xf numFmtId="0" fontId="72" fillId="6" borderId="2" xfId="0" applyFont="1" applyFill="1" applyBorder="1" applyAlignment="1" applyProtection="1">
      <alignment horizontal="center" vertical="center"/>
      <protection locked="0"/>
    </xf>
    <xf numFmtId="0" fontId="70" fillId="0" borderId="0" xfId="0" applyFont="1" applyFill="1" applyBorder="1" applyAlignment="1">
      <alignment horizontal="center" vertical="center"/>
    </xf>
    <xf numFmtId="0" fontId="45" fillId="0" borderId="0" xfId="0" applyFont="1" applyFill="1" applyAlignment="1">
      <alignment vertical="center"/>
    </xf>
    <xf numFmtId="0" fontId="18" fillId="0" borderId="0" xfId="0" applyFont="1" applyFill="1" applyAlignment="1">
      <alignment horizontal="right" vertical="top"/>
    </xf>
    <xf numFmtId="0" fontId="48" fillId="0" borderId="0" xfId="0" applyFont="1" applyFill="1" applyAlignment="1">
      <alignment horizontal="center" vertical="center"/>
    </xf>
    <xf numFmtId="0" fontId="12" fillId="0" borderId="0" xfId="0" applyFont="1" applyFill="1" applyAlignment="1">
      <alignment vertical="center"/>
    </xf>
    <xf numFmtId="0" fontId="45" fillId="0" borderId="35" xfId="0" applyFont="1" applyFill="1" applyBorder="1" applyAlignment="1">
      <alignment vertical="center"/>
    </xf>
    <xf numFmtId="0" fontId="45" fillId="0" borderId="36" xfId="0" applyFont="1" applyFill="1" applyBorder="1" applyAlignment="1">
      <alignment vertical="center"/>
    </xf>
    <xf numFmtId="0" fontId="45" fillId="0" borderId="39" xfId="0" applyFont="1" applyFill="1" applyBorder="1" applyAlignment="1">
      <alignment vertical="center"/>
    </xf>
    <xf numFmtId="0" fontId="45" fillId="0" borderId="50" xfId="0" applyFont="1" applyFill="1" applyBorder="1" applyAlignment="1">
      <alignment vertical="center"/>
    </xf>
    <xf numFmtId="0" fontId="45" fillId="0" borderId="62" xfId="0" applyFont="1" applyFill="1" applyBorder="1" applyAlignment="1">
      <alignment vertical="center"/>
    </xf>
    <xf numFmtId="0" fontId="45" fillId="0" borderId="120" xfId="0" applyFont="1" applyFill="1" applyBorder="1" applyAlignment="1">
      <alignment vertical="center"/>
    </xf>
    <xf numFmtId="0" fontId="45" fillId="0" borderId="61" xfId="0" applyFont="1" applyFill="1" applyBorder="1" applyAlignment="1">
      <alignment vertical="center"/>
    </xf>
    <xf numFmtId="0" fontId="49" fillId="0" borderId="26" xfId="0" applyFont="1" applyFill="1" applyBorder="1" applyAlignment="1">
      <alignment vertical="center"/>
    </xf>
    <xf numFmtId="0" fontId="49" fillId="0" borderId="28" xfId="0" applyFont="1" applyFill="1" applyBorder="1" applyAlignment="1">
      <alignment vertical="center"/>
    </xf>
    <xf numFmtId="0" fontId="45" fillId="0" borderId="118" xfId="0" applyFont="1" applyFill="1" applyBorder="1" applyAlignment="1">
      <alignment vertical="center"/>
    </xf>
    <xf numFmtId="0" fontId="45" fillId="0" borderId="48" xfId="0" applyFont="1" applyFill="1" applyBorder="1" applyAlignment="1">
      <alignment vertical="center"/>
    </xf>
    <xf numFmtId="0" fontId="45" fillId="0" borderId="5" xfId="0" applyFont="1" applyFill="1" applyBorder="1" applyAlignment="1">
      <alignment vertical="center"/>
    </xf>
    <xf numFmtId="0" fontId="45" fillId="0" borderId="4" xfId="0" applyFont="1" applyFill="1" applyBorder="1" applyAlignment="1">
      <alignment vertical="center"/>
    </xf>
    <xf numFmtId="0" fontId="45" fillId="0" borderId="68" xfId="0" applyFont="1" applyFill="1" applyBorder="1" applyAlignment="1">
      <alignment vertical="center"/>
    </xf>
    <xf numFmtId="0" fontId="45" fillId="0" borderId="0" xfId="0" applyFont="1" applyFill="1" applyBorder="1" applyAlignment="1">
      <alignment vertical="center"/>
    </xf>
    <xf numFmtId="0" fontId="45" fillId="0" borderId="40" xfId="0" applyFont="1" applyFill="1" applyBorder="1" applyAlignment="1">
      <alignment vertical="center"/>
    </xf>
    <xf numFmtId="0" fontId="49" fillId="0" borderId="97" xfId="0" applyFont="1" applyFill="1" applyBorder="1" applyAlignment="1">
      <alignment vertical="center"/>
    </xf>
    <xf numFmtId="0" fontId="75" fillId="0" borderId="116" xfId="0" applyFont="1" applyFill="1" applyBorder="1" applyAlignment="1">
      <alignment vertical="center"/>
    </xf>
    <xf numFmtId="0" fontId="75" fillId="0" borderId="35" xfId="0" applyFont="1" applyFill="1" applyBorder="1" applyAlignment="1">
      <alignment vertical="center"/>
    </xf>
    <xf numFmtId="0" fontId="49" fillId="0" borderId="0" xfId="0" applyFont="1" applyFill="1" applyAlignment="1">
      <alignment vertical="center"/>
    </xf>
    <xf numFmtId="0" fontId="9" fillId="0" borderId="0" xfId="0" applyFont="1" applyFill="1" applyAlignment="1">
      <alignment vertical="center"/>
    </xf>
    <xf numFmtId="0" fontId="0" fillId="3" borderId="0" xfId="0" applyFont="1" applyFill="1" applyBorder="1"/>
    <xf numFmtId="0" fontId="0" fillId="3" borderId="0" xfId="0" applyFont="1" applyFill="1" applyBorder="1" applyAlignment="1">
      <alignment vertical="center"/>
    </xf>
    <xf numFmtId="0" fontId="16" fillId="3" borderId="0" xfId="0" applyFont="1" applyFill="1" applyBorder="1" applyAlignment="1">
      <alignment vertical="center"/>
    </xf>
    <xf numFmtId="0" fontId="70" fillId="0" borderId="0" xfId="0" applyFont="1" applyFill="1" applyBorder="1" applyAlignment="1">
      <alignment horizontal="left" vertical="center"/>
    </xf>
    <xf numFmtId="0" fontId="70" fillId="0" borderId="0" xfId="0" applyFont="1" applyFill="1" applyBorder="1" applyAlignment="1">
      <alignment horizontal="right" vertical="center"/>
    </xf>
    <xf numFmtId="0" fontId="46" fillId="0" borderId="2" xfId="10" applyFont="1" applyBorder="1" applyAlignment="1">
      <alignment horizontal="center" vertical="center"/>
    </xf>
    <xf numFmtId="0" fontId="46" fillId="0" borderId="3" xfId="10" applyFont="1" applyBorder="1" applyAlignment="1">
      <alignment horizontal="center" vertical="center"/>
    </xf>
    <xf numFmtId="0" fontId="46" fillId="0" borderId="4" xfId="10" applyFont="1" applyBorder="1" applyAlignment="1">
      <alignment horizontal="center" vertical="center"/>
    </xf>
    <xf numFmtId="0" fontId="46" fillId="0" borderId="4" xfId="10" applyFont="1" applyBorder="1" applyAlignment="1">
      <alignment horizontal="left" vertical="center"/>
    </xf>
    <xf numFmtId="0" fontId="46" fillId="0" borderId="2" xfId="10" applyFont="1" applyBorder="1" applyAlignment="1" applyProtection="1">
      <alignment horizontal="center" vertical="center"/>
      <protection locked="0"/>
    </xf>
    <xf numFmtId="0" fontId="49" fillId="0" borderId="0" xfId="3" applyFont="1" applyFill="1" applyAlignment="1">
      <alignment horizontal="center" vertical="center"/>
    </xf>
    <xf numFmtId="0" fontId="49" fillId="0" borderId="0" xfId="3" applyFont="1" applyFill="1" applyAlignment="1">
      <alignment vertical="center"/>
    </xf>
    <xf numFmtId="0" fontId="45" fillId="0" borderId="0" xfId="3" applyFont="1" applyFill="1">
      <alignment vertical="center"/>
    </xf>
    <xf numFmtId="0" fontId="45" fillId="0" borderId="0" xfId="3" applyFont="1" applyFill="1" applyAlignment="1">
      <alignment horizontal="center" vertical="center"/>
    </xf>
    <xf numFmtId="0" fontId="70" fillId="0" borderId="0" xfId="0" applyFont="1"/>
    <xf numFmtId="0" fontId="70" fillId="0" borderId="0" xfId="0" applyFont="1" applyAlignment="1">
      <alignment horizontal="center"/>
    </xf>
    <xf numFmtId="0" fontId="45" fillId="0" borderId="0" xfId="3" applyFont="1" applyFill="1" applyBorder="1" applyAlignment="1">
      <alignment horizontal="center" vertical="center"/>
    </xf>
    <xf numFmtId="58" fontId="45" fillId="0" borderId="0" xfId="3" applyNumberFormat="1" applyFont="1" applyFill="1" applyBorder="1" applyAlignment="1">
      <alignment horizontal="center" vertical="center"/>
    </xf>
    <xf numFmtId="0" fontId="70" fillId="0" borderId="0" xfId="4" applyFont="1">
      <alignment vertical="center"/>
    </xf>
    <xf numFmtId="0" fontId="70" fillId="0" borderId="0" xfId="4" applyFont="1" applyFill="1">
      <alignment vertical="center"/>
    </xf>
    <xf numFmtId="38" fontId="70" fillId="0" borderId="0" xfId="1" applyFont="1">
      <alignment vertical="center"/>
    </xf>
    <xf numFmtId="38" fontId="70" fillId="0" borderId="0" xfId="1" applyFont="1" applyFill="1">
      <alignment vertical="center"/>
    </xf>
    <xf numFmtId="0" fontId="70" fillId="0" borderId="0" xfId="4" applyFont="1" applyAlignment="1">
      <alignment horizontal="center" vertical="center"/>
    </xf>
    <xf numFmtId="0" fontId="93" fillId="0" borderId="0" xfId="0" applyFont="1" applyAlignment="1">
      <alignment vertical="center"/>
    </xf>
    <xf numFmtId="58" fontId="96" fillId="0" borderId="1" xfId="0" applyNumberFormat="1" applyFont="1" applyBorder="1" applyAlignment="1" applyProtection="1">
      <alignment horizontal="center" vertical="center" wrapText="1"/>
      <protection locked="0"/>
    </xf>
    <xf numFmtId="0" fontId="46" fillId="0" borderId="0" xfId="10" applyFont="1" applyAlignment="1">
      <alignment horizontal="right" vertical="top"/>
    </xf>
    <xf numFmtId="0" fontId="46" fillId="0" borderId="0" xfId="10" applyFont="1" applyAlignment="1">
      <alignment horizontal="center"/>
    </xf>
    <xf numFmtId="0" fontId="46" fillId="0" borderId="4" xfId="0" applyFont="1" applyFill="1" applyBorder="1" applyAlignment="1">
      <alignment vertical="center" shrinkToFit="1"/>
    </xf>
    <xf numFmtId="0" fontId="45" fillId="0" borderId="9" xfId="10" applyFont="1" applyBorder="1" applyAlignment="1">
      <alignment horizontal="center" vertical="center"/>
    </xf>
    <xf numFmtId="0" fontId="46" fillId="0" borderId="10" xfId="0" applyFont="1" applyFill="1" applyBorder="1" applyAlignment="1">
      <alignment vertical="center" shrinkToFit="1"/>
    </xf>
    <xf numFmtId="0" fontId="46" fillId="0" borderId="6" xfId="0" applyFont="1" applyFill="1" applyBorder="1" applyAlignment="1">
      <alignment vertical="center" shrinkToFit="1"/>
    </xf>
    <xf numFmtId="0" fontId="47" fillId="0" borderId="0" xfId="10" applyFont="1" applyBorder="1" applyAlignment="1">
      <alignment vertical="center"/>
    </xf>
    <xf numFmtId="0" fontId="47" fillId="0" borderId="0" xfId="10" applyFont="1" applyBorder="1" applyAlignment="1">
      <alignment horizontal="center" vertical="center"/>
    </xf>
    <xf numFmtId="10" fontId="47" fillId="0" borderId="0" xfId="10" applyNumberFormat="1" applyFont="1" applyBorder="1" applyAlignment="1">
      <alignment vertical="center"/>
    </xf>
    <xf numFmtId="0" fontId="44" fillId="0" borderId="0" xfId="9" applyFont="1">
      <alignment vertical="center"/>
    </xf>
    <xf numFmtId="0" fontId="45" fillId="0" borderId="28" xfId="10" applyFont="1" applyBorder="1" applyAlignment="1" applyProtection="1">
      <alignment horizontal="center" vertical="center"/>
      <protection locked="0"/>
    </xf>
    <xf numFmtId="0" fontId="70" fillId="0" borderId="0" xfId="5" applyFont="1"/>
    <xf numFmtId="0" fontId="98" fillId="0" borderId="0" xfId="9" applyFont="1">
      <alignment vertical="center"/>
    </xf>
    <xf numFmtId="0" fontId="98" fillId="0" borderId="0" xfId="9" applyFont="1" applyAlignment="1">
      <alignment vertical="center" shrinkToFit="1"/>
    </xf>
    <xf numFmtId="0" fontId="70" fillId="0" borderId="0" xfId="5" applyFont="1" applyAlignment="1">
      <alignment shrinkToFit="1"/>
    </xf>
    <xf numFmtId="0" fontId="70" fillId="0" borderId="0" xfId="5" applyFont="1" applyAlignment="1">
      <alignment horizontal="center"/>
    </xf>
    <xf numFmtId="0" fontId="8" fillId="0" borderId="0" xfId="5" applyFont="1" applyAlignment="1">
      <alignment horizontal="right" vertical="center"/>
    </xf>
    <xf numFmtId="0" fontId="89" fillId="0" borderId="0" xfId="5" applyFont="1"/>
    <xf numFmtId="0" fontId="70" fillId="0" borderId="0" xfId="5" applyFont="1" applyAlignment="1">
      <alignment horizontal="center" vertical="center"/>
    </xf>
    <xf numFmtId="0" fontId="70" fillId="0" borderId="0" xfId="9" applyFont="1" applyAlignment="1">
      <alignment horizontal="left" vertical="center"/>
    </xf>
    <xf numFmtId="0" fontId="68" fillId="0" borderId="0" xfId="9" applyFont="1" applyFill="1" applyBorder="1" applyAlignment="1">
      <alignment horizontal="center" vertical="center" shrinkToFit="1"/>
    </xf>
    <xf numFmtId="0" fontId="68" fillId="0" borderId="0" xfId="9" applyFont="1" applyAlignment="1">
      <alignment horizontal="right" vertical="center"/>
    </xf>
    <xf numFmtId="0" fontId="100" fillId="0" borderId="0" xfId="5" applyFont="1"/>
    <xf numFmtId="0" fontId="71" fillId="0" borderId="5" xfId="9" applyFont="1" applyBorder="1" applyAlignment="1">
      <alignment horizontal="left" vertical="top"/>
    </xf>
    <xf numFmtId="0" fontId="70" fillId="0" borderId="0" xfId="5" applyFont="1" applyBorder="1" applyAlignment="1">
      <alignment horizontal="center" vertical="center" wrapText="1" shrinkToFit="1"/>
    </xf>
    <xf numFmtId="0" fontId="8" fillId="0" borderId="6" xfId="5" applyFont="1" applyFill="1" applyBorder="1" applyAlignment="1">
      <alignment horizontal="left" vertical="center" shrinkToFit="1"/>
    </xf>
    <xf numFmtId="0" fontId="70" fillId="0" borderId="6" xfId="5" applyFont="1" applyFill="1" applyBorder="1" applyAlignment="1">
      <alignment horizontal="left" vertical="center" shrinkToFit="1"/>
    </xf>
    <xf numFmtId="0" fontId="70" fillId="0" borderId="0" xfId="5" applyFont="1" applyBorder="1" applyAlignment="1">
      <alignment horizontal="center" vertical="center" shrinkToFit="1"/>
    </xf>
    <xf numFmtId="0" fontId="70" fillId="0" borderId="11" xfId="5" applyFont="1" applyFill="1" applyBorder="1" applyAlignment="1">
      <alignment horizontal="center" vertical="center" shrinkToFit="1"/>
    </xf>
    <xf numFmtId="0" fontId="70" fillId="0" borderId="11" xfId="5" applyFont="1" applyFill="1" applyBorder="1" applyAlignment="1">
      <alignment vertical="center" shrinkToFit="1"/>
    </xf>
    <xf numFmtId="0" fontId="70" fillId="0" borderId="0" xfId="5" applyFont="1" applyBorder="1" applyAlignment="1">
      <alignment horizontal="center" vertical="center"/>
    </xf>
    <xf numFmtId="0" fontId="71" fillId="0" borderId="0" xfId="9" applyFont="1" applyBorder="1" applyAlignment="1">
      <alignment horizontal="center" vertical="center"/>
    </xf>
    <xf numFmtId="0" fontId="70" fillId="0" borderId="127" xfId="5" applyFont="1" applyFill="1" applyBorder="1"/>
    <xf numFmtId="0" fontId="70" fillId="0" borderId="127" xfId="5" applyFont="1" applyFill="1" applyBorder="1" applyAlignment="1">
      <alignment shrinkToFit="1"/>
    </xf>
    <xf numFmtId="0" fontId="71" fillId="0" borderId="128" xfId="9" applyFont="1" applyBorder="1" applyAlignment="1">
      <alignment horizontal="left" vertical="center"/>
    </xf>
    <xf numFmtId="10" fontId="70" fillId="0" borderId="129" xfId="5" applyNumberFormat="1" applyFont="1" applyBorder="1" applyAlignment="1">
      <alignment horizontal="center" vertical="center"/>
    </xf>
    <xf numFmtId="0" fontId="68" fillId="0" borderId="0" xfId="5" applyFont="1"/>
    <xf numFmtId="0" fontId="68" fillId="0" borderId="0" xfId="5" applyFont="1" applyAlignment="1">
      <alignment shrinkToFit="1"/>
    </xf>
    <xf numFmtId="0" fontId="68" fillId="0" borderId="0" xfId="5" applyFont="1" applyAlignment="1">
      <alignment horizontal="center"/>
    </xf>
    <xf numFmtId="0" fontId="68" fillId="0" borderId="0" xfId="5" applyFont="1" applyAlignment="1">
      <alignment horizontal="center" vertical="center"/>
    </xf>
    <xf numFmtId="0" fontId="71" fillId="0" borderId="0" xfId="5" applyFont="1" applyAlignment="1">
      <alignment vertical="center"/>
    </xf>
    <xf numFmtId="0" fontId="71" fillId="0" borderId="0" xfId="9" applyFont="1">
      <alignment vertical="center"/>
    </xf>
    <xf numFmtId="0" fontId="6" fillId="0" borderId="0" xfId="41" applyFont="1">
      <alignment vertical="center"/>
    </xf>
    <xf numFmtId="0" fontId="6" fillId="0" borderId="0" xfId="41" applyFont="1" applyAlignment="1">
      <alignment horizontal="right" vertical="center"/>
    </xf>
    <xf numFmtId="0" fontId="57" fillId="0" borderId="0" xfId="41" applyFont="1" applyAlignment="1">
      <alignment horizontal="center" vertical="center"/>
    </xf>
    <xf numFmtId="0" fontId="57" fillId="0" borderId="0" xfId="41" applyFont="1" applyAlignment="1">
      <alignment horizontal="left" vertical="center"/>
    </xf>
    <xf numFmtId="0" fontId="104" fillId="0" borderId="0" xfId="41" applyFont="1" applyAlignment="1">
      <alignment horizontal="left" vertical="center" indent="1"/>
    </xf>
    <xf numFmtId="0" fontId="57" fillId="0" borderId="146" xfId="41" applyFont="1" applyBorder="1" applyAlignment="1">
      <alignment horizontal="center" vertical="center"/>
    </xf>
    <xf numFmtId="0" fontId="57" fillId="0" borderId="88" xfId="41" applyFont="1" applyBorder="1" applyAlignment="1">
      <alignment horizontal="center" vertical="center"/>
    </xf>
    <xf numFmtId="0" fontId="57" fillId="0" borderId="89" xfId="41" applyFont="1" applyBorder="1" applyAlignment="1">
      <alignment horizontal="center" vertical="center"/>
    </xf>
    <xf numFmtId="0" fontId="101" fillId="0" borderId="0" xfId="0" applyFont="1" applyFill="1" applyBorder="1" applyAlignment="1" applyProtection="1">
      <alignment horizontal="center" vertical="top" shrinkToFit="1"/>
      <protection hidden="1"/>
    </xf>
    <xf numFmtId="0" fontId="105" fillId="0" borderId="0" xfId="41" applyFont="1">
      <alignment vertical="center"/>
    </xf>
    <xf numFmtId="0" fontId="57" fillId="0" borderId="0" xfId="41" applyFont="1" applyAlignment="1">
      <alignment vertical="top" wrapText="1"/>
    </xf>
    <xf numFmtId="0" fontId="104" fillId="0" borderId="0" xfId="41" applyFont="1">
      <alignment vertical="center"/>
    </xf>
    <xf numFmtId="0" fontId="57" fillId="0" borderId="0" xfId="41" applyFont="1">
      <alignment vertical="center"/>
    </xf>
    <xf numFmtId="0" fontId="57" fillId="0" borderId="28" xfId="41" applyFont="1" applyBorder="1" applyAlignment="1">
      <alignment horizontal="center" vertical="center"/>
    </xf>
    <xf numFmtId="0" fontId="70" fillId="0" borderId="0" xfId="0" applyFont="1" applyFill="1" applyAlignment="1">
      <alignment vertical="center"/>
    </xf>
    <xf numFmtId="0" fontId="70" fillId="0" borderId="1" xfId="0" applyFont="1" applyFill="1" applyBorder="1" applyAlignment="1"/>
    <xf numFmtId="0" fontId="70" fillId="0" borderId="1" xfId="0" applyFont="1" applyFill="1" applyBorder="1" applyAlignment="1">
      <alignment horizontal="right"/>
    </xf>
    <xf numFmtId="177" fontId="70" fillId="0" borderId="64" xfId="0" applyNumberFormat="1" applyFont="1" applyFill="1" applyBorder="1" applyAlignment="1" applyProtection="1">
      <alignment horizontal="left" vertical="center" wrapText="1"/>
      <protection locked="0"/>
    </xf>
    <xf numFmtId="177" fontId="70" fillId="0" borderId="65" xfId="0" applyNumberFormat="1" applyFont="1" applyFill="1" applyBorder="1" applyAlignment="1" applyProtection="1">
      <alignment horizontal="left" vertical="center" wrapText="1"/>
      <protection locked="0"/>
    </xf>
    <xf numFmtId="177" fontId="70" fillId="0" borderId="66" xfId="0" applyNumberFormat="1" applyFont="1" applyFill="1" applyBorder="1" applyAlignment="1" applyProtection="1">
      <alignment horizontal="left" vertical="center" wrapText="1"/>
      <protection locked="0"/>
    </xf>
    <xf numFmtId="0" fontId="70" fillId="0" borderId="0" xfId="0" applyFont="1" applyFill="1" applyAlignment="1">
      <alignment horizontal="right"/>
    </xf>
    <xf numFmtId="0" fontId="72" fillId="0" borderId="0" xfId="0" applyFont="1" applyFill="1" applyAlignment="1">
      <alignment horizontal="center" vertical="center"/>
    </xf>
    <xf numFmtId="0" fontId="89" fillId="0" borderId="1" xfId="0" applyFont="1" applyFill="1" applyBorder="1" applyAlignment="1">
      <alignment horizontal="center" vertical="center" wrapText="1"/>
    </xf>
    <xf numFmtId="0" fontId="71" fillId="7" borderId="168" xfId="0" applyFont="1" applyFill="1" applyBorder="1" applyAlignment="1">
      <alignment horizontal="right" vertical="center" wrapText="1"/>
    </xf>
    <xf numFmtId="0" fontId="71" fillId="0" borderId="10" xfId="0" applyFont="1" applyFill="1" applyBorder="1" applyAlignment="1" applyProtection="1">
      <alignment vertical="center" wrapText="1"/>
      <protection locked="0"/>
    </xf>
    <xf numFmtId="0" fontId="71" fillId="7" borderId="15" xfId="0" applyFont="1" applyFill="1" applyBorder="1" applyAlignment="1">
      <alignment horizontal="right" vertical="center" wrapText="1"/>
    </xf>
    <xf numFmtId="0" fontId="71" fillId="0" borderId="4" xfId="0" applyFont="1" applyFill="1" applyBorder="1" applyAlignment="1" applyProtection="1">
      <alignment horizontal="center" vertical="center" wrapText="1"/>
      <protection locked="0"/>
    </xf>
    <xf numFmtId="0" fontId="71" fillId="7" borderId="100" xfId="0" applyFont="1" applyFill="1" applyBorder="1" applyAlignment="1">
      <alignment horizontal="right" vertical="center" wrapText="1"/>
    </xf>
    <xf numFmtId="0" fontId="71" fillId="0" borderId="4" xfId="0" applyFont="1" applyFill="1" applyBorder="1" applyAlignment="1" applyProtection="1">
      <alignment horizontal="right" vertical="center" wrapText="1"/>
      <protection locked="0"/>
    </xf>
    <xf numFmtId="0" fontId="71" fillId="0" borderId="10" xfId="0" applyFont="1" applyFill="1" applyBorder="1" applyAlignment="1">
      <alignment horizontal="center" vertical="center" wrapText="1"/>
    </xf>
    <xf numFmtId="0" fontId="71" fillId="8" borderId="168" xfId="0" applyFont="1" applyFill="1" applyBorder="1" applyAlignment="1">
      <alignment horizontal="right" vertical="center" wrapText="1"/>
    </xf>
    <xf numFmtId="0" fontId="70" fillId="7" borderId="178" xfId="0" applyFont="1" applyFill="1" applyBorder="1" applyAlignment="1">
      <alignment horizontal="right" vertical="center" wrapText="1"/>
    </xf>
    <xf numFmtId="0" fontId="71" fillId="0" borderId="74" xfId="0" applyFont="1" applyFill="1" applyBorder="1" applyAlignment="1">
      <alignment horizontal="left" vertical="center" wrapText="1"/>
    </xf>
    <xf numFmtId="0" fontId="71" fillId="0" borderId="75" xfId="0" applyFont="1" applyFill="1" applyBorder="1" applyAlignment="1">
      <alignment horizontal="left" vertical="center" wrapText="1"/>
    </xf>
    <xf numFmtId="0" fontId="70" fillId="3" borderId="0" xfId="0" applyFont="1" applyFill="1"/>
    <xf numFmtId="0" fontId="72" fillId="0" borderId="117" xfId="0" applyFont="1" applyFill="1" applyBorder="1" applyAlignment="1" applyProtection="1">
      <alignment horizontal="center" vertical="center"/>
      <protection locked="0"/>
    </xf>
    <xf numFmtId="0" fontId="108" fillId="4" borderId="0" xfId="0" applyFont="1" applyFill="1" applyAlignment="1">
      <alignment horizontal="left"/>
    </xf>
    <xf numFmtId="0" fontId="108" fillId="4" borderId="0" xfId="0" applyFont="1" applyFill="1" applyAlignment="1">
      <alignment horizontal="center"/>
    </xf>
    <xf numFmtId="0" fontId="45" fillId="4" borderId="0" xfId="0" applyFont="1" applyFill="1" applyAlignment="1">
      <alignment horizontal="right" vertical="top"/>
    </xf>
    <xf numFmtId="0" fontId="70" fillId="4" borderId="0" xfId="0" applyFont="1" applyFill="1"/>
    <xf numFmtId="0" fontId="45" fillId="0" borderId="41" xfId="0" applyFont="1" applyFill="1" applyBorder="1" applyAlignment="1">
      <alignment horizontal="right"/>
    </xf>
    <xf numFmtId="0" fontId="44" fillId="0" borderId="41" xfId="0" applyFont="1" applyFill="1" applyBorder="1" applyAlignment="1">
      <alignment horizontal="left" wrapText="1"/>
    </xf>
    <xf numFmtId="0" fontId="49" fillId="4" borderId="0" xfId="0" applyFont="1" applyFill="1" applyAlignment="1">
      <alignment vertical="center"/>
    </xf>
    <xf numFmtId="0" fontId="45" fillId="4" borderId="0" xfId="0" applyFont="1" applyFill="1"/>
    <xf numFmtId="0" fontId="44" fillId="0" borderId="103" xfId="0" applyFont="1" applyFill="1" applyBorder="1" applyAlignment="1">
      <alignment horizontal="center" vertical="center" shrinkToFit="1"/>
    </xf>
    <xf numFmtId="0" fontId="44" fillId="0" borderId="104" xfId="0" applyFont="1" applyFill="1" applyBorder="1" applyAlignment="1">
      <alignment horizontal="center" vertical="center"/>
    </xf>
    <xf numFmtId="0" fontId="70" fillId="0" borderId="36" xfId="0" applyFont="1" applyFill="1" applyBorder="1" applyAlignment="1">
      <alignment horizontal="left" vertical="center"/>
    </xf>
    <xf numFmtId="0" fontId="45" fillId="0" borderId="36" xfId="0" applyFont="1" applyFill="1" applyBorder="1" applyAlignment="1">
      <alignment horizontal="left" vertical="center"/>
    </xf>
    <xf numFmtId="0" fontId="45" fillId="0" borderId="36" xfId="0" applyFont="1" applyFill="1" applyBorder="1" applyAlignment="1">
      <alignment horizontal="right" vertical="center"/>
    </xf>
    <xf numFmtId="0" fontId="45" fillId="4" borderId="0" xfId="0" applyFont="1" applyFill="1" applyAlignment="1">
      <alignment horizontal="right" vertical="center"/>
    </xf>
    <xf numFmtId="0" fontId="49" fillId="0" borderId="0" xfId="0" applyFont="1" applyFill="1" applyBorder="1" applyAlignment="1">
      <alignment horizontal="left" vertical="center"/>
    </xf>
    <xf numFmtId="0" fontId="44" fillId="0" borderId="110" xfId="0" applyFont="1" applyFill="1" applyBorder="1" applyAlignment="1">
      <alignment horizontal="left" vertical="center"/>
    </xf>
    <xf numFmtId="0" fontId="111" fillId="4" borderId="0" xfId="0" applyFont="1" applyFill="1"/>
    <xf numFmtId="0" fontId="68" fillId="0" borderId="0" xfId="0" applyFont="1" applyFill="1" applyAlignment="1">
      <alignment horizontal="right" vertical="center"/>
    </xf>
    <xf numFmtId="49" fontId="68" fillId="0" borderId="87" xfId="0" applyNumberFormat="1" applyFont="1" applyFill="1" applyBorder="1" applyAlignment="1">
      <alignment horizontal="center" vertical="center"/>
    </xf>
    <xf numFmtId="49" fontId="68" fillId="0" borderId="77" xfId="0" applyNumberFormat="1" applyFont="1" applyFill="1" applyBorder="1" applyAlignment="1">
      <alignment horizontal="center" vertical="center"/>
    </xf>
    <xf numFmtId="49" fontId="68" fillId="0" borderId="78" xfId="0" applyNumberFormat="1" applyFont="1" applyFill="1" applyBorder="1" applyAlignment="1">
      <alignment horizontal="center" vertical="center"/>
    </xf>
    <xf numFmtId="0" fontId="68" fillId="0" borderId="0" xfId="0" applyFont="1" applyFill="1" applyAlignment="1">
      <alignment vertical="center"/>
    </xf>
    <xf numFmtId="0" fontId="68" fillId="0" borderId="87" xfId="0" applyFont="1" applyFill="1" applyBorder="1" applyAlignment="1">
      <alignment horizontal="center" vertical="center"/>
    </xf>
    <xf numFmtId="0" fontId="68" fillId="0" borderId="77" xfId="0" applyFont="1" applyFill="1" applyBorder="1" applyAlignment="1">
      <alignment horizontal="center" vertical="center"/>
    </xf>
    <xf numFmtId="0" fontId="68" fillId="0" borderId="78" xfId="0" applyFont="1" applyFill="1" applyBorder="1" applyAlignment="1">
      <alignment horizontal="center" vertical="center"/>
    </xf>
    <xf numFmtId="0" fontId="57" fillId="0" borderId="87" xfId="0" applyFont="1" applyFill="1" applyBorder="1" applyAlignment="1">
      <alignment horizontal="center" vertical="top" textRotation="255" wrapText="1" shrinkToFit="1"/>
    </xf>
    <xf numFmtId="0" fontId="57" fillId="0" borderId="77" xfId="0" applyFont="1" applyFill="1" applyBorder="1" applyAlignment="1">
      <alignment horizontal="center" vertical="top" textRotation="255" shrinkToFit="1"/>
    </xf>
    <xf numFmtId="0" fontId="57" fillId="0" borderId="78" xfId="0" applyFont="1" applyFill="1" applyBorder="1" applyAlignment="1">
      <alignment horizontal="center" vertical="top" textRotation="255" shrinkToFit="1"/>
    </xf>
    <xf numFmtId="0" fontId="68" fillId="0" borderId="2" xfId="0" applyFont="1" applyFill="1" applyBorder="1" applyAlignment="1">
      <alignment horizontal="center" vertical="center" shrinkToFit="1"/>
    </xf>
    <xf numFmtId="0" fontId="68" fillId="0" borderId="87" xfId="0" applyFont="1" applyFill="1" applyBorder="1" applyAlignment="1">
      <alignment horizontal="center" vertical="center" shrinkToFit="1"/>
    </xf>
    <xf numFmtId="0" fontId="68" fillId="0" borderId="77" xfId="0" applyFont="1" applyFill="1" applyBorder="1" applyAlignment="1">
      <alignment horizontal="center" vertical="center" shrinkToFit="1"/>
    </xf>
    <xf numFmtId="0" fontId="68" fillId="0" borderId="78" xfId="0" applyFont="1" applyFill="1" applyBorder="1" applyAlignment="1">
      <alignment horizontal="center" vertical="center" shrinkToFit="1"/>
    </xf>
    <xf numFmtId="0" fontId="68" fillId="0" borderId="0" xfId="0" applyFont="1" applyFill="1" applyAlignment="1">
      <alignment horizontal="center" vertical="center"/>
    </xf>
    <xf numFmtId="0" fontId="101" fillId="0" borderId="0" xfId="0" applyFont="1" applyFill="1" applyAlignment="1">
      <alignment horizontal="center" vertical="center" wrapText="1"/>
    </xf>
    <xf numFmtId="0" fontId="105" fillId="0" borderId="117" xfId="0" applyFont="1" applyFill="1" applyBorder="1" applyAlignment="1">
      <alignment horizontal="center" vertical="center"/>
    </xf>
    <xf numFmtId="0" fontId="68" fillId="0" borderId="0" xfId="0" applyFont="1" applyFill="1" applyBorder="1" applyAlignment="1">
      <alignment horizontal="center" vertical="center" textRotation="255"/>
    </xf>
    <xf numFmtId="0" fontId="68" fillId="0" borderId="0" xfId="0" applyFont="1" applyFill="1" applyBorder="1" applyAlignment="1">
      <alignment horizontal="center" vertical="center"/>
    </xf>
    <xf numFmtId="0" fontId="118" fillId="0" borderId="0" xfId="0" applyFont="1" applyFill="1" applyBorder="1" applyAlignment="1">
      <alignment horizontal="center" vertical="center"/>
    </xf>
    <xf numFmtId="49" fontId="68" fillId="0" borderId="2" xfId="0" applyNumberFormat="1" applyFont="1" applyFill="1" applyBorder="1" applyAlignment="1">
      <alignment horizontal="center" vertical="center"/>
    </xf>
    <xf numFmtId="0" fontId="57" fillId="0" borderId="87" xfId="0" applyFont="1" applyFill="1" applyBorder="1" applyAlignment="1">
      <alignment vertical="top" textRotation="255" shrinkToFit="1"/>
    </xf>
    <xf numFmtId="0" fontId="57" fillId="0" borderId="167" xfId="0" applyFont="1" applyFill="1" applyBorder="1" applyAlignment="1">
      <alignment vertical="top" textRotation="255" shrinkToFit="1"/>
    </xf>
    <xf numFmtId="0" fontId="119" fillId="0" borderId="77" xfId="0" applyFont="1" applyFill="1" applyBorder="1" applyAlignment="1">
      <alignment horizontal="center" vertical="top" textRotation="255" shrinkToFit="1"/>
    </xf>
    <xf numFmtId="0" fontId="57" fillId="0" borderId="10" xfId="0" applyFont="1" applyFill="1" applyBorder="1" applyAlignment="1">
      <alignment horizontal="center" vertical="top" textRotation="255" shrinkToFit="1"/>
    </xf>
    <xf numFmtId="0" fontId="105" fillId="0" borderId="57" xfId="0" applyFont="1" applyFill="1" applyBorder="1" applyAlignment="1">
      <alignment horizontal="center" vertical="center"/>
    </xf>
    <xf numFmtId="49" fontId="68" fillId="0" borderId="167" xfId="0" applyNumberFormat="1" applyFont="1" applyFill="1" applyBorder="1" applyAlignment="1">
      <alignment horizontal="center" vertical="center"/>
    </xf>
    <xf numFmtId="0" fontId="68" fillId="0" borderId="167" xfId="0" applyFont="1" applyFill="1" applyBorder="1" applyAlignment="1">
      <alignment horizontal="center" vertical="center"/>
    </xf>
    <xf numFmtId="0" fontId="57" fillId="0" borderId="87" xfId="0" applyFont="1" applyFill="1" applyBorder="1" applyAlignment="1">
      <alignment horizontal="center" vertical="top" textRotation="255" shrinkToFit="1"/>
    </xf>
    <xf numFmtId="0" fontId="57" fillId="0" borderId="77" xfId="0" applyFont="1" applyFill="1" applyBorder="1" applyAlignment="1">
      <alignment vertical="top"/>
    </xf>
    <xf numFmtId="0" fontId="57" fillId="0" borderId="181" xfId="0" applyFont="1" applyFill="1" applyBorder="1" applyAlignment="1">
      <alignment horizontal="center" vertical="top" textRotation="255" shrinkToFit="1"/>
    </xf>
    <xf numFmtId="0" fontId="68" fillId="0" borderId="167" xfId="0" applyFont="1" applyFill="1" applyBorder="1" applyAlignment="1">
      <alignment horizontal="center" vertical="center" shrinkToFit="1"/>
    </xf>
    <xf numFmtId="0" fontId="68" fillId="0" borderId="0" xfId="0" applyFont="1" applyFill="1" applyBorder="1" applyAlignment="1">
      <alignment horizontal="center" vertical="center" shrinkToFit="1"/>
    </xf>
    <xf numFmtId="0" fontId="105" fillId="0" borderId="0" xfId="0" applyFont="1" applyFill="1" applyBorder="1" applyAlignment="1">
      <alignment horizontal="center" vertical="center"/>
    </xf>
    <xf numFmtId="0" fontId="68" fillId="0" borderId="0" xfId="0" applyFont="1" applyFill="1" applyBorder="1" applyAlignment="1">
      <alignment vertical="center"/>
    </xf>
    <xf numFmtId="0" fontId="68" fillId="3" borderId="0" xfId="0" applyFont="1" applyFill="1" applyBorder="1" applyAlignment="1">
      <alignment vertical="center"/>
    </xf>
    <xf numFmtId="0" fontId="68" fillId="0" borderId="0" xfId="0" applyFont="1" applyFill="1" applyAlignment="1">
      <alignment horizontal="left" vertical="center"/>
    </xf>
    <xf numFmtId="0" fontId="120" fillId="0" borderId="0" xfId="0" applyFont="1" applyFill="1" applyAlignment="1">
      <alignment horizontal="center" vertical="center"/>
    </xf>
    <xf numFmtId="0" fontId="68" fillId="0" borderId="0" xfId="0" applyFont="1" applyFill="1" applyAlignment="1"/>
    <xf numFmtId="0" fontId="68" fillId="0" borderId="167" xfId="0" applyFont="1" applyFill="1" applyBorder="1" applyAlignment="1" applyProtection="1">
      <alignment horizontal="center" vertical="top" textRotation="255" shrinkToFit="1"/>
      <protection locked="0"/>
    </xf>
    <xf numFmtId="0" fontId="68" fillId="0" borderId="77" xfId="0" applyFont="1" applyFill="1" applyBorder="1" applyAlignment="1" applyProtection="1">
      <alignment horizontal="center" vertical="top" textRotation="255" shrinkToFit="1"/>
      <protection locked="0"/>
    </xf>
    <xf numFmtId="0" fontId="68" fillId="0" borderId="78" xfId="0" applyFont="1" applyFill="1" applyBorder="1" applyAlignment="1" applyProtection="1">
      <alignment horizontal="center" vertical="top" textRotation="255" shrinkToFit="1"/>
      <protection locked="0"/>
    </xf>
    <xf numFmtId="0" fontId="68" fillId="0" borderId="87" xfId="0" applyFont="1" applyFill="1" applyBorder="1" applyAlignment="1" applyProtection="1">
      <alignment horizontal="center" vertical="center" textRotation="255" shrinkToFit="1"/>
      <protection locked="0"/>
    </xf>
    <xf numFmtId="0" fontId="68" fillId="0" borderId="77" xfId="0" applyFont="1" applyFill="1" applyBorder="1" applyAlignment="1" applyProtection="1">
      <alignment horizontal="center" vertical="center" textRotation="255" shrinkToFit="1"/>
      <protection locked="0"/>
    </xf>
    <xf numFmtId="0" fontId="68" fillId="0" borderId="77" xfId="0" applyFont="1" applyFill="1" applyBorder="1" applyAlignment="1" applyProtection="1">
      <alignment horizontal="center" vertical="center" shrinkToFit="1"/>
      <protection locked="0"/>
    </xf>
    <xf numFmtId="0" fontId="68" fillId="0" borderId="86" xfId="0" applyFont="1" applyFill="1" applyBorder="1" applyAlignment="1" applyProtection="1">
      <alignment horizontal="center" vertical="center" textRotation="255" shrinkToFit="1"/>
      <protection locked="0"/>
    </xf>
    <xf numFmtId="179" fontId="68" fillId="0" borderId="8" xfId="7" applyNumberFormat="1" applyFont="1" applyFill="1" applyBorder="1" applyAlignment="1" applyProtection="1">
      <alignment horizontal="center" vertical="center"/>
      <protection locked="0"/>
    </xf>
    <xf numFmtId="179" fontId="68" fillId="0" borderId="80" xfId="7" applyNumberFormat="1" applyFont="1" applyFill="1" applyBorder="1" applyAlignment="1" applyProtection="1">
      <alignment horizontal="center" vertical="center"/>
      <protection locked="0"/>
    </xf>
    <xf numFmtId="179" fontId="68" fillId="0" borderId="9" xfId="7" applyNumberFormat="1" applyFont="1" applyFill="1" applyBorder="1" applyAlignment="1" applyProtection="1">
      <alignment horizontal="center" vertical="center"/>
      <protection locked="0"/>
    </xf>
    <xf numFmtId="179" fontId="68" fillId="0" borderId="6" xfId="7" applyNumberFormat="1" applyFont="1" applyFill="1" applyBorder="1" applyAlignment="1" applyProtection="1">
      <alignment horizontal="center" vertical="center"/>
      <protection locked="0"/>
    </xf>
    <xf numFmtId="179" fontId="68" fillId="0" borderId="83" xfId="7" applyNumberFormat="1" applyFont="1" applyFill="1" applyBorder="1" applyAlignment="1" applyProtection="1">
      <alignment horizontal="center" vertical="center"/>
      <protection locked="0"/>
    </xf>
    <xf numFmtId="179" fontId="68" fillId="0" borderId="7" xfId="7" applyNumberFormat="1" applyFont="1" applyFill="1" applyBorder="1" applyAlignment="1" applyProtection="1">
      <alignment horizontal="center" vertical="center"/>
      <protection locked="0"/>
    </xf>
    <xf numFmtId="179" fontId="68" fillId="0" borderId="11" xfId="7" applyNumberFormat="1" applyFont="1" applyFill="1" applyBorder="1" applyAlignment="1" applyProtection="1">
      <alignment horizontal="center" vertical="center"/>
      <protection locked="0"/>
    </xf>
    <xf numFmtId="179" fontId="68" fillId="0" borderId="90" xfId="7" applyNumberFormat="1" applyFont="1" applyFill="1" applyBorder="1" applyAlignment="1" applyProtection="1">
      <alignment horizontal="center" vertical="center"/>
      <protection locked="0"/>
    </xf>
    <xf numFmtId="179" fontId="68" fillId="0" borderId="12" xfId="7" applyNumberFormat="1" applyFont="1" applyFill="1" applyBorder="1" applyAlignment="1" applyProtection="1">
      <alignment horizontal="center" vertical="center"/>
      <protection locked="0"/>
    </xf>
    <xf numFmtId="0" fontId="68" fillId="0" borderId="167" xfId="0" applyFont="1" applyFill="1" applyBorder="1" applyAlignment="1" applyProtection="1">
      <alignment horizontal="center" vertical="center" textRotation="255" shrinkToFit="1"/>
      <protection locked="0"/>
    </xf>
    <xf numFmtId="179" fontId="68" fillId="0" borderId="170" xfId="7" applyNumberFormat="1" applyFont="1" applyFill="1" applyBorder="1" applyAlignment="1" applyProtection="1">
      <alignment horizontal="center" vertical="center"/>
      <protection locked="0"/>
    </xf>
    <xf numFmtId="179" fontId="68" fillId="0" borderId="171" xfId="7" applyNumberFormat="1" applyFont="1" applyFill="1" applyBorder="1" applyAlignment="1" applyProtection="1">
      <alignment horizontal="center" vertical="center"/>
      <protection locked="0"/>
    </xf>
    <xf numFmtId="179" fontId="68" fillId="0" borderId="172" xfId="7" applyNumberFormat="1" applyFont="1" applyFill="1" applyBorder="1" applyAlignment="1" applyProtection="1">
      <alignment horizontal="center" vertical="center"/>
      <protection locked="0"/>
    </xf>
    <xf numFmtId="179" fontId="68" fillId="0" borderId="173" xfId="7" applyNumberFormat="1" applyFont="1" applyFill="1" applyBorder="1" applyAlignment="1" applyProtection="1">
      <alignment horizontal="center" vertical="center"/>
      <protection locked="0"/>
    </xf>
    <xf numFmtId="179" fontId="68" fillId="0" borderId="174" xfId="7" applyNumberFormat="1" applyFont="1" applyFill="1" applyBorder="1" applyAlignment="1" applyProtection="1">
      <alignment horizontal="center" vertical="center"/>
      <protection locked="0"/>
    </xf>
    <xf numFmtId="179" fontId="68" fillId="0" borderId="175" xfId="7" applyNumberFormat="1" applyFont="1" applyFill="1" applyBorder="1" applyAlignment="1" applyProtection="1">
      <alignment horizontal="center" vertical="center"/>
      <protection locked="0"/>
    </xf>
    <xf numFmtId="179" fontId="68" fillId="0" borderId="1" xfId="7" applyNumberFormat="1" applyFont="1" applyFill="1" applyBorder="1" applyAlignment="1" applyProtection="1">
      <alignment horizontal="center" vertical="center"/>
      <protection locked="0"/>
    </xf>
    <xf numFmtId="179" fontId="68" fillId="10" borderId="11" xfId="7" applyNumberFormat="1" applyFont="1" applyFill="1" applyBorder="1" applyAlignment="1" applyProtection="1">
      <alignment horizontal="center" vertical="center"/>
      <protection locked="0"/>
    </xf>
    <xf numFmtId="0" fontId="70" fillId="0" borderId="0" xfId="0" applyFont="1" applyFill="1" applyAlignment="1">
      <alignment horizontal="left"/>
    </xf>
    <xf numFmtId="0" fontId="90" fillId="0" borderId="0" xfId="0" applyFont="1" applyFill="1" applyAlignment="1">
      <alignment vertical="center"/>
    </xf>
    <xf numFmtId="0" fontId="90" fillId="0" borderId="0" xfId="0" applyFont="1" applyFill="1" applyAlignment="1">
      <alignment horizontal="left" vertical="center"/>
    </xf>
    <xf numFmtId="0" fontId="90" fillId="0" borderId="0" xfId="0" applyFont="1" applyAlignment="1">
      <alignment horizontal="left" vertical="center"/>
    </xf>
    <xf numFmtId="0" fontId="90" fillId="0" borderId="0" xfId="0" applyFont="1" applyFill="1" applyAlignment="1">
      <alignment horizontal="right" vertical="center"/>
    </xf>
    <xf numFmtId="0" fontId="49" fillId="0" borderId="0" xfId="0" applyFont="1" applyFill="1" applyAlignment="1">
      <alignment horizontal="right" vertical="center"/>
    </xf>
    <xf numFmtId="0" fontId="93" fillId="0" borderId="0" xfId="0" applyFont="1" applyFill="1" applyAlignment="1">
      <alignment vertical="center"/>
    </xf>
    <xf numFmtId="0" fontId="89" fillId="0" borderId="0" xfId="0" applyFont="1" applyFill="1" applyAlignment="1">
      <alignment horizontal="right" vertical="center"/>
    </xf>
    <xf numFmtId="0" fontId="122" fillId="0" borderId="0" xfId="0" applyFont="1" applyFill="1" applyAlignment="1">
      <alignment vertical="center"/>
    </xf>
    <xf numFmtId="56" fontId="122" fillId="0" borderId="0" xfId="0" applyNumberFormat="1" applyFont="1" applyFill="1" applyAlignment="1">
      <alignment vertical="center"/>
    </xf>
    <xf numFmtId="0" fontId="123" fillId="0" borderId="0" xfId="0" applyFont="1" applyFill="1" applyAlignment="1">
      <alignment vertical="center"/>
    </xf>
    <xf numFmtId="0" fontId="123" fillId="0" borderId="0" xfId="0" applyFont="1" applyAlignment="1">
      <alignment vertical="center"/>
    </xf>
    <xf numFmtId="49" fontId="70" fillId="0" borderId="0" xfId="5" applyNumberFormat="1" applyFont="1" applyFill="1" applyBorder="1"/>
    <xf numFmtId="0" fontId="122" fillId="0" borderId="0" xfId="0" applyFont="1" applyFill="1" applyBorder="1" applyAlignment="1">
      <alignment vertical="center"/>
    </xf>
    <xf numFmtId="0" fontId="124" fillId="0" borderId="0" xfId="0" applyFont="1" applyFill="1" applyAlignment="1">
      <alignment vertical="center" shrinkToFit="1"/>
    </xf>
    <xf numFmtId="0" fontId="122" fillId="0" borderId="0" xfId="0" applyFont="1" applyFill="1" applyAlignment="1">
      <alignment horizontal="center" vertical="center"/>
    </xf>
    <xf numFmtId="0" fontId="122" fillId="0" borderId="0" xfId="0" applyFont="1" applyFill="1" applyAlignment="1">
      <alignment vertical="center" shrinkToFit="1"/>
    </xf>
    <xf numFmtId="0" fontId="90" fillId="0" borderId="0" xfId="0" applyFont="1" applyFill="1" applyAlignment="1">
      <alignment vertical="center" shrinkToFit="1"/>
    </xf>
    <xf numFmtId="46" fontId="122" fillId="0" borderId="0" xfId="0" applyNumberFormat="1" applyFont="1" applyFill="1" applyAlignment="1">
      <alignment horizontal="right" vertical="center"/>
    </xf>
    <xf numFmtId="0" fontId="122" fillId="0" borderId="0" xfId="0" applyFont="1" applyFill="1" applyAlignment="1">
      <alignment horizontal="right" vertical="center"/>
    </xf>
    <xf numFmtId="0" fontId="122" fillId="0" borderId="0" xfId="0" applyFont="1" applyFill="1" applyAlignment="1">
      <alignment horizontal="left" vertical="center"/>
    </xf>
    <xf numFmtId="0" fontId="125" fillId="0" borderId="0" xfId="0" applyFont="1" applyFill="1" applyAlignment="1">
      <alignment horizontal="center" vertical="center"/>
    </xf>
    <xf numFmtId="0" fontId="90" fillId="0" borderId="0" xfId="0" applyFont="1" applyFill="1" applyAlignment="1" applyProtection="1">
      <alignment vertical="center"/>
    </xf>
    <xf numFmtId="0" fontId="90" fillId="0" borderId="0" xfId="0" applyFont="1" applyFill="1" applyAlignment="1">
      <alignment horizontal="center" vertical="center" shrinkToFit="1"/>
    </xf>
    <xf numFmtId="0" fontId="93" fillId="0" borderId="0" xfId="0" applyFont="1" applyFill="1" applyAlignment="1">
      <alignment horizontal="center" vertical="center"/>
    </xf>
    <xf numFmtId="0" fontId="122" fillId="0" borderId="0" xfId="0" applyFont="1" applyFill="1" applyAlignment="1">
      <alignment horizontal="center" vertical="center" shrinkToFit="1"/>
    </xf>
    <xf numFmtId="0" fontId="90" fillId="0" borderId="0" xfId="0" applyFont="1" applyFill="1" applyAlignment="1">
      <alignment horizontal="left" vertical="center" wrapText="1"/>
    </xf>
    <xf numFmtId="0" fontId="93" fillId="0" borderId="0" xfId="0" applyFont="1" applyFill="1" applyAlignment="1">
      <alignment horizontal="left" vertical="center" wrapText="1"/>
    </xf>
    <xf numFmtId="0" fontId="90" fillId="0" borderId="0" xfId="0" applyFont="1" applyFill="1" applyAlignment="1">
      <alignment vertical="center" wrapText="1"/>
    </xf>
    <xf numFmtId="0" fontId="90" fillId="0" borderId="0" xfId="0" applyFont="1" applyFill="1" applyAlignment="1">
      <alignment horizontal="center" vertical="center"/>
    </xf>
    <xf numFmtId="0" fontId="92" fillId="0" borderId="0" xfId="0" applyFont="1" applyFill="1" applyAlignment="1">
      <alignment horizontal="left" vertical="center"/>
    </xf>
    <xf numFmtId="0" fontId="90" fillId="0" borderId="0" xfId="0" applyFont="1" applyFill="1" applyBorder="1" applyAlignment="1">
      <alignment horizontal="center" vertical="center"/>
    </xf>
    <xf numFmtId="0" fontId="90" fillId="0" borderId="0" xfId="0" applyFont="1" applyFill="1" applyBorder="1" applyAlignment="1">
      <alignment vertical="center"/>
    </xf>
    <xf numFmtId="0" fontId="93" fillId="0" borderId="0" xfId="0" applyFont="1" applyFill="1" applyAlignment="1">
      <alignment horizontal="left" vertical="center"/>
    </xf>
    <xf numFmtId="0" fontId="93" fillId="0" borderId="0" xfId="0" applyFont="1" applyFill="1" applyAlignment="1">
      <alignment horizontal="left" vertical="top" wrapText="1"/>
    </xf>
    <xf numFmtId="0" fontId="124" fillId="0" borderId="5" xfId="0" applyFont="1" applyFill="1" applyBorder="1" applyAlignment="1">
      <alignment horizontal="right" vertical="center" wrapText="1"/>
    </xf>
    <xf numFmtId="0" fontId="124" fillId="0" borderId="0" xfId="0" applyFont="1" applyFill="1" applyAlignment="1">
      <alignment vertical="center"/>
    </xf>
    <xf numFmtId="0" fontId="90" fillId="0" borderId="2" xfId="0" applyFont="1" applyFill="1" applyBorder="1" applyAlignment="1" applyProtection="1">
      <alignment horizontal="center" vertical="center"/>
      <protection locked="0"/>
    </xf>
    <xf numFmtId="0" fontId="90" fillId="0" borderId="4" xfId="0" applyFont="1" applyFill="1" applyBorder="1" applyAlignment="1">
      <alignment vertical="center" wrapText="1"/>
    </xf>
    <xf numFmtId="0" fontId="90" fillId="0" borderId="0" xfId="0" applyFont="1" applyFill="1" applyAlignment="1">
      <alignment horizontal="left" vertical="center" shrinkToFit="1"/>
    </xf>
    <xf numFmtId="0" fontId="90" fillId="0" borderId="0" xfId="0" applyFont="1" applyFill="1" applyAlignment="1">
      <alignment vertical="top" wrapText="1"/>
    </xf>
    <xf numFmtId="0" fontId="90" fillId="0" borderId="1" xfId="0" applyFont="1" applyFill="1" applyBorder="1" applyAlignment="1">
      <alignment vertical="center"/>
    </xf>
    <xf numFmtId="0" fontId="90" fillId="0" borderId="1" xfId="0" applyFont="1" applyFill="1" applyBorder="1" applyAlignment="1">
      <alignment horizontal="center" vertical="center"/>
    </xf>
    <xf numFmtId="0" fontId="90" fillId="0" borderId="1" xfId="0" applyFont="1" applyFill="1" applyBorder="1" applyAlignment="1">
      <alignment horizontal="right" vertical="center"/>
    </xf>
    <xf numFmtId="0" fontId="122" fillId="0" borderId="1" xfId="0" applyFont="1" applyFill="1" applyBorder="1" applyAlignment="1" applyProtection="1">
      <alignment vertical="center" shrinkToFit="1"/>
      <protection locked="0"/>
    </xf>
    <xf numFmtId="0" fontId="90" fillId="0" borderId="0" xfId="0" applyFont="1" applyFill="1" applyBorder="1" applyAlignment="1">
      <alignment horizontal="left" vertical="center"/>
    </xf>
    <xf numFmtId="0" fontId="90" fillId="0" borderId="0" xfId="0" applyFont="1" applyFill="1" applyAlignment="1">
      <alignment horizontal="right" vertical="top"/>
    </xf>
    <xf numFmtId="0" fontId="90" fillId="0" borderId="5" xfId="0" applyFont="1" applyFill="1" applyBorder="1" applyAlignment="1">
      <alignment vertical="center"/>
    </xf>
    <xf numFmtId="0" fontId="127" fillId="0" borderId="0" xfId="0" applyFont="1" applyFill="1" applyAlignment="1">
      <alignment vertical="center"/>
    </xf>
    <xf numFmtId="0" fontId="122" fillId="0" borderId="0" xfId="0" applyFont="1" applyFill="1" applyBorder="1" applyAlignment="1">
      <alignment horizontal="center" vertical="center" shrinkToFit="1"/>
    </xf>
    <xf numFmtId="0" fontId="92" fillId="0" borderId="0" xfId="0" applyFont="1" applyFill="1" applyBorder="1" applyAlignment="1"/>
    <xf numFmtId="0" fontId="90" fillId="0" borderId="8" xfId="0" applyFont="1" applyFill="1" applyBorder="1" applyAlignment="1">
      <alignment vertical="center"/>
    </xf>
    <xf numFmtId="0" fontId="90" fillId="0" borderId="9" xfId="0" applyFont="1" applyFill="1" applyBorder="1" applyAlignment="1">
      <alignment vertical="center"/>
    </xf>
    <xf numFmtId="0" fontId="90" fillId="0" borderId="6" xfId="0" applyFont="1" applyFill="1" applyBorder="1" applyAlignment="1">
      <alignment vertical="center"/>
    </xf>
    <xf numFmtId="0" fontId="90" fillId="0" borderId="7" xfId="0" applyFont="1" applyFill="1" applyBorder="1" applyAlignment="1">
      <alignment vertical="center"/>
    </xf>
    <xf numFmtId="0" fontId="90" fillId="0" borderId="11" xfId="0" applyFont="1" applyFill="1" applyBorder="1" applyAlignment="1">
      <alignment vertical="center"/>
    </xf>
    <xf numFmtId="0" fontId="90" fillId="0" borderId="12" xfId="0" applyFont="1" applyFill="1" applyBorder="1" applyAlignment="1">
      <alignment vertical="center"/>
    </xf>
    <xf numFmtId="0" fontId="70" fillId="0" borderId="1" xfId="0" applyFont="1" applyFill="1" applyBorder="1" applyAlignment="1">
      <alignment horizontal="center" vertical="center" shrinkToFit="1"/>
    </xf>
    <xf numFmtId="0" fontId="49" fillId="0" borderId="0" xfId="0" applyFont="1" applyFill="1" applyBorder="1" applyAlignment="1">
      <alignment horizontal="center" vertical="center"/>
    </xf>
    <xf numFmtId="0" fontId="45" fillId="0" borderId="5" xfId="0" applyFont="1" applyFill="1" applyBorder="1" applyAlignment="1" applyProtection="1">
      <alignment horizontal="center" vertical="center"/>
      <protection locked="0"/>
    </xf>
    <xf numFmtId="0" fontId="45" fillId="0" borderId="1" xfId="0" applyFont="1" applyFill="1" applyBorder="1" applyAlignment="1" applyProtection="1">
      <alignment horizontal="center" vertical="center"/>
      <protection locked="0"/>
    </xf>
    <xf numFmtId="0" fontId="45" fillId="0" borderId="0" xfId="0" applyFont="1" applyFill="1" applyBorder="1" applyAlignment="1">
      <alignment horizontal="left" vertical="center" wrapText="1"/>
    </xf>
    <xf numFmtId="0" fontId="45" fillId="0" borderId="8" xfId="0" applyFont="1" applyFill="1" applyBorder="1" applyAlignment="1" applyProtection="1">
      <alignment horizontal="center" vertical="center"/>
      <protection locked="0"/>
    </xf>
    <xf numFmtId="0" fontId="45" fillId="0" borderId="5" xfId="0" applyFont="1" applyFill="1" applyBorder="1" applyAlignment="1">
      <alignment horizontal="center" vertical="center"/>
    </xf>
    <xf numFmtId="0" fontId="45" fillId="0" borderId="1" xfId="0" applyFont="1" applyFill="1" applyBorder="1" applyAlignment="1">
      <alignment horizontal="center" vertical="center"/>
    </xf>
    <xf numFmtId="0" fontId="45" fillId="0" borderId="50" xfId="0" applyFont="1" applyFill="1" applyBorder="1" applyAlignment="1">
      <alignment horizontal="left" vertical="center"/>
    </xf>
    <xf numFmtId="0" fontId="45" fillId="0" borderId="0" xfId="0" applyFont="1" applyFill="1" applyBorder="1" applyAlignment="1">
      <alignment horizontal="left" vertical="center"/>
    </xf>
    <xf numFmtId="0" fontId="45" fillId="0" borderId="36" xfId="0" applyFont="1" applyFill="1" applyBorder="1" applyAlignment="1">
      <alignment horizontal="left" vertical="center" wrapText="1"/>
    </xf>
    <xf numFmtId="0" fontId="45" fillId="0" borderId="4" xfId="0" applyFont="1" applyFill="1" applyBorder="1" applyAlignment="1" applyProtection="1">
      <alignment horizontal="center" vertical="center"/>
      <protection locked="0"/>
    </xf>
    <xf numFmtId="0" fontId="45" fillId="0" borderId="4" xfId="0" applyFont="1" applyFill="1" applyBorder="1" applyAlignment="1">
      <alignment horizontal="center" vertical="center"/>
    </xf>
    <xf numFmtId="0" fontId="49" fillId="0" borderId="2" xfId="0" applyFont="1" applyFill="1" applyBorder="1" applyAlignment="1" applyProtection="1">
      <alignment horizontal="center" vertical="center"/>
      <protection locked="0"/>
    </xf>
    <xf numFmtId="0" fontId="49" fillId="0" borderId="49" xfId="0" applyFont="1" applyFill="1" applyBorder="1" applyAlignment="1">
      <alignment vertical="center"/>
    </xf>
    <xf numFmtId="0" fontId="45" fillId="0" borderId="28" xfId="0" applyFont="1" applyFill="1" applyBorder="1" applyAlignment="1">
      <alignment vertical="center" wrapText="1"/>
    </xf>
    <xf numFmtId="0" fontId="49" fillId="0" borderId="4" xfId="0" applyFont="1" applyFill="1" applyBorder="1" applyAlignment="1">
      <alignment horizontal="center" vertical="center"/>
    </xf>
    <xf numFmtId="0" fontId="49" fillId="0" borderId="68" xfId="0" applyFont="1" applyFill="1" applyBorder="1" applyAlignment="1">
      <alignment vertical="center"/>
    </xf>
    <xf numFmtId="0" fontId="49" fillId="0" borderId="59" xfId="0" applyFont="1" applyFill="1" applyBorder="1" applyAlignment="1" applyProtection="1">
      <alignment horizontal="center" vertical="center"/>
      <protection locked="0"/>
    </xf>
    <xf numFmtId="0" fontId="49" fillId="0" borderId="38" xfId="0" applyFont="1" applyFill="1" applyBorder="1" applyAlignment="1" applyProtection="1">
      <alignment horizontal="center" vertical="center"/>
      <protection locked="0"/>
    </xf>
    <xf numFmtId="0" fontId="45" fillId="0" borderId="120" xfId="0" applyFont="1" applyFill="1" applyBorder="1" applyAlignment="1">
      <alignment horizontal="left" vertical="center" wrapText="1"/>
    </xf>
    <xf numFmtId="0" fontId="49" fillId="0" borderId="93" xfId="0" applyFont="1" applyFill="1" applyBorder="1" applyAlignment="1">
      <alignment vertical="center"/>
    </xf>
    <xf numFmtId="0" fontId="49" fillId="0" borderId="27" xfId="0" applyFont="1" applyFill="1" applyBorder="1" applyAlignment="1">
      <alignment vertical="center"/>
    </xf>
    <xf numFmtId="0" fontId="49" fillId="0" borderId="51" xfId="0" applyFont="1" applyFill="1" applyBorder="1" applyAlignment="1">
      <alignment vertical="center"/>
    </xf>
    <xf numFmtId="0" fontId="45" fillId="0" borderId="42" xfId="0" applyFont="1" applyFill="1" applyBorder="1" applyAlignment="1">
      <alignment vertical="center"/>
    </xf>
    <xf numFmtId="0" fontId="45" fillId="0" borderId="74" xfId="0" applyFont="1" applyFill="1" applyBorder="1" applyAlignment="1" applyProtection="1">
      <alignment horizontal="center" vertical="center"/>
      <protection locked="0"/>
    </xf>
    <xf numFmtId="0" fontId="45" fillId="0" borderId="74" xfId="0" applyFont="1" applyFill="1" applyBorder="1" applyAlignment="1">
      <alignment horizontal="center" vertical="center"/>
    </xf>
    <xf numFmtId="0" fontId="45" fillId="0" borderId="74" xfId="0" applyFont="1" applyFill="1" applyBorder="1" applyAlignment="1">
      <alignment vertical="center"/>
    </xf>
    <xf numFmtId="0" fontId="45" fillId="0" borderId="76" xfId="0" applyFont="1" applyFill="1" applyBorder="1" applyAlignment="1">
      <alignment vertical="center"/>
    </xf>
    <xf numFmtId="0" fontId="75" fillId="0" borderId="50" xfId="0" applyFont="1" applyFill="1" applyBorder="1" applyAlignment="1">
      <alignment vertical="center"/>
    </xf>
    <xf numFmtId="0" fontId="45" fillId="0" borderId="0" xfId="0" applyFont="1" applyFill="1" applyBorder="1" applyAlignment="1">
      <alignment horizontal="center" vertical="center" wrapText="1"/>
    </xf>
    <xf numFmtId="0" fontId="45" fillId="0" borderId="0" xfId="0" applyFont="1" applyFill="1" applyBorder="1" applyAlignment="1">
      <alignment horizontal="center" vertical="center"/>
    </xf>
    <xf numFmtId="0" fontId="49" fillId="0" borderId="0" xfId="0" applyFont="1" applyFill="1" applyBorder="1" applyAlignment="1">
      <alignment vertical="center"/>
    </xf>
    <xf numFmtId="0" fontId="49" fillId="0" borderId="52" xfId="0" applyFont="1" applyFill="1" applyBorder="1" applyAlignment="1">
      <alignment vertical="center"/>
    </xf>
    <xf numFmtId="0" fontId="45" fillId="0" borderId="35" xfId="0" applyFont="1" applyFill="1" applyBorder="1" applyAlignment="1">
      <alignment horizontal="left" vertical="center"/>
    </xf>
    <xf numFmtId="0" fontId="49" fillId="0" borderId="36" xfId="0" applyFont="1" applyFill="1" applyBorder="1" applyAlignment="1">
      <alignment horizontal="center" vertical="center"/>
    </xf>
    <xf numFmtId="0" fontId="45" fillId="0" borderId="36" xfId="0" applyFont="1" applyFill="1" applyBorder="1" applyAlignment="1">
      <alignment horizontal="center" vertical="center" wrapText="1"/>
    </xf>
    <xf numFmtId="0" fontId="45" fillId="0" borderId="36" xfId="0" applyFont="1" applyFill="1" applyBorder="1" applyAlignment="1">
      <alignment horizontal="center" vertical="center"/>
    </xf>
    <xf numFmtId="0" fontId="49" fillId="0" borderId="36" xfId="0" applyFont="1" applyFill="1" applyBorder="1" applyAlignment="1">
      <alignment vertical="center"/>
    </xf>
    <xf numFmtId="0" fontId="49" fillId="0" borderId="39" xfId="0" applyFont="1" applyFill="1" applyBorder="1" applyAlignment="1">
      <alignment vertical="center"/>
    </xf>
    <xf numFmtId="0" fontId="45" fillId="0" borderId="52" xfId="0" applyFont="1" applyFill="1" applyBorder="1" applyAlignment="1">
      <alignment horizontal="center" vertical="center"/>
    </xf>
    <xf numFmtId="0" fontId="45" fillId="0" borderId="119" xfId="0" applyFont="1" applyFill="1" applyBorder="1" applyAlignment="1">
      <alignment vertical="center"/>
    </xf>
    <xf numFmtId="0" fontId="45" fillId="0" borderId="53" xfId="0" applyFont="1" applyFill="1" applyBorder="1" applyAlignment="1">
      <alignment horizontal="left" vertical="center"/>
    </xf>
    <xf numFmtId="0" fontId="45" fillId="0" borderId="54" xfId="0" applyFont="1" applyFill="1" applyBorder="1" applyAlignment="1">
      <alignment horizontal="left" vertical="center"/>
    </xf>
    <xf numFmtId="0" fontId="49" fillId="0" borderId="54" xfId="0" applyFont="1" applyFill="1" applyBorder="1" applyAlignment="1">
      <alignment horizontal="center" vertical="center"/>
    </xf>
    <xf numFmtId="0" fontId="45" fillId="0" borderId="54" xfId="0" applyFont="1" applyFill="1" applyBorder="1" applyAlignment="1">
      <alignment horizontal="center" vertical="center" wrapText="1"/>
    </xf>
    <xf numFmtId="0" fontId="45" fillId="0" borderId="54" xfId="0" applyFont="1" applyFill="1" applyBorder="1" applyAlignment="1">
      <alignment horizontal="center" vertical="center"/>
    </xf>
    <xf numFmtId="0" fontId="49" fillId="0" borderId="57" xfId="0" applyFont="1" applyFill="1" applyBorder="1" applyAlignment="1">
      <alignment vertical="center"/>
    </xf>
    <xf numFmtId="0" fontId="45" fillId="0" borderId="26" xfId="0" applyFont="1" applyFill="1" applyBorder="1" applyAlignment="1" applyProtection="1">
      <alignment horizontal="center" vertical="center"/>
      <protection locked="0"/>
    </xf>
    <xf numFmtId="0" fontId="45" fillId="0" borderId="49" xfId="0" applyFont="1" applyFill="1" applyBorder="1" applyAlignment="1">
      <alignment horizontal="left" vertical="center"/>
    </xf>
    <xf numFmtId="0" fontId="49" fillId="0" borderId="43" xfId="0" applyFont="1" applyFill="1" applyBorder="1" applyAlignment="1">
      <alignment vertical="center"/>
    </xf>
    <xf numFmtId="0" fontId="45" fillId="0" borderId="36" xfId="0" applyFont="1" applyFill="1" applyBorder="1" applyAlignment="1">
      <alignment horizontal="center" vertical="center" textRotation="255"/>
    </xf>
    <xf numFmtId="0" fontId="45" fillId="0" borderId="39" xfId="0" applyFont="1" applyFill="1" applyBorder="1" applyAlignment="1">
      <alignment horizontal="left" vertical="center"/>
    </xf>
    <xf numFmtId="0" fontId="49" fillId="0" borderId="27" xfId="0" applyFont="1" applyFill="1" applyBorder="1" applyAlignment="1" applyProtection="1">
      <alignment horizontal="center" vertical="center"/>
      <protection locked="0"/>
    </xf>
    <xf numFmtId="0" fontId="75" fillId="0" borderId="40" xfId="0" applyFont="1" applyFill="1" applyBorder="1" applyAlignment="1">
      <alignment vertical="center"/>
    </xf>
    <xf numFmtId="0" fontId="49" fillId="0" borderId="119" xfId="0" applyFont="1" applyFill="1" applyBorder="1" applyAlignment="1">
      <alignment vertical="center"/>
    </xf>
    <xf numFmtId="0" fontId="108" fillId="0" borderId="1" xfId="3" applyFont="1" applyFill="1" applyBorder="1" applyAlignment="1">
      <alignment vertical="center"/>
    </xf>
    <xf numFmtId="0" fontId="108" fillId="0" borderId="1" xfId="3" applyFont="1" applyFill="1" applyBorder="1">
      <alignment vertical="center"/>
    </xf>
    <xf numFmtId="0" fontId="108" fillId="0" borderId="0" xfId="3" applyFont="1" applyFill="1">
      <alignment vertical="center"/>
    </xf>
    <xf numFmtId="0" fontId="108" fillId="0" borderId="0" xfId="3" applyFont="1" applyFill="1" applyAlignment="1">
      <alignment horizontal="center" vertical="center"/>
    </xf>
    <xf numFmtId="0" fontId="45" fillId="0" borderId="103" xfId="0" applyFont="1" applyFill="1" applyBorder="1" applyAlignment="1" applyProtection="1">
      <alignment horizontal="center" vertical="center" wrapText="1"/>
      <protection locked="0"/>
    </xf>
    <xf numFmtId="0" fontId="70" fillId="0" borderId="0" xfId="3" applyFont="1" applyFill="1">
      <alignment vertical="center"/>
    </xf>
    <xf numFmtId="0" fontId="70" fillId="0" borderId="0" xfId="3" applyFont="1" applyFill="1" applyAlignment="1">
      <alignment horizontal="center" vertical="center"/>
    </xf>
    <xf numFmtId="0" fontId="71" fillId="7" borderId="139" xfId="0" applyFont="1" applyFill="1" applyBorder="1" applyAlignment="1">
      <alignment horizontal="right" vertical="center" wrapText="1"/>
    </xf>
    <xf numFmtId="0" fontId="71" fillId="7" borderId="100" xfId="0" applyFont="1" applyFill="1" applyBorder="1" applyAlignment="1">
      <alignment horizontal="center" vertical="center" wrapText="1"/>
    </xf>
    <xf numFmtId="0" fontId="70" fillId="0" borderId="0" xfId="61" applyFont="1"/>
    <xf numFmtId="0" fontId="45" fillId="0" borderId="0" xfId="61" applyFont="1" applyAlignment="1">
      <alignment horizontal="justify" vertical="center"/>
    </xf>
    <xf numFmtId="0" fontId="45" fillId="0" borderId="0" xfId="15" applyFont="1">
      <alignment vertical="center"/>
    </xf>
    <xf numFmtId="0" fontId="68" fillId="0" borderId="2" xfId="0" applyFont="1" applyFill="1" applyBorder="1" applyAlignment="1">
      <alignment horizontal="center" vertical="center"/>
    </xf>
    <xf numFmtId="0" fontId="68" fillId="0" borderId="80" xfId="0" applyFont="1" applyFill="1" applyBorder="1" applyAlignment="1">
      <alignment horizontal="center" vertical="center"/>
    </xf>
    <xf numFmtId="0" fontId="68" fillId="0" borderId="80" xfId="0" applyFont="1" applyFill="1" applyBorder="1" applyAlignment="1">
      <alignment horizontal="center" vertical="center" shrinkToFit="1"/>
    </xf>
    <xf numFmtId="0" fontId="68" fillId="0" borderId="0" xfId="0" applyFont="1" applyFill="1" applyBorder="1" applyAlignment="1">
      <alignment horizontal="left" vertical="center"/>
    </xf>
    <xf numFmtId="0" fontId="68" fillId="0" borderId="1" xfId="0" applyFont="1" applyFill="1" applyBorder="1" applyAlignment="1">
      <alignment vertical="center"/>
    </xf>
    <xf numFmtId="0" fontId="68" fillId="0" borderId="1" xfId="0" applyFont="1" applyFill="1" applyBorder="1" applyAlignment="1">
      <alignment horizontal="left" vertical="center"/>
    </xf>
    <xf numFmtId="0" fontId="71" fillId="0" borderId="4" xfId="0" applyFont="1" applyFill="1" applyBorder="1" applyAlignment="1">
      <alignment horizontal="center" vertical="center" wrapText="1"/>
    </xf>
    <xf numFmtId="0" fontId="68" fillId="0" borderId="0" xfId="61" applyFont="1" applyAlignment="1">
      <alignment horizontal="right"/>
    </xf>
    <xf numFmtId="0" fontId="133" fillId="0" borderId="0" xfId="63" applyFont="1" applyFill="1" applyAlignment="1">
      <alignment horizontal="left" vertical="center"/>
    </xf>
    <xf numFmtId="0" fontId="134" fillId="0" borderId="0" xfId="64" applyFont="1" applyAlignment="1">
      <alignment horizontal="center" vertical="center"/>
    </xf>
    <xf numFmtId="0" fontId="135" fillId="0" borderId="0" xfId="64" applyFont="1" applyAlignment="1">
      <alignment horizontal="right" vertical="top" wrapText="1"/>
    </xf>
    <xf numFmtId="0" fontId="80" fillId="0" borderId="0" xfId="64" applyFont="1"/>
    <xf numFmtId="0" fontId="136" fillId="0" borderId="58" xfId="64" applyFont="1" applyBorder="1" applyAlignment="1">
      <alignment horizontal="center" vertical="center" wrapText="1"/>
    </xf>
    <xf numFmtId="0" fontId="136" fillId="0" borderId="103" xfId="64" applyFont="1" applyBorder="1" applyAlignment="1">
      <alignment horizontal="center" vertical="center" wrapText="1"/>
    </xf>
    <xf numFmtId="0" fontId="85" fillId="0" borderId="56" xfId="64" applyFont="1" applyBorder="1" applyAlignment="1">
      <alignment horizontal="center" vertical="center" wrapText="1"/>
    </xf>
    <xf numFmtId="0" fontId="136" fillId="0" borderId="56" xfId="64" applyFont="1" applyBorder="1" applyAlignment="1">
      <alignment horizontal="center" vertical="center" wrapText="1"/>
    </xf>
    <xf numFmtId="0" fontId="136" fillId="0" borderId="117" xfId="64" applyFont="1" applyBorder="1" applyAlignment="1">
      <alignment horizontal="center" vertical="center" wrapText="1"/>
    </xf>
    <xf numFmtId="0" fontId="136" fillId="0" borderId="0" xfId="64" applyFont="1" applyAlignment="1">
      <alignment horizontal="center" vertical="center"/>
    </xf>
    <xf numFmtId="0" fontId="137" fillId="0" borderId="0" xfId="64" applyFont="1"/>
    <xf numFmtId="0" fontId="80" fillId="0" borderId="0" xfId="64" applyFont="1" applyBorder="1" applyAlignment="1">
      <alignment wrapText="1"/>
    </xf>
    <xf numFmtId="0" fontId="57" fillId="14" borderId="77" xfId="0" applyFont="1" applyFill="1" applyBorder="1" applyAlignment="1">
      <alignment horizontal="center" vertical="top" textRotation="255" shrinkToFit="1"/>
    </xf>
    <xf numFmtId="0" fontId="119" fillId="14" borderId="77" xfId="0" applyFont="1" applyFill="1" applyBorder="1" applyAlignment="1">
      <alignment horizontal="center" vertical="top" textRotation="255" shrinkToFit="1"/>
    </xf>
    <xf numFmtId="0" fontId="57" fillId="14" borderId="77" xfId="0" applyFont="1" applyFill="1" applyBorder="1" applyAlignment="1">
      <alignment horizontal="center" vertical="center"/>
    </xf>
    <xf numFmtId="0" fontId="57" fillId="0" borderId="77" xfId="0" applyFont="1" applyFill="1" applyBorder="1" applyAlignment="1">
      <alignment horizontal="center" vertical="center"/>
    </xf>
    <xf numFmtId="0" fontId="71" fillId="0" borderId="0" xfId="5" applyNumberFormat="1" applyFont="1" applyAlignment="1">
      <alignment vertical="center"/>
    </xf>
    <xf numFmtId="0" fontId="0" fillId="0" borderId="0" xfId="0" applyFont="1" applyFill="1" applyAlignment="1"/>
    <xf numFmtId="0" fontId="14" fillId="0" borderId="77" xfId="0" applyFont="1" applyFill="1" applyBorder="1" applyAlignment="1">
      <alignment horizontal="center" vertical="center" shrinkToFit="1"/>
    </xf>
    <xf numFmtId="0" fontId="57" fillId="0" borderId="0" xfId="41" applyFont="1" applyAlignment="1">
      <alignment horizontal="center" vertical="center"/>
    </xf>
    <xf numFmtId="0" fontId="57" fillId="0" borderId="0" xfId="41" applyFont="1" applyAlignment="1">
      <alignment horizontal="left" vertical="center"/>
    </xf>
    <xf numFmtId="0" fontId="71" fillId="0" borderId="0" xfId="0" applyFont="1" applyFill="1" applyBorder="1" applyAlignment="1">
      <alignment horizontal="left" vertical="center"/>
    </xf>
    <xf numFmtId="0" fontId="45" fillId="0" borderId="8" xfId="0" applyFont="1" applyFill="1" applyBorder="1" applyAlignment="1" applyProtection="1">
      <alignment horizontal="center" vertical="center"/>
      <protection locked="0"/>
    </xf>
    <xf numFmtId="0" fontId="45" fillId="0" borderId="5" xfId="0" applyFont="1" applyFill="1" applyBorder="1" applyAlignment="1" applyProtection="1">
      <alignment horizontal="center" vertical="center"/>
      <protection locked="0"/>
    </xf>
    <xf numFmtId="0" fontId="49" fillId="0" borderId="8" xfId="0" applyFont="1" applyFill="1" applyBorder="1" applyAlignment="1" applyProtection="1">
      <alignment horizontal="center" vertical="center"/>
      <protection locked="0"/>
    </xf>
    <xf numFmtId="0" fontId="45" fillId="0" borderId="4" xfId="0" applyFont="1" applyFill="1" applyBorder="1" applyAlignment="1" applyProtection="1">
      <alignment horizontal="center" vertical="center"/>
      <protection locked="0"/>
    </xf>
    <xf numFmtId="0" fontId="75" fillId="0" borderId="35" xfId="0" applyFont="1" applyFill="1" applyBorder="1" applyAlignment="1">
      <alignment vertical="center"/>
    </xf>
    <xf numFmtId="0" fontId="142" fillId="2" borderId="2" xfId="4" applyFont="1" applyFill="1" applyBorder="1" applyAlignment="1">
      <alignment horizontal="center" vertical="center"/>
    </xf>
    <xf numFmtId="0" fontId="142" fillId="2" borderId="2" xfId="4" applyFont="1" applyFill="1" applyBorder="1" applyAlignment="1">
      <alignment horizontal="center" vertical="center" wrapText="1"/>
    </xf>
    <xf numFmtId="0" fontId="142" fillId="2" borderId="10" xfId="4" applyFont="1" applyFill="1" applyBorder="1" applyAlignment="1">
      <alignment horizontal="center" vertical="center"/>
    </xf>
    <xf numFmtId="0" fontId="146" fillId="0" borderId="2" xfId="4" applyFont="1" applyBorder="1" applyAlignment="1">
      <alignment horizontal="center" vertical="center"/>
    </xf>
    <xf numFmtId="0" fontId="14" fillId="0" borderId="2" xfId="4" applyFont="1" applyBorder="1" applyProtection="1">
      <alignment vertical="center"/>
      <protection locked="0"/>
    </xf>
    <xf numFmtId="0" fontId="14" fillId="0" borderId="2" xfId="4" applyFont="1" applyBorder="1" applyAlignment="1" applyProtection="1">
      <alignment vertical="center" wrapText="1"/>
      <protection locked="0"/>
    </xf>
    <xf numFmtId="0" fontId="146" fillId="12" borderId="2" xfId="4" applyFont="1" applyFill="1" applyBorder="1" applyAlignment="1">
      <alignment horizontal="center" vertical="center"/>
    </xf>
    <xf numFmtId="0" fontId="14" fillId="0" borderId="2" xfId="4" applyFont="1" applyBorder="1" applyAlignment="1" applyProtection="1">
      <alignment vertical="center" shrinkToFit="1"/>
      <protection locked="0"/>
    </xf>
    <xf numFmtId="38" fontId="14" fillId="0" borderId="2" xfId="1" applyFont="1" applyFill="1" applyBorder="1" applyAlignment="1" applyProtection="1">
      <alignment vertical="center" shrinkToFit="1"/>
      <protection locked="0"/>
    </xf>
    <xf numFmtId="0" fontId="154" fillId="0" borderId="0" xfId="0" applyFont="1" applyAlignment="1">
      <alignment vertical="center"/>
    </xf>
    <xf numFmtId="0" fontId="51" fillId="0" borderId="0" xfId="0" applyFont="1" applyAlignment="1">
      <alignment horizontal="right" vertical="center"/>
    </xf>
    <xf numFmtId="0" fontId="155" fillId="0" borderId="0" xfId="0" applyFont="1" applyAlignment="1">
      <alignment horizontal="right" vertical="center"/>
    </xf>
    <xf numFmtId="0" fontId="51" fillId="0" borderId="0" xfId="0" applyFont="1" applyAlignment="1">
      <alignment vertical="center"/>
    </xf>
    <xf numFmtId="0" fontId="154" fillId="0" borderId="1" xfId="0" applyFont="1" applyBorder="1" applyAlignment="1">
      <alignment vertical="center"/>
    </xf>
    <xf numFmtId="0" fontId="51" fillId="0" borderId="0" xfId="0" applyFont="1" applyAlignment="1">
      <alignment horizontal="center" vertical="center"/>
    </xf>
    <xf numFmtId="0" fontId="156" fillId="0" borderId="0" xfId="0" applyFont="1" applyAlignment="1">
      <alignment vertical="center"/>
    </xf>
    <xf numFmtId="0" fontId="51" fillId="0" borderId="0" xfId="0" applyFont="1" applyAlignment="1">
      <alignment horizontal="left" vertical="center"/>
    </xf>
    <xf numFmtId="0" fontId="154" fillId="0" borderId="0" xfId="0" applyFont="1" applyAlignment="1">
      <alignment vertical="center" shrinkToFit="1"/>
    </xf>
    <xf numFmtId="0" fontId="157" fillId="0" borderId="0" xfId="0" applyFont="1" applyAlignment="1">
      <alignment horizontal="left" vertical="center"/>
    </xf>
    <xf numFmtId="0" fontId="51" fillId="0" borderId="0" xfId="0" applyFont="1" applyAlignment="1">
      <alignment horizontal="center" vertical="center" shrinkToFit="1"/>
    </xf>
    <xf numFmtId="0" fontId="154" fillId="0" borderId="0" xfId="0" applyFont="1" applyAlignment="1">
      <alignment horizontal="center" vertical="center" shrinkToFit="1"/>
    </xf>
    <xf numFmtId="0" fontId="51" fillId="0" borderId="0" xfId="0" applyFont="1" applyAlignment="1">
      <alignment horizontal="left" vertical="center" wrapText="1"/>
    </xf>
    <xf numFmtId="0" fontId="51" fillId="0" borderId="13" xfId="0" applyFont="1" applyBorder="1" applyAlignment="1">
      <alignment vertical="center"/>
    </xf>
    <xf numFmtId="0" fontId="51" fillId="0" borderId="14" xfId="0" applyFont="1" applyBorder="1" applyAlignment="1">
      <alignment vertical="center"/>
    </xf>
    <xf numFmtId="0" fontId="51" fillId="0" borderId="15" xfId="0" applyFont="1" applyBorder="1" applyAlignment="1">
      <alignment vertical="center"/>
    </xf>
    <xf numFmtId="0" fontId="154" fillId="0" borderId="16" xfId="0" applyFont="1" applyBorder="1" applyAlignment="1">
      <alignment vertical="center"/>
    </xf>
    <xf numFmtId="0" fontId="51" fillId="0" borderId="17" xfId="0" applyFont="1" applyBorder="1" applyAlignment="1">
      <alignment vertical="center"/>
    </xf>
    <xf numFmtId="0" fontId="51" fillId="0" borderId="0" xfId="0" applyFont="1" applyAlignment="1">
      <alignment vertical="center" wrapText="1"/>
    </xf>
    <xf numFmtId="0" fontId="51" fillId="0" borderId="16" xfId="0" applyFont="1" applyBorder="1" applyAlignment="1">
      <alignment vertical="center" wrapText="1"/>
    </xf>
    <xf numFmtId="0" fontId="51" fillId="0" borderId="16" xfId="0" applyFont="1" applyBorder="1" applyAlignment="1">
      <alignment vertical="center"/>
    </xf>
    <xf numFmtId="0" fontId="51" fillId="0" borderId="17" xfId="0" applyFont="1" applyBorder="1" applyAlignment="1">
      <alignment vertical="center" wrapText="1"/>
    </xf>
    <xf numFmtId="0" fontId="154" fillId="0" borderId="18" xfId="0" applyFont="1" applyBorder="1" applyAlignment="1">
      <alignment vertical="center"/>
    </xf>
    <xf numFmtId="0" fontId="154" fillId="0" borderId="19" xfId="0" applyFont="1" applyBorder="1" applyAlignment="1">
      <alignment vertical="center"/>
    </xf>
    <xf numFmtId="0" fontId="51" fillId="0" borderId="19" xfId="0" applyFont="1" applyBorder="1" applyAlignment="1">
      <alignment vertical="center" wrapText="1"/>
    </xf>
    <xf numFmtId="0" fontId="51" fillId="0" borderId="20" xfId="0" applyFont="1" applyBorder="1" applyAlignment="1">
      <alignment vertical="center" wrapText="1"/>
    </xf>
    <xf numFmtId="0" fontId="18" fillId="0" borderId="0" xfId="0" applyFont="1" applyAlignment="1">
      <alignment vertical="center"/>
    </xf>
    <xf numFmtId="0" fontId="89" fillId="0" borderId="2" xfId="0" applyFont="1" applyBorder="1" applyAlignment="1" applyProtection="1">
      <alignment horizontal="center" vertical="center"/>
      <protection locked="0"/>
    </xf>
    <xf numFmtId="0" fontId="72" fillId="0" borderId="2" xfId="0" applyFont="1" applyBorder="1" applyAlignment="1" applyProtection="1">
      <alignment horizontal="center" vertical="center"/>
      <protection locked="0"/>
    </xf>
    <xf numFmtId="0" fontId="90" fillId="0" borderId="2" xfId="0" applyFont="1" applyBorder="1" applyAlignment="1" applyProtection="1">
      <alignment horizontal="center" vertical="center" shrinkToFit="1"/>
      <protection locked="0"/>
    </xf>
    <xf numFmtId="0" fontId="71" fillId="0" borderId="5" xfId="0" applyFont="1" applyBorder="1" applyAlignment="1" applyProtection="1">
      <alignment horizontal="center" vertical="center" shrinkToFit="1"/>
      <protection locked="0"/>
    </xf>
    <xf numFmtId="0" fontId="71" fillId="0" borderId="0" xfId="0" applyFont="1" applyAlignment="1" applyProtection="1">
      <alignment horizontal="center" vertical="center" shrinkToFit="1"/>
      <protection locked="0"/>
    </xf>
    <xf numFmtId="0" fontId="71" fillId="0" borderId="1" xfId="0" applyFont="1" applyBorder="1" applyAlignment="1" applyProtection="1">
      <alignment horizontal="center" vertical="center" shrinkToFit="1"/>
      <protection locked="0"/>
    </xf>
    <xf numFmtId="0" fontId="71" fillId="0" borderId="4" xfId="0" applyFont="1" applyBorder="1" applyAlignment="1" applyProtection="1">
      <alignment horizontal="center" vertical="center"/>
      <protection locked="0"/>
    </xf>
    <xf numFmtId="0" fontId="70" fillId="0" borderId="0" xfId="0" applyFont="1" applyAlignment="1" applyProtection="1">
      <alignment vertical="center"/>
      <protection locked="0"/>
    </xf>
    <xf numFmtId="0" fontId="70" fillId="0" borderId="5" xfId="0" applyFont="1" applyBorder="1" applyAlignment="1" applyProtection="1">
      <alignment vertical="center"/>
      <protection locked="0"/>
    </xf>
    <xf numFmtId="0" fontId="72" fillId="0" borderId="2" xfId="0" applyFont="1" applyBorder="1" applyAlignment="1" applyProtection="1">
      <alignment horizontal="center" vertical="center" shrinkToFit="1"/>
      <protection locked="0"/>
    </xf>
    <xf numFmtId="0" fontId="21" fillId="0" borderId="2" xfId="0" applyFont="1" applyBorder="1" applyAlignment="1" applyProtection="1">
      <alignment horizontal="center" vertical="center" shrinkToFit="1"/>
      <protection locked="0"/>
    </xf>
    <xf numFmtId="0" fontId="72" fillId="0" borderId="5" xfId="0" applyFont="1" applyBorder="1" applyAlignment="1" applyProtection="1">
      <alignment horizontal="center" vertical="center" shrinkToFit="1"/>
      <protection locked="0"/>
    </xf>
    <xf numFmtId="0" fontId="72" fillId="0" borderId="26" xfId="0" applyFont="1" applyBorder="1" applyAlignment="1" applyProtection="1">
      <alignment horizontal="center" vertical="center"/>
      <protection locked="0"/>
    </xf>
    <xf numFmtId="0" fontId="72" fillId="0" borderId="130" xfId="0" applyFont="1" applyBorder="1" applyAlignment="1" applyProtection="1">
      <alignment horizontal="center" vertical="center" shrinkToFit="1"/>
      <protection locked="0"/>
    </xf>
    <xf numFmtId="0" fontId="72" fillId="0" borderId="131" xfId="0" applyFont="1" applyBorder="1" applyAlignment="1" applyProtection="1">
      <alignment horizontal="center" vertical="center"/>
      <protection locked="0"/>
    </xf>
    <xf numFmtId="0" fontId="72" fillId="0" borderId="28" xfId="0" applyFont="1" applyBorder="1" applyAlignment="1" applyProtection="1">
      <alignment horizontal="center" vertical="center"/>
      <protection locked="0"/>
    </xf>
    <xf numFmtId="0" fontId="72" fillId="0" borderId="64" xfId="0" applyFont="1" applyBorder="1" applyAlignment="1" applyProtection="1">
      <alignment horizontal="center" vertical="center" shrinkToFit="1"/>
      <protection locked="0"/>
    </xf>
    <xf numFmtId="0" fontId="72" fillId="0" borderId="97" xfId="0" applyFont="1" applyBorder="1" applyAlignment="1" applyProtection="1">
      <alignment horizontal="center" vertical="center"/>
      <protection locked="0"/>
    </xf>
    <xf numFmtId="0" fontId="36" fillId="0" borderId="2" xfId="3" applyFont="1" applyBorder="1" applyAlignment="1" applyProtection="1">
      <alignment horizontal="left" vertical="center" wrapText="1"/>
      <protection locked="0"/>
    </xf>
    <xf numFmtId="0" fontId="36" fillId="0" borderId="4" xfId="3" applyFont="1" applyBorder="1" applyAlignment="1" applyProtection="1">
      <alignment horizontal="left" vertical="center" wrapText="1"/>
      <protection locked="0"/>
    </xf>
    <xf numFmtId="0" fontId="36" fillId="0" borderId="100" xfId="3" applyFont="1" applyBorder="1" applyAlignment="1" applyProtection="1">
      <alignment horizontal="center" vertical="center" wrapText="1"/>
      <protection locked="0"/>
    </xf>
    <xf numFmtId="0" fontId="36" fillId="0" borderId="4" xfId="3" applyFont="1" applyBorder="1" applyAlignment="1" applyProtection="1">
      <alignment horizontal="center" vertical="center" shrinkToFit="1"/>
      <protection locked="0"/>
    </xf>
    <xf numFmtId="0" fontId="70" fillId="3" borderId="0" xfId="0" applyFont="1" applyFill="1" applyAlignment="1">
      <alignment horizontal="left" indent="1"/>
    </xf>
    <xf numFmtId="0" fontId="70" fillId="3" borderId="0" xfId="0" applyFont="1" applyFill="1" applyAlignment="1">
      <alignment vertical="center"/>
    </xf>
    <xf numFmtId="0" fontId="70" fillId="0" borderId="11" xfId="0" applyFont="1" applyFill="1" applyBorder="1" applyAlignment="1"/>
    <xf numFmtId="0" fontId="70" fillId="0" borderId="1" xfId="0" applyFont="1" applyFill="1" applyBorder="1" applyAlignment="1">
      <alignment shrinkToFit="1"/>
    </xf>
    <xf numFmtId="0" fontId="70" fillId="0" borderId="8" xfId="0" applyFont="1" applyFill="1" applyBorder="1" applyAlignment="1">
      <alignment horizontal="center" vertical="center" shrinkToFit="1"/>
    </xf>
    <xf numFmtId="0" fontId="70" fillId="0" borderId="5" xfId="0" applyFont="1" applyFill="1" applyBorder="1" applyAlignment="1" applyProtection="1">
      <alignment vertical="center" shrinkToFit="1"/>
      <protection locked="0"/>
    </xf>
    <xf numFmtId="0" fontId="57" fillId="0" borderId="4" xfId="0" applyFont="1" applyFill="1" applyBorder="1" applyAlignment="1">
      <alignment vertical="center" wrapText="1"/>
    </xf>
    <xf numFmtId="0" fontId="57" fillId="0" borderId="10" xfId="0" applyFont="1" applyFill="1" applyBorder="1" applyAlignment="1">
      <alignment vertical="center" wrapText="1"/>
    </xf>
    <xf numFmtId="0" fontId="70" fillId="0" borderId="2" xfId="0" applyFont="1" applyFill="1" applyBorder="1" applyAlignment="1" applyProtection="1">
      <alignment horizontal="center" vertical="center"/>
      <protection locked="0"/>
    </xf>
    <xf numFmtId="0" fontId="70" fillId="0" borderId="3" xfId="0" applyFont="1" applyFill="1" applyBorder="1" applyAlignment="1">
      <alignment vertical="center"/>
    </xf>
    <xf numFmtId="0" fontId="70" fillId="0" borderId="4" xfId="0" applyFont="1" applyFill="1" applyBorder="1" applyAlignment="1">
      <alignment vertical="center"/>
    </xf>
    <xf numFmtId="0" fontId="70" fillId="0" borderId="4" xfId="0" applyFont="1" applyFill="1" applyBorder="1" applyAlignment="1">
      <alignment vertical="center" wrapText="1" shrinkToFit="1"/>
    </xf>
    <xf numFmtId="56" fontId="70" fillId="0" borderId="4" xfId="0" applyNumberFormat="1" applyFont="1" applyFill="1" applyBorder="1" applyAlignment="1">
      <alignment vertical="center" wrapText="1"/>
    </xf>
    <xf numFmtId="0" fontId="70" fillId="3" borderId="0" xfId="0" applyFont="1" applyFill="1" applyBorder="1" applyAlignment="1"/>
    <xf numFmtId="0" fontId="68" fillId="0" borderId="0" xfId="0" applyFont="1" applyFill="1" applyAlignment="1">
      <alignment horizontal="left" indent="1"/>
    </xf>
    <xf numFmtId="0" fontId="68" fillId="0" borderId="0" xfId="0" applyFont="1" applyFill="1" applyBorder="1" applyAlignment="1">
      <alignment horizontal="left" indent="1"/>
    </xf>
    <xf numFmtId="0" fontId="68" fillId="3" borderId="0" xfId="0" applyFont="1" applyFill="1" applyAlignment="1">
      <alignment horizontal="left" indent="1"/>
    </xf>
    <xf numFmtId="0" fontId="45" fillId="0" borderId="0" xfId="0" applyFont="1" applyFill="1" applyAlignment="1">
      <alignment horizontal="center" vertical="top"/>
    </xf>
    <xf numFmtId="0" fontId="45" fillId="0" borderId="41" xfId="0" applyFont="1" applyFill="1" applyBorder="1" applyAlignment="1">
      <alignment vertical="center"/>
    </xf>
    <xf numFmtId="0" fontId="71" fillId="0" borderId="4" xfId="0" applyFont="1" applyFill="1" applyBorder="1" applyAlignment="1">
      <alignment horizontal="center" vertical="center" wrapText="1"/>
    </xf>
    <xf numFmtId="0" fontId="71" fillId="0" borderId="4" xfId="0" applyFont="1" applyFill="1" applyBorder="1" applyAlignment="1">
      <alignment horizontal="left" vertical="center" wrapText="1"/>
    </xf>
    <xf numFmtId="0" fontId="71" fillId="0" borderId="10" xfId="0" applyFont="1" applyFill="1" applyBorder="1" applyAlignment="1">
      <alignment horizontal="left" vertical="center" wrapText="1"/>
    </xf>
    <xf numFmtId="0" fontId="70" fillId="7" borderId="100" xfId="0" applyFont="1" applyFill="1" applyBorder="1" applyAlignment="1">
      <alignment horizontal="right" vertical="center" wrapText="1"/>
    </xf>
    <xf numFmtId="0" fontId="57" fillId="0" borderId="0" xfId="0" applyFont="1" applyFill="1" applyBorder="1" applyAlignment="1">
      <alignment horizontal="left" vertical="center" wrapText="1"/>
    </xf>
    <xf numFmtId="0" fontId="71" fillId="7" borderId="92" xfId="0" applyFont="1" applyFill="1" applyBorder="1" applyAlignment="1">
      <alignment horizontal="center" vertical="center"/>
    </xf>
    <xf numFmtId="0" fontId="71" fillId="0" borderId="4" xfId="0" applyFont="1" applyFill="1" applyBorder="1" applyAlignment="1">
      <alignment horizontal="center" vertical="center" wrapText="1"/>
    </xf>
    <xf numFmtId="0" fontId="71" fillId="0" borderId="4" xfId="0" applyFont="1" applyFill="1" applyBorder="1" applyAlignment="1">
      <alignment horizontal="left" vertical="center" wrapText="1"/>
    </xf>
    <xf numFmtId="0" fontId="71" fillId="0" borderId="10" xfId="0" applyFont="1" applyFill="1" applyBorder="1" applyAlignment="1">
      <alignment horizontal="left" vertical="center" wrapText="1"/>
    </xf>
    <xf numFmtId="0" fontId="71" fillId="0" borderId="4" xfId="0" applyFont="1" applyFill="1" applyBorder="1" applyAlignment="1" applyProtection="1">
      <alignment horizontal="center" vertical="center" wrapText="1"/>
      <protection locked="0"/>
    </xf>
    <xf numFmtId="0" fontId="90" fillId="0" borderId="1" xfId="0" applyFont="1" applyFill="1" applyBorder="1" applyAlignment="1" applyProtection="1">
      <alignment vertical="center" shrinkToFit="1"/>
      <protection locked="0"/>
    </xf>
    <xf numFmtId="176" fontId="0" fillId="0" borderId="2" xfId="0" applyNumberFormat="1" applyFont="1" applyFill="1" applyBorder="1" applyAlignment="1" applyProtection="1">
      <alignment horizontal="center" vertical="center" shrinkToFit="1"/>
      <protection locked="0"/>
    </xf>
    <xf numFmtId="0" fontId="99" fillId="0" borderId="0" xfId="5" applyFont="1" applyAlignment="1">
      <alignment horizontal="center"/>
    </xf>
    <xf numFmtId="0" fontId="90" fillId="0" borderId="2" xfId="0" applyFont="1" applyFill="1" applyBorder="1" applyAlignment="1">
      <alignment vertical="center"/>
    </xf>
    <xf numFmtId="0" fontId="122" fillId="0" borderId="2" xfId="0" applyFont="1" applyFill="1" applyBorder="1" applyAlignment="1">
      <alignment vertical="center"/>
    </xf>
    <xf numFmtId="0" fontId="90" fillId="0" borderId="2" xfId="0" applyFont="1" applyFill="1" applyBorder="1" applyAlignment="1">
      <alignment vertical="center" shrinkToFit="1"/>
    </xf>
    <xf numFmtId="0" fontId="25" fillId="0" borderId="0" xfId="9">
      <alignment vertical="center"/>
    </xf>
    <xf numFmtId="49" fontId="25" fillId="0" borderId="0" xfId="9" applyNumberFormat="1">
      <alignment vertical="center"/>
    </xf>
    <xf numFmtId="0" fontId="70" fillId="0" borderId="29" xfId="5" applyFont="1" applyFill="1" applyBorder="1" applyAlignment="1">
      <alignment horizontal="left" vertical="center"/>
    </xf>
    <xf numFmtId="0" fontId="70" fillId="0" borderId="121" xfId="5" applyFont="1" applyFill="1" applyBorder="1" applyAlignment="1">
      <alignment horizontal="center" vertical="center" shrinkToFit="1"/>
    </xf>
    <xf numFmtId="0" fontId="70" fillId="0" borderId="30" xfId="5" applyFont="1" applyFill="1" applyBorder="1" applyAlignment="1">
      <alignment horizontal="center" vertical="center" shrinkToFit="1"/>
    </xf>
    <xf numFmtId="0" fontId="70" fillId="0" borderId="29" xfId="5" applyNumberFormat="1" applyFont="1" applyFill="1" applyBorder="1" applyAlignment="1">
      <alignment horizontal="center" vertical="center"/>
    </xf>
    <xf numFmtId="0" fontId="70" fillId="0" borderId="30" xfId="5" applyNumberFormat="1" applyFont="1" applyFill="1" applyBorder="1" applyAlignment="1">
      <alignment horizontal="center" vertical="center"/>
    </xf>
    <xf numFmtId="0" fontId="70" fillId="0" borderId="121" xfId="5" applyNumberFormat="1" applyFont="1" applyFill="1" applyBorder="1" applyAlignment="1">
      <alignment horizontal="center" vertical="center"/>
    </xf>
    <xf numFmtId="0" fontId="70" fillId="0" borderId="121" xfId="5" applyFont="1" applyFill="1" applyBorder="1" applyAlignment="1">
      <alignment horizontal="center" vertical="center"/>
    </xf>
    <xf numFmtId="0" fontId="70" fillId="0" borderId="124" xfId="5" applyFont="1" applyFill="1" applyBorder="1" applyAlignment="1">
      <alignment horizontal="center" vertical="center"/>
    </xf>
    <xf numFmtId="0" fontId="70" fillId="0" borderId="129" xfId="9" applyFont="1" applyBorder="1" applyAlignment="1">
      <alignment horizontal="right" vertical="center"/>
    </xf>
    <xf numFmtId="0" fontId="70" fillId="0" borderId="129" xfId="5" applyFont="1" applyBorder="1" applyAlignment="1">
      <alignment vertical="center"/>
    </xf>
    <xf numFmtId="0" fontId="70" fillId="0" borderId="129" xfId="5" applyFont="1" applyFill="1" applyBorder="1" applyAlignment="1">
      <alignment vertical="center"/>
    </xf>
    <xf numFmtId="49" fontId="70" fillId="6" borderId="2" xfId="5" applyNumberFormat="1" applyFont="1" applyFill="1" applyBorder="1" applyAlignment="1" applyProtection="1">
      <alignment horizontal="left" vertical="center"/>
      <protection locked="0"/>
    </xf>
    <xf numFmtId="0" fontId="70" fillId="6" borderId="3" xfId="5" applyFont="1" applyFill="1" applyBorder="1" applyAlignment="1" applyProtection="1">
      <alignment horizontal="left" vertical="center" wrapText="1"/>
      <protection locked="0"/>
    </xf>
    <xf numFmtId="14" fontId="70" fillId="6" borderId="3" xfId="5" applyNumberFormat="1" applyFont="1" applyFill="1" applyBorder="1" applyAlignment="1" applyProtection="1">
      <alignment vertical="center"/>
      <protection locked="0"/>
    </xf>
    <xf numFmtId="0" fontId="70" fillId="0" borderId="4" xfId="5" applyNumberFormat="1" applyFont="1" applyFill="1" applyBorder="1" applyAlignment="1">
      <alignment horizontal="center" vertical="center"/>
    </xf>
    <xf numFmtId="14" fontId="70" fillId="6" borderId="4" xfId="5" applyNumberFormat="1" applyFont="1" applyFill="1" applyBorder="1" applyAlignment="1" applyProtection="1">
      <alignment vertical="center"/>
      <protection locked="0"/>
    </xf>
    <xf numFmtId="0" fontId="70" fillId="6" borderId="2" xfId="5" applyFont="1" applyFill="1" applyBorder="1" applyAlignment="1" applyProtection="1">
      <alignment vertical="center"/>
      <protection locked="0"/>
    </xf>
    <xf numFmtId="0" fontId="70" fillId="6" borderId="8" xfId="5" applyFont="1" applyFill="1" applyBorder="1" applyAlignment="1" applyProtection="1">
      <alignment horizontal="left" vertical="center" wrapText="1" shrinkToFit="1"/>
      <protection locked="0"/>
    </xf>
    <xf numFmtId="14" fontId="70" fillId="6" borderId="8" xfId="5" applyNumberFormat="1" applyFont="1" applyFill="1" applyBorder="1" applyAlignment="1" applyProtection="1">
      <alignment vertical="center"/>
      <protection locked="0"/>
    </xf>
    <xf numFmtId="0" fontId="70" fillId="0" borderId="5" xfId="5" applyNumberFormat="1" applyFont="1" applyFill="1" applyBorder="1" applyAlignment="1">
      <alignment horizontal="center" vertical="center"/>
    </xf>
    <xf numFmtId="14" fontId="70" fillId="6" borderId="5" xfId="5" applyNumberFormat="1" applyFont="1" applyFill="1" applyBorder="1" applyAlignment="1" applyProtection="1">
      <alignment vertical="center"/>
      <protection locked="0"/>
    </xf>
    <xf numFmtId="0" fontId="70" fillId="6" borderId="26" xfId="5" applyFont="1" applyFill="1" applyBorder="1" applyAlignment="1" applyProtection="1">
      <alignment vertical="center"/>
      <protection locked="0"/>
    </xf>
    <xf numFmtId="49" fontId="70" fillId="0" borderId="122" xfId="5" applyNumberFormat="1" applyFont="1" applyFill="1" applyBorder="1" applyAlignment="1">
      <alignment horizontal="left" vertical="center"/>
    </xf>
    <xf numFmtId="0" fontId="70" fillId="0" borderId="123" xfId="5" applyFont="1" applyFill="1" applyBorder="1" applyAlignment="1">
      <alignment horizontal="left" vertical="center"/>
    </xf>
    <xf numFmtId="0" fontId="70" fillId="0" borderId="14" xfId="5" applyNumberFormat="1" applyFont="1" applyFill="1" applyBorder="1" applyAlignment="1">
      <alignment horizontal="center" vertical="center"/>
    </xf>
    <xf numFmtId="0" fontId="70" fillId="0" borderId="122" xfId="5" applyFont="1" applyFill="1" applyBorder="1" applyAlignment="1">
      <alignment horizontal="right" vertical="center"/>
    </xf>
    <xf numFmtId="14" fontId="70" fillId="0" borderId="123" xfId="5" applyNumberFormat="1" applyFont="1" applyFill="1" applyBorder="1" applyAlignment="1">
      <alignment horizontal="right" vertical="center"/>
    </xf>
    <xf numFmtId="14" fontId="70" fillId="0" borderId="14" xfId="5" applyNumberFormat="1" applyFont="1" applyFill="1" applyBorder="1" applyAlignment="1">
      <alignment horizontal="right" vertical="center"/>
    </xf>
    <xf numFmtId="0" fontId="136" fillId="15" borderId="47" xfId="64" applyFont="1" applyFill="1" applyBorder="1" applyAlignment="1">
      <alignment horizontal="left" vertical="center" wrapText="1"/>
    </xf>
    <xf numFmtId="0" fontId="136" fillId="15" borderId="116" xfId="64" applyFont="1" applyFill="1" applyBorder="1" applyAlignment="1">
      <alignment horizontal="left" vertical="center" wrapText="1"/>
    </xf>
    <xf numFmtId="0" fontId="136" fillId="15" borderId="123" xfId="64" applyFont="1" applyFill="1" applyBorder="1" applyAlignment="1">
      <alignment horizontal="left" vertical="center" wrapText="1"/>
    </xf>
    <xf numFmtId="0" fontId="136" fillId="15" borderId="190" xfId="64" applyFont="1" applyFill="1" applyBorder="1" applyAlignment="1">
      <alignment horizontal="left" vertical="center" wrapText="1"/>
    </xf>
    <xf numFmtId="0" fontId="136" fillId="15" borderId="8" xfId="64" applyFont="1" applyFill="1" applyBorder="1" applyAlignment="1">
      <alignment horizontal="left" vertical="center" wrapText="1"/>
    </xf>
    <xf numFmtId="0" fontId="136" fillId="15" borderId="191" xfId="64" applyFont="1" applyFill="1" applyBorder="1" applyAlignment="1">
      <alignment horizontal="left" vertical="center" wrapText="1"/>
    </xf>
    <xf numFmtId="0" fontId="136" fillId="15" borderId="26" xfId="64" applyFont="1" applyFill="1" applyBorder="1" applyAlignment="1">
      <alignment horizontal="center" vertical="center" wrapText="1"/>
    </xf>
    <xf numFmtId="0" fontId="136" fillId="15" borderId="26" xfId="64" applyFont="1" applyFill="1" applyBorder="1" applyAlignment="1">
      <alignment horizontal="left" vertical="center" wrapText="1"/>
    </xf>
    <xf numFmtId="0" fontId="85" fillId="15" borderId="8" xfId="64" applyFont="1" applyFill="1" applyBorder="1" applyAlignment="1">
      <alignment horizontal="center" vertical="center" wrapText="1"/>
    </xf>
    <xf numFmtId="0" fontId="136" fillId="15" borderId="29" xfId="64" applyFont="1" applyFill="1" applyBorder="1" applyAlignment="1">
      <alignment horizontal="left" vertical="center" wrapText="1"/>
    </xf>
    <xf numFmtId="0" fontId="136" fillId="15" borderId="192" xfId="64" applyFont="1" applyFill="1" applyBorder="1" applyAlignment="1">
      <alignment horizontal="left" vertical="center" wrapText="1"/>
    </xf>
    <xf numFmtId="0" fontId="136" fillId="15" borderId="132" xfId="64" applyFont="1" applyFill="1" applyBorder="1" applyAlignment="1">
      <alignment horizontal="left" vertical="center" wrapText="1"/>
    </xf>
    <xf numFmtId="0" fontId="136" fillId="15" borderId="193" xfId="64" applyFont="1" applyFill="1" applyBorder="1" applyAlignment="1">
      <alignment horizontal="left" vertical="center" wrapText="1"/>
    </xf>
    <xf numFmtId="0" fontId="136" fillId="15" borderId="162" xfId="64" applyFont="1" applyFill="1" applyBorder="1" applyAlignment="1">
      <alignment horizontal="left" vertical="center" wrapText="1"/>
    </xf>
    <xf numFmtId="0" fontId="136" fillId="15" borderId="194" xfId="64" applyFont="1" applyFill="1" applyBorder="1" applyAlignment="1">
      <alignment horizontal="left" vertical="center" wrapText="1"/>
    </xf>
    <xf numFmtId="0" fontId="136" fillId="15" borderId="51" xfId="64" applyFont="1" applyFill="1" applyBorder="1" applyAlignment="1">
      <alignment horizontal="left" vertical="center" wrapText="1"/>
    </xf>
    <xf numFmtId="0" fontId="136" fillId="15" borderId="119" xfId="64" applyFont="1" applyFill="1" applyBorder="1" applyAlignment="1">
      <alignment horizontal="left" vertical="center" wrapText="1"/>
    </xf>
    <xf numFmtId="0" fontId="136" fillId="15" borderId="6" xfId="64" applyFont="1" applyFill="1" applyBorder="1" applyAlignment="1">
      <alignment horizontal="left" vertical="center" wrapText="1"/>
    </xf>
    <xf numFmtId="0" fontId="136" fillId="15" borderId="118" xfId="64" applyFont="1" applyFill="1" applyBorder="1" applyAlignment="1">
      <alignment horizontal="left" vertical="center" wrapText="1"/>
    </xf>
    <xf numFmtId="0" fontId="136" fillId="15" borderId="32" xfId="64" applyFont="1" applyFill="1" applyBorder="1" applyAlignment="1">
      <alignment horizontal="left" vertical="center" wrapText="1"/>
    </xf>
    <xf numFmtId="0" fontId="136" fillId="15" borderId="195" xfId="64" applyFont="1" applyFill="1" applyBorder="1" applyAlignment="1">
      <alignment horizontal="left" vertical="center" wrapText="1"/>
    </xf>
    <xf numFmtId="0" fontId="136" fillId="10" borderId="29" xfId="64" applyFont="1" applyFill="1" applyBorder="1" applyAlignment="1">
      <alignment horizontal="left" vertical="center" wrapText="1"/>
    </xf>
    <xf numFmtId="0" fontId="136" fillId="10" borderId="192" xfId="64" applyFont="1" applyFill="1" applyBorder="1" applyAlignment="1">
      <alignment horizontal="left" vertical="center" wrapText="1"/>
    </xf>
    <xf numFmtId="0" fontId="136" fillId="10" borderId="132" xfId="64" applyFont="1" applyFill="1" applyBorder="1" applyAlignment="1">
      <alignment horizontal="left" vertical="center" wrapText="1"/>
    </xf>
    <xf numFmtId="0" fontId="136" fillId="10" borderId="193" xfId="64" applyFont="1" applyFill="1" applyBorder="1" applyAlignment="1">
      <alignment horizontal="left" vertical="center" wrapText="1"/>
    </xf>
    <xf numFmtId="0" fontId="136" fillId="10" borderId="32" xfId="64" applyFont="1" applyFill="1" applyBorder="1" applyAlignment="1">
      <alignment horizontal="left" vertical="center" wrapText="1"/>
    </xf>
    <xf numFmtId="0" fontId="136" fillId="10" borderId="195" xfId="64" applyFont="1" applyFill="1" applyBorder="1" applyAlignment="1">
      <alignment horizontal="left" vertical="center" wrapText="1"/>
    </xf>
    <xf numFmtId="0" fontId="136" fillId="10" borderId="184" xfId="64" applyFont="1" applyFill="1" applyBorder="1" applyAlignment="1">
      <alignment horizontal="left" vertical="center" wrapText="1"/>
    </xf>
    <xf numFmtId="0" fontId="136" fillId="10" borderId="196" xfId="64" applyFont="1" applyFill="1" applyBorder="1" applyAlignment="1">
      <alignment horizontal="left" vertical="center" wrapText="1"/>
    </xf>
    <xf numFmtId="0" fontId="142" fillId="0" borderId="2" xfId="4" applyFont="1" applyBorder="1" applyAlignment="1">
      <alignment horizontal="center" vertical="center"/>
    </xf>
    <xf numFmtId="0" fontId="142" fillId="3" borderId="2" xfId="4" applyFont="1" applyFill="1" applyBorder="1" applyAlignment="1">
      <alignment horizontal="center" vertical="center"/>
    </xf>
    <xf numFmtId="0" fontId="142" fillId="0" borderId="2" xfId="4" applyFont="1" applyBorder="1" applyAlignment="1">
      <alignment horizontal="center" vertical="center" wrapText="1"/>
    </xf>
    <xf numFmtId="0" fontId="142" fillId="12" borderId="2" xfId="4" applyFont="1" applyFill="1" applyBorder="1" applyAlignment="1">
      <alignment horizontal="center" vertical="center"/>
    </xf>
    <xf numFmtId="0" fontId="142" fillId="0" borderId="2" xfId="4" applyFont="1" applyBorder="1" applyAlignment="1">
      <alignment horizontal="center" vertical="center" shrinkToFit="1"/>
    </xf>
    <xf numFmtId="38" fontId="142" fillId="0" borderId="2" xfId="1" applyFont="1" applyFill="1" applyBorder="1" applyAlignment="1">
      <alignment horizontal="center" vertical="center" shrinkToFit="1"/>
    </xf>
    <xf numFmtId="0" fontId="142" fillId="12" borderId="2" xfId="4" applyFont="1" applyFill="1" applyBorder="1" applyAlignment="1">
      <alignment horizontal="center" vertical="center" shrinkToFit="1"/>
    </xf>
    <xf numFmtId="0" fontId="142" fillId="0" borderId="2" xfId="4" applyFont="1" applyBorder="1" applyAlignment="1">
      <alignment horizontal="center" vertical="center" wrapText="1" shrinkToFit="1"/>
    </xf>
    <xf numFmtId="0" fontId="175" fillId="0" borderId="10" xfId="4" applyFont="1" applyBorder="1" applyAlignment="1">
      <alignment horizontal="left" vertical="center"/>
    </xf>
    <xf numFmtId="0" fontId="142" fillId="0" borderId="2" xfId="4" applyFont="1" applyBorder="1" applyAlignment="1">
      <alignment horizontal="left" vertical="center" wrapText="1"/>
    </xf>
    <xf numFmtId="0" fontId="175" fillId="0" borderId="2" xfId="4" applyFont="1" applyBorder="1" applyAlignment="1">
      <alignment horizontal="left" vertical="center" wrapText="1"/>
    </xf>
    <xf numFmtId="0" fontId="142" fillId="12" borderId="2" xfId="4" applyFont="1" applyFill="1" applyBorder="1" applyAlignment="1">
      <alignment horizontal="left" vertical="center" wrapText="1"/>
    </xf>
    <xf numFmtId="0" fontId="175" fillId="0" borderId="10" xfId="4" applyFont="1" applyBorder="1" applyAlignment="1">
      <alignment horizontal="left" vertical="center" wrapText="1"/>
    </xf>
    <xf numFmtId="0" fontId="6" fillId="0" borderId="0" xfId="41" applyNumberFormat="1" applyFont="1" applyFill="1" applyBorder="1" applyAlignment="1" applyProtection="1">
      <alignment vertical="center"/>
    </xf>
    <xf numFmtId="0" fontId="57" fillId="0" borderId="0" xfId="41" applyNumberFormat="1" applyFont="1" applyAlignment="1" applyProtection="1">
      <alignment vertical="center"/>
    </xf>
    <xf numFmtId="0" fontId="57" fillId="0" borderId="0" xfId="41" applyNumberFormat="1" applyFont="1" applyFill="1" applyBorder="1" applyAlignment="1" applyProtection="1">
      <alignment horizontal="right" vertical="center"/>
    </xf>
    <xf numFmtId="0" fontId="103" fillId="0" borderId="0" xfId="0" applyFont="1" applyFill="1" applyBorder="1" applyAlignment="1" applyProtection="1">
      <alignment horizontal="right" vertical="center"/>
    </xf>
    <xf numFmtId="0" fontId="103" fillId="0" borderId="0" xfId="0" applyFont="1" applyFill="1" applyAlignment="1" applyProtection="1">
      <alignment horizontal="right" vertical="center"/>
    </xf>
    <xf numFmtId="0" fontId="68" fillId="0" borderId="0" xfId="0" applyFont="1" applyFill="1" applyBorder="1" applyAlignment="1" applyProtection="1">
      <alignment horizontal="right" vertical="top"/>
    </xf>
    <xf numFmtId="0" fontId="57" fillId="0" borderId="0" xfId="41" applyNumberFormat="1" applyFont="1" applyFill="1" applyBorder="1" applyAlignment="1" applyProtection="1">
      <alignment horizontal="left" vertical="center"/>
    </xf>
    <xf numFmtId="0" fontId="57" fillId="0" borderId="0" xfId="41" applyNumberFormat="1" applyFont="1" applyFill="1" applyBorder="1" applyAlignment="1" applyProtection="1">
      <alignment vertical="center"/>
    </xf>
    <xf numFmtId="0" fontId="57" fillId="0" borderId="0" xfId="41" applyNumberFormat="1" applyFont="1" applyAlignment="1" applyProtection="1">
      <alignment horizontal="right" vertical="top"/>
    </xf>
    <xf numFmtId="0" fontId="57" fillId="0" borderId="0" xfId="41" applyNumberFormat="1" applyFont="1" applyFill="1" applyBorder="1" applyAlignment="1" applyProtection="1">
      <alignment horizontal="center" vertical="center"/>
    </xf>
    <xf numFmtId="0" fontId="70" fillId="0" borderId="38" xfId="41" applyNumberFormat="1" applyFont="1" applyFill="1" applyBorder="1" applyAlignment="1" applyProtection="1">
      <alignment horizontal="center" vertical="center"/>
    </xf>
    <xf numFmtId="0" fontId="57" fillId="0" borderId="36" xfId="41" applyNumberFormat="1" applyFont="1" applyFill="1" applyBorder="1" applyAlignment="1" applyProtection="1">
      <alignment horizontal="center" vertical="center" shrinkToFit="1"/>
    </xf>
    <xf numFmtId="0" fontId="57" fillId="0" borderId="36" xfId="41" applyNumberFormat="1" applyFont="1" applyFill="1" applyBorder="1" applyAlignment="1" applyProtection="1">
      <alignment horizontal="center" vertical="center"/>
    </xf>
    <xf numFmtId="0" fontId="57" fillId="0" borderId="36" xfId="41" applyNumberFormat="1" applyFont="1" applyBorder="1" applyAlignment="1" applyProtection="1">
      <alignment vertical="center"/>
    </xf>
    <xf numFmtId="0" fontId="57" fillId="0" borderId="36" xfId="41" applyNumberFormat="1" applyFont="1" applyFill="1" applyBorder="1" applyAlignment="1" applyProtection="1">
      <alignment horizontal="left" vertical="center"/>
    </xf>
    <xf numFmtId="0" fontId="70" fillId="0" borderId="26" xfId="41" applyNumberFormat="1" applyFont="1" applyFill="1" applyBorder="1" applyAlignment="1" applyProtection="1">
      <alignment horizontal="center" vertical="center"/>
    </xf>
    <xf numFmtId="0" fontId="57" fillId="0" borderId="41" xfId="41" applyNumberFormat="1" applyFont="1" applyFill="1" applyBorder="1" applyAlignment="1" applyProtection="1">
      <alignment horizontal="center" vertical="center" shrinkToFit="1"/>
    </xf>
    <xf numFmtId="0" fontId="45" fillId="0" borderId="103" xfId="0" applyFont="1" applyFill="1" applyBorder="1" applyAlignment="1" applyProtection="1">
      <alignment horizontal="center" vertical="center" wrapText="1"/>
    </xf>
    <xf numFmtId="0" fontId="45" fillId="0" borderId="187" xfId="0" applyFont="1" applyFill="1" applyBorder="1" applyAlignment="1" applyProtection="1">
      <alignment horizontal="center" vertical="center" wrapText="1"/>
    </xf>
    <xf numFmtId="0" fontId="57" fillId="0" borderId="51" xfId="41" applyNumberFormat="1" applyFont="1" applyBorder="1" applyAlignment="1" applyProtection="1">
      <alignment vertical="center"/>
    </xf>
    <xf numFmtId="0" fontId="105" fillId="0" borderId="41" xfId="41" applyNumberFormat="1" applyFont="1" applyFill="1" applyBorder="1" applyAlignment="1" applyProtection="1">
      <alignment horizontal="right" vertical="center"/>
    </xf>
    <xf numFmtId="0" fontId="105" fillId="0" borderId="44" xfId="41" applyNumberFormat="1" applyFont="1" applyFill="1" applyBorder="1" applyAlignment="1" applyProtection="1">
      <alignment horizontal="right" vertical="center"/>
    </xf>
    <xf numFmtId="58" fontId="57" fillId="0" borderId="54" xfId="41" applyNumberFormat="1" applyFont="1" applyFill="1" applyBorder="1" applyAlignment="1" applyProtection="1">
      <alignment horizontal="center" vertical="center" shrinkToFit="1"/>
    </xf>
    <xf numFmtId="0" fontId="57" fillId="0" borderId="54" xfId="41" applyNumberFormat="1" applyFont="1" applyFill="1" applyBorder="1" applyAlignment="1" applyProtection="1">
      <alignment horizontal="center" vertical="center" shrinkToFit="1"/>
    </xf>
    <xf numFmtId="58" fontId="57" fillId="0" borderId="57" xfId="41" applyNumberFormat="1" applyFont="1" applyFill="1" applyBorder="1" applyAlignment="1" applyProtection="1">
      <alignment horizontal="center" vertical="center" shrinkToFit="1"/>
    </xf>
    <xf numFmtId="0" fontId="57" fillId="0" borderId="54" xfId="41" applyNumberFormat="1" applyFont="1" applyBorder="1" applyAlignment="1" applyProtection="1">
      <alignment horizontal="center" vertical="center"/>
    </xf>
    <xf numFmtId="0" fontId="57" fillId="0" borderId="54" xfId="41" applyNumberFormat="1" applyFont="1" applyBorder="1" applyAlignment="1" applyProtection="1">
      <alignment vertical="center"/>
    </xf>
    <xf numFmtId="0" fontId="57" fillId="0" borderId="57" xfId="41" applyNumberFormat="1" applyFont="1" applyBorder="1" applyAlignment="1" applyProtection="1">
      <alignment vertical="center"/>
    </xf>
    <xf numFmtId="0" fontId="57" fillId="0" borderId="54" xfId="41" applyNumberFormat="1" applyFont="1" applyFill="1" applyBorder="1" applyAlignment="1" applyProtection="1">
      <alignment horizontal="center" vertical="center" wrapText="1"/>
    </xf>
    <xf numFmtId="0" fontId="57" fillId="0" borderId="54" xfId="41" applyNumberFormat="1" applyFont="1" applyFill="1" applyBorder="1" applyAlignment="1" applyProtection="1">
      <alignment horizontal="right" vertical="center" wrapText="1"/>
    </xf>
    <xf numFmtId="0" fontId="57" fillId="0" borderId="0" xfId="41" applyNumberFormat="1" applyFont="1" applyBorder="1" applyAlignment="1" applyProtection="1">
      <alignment vertical="center"/>
    </xf>
    <xf numFmtId="0" fontId="57" fillId="0" borderId="54" xfId="41" applyNumberFormat="1" applyFont="1" applyFill="1" applyBorder="1" applyAlignment="1" applyProtection="1">
      <alignment vertical="center"/>
    </xf>
    <xf numFmtId="180" fontId="57" fillId="0" borderId="54" xfId="41" applyNumberFormat="1" applyFont="1" applyFill="1" applyBorder="1" applyAlignment="1" applyProtection="1">
      <alignment horizontal="center" vertical="center" wrapText="1"/>
    </xf>
    <xf numFmtId="0" fontId="57" fillId="0" borderId="54" xfId="41" applyNumberFormat="1" applyFont="1" applyFill="1" applyBorder="1" applyAlignment="1" applyProtection="1">
      <alignment horizontal="center" vertical="center"/>
    </xf>
    <xf numFmtId="0" fontId="45" fillId="0" borderId="38" xfId="0" applyFont="1" applyFill="1" applyBorder="1" applyAlignment="1" applyProtection="1">
      <alignment horizontal="center" vertical="center" wrapText="1"/>
    </xf>
    <xf numFmtId="0" fontId="57" fillId="0" borderId="39" xfId="41" applyNumberFormat="1" applyFont="1" applyBorder="1" applyAlignment="1" applyProtection="1">
      <alignment vertical="center"/>
    </xf>
    <xf numFmtId="0" fontId="45" fillId="0" borderId="43" xfId="0" applyFont="1" applyFill="1" applyBorder="1" applyAlignment="1" applyProtection="1">
      <alignment horizontal="center" vertical="center" wrapText="1"/>
    </xf>
    <xf numFmtId="0" fontId="57" fillId="0" borderId="41" xfId="41" applyNumberFormat="1" applyFont="1" applyFill="1" applyBorder="1" applyAlignment="1" applyProtection="1">
      <alignment vertical="center"/>
    </xf>
    <xf numFmtId="0" fontId="57" fillId="0" borderId="41" xfId="41" applyNumberFormat="1" applyFont="1" applyBorder="1" applyAlignment="1" applyProtection="1">
      <alignment vertical="center"/>
    </xf>
    <xf numFmtId="0" fontId="57" fillId="0" borderId="41" xfId="41" applyNumberFormat="1" applyFont="1" applyBorder="1" applyAlignment="1" applyProtection="1">
      <alignment horizontal="center" vertical="center"/>
    </xf>
    <xf numFmtId="0" fontId="57" fillId="0" borderId="41" xfId="41" applyNumberFormat="1" applyFont="1" applyFill="1" applyBorder="1" applyAlignment="1" applyProtection="1">
      <alignment horizontal="center" vertical="center"/>
    </xf>
    <xf numFmtId="0" fontId="57" fillId="0" borderId="41" xfId="41" applyNumberFormat="1" applyFont="1" applyFill="1" applyBorder="1" applyAlignment="1" applyProtection="1">
      <alignment horizontal="left" vertical="center"/>
    </xf>
    <xf numFmtId="0" fontId="57" fillId="0" borderId="44" xfId="41" applyNumberFormat="1" applyFont="1" applyBorder="1" applyAlignment="1" applyProtection="1">
      <alignment vertical="center"/>
    </xf>
    <xf numFmtId="0" fontId="57" fillId="0" borderId="38" xfId="41" applyNumberFormat="1" applyFont="1" applyFill="1" applyBorder="1" applyAlignment="1" applyProtection="1">
      <alignment horizontal="center" vertical="center" shrinkToFit="1"/>
    </xf>
    <xf numFmtId="0" fontId="57" fillId="0" borderId="36" xfId="41" applyNumberFormat="1" applyFont="1" applyFill="1" applyBorder="1" applyAlignment="1" applyProtection="1">
      <alignment vertical="center"/>
    </xf>
    <xf numFmtId="0" fontId="57" fillId="0" borderId="0" xfId="41" applyNumberFormat="1" applyFont="1" applyFill="1" applyBorder="1" applyAlignment="1" applyProtection="1">
      <alignment horizontal="center" vertical="center" shrinkToFit="1"/>
    </xf>
    <xf numFmtId="0" fontId="57" fillId="0" borderId="2" xfId="41" applyNumberFormat="1" applyFont="1" applyFill="1" applyBorder="1" applyAlignment="1" applyProtection="1">
      <alignment horizontal="center" vertical="center" shrinkToFit="1"/>
    </xf>
    <xf numFmtId="0" fontId="57" fillId="0" borderId="52" xfId="41" applyNumberFormat="1" applyFont="1" applyBorder="1" applyAlignment="1" applyProtection="1">
      <alignment vertical="center"/>
    </xf>
    <xf numFmtId="0" fontId="57" fillId="0" borderId="43" xfId="41" applyNumberFormat="1" applyFont="1" applyFill="1" applyBorder="1" applyAlignment="1" applyProtection="1">
      <alignment horizontal="center" vertical="center" shrinkToFit="1"/>
    </xf>
    <xf numFmtId="0" fontId="57" fillId="0" borderId="38" xfId="48" applyNumberFormat="1" applyFont="1" applyFill="1" applyBorder="1" applyAlignment="1" applyProtection="1">
      <alignment horizontal="center" vertical="center" shrinkToFit="1"/>
    </xf>
    <xf numFmtId="0" fontId="57" fillId="3" borderId="59" xfId="48" applyNumberFormat="1" applyFont="1" applyFill="1" applyBorder="1" applyAlignment="1" applyProtection="1">
      <alignment horizontal="center" vertical="center" shrinkToFit="1"/>
    </xf>
    <xf numFmtId="0" fontId="57" fillId="3" borderId="62" xfId="48" applyNumberFormat="1" applyFont="1" applyFill="1" applyBorder="1" applyAlignment="1" applyProtection="1">
      <alignment vertical="center"/>
    </xf>
    <xf numFmtId="0" fontId="57" fillId="3" borderId="46" xfId="48" applyNumberFormat="1" applyFont="1" applyFill="1" applyBorder="1" applyAlignment="1" applyProtection="1">
      <alignment vertical="center"/>
    </xf>
    <xf numFmtId="0" fontId="57" fillId="0" borderId="0" xfId="48" applyNumberFormat="1" applyFont="1" applyAlignment="1" applyProtection="1">
      <alignment vertical="center"/>
    </xf>
    <xf numFmtId="0" fontId="57" fillId="0" borderId="28" xfId="48" applyNumberFormat="1" applyFont="1" applyFill="1" applyBorder="1" applyAlignment="1" applyProtection="1">
      <alignment horizontal="center" vertical="center" shrinkToFit="1"/>
    </xf>
    <xf numFmtId="0" fontId="57" fillId="3" borderId="11" xfId="48" applyNumberFormat="1" applyFont="1" applyFill="1" applyBorder="1" applyAlignment="1" applyProtection="1">
      <alignment horizontal="center" vertical="center" shrinkToFit="1"/>
    </xf>
    <xf numFmtId="0" fontId="70" fillId="3" borderId="4" xfId="0" applyFont="1" applyFill="1" applyBorder="1" applyAlignment="1" applyProtection="1">
      <alignment vertical="center"/>
    </xf>
    <xf numFmtId="0" fontId="70" fillId="3" borderId="68" xfId="0" applyFont="1" applyFill="1" applyBorder="1" applyAlignment="1" applyProtection="1">
      <alignment vertical="center"/>
    </xf>
    <xf numFmtId="0" fontId="70" fillId="0" borderId="2" xfId="41" applyNumberFormat="1" applyFont="1" applyFill="1" applyBorder="1" applyAlignment="1" applyProtection="1">
      <alignment horizontal="center" vertical="center"/>
    </xf>
    <xf numFmtId="0" fontId="57" fillId="0" borderId="29" xfId="41" applyNumberFormat="1" applyFont="1" applyBorder="1" applyAlignment="1" applyProtection="1">
      <alignment vertical="center"/>
    </xf>
    <xf numFmtId="0" fontId="57" fillId="0" borderId="30" xfId="41" applyNumberFormat="1" applyFont="1" applyBorder="1" applyAlignment="1" applyProtection="1">
      <alignment vertical="center"/>
    </xf>
    <xf numFmtId="0" fontId="57" fillId="0" borderId="142" xfId="41" applyNumberFormat="1" applyFont="1" applyBorder="1" applyAlignment="1" applyProtection="1">
      <alignment vertical="center"/>
    </xf>
    <xf numFmtId="0" fontId="57" fillId="0" borderId="4" xfId="41" applyNumberFormat="1" applyFont="1" applyBorder="1" applyAlignment="1" applyProtection="1">
      <alignment vertical="center"/>
    </xf>
    <xf numFmtId="0" fontId="57" fillId="0" borderId="68" xfId="41" applyNumberFormat="1" applyFont="1" applyBorder="1" applyAlignment="1" applyProtection="1">
      <alignment vertical="center"/>
    </xf>
    <xf numFmtId="0" fontId="57" fillId="0" borderId="5" xfId="41" applyNumberFormat="1" applyFont="1" applyFill="1" applyBorder="1" applyAlignment="1" applyProtection="1">
      <alignment horizontal="left" vertical="center" indent="1"/>
    </xf>
    <xf numFmtId="0" fontId="57" fillId="0" borderId="5" xfId="41" applyNumberFormat="1" applyFont="1" applyBorder="1" applyAlignment="1" applyProtection="1">
      <alignment vertical="center"/>
    </xf>
    <xf numFmtId="0" fontId="57" fillId="0" borderId="5" xfId="41" applyNumberFormat="1" applyFont="1" applyFill="1" applyBorder="1" applyAlignment="1" applyProtection="1">
      <alignment vertical="center"/>
    </xf>
    <xf numFmtId="0" fontId="57" fillId="0" borderId="5" xfId="42" applyNumberFormat="1" applyFont="1" applyFill="1" applyBorder="1" applyAlignment="1" applyProtection="1">
      <alignment vertical="center"/>
    </xf>
    <xf numFmtId="0" fontId="57" fillId="0" borderId="22" xfId="42" applyNumberFormat="1" applyFont="1" applyFill="1" applyBorder="1" applyAlignment="1" applyProtection="1">
      <alignment horizontal="center" vertical="center"/>
    </xf>
    <xf numFmtId="0" fontId="57" fillId="0" borderId="11" xfId="41" applyNumberFormat="1" applyFont="1" applyFill="1" applyBorder="1" applyAlignment="1" applyProtection="1">
      <alignment horizontal="left" vertical="center" indent="1"/>
    </xf>
    <xf numFmtId="0" fontId="57" fillId="0" borderId="1" xfId="41" applyNumberFormat="1" applyFont="1" applyFill="1" applyBorder="1" applyAlignment="1" applyProtection="1">
      <alignment horizontal="left" vertical="center" indent="1"/>
    </xf>
    <xf numFmtId="0" fontId="57" fillId="0" borderId="12" xfId="41" applyNumberFormat="1" applyFont="1" applyFill="1" applyBorder="1" applyAlignment="1" applyProtection="1">
      <alignment horizontal="center" vertical="center"/>
    </xf>
    <xf numFmtId="0" fontId="57" fillId="0" borderId="2" xfId="41" applyNumberFormat="1" applyFont="1" applyFill="1" applyBorder="1" applyAlignment="1" applyProtection="1">
      <alignment horizontal="center" vertical="center"/>
    </xf>
    <xf numFmtId="0" fontId="105" fillId="0" borderId="0" xfId="41" applyNumberFormat="1" applyFont="1" applyFill="1" applyBorder="1" applyAlignment="1" applyProtection="1">
      <alignment vertical="center"/>
    </xf>
    <xf numFmtId="0" fontId="151" fillId="0" borderId="1" xfId="0" applyFont="1" applyBorder="1" applyAlignment="1" applyProtection="1">
      <alignment horizontal="center" vertical="center"/>
      <protection locked="0"/>
    </xf>
    <xf numFmtId="0" fontId="159" fillId="0" borderId="1" xfId="0" applyFont="1" applyBorder="1" applyAlignment="1" applyProtection="1">
      <alignment horizontal="center" vertical="center" shrinkToFit="1"/>
      <protection locked="0"/>
    </xf>
    <xf numFmtId="0" fontId="90" fillId="0" borderId="0" xfId="0" applyFont="1" applyFill="1" applyAlignment="1">
      <alignment horizontal="center" vertical="center"/>
    </xf>
    <xf numFmtId="0" fontId="44" fillId="0" borderId="66" xfId="0" applyFont="1" applyFill="1" applyBorder="1" applyAlignment="1">
      <alignment horizontal="left" vertical="center"/>
    </xf>
    <xf numFmtId="0" fontId="44" fillId="0" borderId="67" xfId="0" applyFont="1" applyFill="1" applyBorder="1" applyAlignment="1">
      <alignment horizontal="left" vertical="center"/>
    </xf>
    <xf numFmtId="0" fontId="45" fillId="0" borderId="36" xfId="0" applyFont="1" applyFill="1" applyBorder="1" applyAlignment="1">
      <alignment horizontal="left" vertical="center"/>
    </xf>
    <xf numFmtId="0" fontId="45" fillId="0" borderId="0" xfId="0" applyFont="1" applyFill="1" applyBorder="1" applyAlignment="1">
      <alignment horizontal="left" vertical="center"/>
    </xf>
    <xf numFmtId="49" fontId="0" fillId="0" borderId="4" xfId="0" applyNumberFormat="1" applyFont="1" applyFill="1" applyBorder="1" applyAlignment="1" applyProtection="1">
      <alignment horizontal="center" vertical="center"/>
      <protection locked="0"/>
    </xf>
    <xf numFmtId="0" fontId="33" fillId="0" borderId="54" xfId="41" applyNumberFormat="1" applyFont="1" applyFill="1" applyBorder="1" applyAlignment="1" applyProtection="1">
      <alignment horizontal="center" vertical="center" wrapText="1"/>
      <protection locked="0"/>
    </xf>
    <xf numFmtId="0" fontId="57" fillId="0" borderId="0" xfId="41" applyNumberFormat="1" applyFont="1" applyFill="1" applyBorder="1" applyAlignment="1" applyProtection="1">
      <alignment horizontal="center" vertical="center"/>
    </xf>
    <xf numFmtId="0" fontId="70" fillId="0" borderId="4" xfId="0" applyFont="1" applyFill="1" applyBorder="1" applyAlignment="1" applyProtection="1">
      <alignment horizontal="center" vertical="center"/>
      <protection locked="0"/>
    </xf>
    <xf numFmtId="0" fontId="71" fillId="0" borderId="11" xfId="0" applyFont="1" applyBorder="1" applyAlignment="1" applyProtection="1">
      <alignment horizontal="left" vertical="center"/>
      <protection locked="0"/>
    </xf>
    <xf numFmtId="0" fontId="36" fillId="0" borderId="3" xfId="3" applyFont="1" applyBorder="1" applyAlignment="1" applyProtection="1">
      <alignment horizontal="left" vertical="center" wrapText="1"/>
      <protection locked="0"/>
    </xf>
    <xf numFmtId="0" fontId="24" fillId="0" borderId="67" xfId="0" applyFont="1" applyFill="1" applyBorder="1" applyAlignment="1" applyProtection="1">
      <alignment horizontal="left" vertical="center"/>
      <protection locked="0"/>
    </xf>
    <xf numFmtId="0" fontId="24" fillId="0" borderId="66" xfId="0" applyFont="1" applyFill="1" applyBorder="1" applyAlignment="1" applyProtection="1">
      <alignment horizontal="left" vertical="center"/>
      <protection locked="0"/>
    </xf>
    <xf numFmtId="0" fontId="46" fillId="0" borderId="2" xfId="10" applyFont="1" applyBorder="1" applyAlignment="1" applyProtection="1">
      <alignment horizontal="center" vertical="center"/>
      <protection locked="0"/>
    </xf>
    <xf numFmtId="0" fontId="70" fillId="0" borderId="1" xfId="0" applyFont="1" applyFill="1" applyBorder="1" applyAlignment="1" applyProtection="1">
      <alignment horizontal="center" shrinkToFit="1"/>
      <protection locked="0"/>
    </xf>
    <xf numFmtId="0" fontId="0" fillId="0" borderId="0" xfId="0" applyProtection="1"/>
    <xf numFmtId="0" fontId="142" fillId="0" borderId="0" xfId="0" applyFont="1" applyProtection="1"/>
    <xf numFmtId="0" fontId="0" fillId="0" borderId="0" xfId="0" applyAlignment="1" applyProtection="1">
      <alignment horizontal="right" vertical="top"/>
    </xf>
    <xf numFmtId="58" fontId="25" fillId="0" borderId="0" xfId="0" applyNumberFormat="1" applyFont="1" applyAlignment="1" applyProtection="1">
      <alignment horizontal="right"/>
    </xf>
    <xf numFmtId="0" fontId="0" fillId="0" borderId="1" xfId="0" applyBorder="1" applyAlignment="1" applyProtection="1">
      <alignment horizontal="right"/>
    </xf>
    <xf numFmtId="0" fontId="25" fillId="0" borderId="1" xfId="0" applyFont="1" applyBorder="1" applyAlignment="1" applyProtection="1">
      <alignment horizontal="right"/>
    </xf>
    <xf numFmtId="0" fontId="31" fillId="0" borderId="0" xfId="0" applyFont="1" applyProtection="1"/>
    <xf numFmtId="0" fontId="25" fillId="0" borderId="164" xfId="0" applyFont="1" applyBorder="1" applyAlignment="1" applyProtection="1">
      <alignment horizontal="center" vertical="center" wrapText="1" shrinkToFit="1"/>
    </xf>
    <xf numFmtId="0" fontId="25" fillId="0" borderId="66" xfId="0" applyFont="1" applyBorder="1" applyAlignment="1" applyProtection="1">
      <alignment horizontal="center" vertical="center" wrapText="1" shrinkToFit="1"/>
    </xf>
    <xf numFmtId="0" fontId="21" fillId="0" borderId="26" xfId="0" applyFont="1" applyBorder="1" applyAlignment="1" applyProtection="1">
      <alignment horizontal="center" vertical="center"/>
    </xf>
    <xf numFmtId="0" fontId="71" fillId="0" borderId="0" xfId="0" applyFont="1" applyAlignment="1" applyProtection="1">
      <alignment vertical="center" wrapText="1"/>
    </xf>
    <xf numFmtId="0" fontId="21" fillId="0" borderId="130" xfId="0" applyFont="1" applyBorder="1" applyAlignment="1" applyProtection="1">
      <alignment horizontal="center" vertical="center" shrinkToFit="1"/>
    </xf>
    <xf numFmtId="0" fontId="21" fillId="0" borderId="131" xfId="0" applyFont="1" applyBorder="1" applyAlignment="1" applyProtection="1">
      <alignment horizontal="center" vertical="center"/>
    </xf>
    <xf numFmtId="0" fontId="25" fillId="0" borderId="136" xfId="0" applyFont="1" applyBorder="1" applyAlignment="1" applyProtection="1">
      <alignment vertical="center" wrapText="1"/>
    </xf>
    <xf numFmtId="0" fontId="21" fillId="0" borderId="28" xfId="0" applyFont="1" applyBorder="1" applyAlignment="1" applyProtection="1">
      <alignment horizontal="center" vertical="center"/>
    </xf>
    <xf numFmtId="0" fontId="25" fillId="0" borderId="134" xfId="0" applyFont="1" applyBorder="1" applyAlignment="1" applyProtection="1">
      <alignment vertical="center" wrapText="1"/>
    </xf>
    <xf numFmtId="0" fontId="21" fillId="0" borderId="64" xfId="0" applyFont="1" applyBorder="1" applyAlignment="1" applyProtection="1">
      <alignment horizontal="center" vertical="center" shrinkToFit="1"/>
    </xf>
    <xf numFmtId="0" fontId="0" fillId="0" borderId="0" xfId="0" applyAlignment="1" applyProtection="1">
      <alignment vertical="center" wrapText="1"/>
    </xf>
    <xf numFmtId="0" fontId="70" fillId="0" borderId="0" xfId="0" applyFont="1" applyAlignment="1" applyProtection="1">
      <alignment vertical="center" wrapText="1"/>
    </xf>
    <xf numFmtId="0" fontId="21" fillId="0" borderId="97" xfId="0" applyFont="1" applyBorder="1" applyAlignment="1" applyProtection="1">
      <alignment horizontal="center" vertical="center"/>
    </xf>
    <xf numFmtId="0" fontId="25" fillId="0" borderId="176" xfId="0" applyFont="1" applyBorder="1" applyAlignment="1" applyProtection="1">
      <alignment vertical="center" wrapText="1"/>
    </xf>
    <xf numFmtId="0" fontId="0" fillId="0" borderId="0" xfId="0" applyAlignment="1" applyProtection="1">
      <alignment horizontal="center" vertical="center"/>
    </xf>
    <xf numFmtId="0" fontId="0" fillId="0" borderId="0" xfId="0" applyAlignment="1" applyProtection="1">
      <alignment horizontal="center" vertical="top" shrinkToFit="1"/>
    </xf>
    <xf numFmtId="0" fontId="145" fillId="0" borderId="0" xfId="0" applyFont="1" applyAlignment="1" applyProtection="1">
      <alignment horizontal="center" vertical="top" shrinkToFit="1"/>
    </xf>
    <xf numFmtId="0" fontId="25" fillId="3" borderId="0" xfId="0" applyFont="1" applyFill="1" applyProtection="1"/>
    <xf numFmtId="0" fontId="25" fillId="3" borderId="0" xfId="0" applyFont="1" applyFill="1" applyAlignment="1" applyProtection="1">
      <alignment horizontal="right"/>
    </xf>
    <xf numFmtId="0" fontId="0" fillId="3" borderId="0" xfId="0" applyFill="1" applyProtection="1"/>
    <xf numFmtId="0" fontId="0" fillId="9" borderId="0" xfId="0" applyFill="1" applyProtection="1"/>
    <xf numFmtId="0" fontId="36" fillId="0" borderId="0" xfId="3" applyFont="1" applyAlignment="1" applyProtection="1"/>
    <xf numFmtId="0" fontId="112" fillId="0" borderId="0" xfId="0" applyFont="1" applyAlignment="1" applyProtection="1">
      <alignment horizontal="right" vertical="top"/>
    </xf>
    <xf numFmtId="0" fontId="36" fillId="0" borderId="0" xfId="0" applyFont="1" applyAlignment="1" applyProtection="1">
      <alignment vertical="center"/>
    </xf>
    <xf numFmtId="0" fontId="36" fillId="0" borderId="0" xfId="3" applyFont="1" applyProtection="1">
      <alignment vertical="center"/>
    </xf>
    <xf numFmtId="0" fontId="36" fillId="0" borderId="0" xfId="0" applyFont="1" applyAlignment="1" applyProtection="1">
      <alignment horizontal="right" vertical="center"/>
    </xf>
    <xf numFmtId="187" fontId="166" fillId="0" borderId="1" xfId="0" applyNumberFormat="1" applyFont="1" applyBorder="1" applyAlignment="1" applyProtection="1">
      <alignment horizontal="right" vertical="center" shrinkToFit="1"/>
    </xf>
    <xf numFmtId="0" fontId="166" fillId="0" borderId="0" xfId="0" applyFont="1" applyAlignment="1" applyProtection="1">
      <alignment vertical="center"/>
    </xf>
    <xf numFmtId="0" fontId="36" fillId="0" borderId="8" xfId="3" applyFont="1" applyBorder="1" applyProtection="1">
      <alignment vertical="center"/>
    </xf>
    <xf numFmtId="0" fontId="36" fillId="0" borderId="5" xfId="3" applyFont="1" applyBorder="1" applyProtection="1">
      <alignment vertical="center"/>
    </xf>
    <xf numFmtId="0" fontId="36" fillId="0" borderId="98" xfId="3" applyFont="1" applyBorder="1" applyProtection="1">
      <alignment vertical="center"/>
    </xf>
    <xf numFmtId="0" fontId="36" fillId="0" borderId="9" xfId="0" applyFont="1" applyBorder="1" applyAlignment="1" applyProtection="1">
      <alignment vertical="center"/>
    </xf>
    <xf numFmtId="0" fontId="36" fillId="0" borderId="8" xfId="0" applyFont="1" applyBorder="1" applyAlignment="1" applyProtection="1">
      <alignment vertical="center"/>
    </xf>
    <xf numFmtId="0" fontId="36" fillId="0" borderId="7" xfId="0" applyFont="1" applyBorder="1" applyAlignment="1" applyProtection="1">
      <alignment vertical="center"/>
    </xf>
    <xf numFmtId="0" fontId="36" fillId="0" borderId="11" xfId="3" applyFont="1" applyBorder="1" applyAlignment="1" applyProtection="1">
      <alignment horizontal="center" vertical="center"/>
    </xf>
    <xf numFmtId="0" fontId="36" fillId="0" borderId="11" xfId="3" applyFont="1" applyBorder="1" applyProtection="1">
      <alignment vertical="center"/>
    </xf>
    <xf numFmtId="0" fontId="36" fillId="0" borderId="1" xfId="3" applyFont="1" applyBorder="1" applyProtection="1">
      <alignment vertical="center"/>
    </xf>
    <xf numFmtId="0" fontId="36" fillId="0" borderId="99" xfId="3" applyFont="1" applyBorder="1" applyProtection="1">
      <alignment vertical="center"/>
    </xf>
    <xf numFmtId="0" fontId="36" fillId="0" borderId="12" xfId="0" applyFont="1" applyBorder="1" applyAlignment="1" applyProtection="1">
      <alignment vertical="center"/>
    </xf>
    <xf numFmtId="0" fontId="36" fillId="0" borderId="11" xfId="0" applyFont="1" applyBorder="1" applyAlignment="1" applyProtection="1">
      <alignment vertical="center"/>
    </xf>
    <xf numFmtId="0" fontId="36" fillId="0" borderId="1" xfId="0" applyFont="1" applyBorder="1" applyAlignment="1" applyProtection="1">
      <alignment vertical="center"/>
    </xf>
    <xf numFmtId="0" fontId="36" fillId="0" borderId="8" xfId="3" applyFont="1" applyBorder="1" applyAlignment="1" applyProtection="1">
      <alignment horizontal="left" vertical="center"/>
    </xf>
    <xf numFmtId="0" fontId="36" fillId="0" borderId="4" xfId="3" applyFont="1" applyBorder="1" applyAlignment="1" applyProtection="1">
      <alignment horizontal="center" vertical="center"/>
    </xf>
    <xf numFmtId="0" fontId="36" fillId="0" borderId="4" xfId="3" applyFont="1" applyBorder="1" applyAlignment="1" applyProtection="1">
      <alignment vertical="center" wrapText="1"/>
    </xf>
    <xf numFmtId="0" fontId="36" fillId="0" borderId="4" xfId="3" applyFont="1" applyBorder="1" applyProtection="1">
      <alignment vertical="center"/>
    </xf>
    <xf numFmtId="0" fontId="36" fillId="0" borderId="5" xfId="0" applyFont="1" applyBorder="1" applyAlignment="1" applyProtection="1">
      <alignment vertical="center"/>
    </xf>
    <xf numFmtId="0" fontId="36" fillId="0" borderId="6" xfId="3" applyFont="1" applyBorder="1" applyAlignment="1" applyProtection="1">
      <alignment horizontal="center" vertical="center"/>
    </xf>
    <xf numFmtId="0" fontId="36" fillId="0" borderId="4" xfId="3" applyFont="1" applyBorder="1" applyAlignment="1" applyProtection="1">
      <alignment horizontal="center" vertical="center"/>
    </xf>
    <xf numFmtId="0" fontId="36" fillId="0" borderId="2" xfId="3" applyFont="1" applyBorder="1" applyAlignment="1" applyProtection="1">
      <alignment horizontal="center" vertical="center"/>
    </xf>
    <xf numFmtId="0" fontId="36" fillId="0" borderId="4" xfId="3" applyFont="1" applyBorder="1" applyAlignment="1" applyProtection="1">
      <alignment horizontal="center" vertical="center" wrapText="1"/>
    </xf>
    <xf numFmtId="0" fontId="36" fillId="0" borderId="3" xfId="3" applyFont="1" applyBorder="1" applyAlignment="1" applyProtection="1">
      <alignment horizontal="center" vertical="center" wrapText="1"/>
    </xf>
    <xf numFmtId="0" fontId="36" fillId="0" borderId="2" xfId="3" applyFont="1" applyBorder="1" applyAlignment="1" applyProtection="1">
      <alignment horizontal="left" vertical="center" wrapText="1"/>
    </xf>
    <xf numFmtId="0" fontId="36" fillId="0" borderId="4" xfId="3" applyFont="1" applyBorder="1" applyAlignment="1" applyProtection="1">
      <alignment horizontal="left" vertical="center" wrapText="1"/>
    </xf>
    <xf numFmtId="0" fontId="36" fillId="0" borderId="3" xfId="3" applyFont="1" applyBorder="1" applyAlignment="1" applyProtection="1">
      <alignment horizontal="left" vertical="center" wrapText="1"/>
    </xf>
    <xf numFmtId="0" fontId="36" fillId="0" borderId="100" xfId="3" applyFont="1" applyBorder="1" applyAlignment="1" applyProtection="1">
      <alignment horizontal="center" vertical="center" wrapText="1"/>
    </xf>
    <xf numFmtId="0" fontId="36" fillId="0" borderId="4" xfId="3" applyFont="1" applyBorder="1" applyAlignment="1" applyProtection="1">
      <alignment horizontal="center" vertical="center" shrinkToFit="1"/>
    </xf>
    <xf numFmtId="0" fontId="36" fillId="0" borderId="101" xfId="3" applyFont="1" applyBorder="1" applyAlignment="1" applyProtection="1">
      <alignment horizontal="center" vertical="center" shrinkToFit="1"/>
    </xf>
    <xf numFmtId="0" fontId="115" fillId="0" borderId="102" xfId="3" applyFont="1" applyBorder="1" applyAlignment="1" applyProtection="1">
      <alignment horizontal="center" vertical="center" shrinkToFit="1"/>
    </xf>
    <xf numFmtId="0" fontId="36" fillId="0" borderId="10" xfId="3" applyFont="1" applyBorder="1" applyAlignment="1" applyProtection="1">
      <alignment horizontal="center" vertical="center" shrinkToFit="1"/>
    </xf>
    <xf numFmtId="0" fontId="36" fillId="0" borderId="10" xfId="3" applyFont="1" applyBorder="1" applyAlignment="1" applyProtection="1">
      <alignment horizontal="center" vertical="center"/>
    </xf>
    <xf numFmtId="0" fontId="149" fillId="0" borderId="2" xfId="3" applyFont="1" applyBorder="1" applyAlignment="1" applyProtection="1">
      <alignment horizontal="left" vertical="center" wrapText="1"/>
    </xf>
    <xf numFmtId="0" fontId="36" fillId="0" borderId="5" xfId="3" applyFont="1" applyBorder="1" applyAlignment="1" applyProtection="1">
      <alignment horizontal="center" vertical="center"/>
    </xf>
    <xf numFmtId="0" fontId="36" fillId="0" borderId="5" xfId="3" applyFont="1" applyBorder="1" applyAlignment="1" applyProtection="1">
      <alignment vertical="center" shrinkToFit="1"/>
    </xf>
    <xf numFmtId="0" fontId="149" fillId="0" borderId="0" xfId="3" applyFont="1" applyAlignment="1" applyProtection="1">
      <alignment horizontal="left" vertical="center"/>
    </xf>
    <xf numFmtId="0" fontId="36" fillId="0" borderId="0" xfId="3" applyFont="1" applyAlignment="1" applyProtection="1">
      <alignment horizontal="center" vertical="center"/>
    </xf>
    <xf numFmtId="0" fontId="149" fillId="0" borderId="0" xfId="3" applyFont="1" applyProtection="1">
      <alignment vertical="center"/>
    </xf>
    <xf numFmtId="0" fontId="116" fillId="0" borderId="0" xfId="3" applyFont="1" applyProtection="1">
      <alignment vertical="center"/>
    </xf>
    <xf numFmtId="0" fontId="149" fillId="0" borderId="0" xfId="0" applyFont="1" applyAlignment="1" applyProtection="1">
      <alignment vertical="center"/>
    </xf>
    <xf numFmtId="0" fontId="70" fillId="0" borderId="0" xfId="0" applyFont="1" applyProtection="1"/>
    <xf numFmtId="0" fontId="158" fillId="0" borderId="0" xfId="0" applyFont="1" applyAlignment="1" applyProtection="1">
      <alignment vertical="center"/>
    </xf>
    <xf numFmtId="0" fontId="140" fillId="0" borderId="0" xfId="0" applyFont="1" applyAlignment="1" applyProtection="1">
      <alignment vertical="center"/>
    </xf>
    <xf numFmtId="0" fontId="70" fillId="0" borderId="0" xfId="0" applyFont="1" applyAlignment="1" applyProtection="1">
      <alignment horizontal="center" vertical="center"/>
    </xf>
    <xf numFmtId="0" fontId="70" fillId="0" borderId="0" xfId="0" applyFont="1" applyAlignment="1" applyProtection="1">
      <alignment horizontal="center"/>
    </xf>
    <xf numFmtId="0" fontId="71" fillId="0" borderId="0" xfId="0" applyFont="1" applyProtection="1"/>
    <xf numFmtId="0" fontId="89" fillId="0" borderId="0" xfId="0" applyFont="1" applyProtection="1"/>
    <xf numFmtId="58" fontId="89" fillId="0" borderId="0" xfId="0" applyNumberFormat="1" applyFont="1" applyProtection="1"/>
    <xf numFmtId="0" fontId="89" fillId="0" borderId="0" xfId="0" applyFont="1" applyAlignment="1" applyProtection="1">
      <alignment horizontal="left"/>
    </xf>
    <xf numFmtId="0" fontId="89" fillId="0" borderId="1" xfId="0" applyFont="1" applyBorder="1" applyAlignment="1" applyProtection="1">
      <alignment horizontal="left" shrinkToFit="1"/>
    </xf>
    <xf numFmtId="0" fontId="89" fillId="0" borderId="0" xfId="0" applyFont="1" applyAlignment="1" applyProtection="1">
      <alignment horizontal="left" shrinkToFit="1"/>
    </xf>
    <xf numFmtId="0" fontId="89" fillId="0" borderId="10" xfId="0" applyFont="1" applyBorder="1" applyAlignment="1" applyProtection="1">
      <alignment horizontal="center" vertical="center"/>
    </xf>
    <xf numFmtId="0" fontId="71" fillId="0" borderId="2" xfId="0" applyFont="1" applyBorder="1" applyAlignment="1" applyProtection="1">
      <alignment horizontal="center" vertical="center"/>
    </xf>
    <xf numFmtId="0" fontId="70" fillId="0" borderId="10" xfId="0" applyFont="1" applyBorder="1" applyAlignment="1" applyProtection="1">
      <alignment horizontal="left" vertical="center" indent="1"/>
    </xf>
    <xf numFmtId="0" fontId="71" fillId="0" borderId="9" xfId="0" applyFont="1" applyBorder="1" applyAlignment="1" applyProtection="1">
      <alignment horizontal="left" vertical="center"/>
    </xf>
    <xf numFmtId="0" fontId="70" fillId="0" borderId="12" xfId="0" applyFont="1" applyBorder="1" applyAlignment="1" applyProtection="1">
      <alignment horizontal="left" vertical="center"/>
    </xf>
    <xf numFmtId="0" fontId="72" fillId="0" borderId="2" xfId="0" applyFont="1" applyBorder="1" applyAlignment="1" applyProtection="1">
      <alignment horizontal="center" vertical="center"/>
    </xf>
    <xf numFmtId="0" fontId="71" fillId="0" borderId="5" xfId="0" applyFont="1" applyBorder="1" applyAlignment="1" applyProtection="1">
      <alignment horizontal="left" indent="1"/>
    </xf>
    <xf numFmtId="0" fontId="71" fillId="0" borderId="5" xfId="0" applyFont="1" applyBorder="1" applyAlignment="1" applyProtection="1">
      <alignment horizontal="left" vertical="center" indent="1"/>
    </xf>
    <xf numFmtId="0" fontId="71" fillId="0" borderId="5" xfId="0" applyFont="1" applyBorder="1" applyAlignment="1" applyProtection="1">
      <alignment horizontal="left" vertical="center" shrinkToFit="1"/>
    </xf>
    <xf numFmtId="0" fontId="70" fillId="0" borderId="5" xfId="0" applyFont="1" applyBorder="1" applyAlignment="1" applyProtection="1">
      <alignment horizontal="left" shrinkToFit="1"/>
    </xf>
    <xf numFmtId="0" fontId="70" fillId="0" borderId="9" xfId="0" applyFont="1" applyBorder="1" applyAlignment="1" applyProtection="1">
      <alignment horizontal="left" shrinkToFit="1"/>
    </xf>
    <xf numFmtId="0" fontId="71" fillId="0" borderId="6" xfId="0" applyFont="1" applyBorder="1" applyAlignment="1" applyProtection="1">
      <alignment horizontal="left" vertical="center" indent="1"/>
    </xf>
    <xf numFmtId="0" fontId="71" fillId="0" borderId="0" xfId="0" applyFont="1" applyAlignment="1" applyProtection="1">
      <alignment horizontal="left" indent="1"/>
    </xf>
    <xf numFmtId="0" fontId="71" fillId="0" borderId="0" xfId="0" applyFont="1" applyAlignment="1" applyProtection="1">
      <alignment horizontal="left" vertical="center" indent="1"/>
    </xf>
    <xf numFmtId="0" fontId="71" fillId="0" borderId="0" xfId="0" applyFont="1" applyAlignment="1" applyProtection="1">
      <alignment horizontal="left" vertical="center" shrinkToFit="1"/>
    </xf>
    <xf numFmtId="0" fontId="70" fillId="0" borderId="0" xfId="0" applyFont="1" applyAlignment="1" applyProtection="1">
      <alignment horizontal="left" shrinkToFit="1"/>
    </xf>
    <xf numFmtId="0" fontId="70" fillId="0" borderId="7" xfId="0" applyFont="1" applyBorder="1" applyAlignment="1" applyProtection="1">
      <alignment horizontal="left" shrinkToFit="1"/>
    </xf>
    <xf numFmtId="0" fontId="70" fillId="0" borderId="6" xfId="0" applyFont="1" applyBorder="1" applyAlignment="1" applyProtection="1">
      <alignment horizontal="left" vertical="center" indent="1"/>
    </xf>
    <xf numFmtId="0" fontId="70" fillId="0" borderId="0" xfId="0" applyFont="1" applyAlignment="1" applyProtection="1">
      <alignment horizontal="left" indent="1"/>
    </xf>
    <xf numFmtId="0" fontId="70" fillId="0" borderId="0" xfId="0" applyFont="1" applyAlignment="1" applyProtection="1">
      <alignment horizontal="left" vertical="center" indent="1"/>
    </xf>
    <xf numFmtId="0" fontId="70" fillId="0" borderId="0" xfId="0" applyFont="1" applyAlignment="1" applyProtection="1">
      <alignment horizontal="left" vertical="center" shrinkToFit="1"/>
    </xf>
    <xf numFmtId="0" fontId="70" fillId="0" borderId="0" xfId="0" applyFont="1" applyAlignment="1" applyProtection="1">
      <alignment horizontal="left" vertical="center"/>
    </xf>
    <xf numFmtId="0" fontId="70" fillId="0" borderId="0" xfId="0" applyFont="1" applyAlignment="1" applyProtection="1">
      <alignment vertical="center"/>
    </xf>
    <xf numFmtId="0" fontId="70" fillId="0" borderId="7" xfId="0" applyFont="1" applyBorder="1" applyAlignment="1" applyProtection="1">
      <alignment horizontal="left"/>
    </xf>
    <xf numFmtId="0" fontId="71" fillId="0" borderId="1" xfId="0" applyFont="1" applyBorder="1" applyAlignment="1" applyProtection="1">
      <alignment vertical="center"/>
    </xf>
    <xf numFmtId="0" fontId="71" fillId="0" borderId="1" xfId="0" applyFont="1" applyBorder="1" applyAlignment="1" applyProtection="1">
      <alignment horizontal="left" indent="1"/>
    </xf>
    <xf numFmtId="0" fontId="71" fillId="0" borderId="1" xfId="0" applyFont="1" applyBorder="1" applyAlignment="1" applyProtection="1">
      <alignment horizontal="left" vertical="center"/>
    </xf>
    <xf numFmtId="0" fontId="71" fillId="0" borderId="1" xfId="0" applyFont="1" applyBorder="1" applyAlignment="1" applyProtection="1">
      <alignment horizontal="left" vertical="center" shrinkToFit="1"/>
    </xf>
    <xf numFmtId="0" fontId="70" fillId="0" borderId="1" xfId="0" applyFont="1" applyBorder="1" applyAlignment="1" applyProtection="1">
      <alignment horizontal="left" shrinkToFit="1"/>
    </xf>
    <xf numFmtId="0" fontId="70" fillId="0" borderId="12" xfId="0" applyFont="1" applyBorder="1" applyAlignment="1" applyProtection="1">
      <alignment horizontal="left" shrinkToFit="1"/>
    </xf>
    <xf numFmtId="0" fontId="71" fillId="0" borderId="9" xfId="0" applyFont="1" applyBorder="1" applyAlignment="1" applyProtection="1">
      <alignment horizontal="left" vertical="center" wrapText="1"/>
    </xf>
    <xf numFmtId="0" fontId="71" fillId="0" borderId="11" xfId="0" applyFont="1" applyBorder="1" applyAlignment="1" applyProtection="1">
      <alignment horizontal="left" vertical="center" wrapText="1" indent="1"/>
    </xf>
    <xf numFmtId="0" fontId="71" fillId="0" borderId="1" xfId="0" applyFont="1" applyBorder="1" applyAlignment="1" applyProtection="1">
      <alignment horizontal="left" vertical="center" indent="1"/>
    </xf>
    <xf numFmtId="0" fontId="71" fillId="0" borderId="1" xfId="0" applyFont="1" applyBorder="1" applyAlignment="1" applyProtection="1">
      <alignment horizontal="left" vertical="center" wrapText="1" indent="1"/>
    </xf>
    <xf numFmtId="0" fontId="71" fillId="0" borderId="12" xfId="0" applyFont="1" applyBorder="1" applyAlignment="1" applyProtection="1">
      <alignment horizontal="left" vertical="center" wrapText="1" indent="1"/>
    </xf>
    <xf numFmtId="0" fontId="71" fillId="0" borderId="3" xfId="0" applyFont="1" applyBorder="1" applyAlignment="1" applyProtection="1">
      <alignment horizontal="left" vertical="center"/>
    </xf>
    <xf numFmtId="0" fontId="70" fillId="0" borderId="4" xfId="0" applyFont="1" applyBorder="1" applyAlignment="1" applyProtection="1">
      <alignment horizontal="left"/>
    </xf>
    <xf numFmtId="0" fontId="70" fillId="0" borderId="10" xfId="0" applyFont="1" applyBorder="1" applyAlignment="1" applyProtection="1">
      <alignment horizontal="left"/>
    </xf>
    <xf numFmtId="0" fontId="71" fillId="0" borderId="10" xfId="0" applyFont="1" applyBorder="1" applyAlignment="1" applyProtection="1">
      <alignment horizontal="center" vertical="center"/>
    </xf>
    <xf numFmtId="0" fontId="70" fillId="0" borderId="5" xfId="0" applyFont="1" applyBorder="1" applyAlignment="1" applyProtection="1">
      <alignment horizontal="left" vertical="center"/>
    </xf>
    <xf numFmtId="0" fontId="71" fillId="0" borderId="5" xfId="0" applyFont="1" applyBorder="1" applyAlignment="1" applyProtection="1">
      <alignment horizontal="left"/>
    </xf>
    <xf numFmtId="0" fontId="71" fillId="0" borderId="9" xfId="0" applyFont="1" applyBorder="1" applyAlignment="1" applyProtection="1">
      <alignment horizontal="left"/>
    </xf>
    <xf numFmtId="0" fontId="71" fillId="0" borderId="0" xfId="0" applyFont="1" applyAlignment="1" applyProtection="1">
      <alignment horizontal="left"/>
    </xf>
    <xf numFmtId="0" fontId="71" fillId="0" borderId="7" xfId="0" applyFont="1" applyBorder="1" applyAlignment="1" applyProtection="1">
      <alignment horizontal="left"/>
    </xf>
    <xf numFmtId="0" fontId="70" fillId="0" borderId="1" xfId="0" applyFont="1" applyBorder="1" applyAlignment="1" applyProtection="1">
      <alignment horizontal="left" vertical="center"/>
    </xf>
    <xf numFmtId="0" fontId="71" fillId="0" borderId="1" xfId="0" applyFont="1" applyBorder="1" applyAlignment="1" applyProtection="1">
      <alignment horizontal="left"/>
    </xf>
    <xf numFmtId="0" fontId="71" fillId="0" borderId="12" xfId="0" applyFont="1" applyBorder="1" applyAlignment="1" applyProtection="1">
      <alignment horizontal="left"/>
    </xf>
    <xf numFmtId="0" fontId="71" fillId="0" borderId="2" xfId="0" applyFont="1" applyBorder="1" applyAlignment="1" applyProtection="1">
      <alignment horizontal="center" vertical="center" wrapText="1"/>
    </xf>
    <xf numFmtId="0" fontId="44" fillId="0" borderId="3" xfId="0" applyFont="1" applyBorder="1" applyAlignment="1" applyProtection="1">
      <alignment horizontal="left" vertical="center" indent="1"/>
    </xf>
    <xf numFmtId="0" fontId="71" fillId="0" borderId="1" xfId="0" applyFont="1" applyBorder="1" applyAlignment="1" applyProtection="1">
      <alignment vertical="center" shrinkToFit="1"/>
    </xf>
    <xf numFmtId="0" fontId="71" fillId="0" borderId="3" xfId="0" applyFont="1" applyBorder="1" applyAlignment="1" applyProtection="1">
      <alignment vertical="center" shrinkToFit="1"/>
    </xf>
    <xf numFmtId="0" fontId="71" fillId="0" borderId="10" xfId="0" applyFont="1" applyBorder="1" applyAlignment="1" applyProtection="1">
      <alignment vertical="center" shrinkToFit="1"/>
    </xf>
    <xf numFmtId="0" fontId="44" fillId="0" borderId="2" xfId="0" applyFont="1" applyBorder="1" applyAlignment="1" applyProtection="1">
      <alignment horizontal="left" vertical="center"/>
    </xf>
    <xf numFmtId="0" fontId="71" fillId="0" borderId="3" xfId="0" applyFont="1" applyBorder="1" applyAlignment="1" applyProtection="1">
      <alignment horizontal="left" vertical="center" indent="1"/>
    </xf>
    <xf numFmtId="0" fontId="71" fillId="0" borderId="4" xfId="0" applyFont="1" applyBorder="1" applyAlignment="1" applyProtection="1">
      <alignment horizontal="left" vertical="center" indent="1"/>
    </xf>
    <xf numFmtId="0" fontId="70" fillId="0" borderId="4" xfId="0" applyFont="1" applyBorder="1" applyAlignment="1" applyProtection="1">
      <alignment horizontal="left" indent="1"/>
    </xf>
    <xf numFmtId="0" fontId="71" fillId="0" borderId="4" xfId="0" applyFont="1" applyBorder="1" applyAlignment="1" applyProtection="1">
      <alignment horizontal="left" vertical="center"/>
    </xf>
    <xf numFmtId="0" fontId="71" fillId="0" borderId="4" xfId="0" applyFont="1" applyBorder="1" applyAlignment="1" applyProtection="1">
      <alignment horizontal="left" indent="1"/>
    </xf>
    <xf numFmtId="0" fontId="71" fillId="0" borderId="10" xfId="0" applyFont="1" applyBorder="1" applyAlignment="1" applyProtection="1">
      <alignment horizontal="left" indent="1"/>
    </xf>
    <xf numFmtId="0" fontId="45" fillId="0" borderId="2" xfId="0" applyFont="1" applyBorder="1" applyAlignment="1" applyProtection="1">
      <alignment horizontal="left" vertical="center"/>
    </xf>
    <xf numFmtId="0" fontId="71" fillId="0" borderId="10" xfId="0" applyFont="1" applyBorder="1" applyAlignment="1" applyProtection="1">
      <alignment horizontal="left" vertical="center"/>
    </xf>
    <xf numFmtId="0" fontId="71" fillId="0" borderId="0" xfId="0" applyFont="1" applyAlignment="1" applyProtection="1">
      <alignment horizontal="center" vertical="center"/>
    </xf>
    <xf numFmtId="0" fontId="72" fillId="0" borderId="5" xfId="0" applyFont="1" applyBorder="1" applyAlignment="1" applyProtection="1">
      <alignment vertical="center" shrinkToFit="1"/>
    </xf>
    <xf numFmtId="0" fontId="71" fillId="0" borderId="9" xfId="0" applyFont="1" applyBorder="1" applyAlignment="1" applyProtection="1">
      <alignment horizontal="left" indent="1"/>
    </xf>
    <xf numFmtId="0" fontId="71" fillId="0" borderId="12" xfId="0" applyFont="1" applyBorder="1" applyAlignment="1" applyProtection="1">
      <alignment horizontal="left" indent="1"/>
    </xf>
    <xf numFmtId="0" fontId="44" fillId="0" borderId="2" xfId="0" applyFont="1" applyBorder="1" applyAlignment="1" applyProtection="1">
      <alignment horizontal="left" vertical="center" wrapText="1"/>
    </xf>
    <xf numFmtId="0" fontId="71" fillId="0" borderId="10" xfId="0" applyFont="1" applyBorder="1" applyAlignment="1" applyProtection="1">
      <alignment horizontal="left" vertical="center" indent="1"/>
    </xf>
    <xf numFmtId="0" fontId="71" fillId="0" borderId="4" xfId="0" applyFont="1" applyBorder="1" applyAlignment="1" applyProtection="1">
      <alignment vertical="center"/>
    </xf>
    <xf numFmtId="0" fontId="71" fillId="0" borderId="10" xfId="0" applyFont="1" applyBorder="1" applyAlignment="1" applyProtection="1">
      <alignment vertical="center"/>
    </xf>
    <xf numFmtId="0" fontId="71" fillId="0" borderId="12" xfId="0" applyFont="1" applyBorder="1" applyAlignment="1" applyProtection="1">
      <alignment horizontal="left" vertical="center"/>
    </xf>
    <xf numFmtId="0" fontId="71" fillId="0" borderId="7" xfId="0" applyFont="1" applyBorder="1" applyAlignment="1" applyProtection="1">
      <alignment horizontal="left" indent="1"/>
    </xf>
    <xf numFmtId="0" fontId="70" fillId="0" borderId="1" xfId="0" applyFont="1" applyBorder="1" applyProtection="1"/>
    <xf numFmtId="0" fontId="71" fillId="0" borderId="1" xfId="0" applyFont="1" applyBorder="1" applyAlignment="1" applyProtection="1">
      <alignment vertical="center" wrapText="1"/>
    </xf>
    <xf numFmtId="0" fontId="71" fillId="0" borderId="12" xfId="0" applyFont="1" applyBorder="1" applyAlignment="1" applyProtection="1">
      <alignment horizontal="left" vertical="center" wrapText="1"/>
    </xf>
    <xf numFmtId="0" fontId="70" fillId="0" borderId="2" xfId="0" applyFont="1" applyBorder="1" applyAlignment="1" applyProtection="1">
      <alignment horizontal="left" vertical="center" wrapText="1"/>
    </xf>
    <xf numFmtId="0" fontId="71" fillId="0" borderId="4" xfId="0" applyFont="1" applyBorder="1" applyAlignment="1" applyProtection="1">
      <alignment vertical="center" shrinkToFit="1"/>
    </xf>
    <xf numFmtId="0" fontId="91" fillId="0" borderId="10" xfId="0" applyFont="1" applyBorder="1" applyAlignment="1" applyProtection="1">
      <alignment horizontal="left" vertical="center" shrinkToFit="1"/>
    </xf>
    <xf numFmtId="0" fontId="70" fillId="0" borderId="2" xfId="0" applyFont="1" applyBorder="1" applyAlignment="1" applyProtection="1">
      <alignment horizontal="left" vertical="center"/>
    </xf>
    <xf numFmtId="0" fontId="70" fillId="0" borderId="9" xfId="0" applyFont="1" applyBorder="1" applyAlignment="1" applyProtection="1">
      <alignment horizontal="left" vertical="center" wrapText="1" indent="1"/>
    </xf>
    <xf numFmtId="0" fontId="70" fillId="0" borderId="9" xfId="0" applyFont="1" applyBorder="1" applyAlignment="1" applyProtection="1">
      <alignment horizontal="left" vertical="center" indent="1"/>
    </xf>
    <xf numFmtId="0" fontId="70" fillId="0" borderId="10" xfId="0" applyFont="1" applyBorder="1" applyAlignment="1" applyProtection="1">
      <alignment horizontal="left" vertical="center" wrapText="1" indent="1"/>
    </xf>
    <xf numFmtId="0" fontId="44" fillId="0" borderId="6" xfId="0" applyFont="1" applyBorder="1" applyAlignment="1" applyProtection="1">
      <alignment horizontal="left" vertical="center" indent="1"/>
    </xf>
    <xf numFmtId="0" fontId="70" fillId="0" borderId="7" xfId="0" applyFont="1" applyBorder="1" applyAlignment="1" applyProtection="1">
      <alignment horizontal="left" vertical="center" wrapText="1" indent="1"/>
    </xf>
    <xf numFmtId="0" fontId="71" fillId="0" borderId="10" xfId="0" applyFont="1" applyBorder="1" applyAlignment="1" applyProtection="1">
      <alignment horizontal="left" vertical="center" wrapText="1"/>
    </xf>
    <xf numFmtId="0" fontId="25" fillId="0" borderId="2" xfId="0" applyFont="1" applyBorder="1" applyAlignment="1" applyProtection="1">
      <alignment horizontal="center" vertical="center" wrapText="1"/>
    </xf>
    <xf numFmtId="0" fontId="71" fillId="0" borderId="26" xfId="0" applyFont="1" applyBorder="1" applyAlignment="1" applyProtection="1">
      <alignment horizontal="left" vertical="center" indent="1"/>
    </xf>
    <xf numFmtId="0" fontId="71" fillId="0" borderId="5" xfId="0" applyFont="1" applyBorder="1" applyAlignment="1" applyProtection="1">
      <alignment vertical="center"/>
    </xf>
    <xf numFmtId="0" fontId="71" fillId="0" borderId="5" xfId="0" applyFont="1" applyBorder="1" applyAlignment="1" applyProtection="1">
      <alignment horizontal="left" vertical="center"/>
    </xf>
    <xf numFmtId="0" fontId="71" fillId="0" borderId="4" xfId="0" applyFont="1" applyBorder="1" applyAlignment="1" applyProtection="1">
      <alignment horizontal="left"/>
    </xf>
    <xf numFmtId="0" fontId="71" fillId="0" borderId="10" xfId="0" applyFont="1" applyBorder="1" applyAlignment="1" applyProtection="1">
      <alignment horizontal="left"/>
    </xf>
    <xf numFmtId="0" fontId="25" fillId="0" borderId="28" xfId="0" applyFont="1" applyBorder="1" applyAlignment="1" applyProtection="1">
      <alignment horizontal="center" vertical="center" wrapText="1"/>
    </xf>
    <xf numFmtId="0" fontId="44" fillId="0" borderId="11" xfId="0" applyFont="1" applyBorder="1" applyAlignment="1" applyProtection="1">
      <alignment horizontal="left" vertical="center" indent="1"/>
    </xf>
    <xf numFmtId="0" fontId="70" fillId="0" borderId="12" xfId="0" applyFont="1" applyBorder="1" applyAlignment="1" applyProtection="1">
      <alignment horizontal="left" vertical="center" indent="1"/>
    </xf>
    <xf numFmtId="0" fontId="25" fillId="0" borderId="26" xfId="0" applyFont="1" applyBorder="1" applyAlignment="1" applyProtection="1">
      <alignment horizontal="center" vertical="center" wrapText="1"/>
    </xf>
    <xf numFmtId="0" fontId="71" fillId="0" borderId="27" xfId="0" applyFont="1" applyBorder="1" applyAlignment="1" applyProtection="1">
      <alignment horizontal="center" vertical="center" textRotation="255"/>
    </xf>
    <xf numFmtId="0" fontId="74" fillId="0" borderId="2" xfId="0" applyFont="1" applyBorder="1" applyAlignment="1" applyProtection="1">
      <alignment horizontal="center" vertical="center"/>
    </xf>
    <xf numFmtId="0" fontId="70" fillId="0" borderId="5" xfId="0" applyFont="1" applyBorder="1" applyProtection="1"/>
    <xf numFmtId="0" fontId="70" fillId="0" borderId="9" xfId="0" applyFont="1" applyBorder="1" applyProtection="1"/>
    <xf numFmtId="0" fontId="70" fillId="0" borderId="7" xfId="0" applyFont="1" applyBorder="1" applyProtection="1"/>
    <xf numFmtId="0" fontId="71" fillId="0" borderId="11" xfId="0" applyFont="1" applyBorder="1" applyAlignment="1" applyProtection="1">
      <alignment vertical="center"/>
    </xf>
    <xf numFmtId="0" fontId="71" fillId="0" borderId="12" xfId="0" applyFont="1" applyBorder="1" applyAlignment="1" applyProtection="1">
      <alignment vertical="center" wrapText="1"/>
    </xf>
    <xf numFmtId="0" fontId="70" fillId="0" borderId="12" xfId="0" applyFont="1" applyBorder="1" applyProtection="1"/>
    <xf numFmtId="0" fontId="44" fillId="0" borderId="27" xfId="0" applyFont="1" applyBorder="1" applyAlignment="1" applyProtection="1">
      <alignment horizontal="center" vertical="center"/>
    </xf>
    <xf numFmtId="0" fontId="70" fillId="0" borderId="4" xfId="0" applyFont="1" applyBorder="1" applyProtection="1"/>
    <xf numFmtId="0" fontId="70" fillId="0" borderId="5" xfId="0" applyFont="1" applyBorder="1" applyAlignment="1" applyProtection="1">
      <alignment horizontal="center" vertical="center"/>
    </xf>
    <xf numFmtId="0" fontId="70" fillId="0" borderId="5" xfId="0" applyFont="1" applyBorder="1" applyAlignment="1" applyProtection="1">
      <alignment horizontal="center" vertical="center" textRotation="255"/>
    </xf>
    <xf numFmtId="0" fontId="70" fillId="0" borderId="0" xfId="0" applyFont="1" applyAlignment="1" applyProtection="1">
      <alignment horizontal="center" vertical="center" textRotation="255"/>
    </xf>
    <xf numFmtId="0" fontId="44" fillId="0" borderId="0" xfId="0" applyFont="1" applyAlignment="1" applyProtection="1">
      <alignment horizontal="left" vertical="center"/>
    </xf>
    <xf numFmtId="0" fontId="71" fillId="0" borderId="0" xfId="0" applyFont="1" applyAlignment="1" applyProtection="1">
      <alignment horizontal="center" shrinkToFit="1"/>
    </xf>
    <xf numFmtId="0" fontId="71" fillId="0" borderId="0" xfId="0" applyFont="1" applyAlignment="1" applyProtection="1">
      <alignment horizontal="left" vertical="center"/>
      <protection locked="0"/>
    </xf>
    <xf numFmtId="0" fontId="71" fillId="0" borderId="1" xfId="0" applyFont="1" applyBorder="1" applyAlignment="1" applyProtection="1">
      <alignment horizontal="left" vertical="center"/>
      <protection locked="0"/>
    </xf>
    <xf numFmtId="0" fontId="71" fillId="0" borderId="5" xfId="0" applyFont="1" applyBorder="1" applyAlignment="1" applyProtection="1">
      <alignment horizontal="left" vertical="center" indent="1"/>
      <protection locked="0"/>
    </xf>
    <xf numFmtId="0" fontId="71" fillId="0" borderId="0" xfId="0" applyFont="1" applyAlignment="1" applyProtection="1">
      <alignment horizontal="left" vertical="center" indent="1"/>
      <protection locked="0"/>
    </xf>
    <xf numFmtId="0" fontId="0" fillId="0" borderId="0" xfId="0" applyFont="1" applyFill="1" applyProtection="1"/>
    <xf numFmtId="0" fontId="0" fillId="0" borderId="0" xfId="0" applyFill="1" applyAlignment="1" applyProtection="1">
      <alignment horizontal="right" vertical="top"/>
    </xf>
    <xf numFmtId="0" fontId="0" fillId="0" borderId="0" xfId="0" applyFont="1" applyFill="1" applyAlignment="1" applyProtection="1">
      <alignment horizontal="left" vertical="center"/>
    </xf>
    <xf numFmtId="0" fontId="14" fillId="0" borderId="0" xfId="0" applyFont="1" applyFill="1" applyAlignment="1" applyProtection="1">
      <alignment horizontal="right" vertical="center"/>
    </xf>
    <xf numFmtId="0" fontId="0" fillId="0" borderId="2" xfId="0"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49" fontId="0" fillId="0" borderId="4" xfId="0" applyNumberFormat="1" applyFont="1" applyFill="1" applyBorder="1" applyAlignment="1" applyProtection="1">
      <alignment horizontal="center" vertical="center"/>
    </xf>
    <xf numFmtId="0" fontId="0" fillId="0" borderId="8" xfId="0" applyFont="1" applyFill="1" applyBorder="1" applyAlignment="1" applyProtection="1">
      <alignment horizontal="center" vertical="center"/>
    </xf>
    <xf numFmtId="0" fontId="0" fillId="0" borderId="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xf>
    <xf numFmtId="0" fontId="0" fillId="0" borderId="1" xfId="0" applyFont="1" applyFill="1" applyBorder="1" applyProtection="1"/>
    <xf numFmtId="0" fontId="0" fillId="0" borderId="2" xfId="0" applyFont="1" applyFill="1" applyBorder="1" applyAlignment="1" applyProtection="1">
      <alignment horizontal="center" vertical="center" wrapText="1"/>
    </xf>
    <xf numFmtId="0" fontId="65" fillId="0" borderId="4" xfId="0" applyFont="1" applyFill="1" applyBorder="1" applyAlignment="1" applyProtection="1">
      <alignment vertical="center" shrinkToFit="1"/>
    </xf>
    <xf numFmtId="0" fontId="14" fillId="0" borderId="0" xfId="0" applyFont="1" applyFill="1" applyProtection="1"/>
    <xf numFmtId="0" fontId="14" fillId="0" borderId="0" xfId="0" applyFont="1" applyFill="1" applyBorder="1" applyAlignment="1" applyProtection="1">
      <alignment vertical="top"/>
    </xf>
    <xf numFmtId="0" fontId="14" fillId="0" borderId="0" xfId="0" applyFont="1" applyFill="1" applyBorder="1" applyAlignment="1" applyProtection="1">
      <alignment horizontal="left" vertical="center" shrinkToFit="1"/>
    </xf>
    <xf numFmtId="0" fontId="14" fillId="0" borderId="0" xfId="0" applyFont="1" applyFill="1" applyBorder="1" applyAlignment="1" applyProtection="1">
      <alignment horizontal="left" vertical="center"/>
    </xf>
    <xf numFmtId="0" fontId="14" fillId="0" borderId="0" xfId="0" applyFont="1" applyFill="1" applyBorder="1" applyAlignment="1" applyProtection="1">
      <alignment horizontal="left" vertical="center" wrapText="1" shrinkToFit="1"/>
    </xf>
    <xf numFmtId="0" fontId="14" fillId="0" borderId="0" xfId="0" applyFont="1" applyFill="1" applyBorder="1" applyAlignment="1" applyProtection="1">
      <alignment horizontal="center" vertical="top" shrinkToFit="1"/>
    </xf>
    <xf numFmtId="0" fontId="14" fillId="0" borderId="0" xfId="0" applyFont="1" applyFill="1" applyBorder="1" applyAlignment="1" applyProtection="1">
      <alignment horizontal="center" shrinkToFit="1"/>
    </xf>
    <xf numFmtId="0" fontId="14" fillId="0" borderId="0" xfId="0" applyFont="1" applyFill="1" applyAlignment="1" applyProtection="1">
      <alignment wrapText="1"/>
    </xf>
    <xf numFmtId="0" fontId="0" fillId="0" borderId="26"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11" xfId="0" applyFont="1" applyFill="1" applyBorder="1" applyProtection="1"/>
    <xf numFmtId="0" fontId="0" fillId="0" borderId="2" xfId="0" applyFont="1" applyFill="1" applyBorder="1" applyAlignment="1" applyProtection="1">
      <alignment horizontal="center" vertical="center" shrinkToFit="1"/>
    </xf>
    <xf numFmtId="0" fontId="64" fillId="0" borderId="0" xfId="0" applyFont="1" applyFill="1" applyBorder="1" applyAlignment="1" applyProtection="1">
      <alignment vertical="center" wrapText="1" shrinkToFit="1"/>
    </xf>
    <xf numFmtId="0" fontId="14" fillId="0" borderId="0" xfId="0" applyFont="1" applyFill="1" applyBorder="1" applyAlignment="1" applyProtection="1">
      <alignment vertical="center" shrinkToFit="1"/>
    </xf>
    <xf numFmtId="0" fontId="14" fillId="0" borderId="1" xfId="0" applyFont="1" applyFill="1" applyBorder="1" applyAlignment="1" applyProtection="1"/>
    <xf numFmtId="0" fontId="0" fillId="0" borderId="1" xfId="0" applyFont="1" applyFill="1" applyBorder="1" applyAlignment="1" applyProtection="1"/>
    <xf numFmtId="0" fontId="0" fillId="0" borderId="1" xfId="0" applyFont="1" applyFill="1" applyBorder="1" applyAlignment="1" applyProtection="1">
      <alignment horizontal="center" vertical="center"/>
    </xf>
    <xf numFmtId="0" fontId="0" fillId="0" borderId="1" xfId="0" applyFont="1" applyFill="1" applyBorder="1" applyAlignment="1" applyProtection="1">
      <alignment horizontal="center"/>
    </xf>
    <xf numFmtId="0" fontId="0" fillId="0" borderId="0" xfId="0" applyFont="1" applyFill="1" applyBorder="1" applyProtection="1"/>
    <xf numFmtId="0" fontId="0" fillId="0" borderId="3"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10" xfId="0" applyFont="1" applyFill="1" applyBorder="1" applyAlignment="1" applyProtection="1">
      <alignment horizontal="left" vertical="center"/>
    </xf>
    <xf numFmtId="0" fontId="0" fillId="0" borderId="29" xfId="0" applyFont="1" applyFill="1" applyBorder="1" applyAlignment="1" applyProtection="1">
      <alignment horizontal="centerContinuous" vertical="center"/>
    </xf>
    <xf numFmtId="0" fontId="0" fillId="0" borderId="30" xfId="0" applyFont="1" applyFill="1" applyBorder="1" applyAlignment="1" applyProtection="1">
      <alignment horizontal="centerContinuous" vertical="center"/>
    </xf>
    <xf numFmtId="0" fontId="0" fillId="0" borderId="31" xfId="0" applyFont="1" applyFill="1" applyBorder="1" applyAlignment="1" applyProtection="1">
      <alignment horizontal="centerContinuous" vertical="center"/>
    </xf>
    <xf numFmtId="0" fontId="0" fillId="0" borderId="32" xfId="0" applyFont="1" applyFill="1" applyBorder="1" applyAlignment="1" applyProtection="1">
      <alignment horizontal="centerContinuous" vertical="center"/>
    </xf>
    <xf numFmtId="0" fontId="0" fillId="0" borderId="33" xfId="0" applyFont="1" applyFill="1" applyBorder="1" applyAlignment="1" applyProtection="1">
      <alignment horizontal="centerContinuous" vertical="center"/>
    </xf>
    <xf numFmtId="0" fontId="0" fillId="0" borderId="34" xfId="0" applyFont="1" applyFill="1" applyBorder="1" applyAlignment="1" applyProtection="1">
      <alignment horizontal="centerContinuous" vertical="center"/>
    </xf>
    <xf numFmtId="0" fontId="0" fillId="0" borderId="11" xfId="0" applyFont="1" applyFill="1" applyBorder="1" applyAlignment="1" applyProtection="1">
      <alignment horizontal="centerContinuous" vertical="center"/>
    </xf>
    <xf numFmtId="0" fontId="0" fillId="0" borderId="1" xfId="0" applyFont="1" applyFill="1" applyBorder="1" applyAlignment="1" applyProtection="1">
      <alignment horizontal="centerContinuous" vertical="center"/>
    </xf>
    <xf numFmtId="0" fontId="0" fillId="0" borderId="12" xfId="0" applyFont="1" applyFill="1" applyBorder="1" applyAlignment="1" applyProtection="1">
      <alignment horizontal="centerContinuous" vertical="center"/>
    </xf>
    <xf numFmtId="0" fontId="0" fillId="0" borderId="1" xfId="0" applyFont="1" applyFill="1" applyBorder="1" applyAlignment="1" applyProtection="1">
      <alignment horizontal="left" vertical="center" indent="1"/>
    </xf>
    <xf numFmtId="0" fontId="0" fillId="0" borderId="1" xfId="0" applyFont="1" applyFill="1" applyBorder="1" applyAlignment="1" applyProtection="1">
      <alignment horizontal="left" vertical="center"/>
    </xf>
    <xf numFmtId="0" fontId="0" fillId="0" borderId="12" xfId="0" applyFont="1" applyFill="1" applyBorder="1" applyAlignment="1" applyProtection="1">
      <alignment vertical="center"/>
    </xf>
    <xf numFmtId="0" fontId="0" fillId="0" borderId="3" xfId="0" applyFont="1" applyFill="1" applyBorder="1" applyAlignment="1" applyProtection="1">
      <alignment horizontal="centerContinuous" vertical="center"/>
    </xf>
    <xf numFmtId="0" fontId="0" fillId="0" borderId="4" xfId="0" applyFont="1" applyFill="1" applyBorder="1" applyAlignment="1" applyProtection="1">
      <alignment horizontal="centerContinuous" vertical="center"/>
    </xf>
    <xf numFmtId="0" fontId="0" fillId="0" borderId="10" xfId="0" applyFont="1" applyFill="1" applyBorder="1" applyAlignment="1" applyProtection="1">
      <alignment horizontal="centerContinuous" vertical="center"/>
    </xf>
    <xf numFmtId="0" fontId="0" fillId="0" borderId="4" xfId="0" applyFont="1" applyFill="1" applyBorder="1" applyAlignment="1" applyProtection="1">
      <alignment horizontal="left" vertical="center" indent="1"/>
    </xf>
    <xf numFmtId="0" fontId="0" fillId="0" borderId="4" xfId="0" applyFont="1" applyFill="1" applyBorder="1" applyAlignment="1" applyProtection="1">
      <alignment horizontal="left" vertical="center"/>
    </xf>
    <xf numFmtId="0" fontId="0" fillId="0" borderId="4" xfId="0" applyFont="1" applyFill="1" applyBorder="1" applyProtection="1"/>
    <xf numFmtId="0" fontId="14" fillId="0" borderId="0" xfId="0" applyFont="1" applyFill="1" applyAlignment="1" applyProtection="1">
      <alignment vertical="top"/>
    </xf>
    <xf numFmtId="0" fontId="14" fillId="0" borderId="0" xfId="0" applyFont="1" applyFill="1" applyAlignment="1" applyProtection="1">
      <alignment vertical="top" wrapText="1"/>
    </xf>
    <xf numFmtId="0" fontId="26" fillId="0" borderId="10" xfId="0" applyFont="1" applyFill="1" applyBorder="1" applyAlignment="1" applyProtection="1">
      <alignment horizontal="left" vertical="center" wrapText="1" shrinkToFit="1"/>
      <protection locked="0"/>
    </xf>
    <xf numFmtId="0" fontId="0" fillId="0" borderId="31" xfId="0" applyFont="1" applyFill="1" applyBorder="1" applyAlignment="1" applyProtection="1">
      <alignment horizontal="centerContinuous" vertical="center"/>
      <protection locked="0"/>
    </xf>
    <xf numFmtId="0" fontId="0" fillId="0" borderId="34" xfId="0" applyFont="1" applyFill="1" applyBorder="1" applyAlignment="1" applyProtection="1">
      <alignment horizontal="centerContinuous" vertical="center"/>
      <protection locked="0"/>
    </xf>
    <xf numFmtId="0" fontId="0" fillId="0" borderId="29" xfId="0" applyFont="1" applyFill="1" applyBorder="1" applyAlignment="1" applyProtection="1">
      <alignment horizontal="centerContinuous" vertical="center"/>
      <protection locked="0"/>
    </xf>
    <xf numFmtId="0" fontId="0" fillId="0" borderId="30" xfId="0" applyFont="1" applyFill="1" applyBorder="1" applyAlignment="1" applyProtection="1">
      <alignment horizontal="centerContinuous" vertical="center"/>
      <protection locked="0"/>
    </xf>
    <xf numFmtId="0" fontId="0" fillId="0" borderId="32" xfId="0" applyFont="1" applyFill="1" applyBorder="1" applyAlignment="1" applyProtection="1">
      <alignment horizontal="centerContinuous" vertical="center"/>
      <protection locked="0"/>
    </xf>
    <xf numFmtId="0" fontId="0" fillId="0" borderId="33" xfId="0" applyFont="1" applyFill="1" applyBorder="1" applyAlignment="1" applyProtection="1">
      <alignment horizontal="centerContinuous" vertical="center"/>
      <protection locked="0"/>
    </xf>
    <xf numFmtId="0" fontId="33" fillId="0" borderId="36" xfId="41" applyNumberFormat="1" applyFont="1" applyFill="1" applyBorder="1" applyAlignment="1" applyProtection="1">
      <alignment horizontal="center" vertical="center" shrinkToFit="1"/>
      <protection locked="0"/>
    </xf>
    <xf numFmtId="0" fontId="33" fillId="0" borderId="41" xfId="41" applyNumberFormat="1" applyFont="1" applyFill="1" applyBorder="1" applyAlignment="1" applyProtection="1">
      <alignment horizontal="center" vertical="center" shrinkToFit="1"/>
      <protection locked="0"/>
    </xf>
    <xf numFmtId="0" fontId="33" fillId="0" borderId="0" xfId="41" applyNumberFormat="1" applyFont="1" applyFill="1" applyBorder="1" applyAlignment="1" applyProtection="1">
      <alignment horizontal="center" vertical="center" shrinkToFit="1"/>
      <protection locked="0"/>
    </xf>
    <xf numFmtId="0" fontId="33" fillId="0" borderId="38" xfId="48" applyNumberFormat="1" applyFont="1" applyFill="1" applyBorder="1" applyAlignment="1" applyProtection="1">
      <alignment horizontal="center" vertical="center" shrinkToFit="1"/>
      <protection locked="0"/>
    </xf>
    <xf numFmtId="0" fontId="33" fillId="0" borderId="28" xfId="48" applyNumberFormat="1" applyFont="1" applyFill="1" applyBorder="1" applyAlignment="1" applyProtection="1">
      <alignment horizontal="center" vertical="center" shrinkToFit="1"/>
      <protection locked="0"/>
    </xf>
    <xf numFmtId="0" fontId="56" fillId="0" borderId="0" xfId="41" applyNumberFormat="1" applyFont="1" applyFill="1" applyBorder="1" applyAlignment="1" applyProtection="1">
      <alignment vertical="center"/>
    </xf>
    <xf numFmtId="0" fontId="35" fillId="0" borderId="0" xfId="0" applyFont="1" applyFill="1" applyBorder="1" applyAlignment="1" applyProtection="1">
      <alignment horizontal="right" vertical="center"/>
    </xf>
    <xf numFmtId="0" fontId="35" fillId="0" borderId="0" xfId="0" applyFont="1" applyFill="1" applyAlignment="1" applyProtection="1">
      <alignment horizontal="right" vertical="center"/>
    </xf>
    <xf numFmtId="0" fontId="14" fillId="0" borderId="0" xfId="0" applyFont="1" applyFill="1" applyBorder="1" applyAlignment="1" applyProtection="1">
      <alignment horizontal="right" vertical="top"/>
    </xf>
    <xf numFmtId="0" fontId="6" fillId="0" borderId="0" xfId="41" applyNumberFormat="1" applyFont="1" applyFill="1" applyBorder="1" applyAlignment="1" applyProtection="1">
      <alignment horizontal="right" vertical="center" shrinkToFit="1"/>
    </xf>
    <xf numFmtId="0" fontId="57" fillId="0" borderId="0" xfId="41" quotePrefix="1" applyNumberFormat="1" applyFont="1" applyAlignment="1" applyProtection="1">
      <alignment vertical="center"/>
    </xf>
    <xf numFmtId="0" fontId="61" fillId="0" borderId="0" xfId="41" applyNumberFormat="1" applyFont="1" applyFill="1" applyBorder="1" applyAlignment="1" applyProtection="1">
      <alignment horizontal="center" vertical="center" shrinkToFit="1"/>
    </xf>
    <xf numFmtId="0" fontId="33" fillId="0" borderId="0" xfId="41" applyNumberFormat="1" applyFont="1" applyFill="1" applyBorder="1" applyAlignment="1" applyProtection="1">
      <alignment horizontal="left" vertical="center"/>
    </xf>
    <xf numFmtId="0" fontId="6" fillId="0" borderId="0" xfId="41" applyNumberFormat="1" applyFont="1" applyAlignment="1" applyProtection="1">
      <alignment vertical="center" shrinkToFit="1"/>
    </xf>
    <xf numFmtId="0" fontId="13" fillId="0" borderId="38" xfId="41" applyNumberFormat="1" applyFont="1" applyFill="1" applyBorder="1" applyAlignment="1" applyProtection="1">
      <alignment horizontal="center" vertical="center"/>
    </xf>
    <xf numFmtId="0" fontId="33" fillId="0" borderId="36" xfId="41" applyNumberFormat="1" applyFont="1" applyFill="1" applyBorder="1" applyAlignment="1" applyProtection="1">
      <alignment horizontal="center" vertical="center" shrinkToFit="1"/>
    </xf>
    <xf numFmtId="0" fontId="33" fillId="0" borderId="36" xfId="41" applyNumberFormat="1" applyFont="1" applyFill="1" applyBorder="1" applyAlignment="1" applyProtection="1">
      <alignment horizontal="center" vertical="center"/>
    </xf>
    <xf numFmtId="0" fontId="33" fillId="0" borderId="36" xfId="41" applyNumberFormat="1" applyFont="1" applyBorder="1" applyAlignment="1" applyProtection="1">
      <alignment vertical="center"/>
    </xf>
    <xf numFmtId="0" fontId="33" fillId="0" borderId="36" xfId="41" applyNumberFormat="1" applyFont="1" applyFill="1" applyBorder="1" applyAlignment="1" applyProtection="1">
      <alignment horizontal="left" vertical="center"/>
    </xf>
    <xf numFmtId="0" fontId="33" fillId="0" borderId="0" xfId="41" applyNumberFormat="1" applyFont="1" applyAlignment="1" applyProtection="1">
      <alignment vertical="center"/>
    </xf>
    <xf numFmtId="0" fontId="13" fillId="0" borderId="26" xfId="41" applyNumberFormat="1" applyFont="1" applyFill="1" applyBorder="1" applyAlignment="1" applyProtection="1">
      <alignment horizontal="center" vertical="center"/>
    </xf>
    <xf numFmtId="0" fontId="33" fillId="0" borderId="41" xfId="41" applyNumberFormat="1" applyFont="1" applyFill="1" applyBorder="1" applyAlignment="1" applyProtection="1">
      <alignment horizontal="center" vertical="center" shrinkToFit="1"/>
    </xf>
    <xf numFmtId="0" fontId="33" fillId="0" borderId="0" xfId="41" applyNumberFormat="1" applyFont="1" applyFill="1" applyBorder="1" applyAlignment="1" applyProtection="1">
      <alignment horizontal="center" vertical="center"/>
    </xf>
    <xf numFmtId="0" fontId="162" fillId="0" borderId="0" xfId="0" applyFont="1" applyAlignment="1" applyProtection="1">
      <alignment vertical="center" shrinkToFit="1"/>
    </xf>
    <xf numFmtId="0" fontId="12" fillId="0" borderId="187" xfId="0" applyFont="1" applyFill="1" applyBorder="1" applyAlignment="1" applyProtection="1">
      <alignment horizontal="center" vertical="center" wrapText="1"/>
    </xf>
    <xf numFmtId="0" fontId="162" fillId="0" borderId="0" xfId="0" applyFont="1" applyAlignment="1" applyProtection="1">
      <alignment vertical="center"/>
    </xf>
    <xf numFmtId="0" fontId="33" fillId="0" borderId="51" xfId="41" applyNumberFormat="1" applyFont="1" applyBorder="1" applyAlignment="1" applyProtection="1">
      <alignment vertical="center"/>
    </xf>
    <xf numFmtId="0" fontId="15" fillId="0" borderId="41" xfId="41" applyNumberFormat="1" applyFont="1" applyFill="1" applyBorder="1" applyAlignment="1" applyProtection="1">
      <alignment horizontal="right" vertical="center"/>
    </xf>
    <xf numFmtId="0" fontId="15" fillId="0" borderId="44" xfId="41" applyNumberFormat="1" applyFont="1" applyFill="1" applyBorder="1" applyAlignment="1" applyProtection="1">
      <alignment horizontal="right" vertical="center"/>
    </xf>
    <xf numFmtId="0" fontId="62" fillId="0" borderId="0" xfId="0" applyFont="1" applyFill="1" applyBorder="1" applyAlignment="1" applyProtection="1">
      <alignment vertical="center" shrinkToFit="1"/>
    </xf>
    <xf numFmtId="58" fontId="33" fillId="0" borderId="54" xfId="41" applyNumberFormat="1" applyFont="1" applyFill="1" applyBorder="1" applyAlignment="1" applyProtection="1">
      <alignment horizontal="center" vertical="center" shrinkToFit="1"/>
    </xf>
    <xf numFmtId="0" fontId="33" fillId="0" borderId="54" xfId="41" applyNumberFormat="1" applyFont="1" applyFill="1" applyBorder="1" applyAlignment="1" applyProtection="1">
      <alignment horizontal="center" vertical="center" shrinkToFit="1"/>
    </xf>
    <xf numFmtId="58" fontId="33" fillId="0" borderId="57" xfId="41" applyNumberFormat="1" applyFont="1" applyFill="1" applyBorder="1" applyAlignment="1" applyProtection="1">
      <alignment horizontal="center" vertical="center" shrinkToFit="1"/>
    </xf>
    <xf numFmtId="0" fontId="33" fillId="0" borderId="54" xfId="41" applyNumberFormat="1" applyFont="1" applyBorder="1" applyAlignment="1" applyProtection="1">
      <alignment horizontal="center" vertical="center"/>
    </xf>
    <xf numFmtId="0" fontId="33" fillId="0" borderId="54" xfId="41" applyNumberFormat="1" applyFont="1" applyBorder="1" applyAlignment="1" applyProtection="1">
      <alignment vertical="center"/>
    </xf>
    <xf numFmtId="0" fontId="33" fillId="0" borderId="57" xfId="41" applyNumberFormat="1" applyFont="1" applyBorder="1" applyAlignment="1" applyProtection="1">
      <alignment vertical="center"/>
    </xf>
    <xf numFmtId="0" fontId="61" fillId="0" borderId="0" xfId="41" applyNumberFormat="1" applyFont="1" applyBorder="1" applyAlignment="1" applyProtection="1">
      <alignment vertical="center" shrinkToFit="1"/>
    </xf>
    <xf numFmtId="0" fontId="33" fillId="0" borderId="54" xfId="41" applyNumberFormat="1" applyFont="1" applyFill="1" applyBorder="1" applyAlignment="1" applyProtection="1">
      <alignment horizontal="center" vertical="center" wrapText="1"/>
    </xf>
    <xf numFmtId="0" fontId="33" fillId="0" borderId="54" xfId="41" applyNumberFormat="1" applyFont="1" applyFill="1" applyBorder="1" applyAlignment="1" applyProtection="1">
      <alignment horizontal="right" vertical="center" wrapText="1"/>
    </xf>
    <xf numFmtId="0" fontId="33" fillId="0" borderId="54" xfId="41" applyNumberFormat="1" applyFont="1" applyFill="1" applyBorder="1" applyAlignment="1" applyProtection="1">
      <alignment vertical="center"/>
    </xf>
    <xf numFmtId="0" fontId="33" fillId="0" borderId="54" xfId="41" applyNumberFormat="1" applyFont="1" applyFill="1" applyBorder="1" applyAlignment="1" applyProtection="1">
      <alignment horizontal="center" vertical="center"/>
    </xf>
    <xf numFmtId="0" fontId="33" fillId="0" borderId="39" xfId="41" applyNumberFormat="1" applyFont="1" applyBorder="1" applyAlignment="1" applyProtection="1">
      <alignment vertical="center"/>
    </xf>
    <xf numFmtId="0" fontId="33" fillId="0" borderId="0" xfId="48" applyFont="1" applyAlignment="1" applyProtection="1">
      <alignment vertical="center" shrinkToFit="1"/>
    </xf>
    <xf numFmtId="0" fontId="33" fillId="0" borderId="41" xfId="41" applyNumberFormat="1" applyFont="1" applyFill="1" applyBorder="1" applyAlignment="1" applyProtection="1">
      <alignment vertical="center"/>
    </xf>
    <xf numFmtId="0" fontId="33" fillId="0" borderId="41" xfId="41" applyNumberFormat="1" applyFont="1" applyBorder="1" applyAlignment="1" applyProtection="1">
      <alignment vertical="center"/>
    </xf>
    <xf numFmtId="0" fontId="33" fillId="0" borderId="41" xfId="41" applyNumberFormat="1" applyFont="1" applyBorder="1" applyAlignment="1" applyProtection="1">
      <alignment horizontal="center" vertical="center"/>
    </xf>
    <xf numFmtId="0" fontId="33" fillId="0" borderId="41" xfId="41" applyNumberFormat="1" applyFont="1" applyFill="1" applyBorder="1" applyAlignment="1" applyProtection="1">
      <alignment horizontal="center" vertical="center"/>
    </xf>
    <xf numFmtId="0" fontId="33" fillId="0" borderId="41" xfId="41" applyNumberFormat="1" applyFont="1" applyFill="1" applyBorder="1" applyAlignment="1" applyProtection="1">
      <alignment horizontal="left" vertical="center"/>
    </xf>
    <xf numFmtId="0" fontId="33" fillId="0" borderId="44" xfId="41" applyNumberFormat="1" applyFont="1" applyBorder="1" applyAlignment="1" applyProtection="1">
      <alignment vertical="center"/>
    </xf>
    <xf numFmtId="0" fontId="162" fillId="0" borderId="0" xfId="0" applyFont="1" applyAlignment="1" applyProtection="1">
      <alignment horizontal="left" vertical="center" shrinkToFit="1"/>
    </xf>
    <xf numFmtId="0" fontId="33" fillId="0" borderId="2" xfId="41" applyNumberFormat="1" applyFont="1" applyBorder="1" applyAlignment="1" applyProtection="1">
      <alignment horizontal="center" vertical="center" shrinkToFit="1"/>
    </xf>
    <xf numFmtId="0" fontId="57" fillId="0" borderId="2" xfId="41" applyNumberFormat="1" applyFont="1" applyBorder="1" applyAlignment="1" applyProtection="1">
      <alignment horizontal="center" vertical="center"/>
    </xf>
    <xf numFmtId="0" fontId="33" fillId="0" borderId="36" xfId="41" applyNumberFormat="1" applyFont="1" applyFill="1" applyBorder="1" applyAlignment="1" applyProtection="1">
      <alignment vertical="center"/>
    </xf>
    <xf numFmtId="0" fontId="33" fillId="0" borderId="163" xfId="0" applyFont="1" applyFill="1" applyBorder="1" applyAlignment="1" applyProtection="1">
      <alignment vertical="center" shrinkToFit="1"/>
    </xf>
    <xf numFmtId="0" fontId="33" fillId="0" borderId="0" xfId="41" applyNumberFormat="1" applyFont="1" applyFill="1" applyBorder="1" applyAlignment="1" applyProtection="1">
      <alignment vertical="center"/>
    </xf>
    <xf numFmtId="0" fontId="33" fillId="0" borderId="0" xfId="41" applyNumberFormat="1" applyFont="1" applyBorder="1" applyAlignment="1" applyProtection="1">
      <alignment vertical="center"/>
    </xf>
    <xf numFmtId="0" fontId="33" fillId="0" borderId="52" xfId="41" applyNumberFormat="1" applyFont="1" applyBorder="1" applyAlignment="1" applyProtection="1">
      <alignment vertical="center"/>
    </xf>
    <xf numFmtId="0" fontId="33" fillId="0" borderId="131" xfId="41" applyNumberFormat="1" applyFont="1" applyBorder="1" applyAlignment="1" applyProtection="1">
      <alignment vertical="center" shrinkToFit="1"/>
    </xf>
    <xf numFmtId="0" fontId="33" fillId="0" borderId="134" xfId="41" applyNumberFormat="1" applyFont="1" applyBorder="1" applyAlignment="1" applyProtection="1">
      <alignment vertical="center" shrinkToFit="1"/>
    </xf>
    <xf numFmtId="0" fontId="33" fillId="3" borderId="59" xfId="48" applyNumberFormat="1" applyFont="1" applyFill="1" applyBorder="1" applyAlignment="1" applyProtection="1">
      <alignment horizontal="center" vertical="center" shrinkToFit="1"/>
    </xf>
    <xf numFmtId="0" fontId="33" fillId="3" borderId="62" xfId="48" applyNumberFormat="1" applyFont="1" applyFill="1" applyBorder="1" applyAlignment="1" applyProtection="1">
      <alignment vertical="center"/>
    </xf>
    <xf numFmtId="0" fontId="33" fillId="3" borderId="46" xfId="48" applyNumberFormat="1" applyFont="1" applyFill="1" applyBorder="1" applyAlignment="1" applyProtection="1">
      <alignment vertical="center"/>
    </xf>
    <xf numFmtId="0" fontId="162" fillId="0" borderId="0" xfId="0" applyFont="1" applyAlignment="1" applyProtection="1">
      <alignment horizontal="left" vertical="center"/>
    </xf>
    <xf numFmtId="0" fontId="33" fillId="0" borderId="0" xfId="48" applyNumberFormat="1" applyFont="1" applyBorder="1" applyAlignment="1" applyProtection="1">
      <alignment vertical="center"/>
    </xf>
    <xf numFmtId="0" fontId="33" fillId="0" borderId="0" xfId="48" applyNumberFormat="1" applyFont="1" applyAlignment="1" applyProtection="1">
      <alignment vertical="center"/>
    </xf>
    <xf numFmtId="0" fontId="33" fillId="0" borderId="0" xfId="48" applyNumberFormat="1" applyFont="1" applyAlignment="1" applyProtection="1">
      <alignment vertical="center" shrinkToFit="1"/>
    </xf>
    <xf numFmtId="0" fontId="33" fillId="3" borderId="11" xfId="48" applyNumberFormat="1" applyFont="1" applyFill="1" applyBorder="1" applyAlignment="1" applyProtection="1">
      <alignment horizontal="center" vertical="center" shrinkToFit="1"/>
    </xf>
    <xf numFmtId="0" fontId="13" fillId="3" borderId="4" xfId="0" applyFont="1" applyFill="1" applyBorder="1" applyAlignment="1" applyProtection="1">
      <alignment vertical="center"/>
    </xf>
    <xf numFmtId="0" fontId="13" fillId="3" borderId="68" xfId="0" applyFont="1" applyFill="1" applyBorder="1" applyAlignment="1" applyProtection="1">
      <alignment vertical="center"/>
    </xf>
    <xf numFmtId="0" fontId="33" fillId="0" borderId="0" xfId="41" applyNumberFormat="1" applyFont="1" applyAlignment="1" applyProtection="1">
      <alignment vertical="center" shrinkToFit="1"/>
    </xf>
    <xf numFmtId="49" fontId="57" fillId="0" borderId="0" xfId="41" applyNumberFormat="1" applyFont="1" applyAlignment="1" applyProtection="1">
      <alignment vertical="center"/>
    </xf>
    <xf numFmtId="0" fontId="61" fillId="0" borderId="0" xfId="41" applyFont="1" applyBorder="1" applyAlignment="1" applyProtection="1">
      <alignment horizontal="right" vertical="center" shrinkToFit="1"/>
    </xf>
    <xf numFmtId="0" fontId="33" fillId="0" borderId="29" xfId="41" applyNumberFormat="1" applyFont="1" applyBorder="1" applyAlignment="1" applyProtection="1">
      <alignment vertical="center"/>
    </xf>
    <xf numFmtId="0" fontId="33" fillId="0" borderId="30" xfId="41" applyNumberFormat="1" applyFont="1" applyBorder="1" applyAlignment="1" applyProtection="1">
      <alignment vertical="center"/>
    </xf>
    <xf numFmtId="0" fontId="33" fillId="0" borderId="142" xfId="41" applyNumberFormat="1" applyFont="1" applyBorder="1" applyAlignment="1" applyProtection="1">
      <alignment vertical="center"/>
    </xf>
    <xf numFmtId="10" fontId="61" fillId="0" borderId="0" xfId="2" applyNumberFormat="1" applyFont="1" applyBorder="1" applyAlignment="1" applyProtection="1">
      <alignment vertical="center" shrinkToFit="1"/>
    </xf>
    <xf numFmtId="0" fontId="61" fillId="0" borderId="0" xfId="41" applyFont="1" applyBorder="1" applyAlignment="1" applyProtection="1">
      <alignment horizontal="center" vertical="center" shrinkToFit="1"/>
    </xf>
    <xf numFmtId="0" fontId="33" fillId="0" borderId="4" xfId="41" applyNumberFormat="1" applyFont="1" applyBorder="1" applyAlignment="1" applyProtection="1">
      <alignment vertical="center"/>
    </xf>
    <xf numFmtId="0" fontId="33" fillId="0" borderId="68" xfId="41" applyNumberFormat="1" applyFont="1" applyBorder="1" applyAlignment="1" applyProtection="1">
      <alignment vertical="center"/>
    </xf>
    <xf numFmtId="0" fontId="33" fillId="0" borderId="5" xfId="41" applyNumberFormat="1" applyFont="1" applyFill="1" applyBorder="1" applyAlignment="1" applyProtection="1">
      <alignment horizontal="left" vertical="center" indent="1"/>
    </xf>
    <xf numFmtId="0" fontId="33" fillId="0" borderId="5" xfId="41" applyNumberFormat="1" applyFont="1" applyBorder="1" applyAlignment="1" applyProtection="1">
      <alignment vertical="center"/>
    </xf>
    <xf numFmtId="0" fontId="33" fillId="0" borderId="5" xfId="41" applyNumberFormat="1" applyFont="1" applyFill="1" applyBorder="1" applyAlignment="1" applyProtection="1">
      <alignment vertical="center"/>
    </xf>
    <xf numFmtId="0" fontId="33" fillId="0" borderId="5" xfId="42" applyNumberFormat="1" applyFont="1" applyFill="1" applyBorder="1" applyAlignment="1" applyProtection="1">
      <alignment vertical="center"/>
    </xf>
    <xf numFmtId="0" fontId="61" fillId="0" borderId="0" xfId="41" applyNumberFormat="1" applyFont="1" applyBorder="1" applyAlignment="1" applyProtection="1">
      <alignment horizontal="right" vertical="center" shrinkToFit="1"/>
    </xf>
    <xf numFmtId="0" fontId="33" fillId="0" borderId="22" xfId="42" applyNumberFormat="1" applyFont="1" applyFill="1" applyBorder="1" applyAlignment="1" applyProtection="1">
      <alignment horizontal="center" vertical="center"/>
    </xf>
    <xf numFmtId="0" fontId="33" fillId="0" borderId="11" xfId="41" applyNumberFormat="1" applyFont="1" applyFill="1" applyBorder="1" applyAlignment="1" applyProtection="1">
      <alignment horizontal="left" vertical="center" indent="1"/>
    </xf>
    <xf numFmtId="0" fontId="33" fillId="0" borderId="1" xfId="41" applyNumberFormat="1" applyFont="1" applyFill="1" applyBorder="1" applyAlignment="1" applyProtection="1">
      <alignment horizontal="left" vertical="center" indent="1"/>
    </xf>
    <xf numFmtId="0" fontId="33" fillId="0" borderId="12" xfId="41" applyNumberFormat="1" applyFont="1" applyFill="1" applyBorder="1" applyAlignment="1" applyProtection="1">
      <alignment horizontal="center" vertical="center"/>
    </xf>
    <xf numFmtId="0" fontId="61" fillId="0" borderId="0" xfId="41" applyNumberFormat="1" applyFont="1" applyFill="1" applyBorder="1" applyAlignment="1" applyProtection="1">
      <alignment horizontal="left" vertical="center" shrinkToFit="1"/>
    </xf>
    <xf numFmtId="0" fontId="15" fillId="0" borderId="0" xfId="41" applyNumberFormat="1" applyFont="1" applyFill="1" applyBorder="1" applyAlignment="1" applyProtection="1">
      <alignment vertical="center"/>
    </xf>
    <xf numFmtId="0" fontId="61" fillId="0" borderId="0" xfId="41" applyNumberFormat="1" applyFont="1" applyAlignment="1" applyProtection="1">
      <alignment vertical="center" shrinkToFit="1"/>
    </xf>
    <xf numFmtId="0" fontId="59" fillId="0" borderId="0" xfId="41" applyNumberFormat="1" applyFont="1" applyFill="1" applyBorder="1" applyAlignment="1" applyProtection="1">
      <alignment vertical="center"/>
    </xf>
    <xf numFmtId="58" fontId="98" fillId="0" borderId="0" xfId="0" applyNumberFormat="1" applyFont="1" applyFill="1" applyAlignment="1" applyProtection="1">
      <alignment horizontal="center" vertical="center" shrinkToFit="1"/>
    </xf>
    <xf numFmtId="0" fontId="68" fillId="0" borderId="0" xfId="0" applyFont="1" applyFill="1" applyAlignment="1" applyProtection="1">
      <alignment horizontal="center"/>
    </xf>
    <xf numFmtId="0" fontId="68" fillId="0" borderId="0" xfId="0" applyFont="1" applyFill="1" applyAlignment="1" applyProtection="1"/>
    <xf numFmtId="0" fontId="68" fillId="0" borderId="0" xfId="0" applyFont="1" applyFill="1" applyProtection="1"/>
    <xf numFmtId="31" fontId="121" fillId="0" borderId="0" xfId="0" applyNumberFormat="1" applyFont="1" applyFill="1" applyAlignment="1" applyProtection="1">
      <alignment horizontal="center"/>
    </xf>
    <xf numFmtId="31" fontId="121" fillId="0" borderId="0" xfId="0" applyNumberFormat="1" applyFont="1" applyFill="1" applyAlignment="1" applyProtection="1">
      <alignment shrinkToFit="1"/>
    </xf>
    <xf numFmtId="0" fontId="121" fillId="0" borderId="0" xfId="0" applyFont="1" applyFill="1" applyAlignment="1" applyProtection="1">
      <alignment horizontal="left"/>
    </xf>
    <xf numFmtId="0" fontId="121" fillId="0" borderId="0" xfId="0" applyFont="1" applyFill="1" applyAlignment="1" applyProtection="1">
      <alignment horizontal="center"/>
    </xf>
    <xf numFmtId="0" fontId="70" fillId="0" borderId="0" xfId="0" applyFont="1" applyFill="1" applyAlignment="1" applyProtection="1">
      <alignment horizontal="center"/>
    </xf>
    <xf numFmtId="0" fontId="70" fillId="0" borderId="0" xfId="0" applyFont="1" applyFill="1" applyAlignment="1" applyProtection="1"/>
    <xf numFmtId="0" fontId="70" fillId="0" borderId="0" xfId="0" applyFont="1" applyFill="1" applyProtection="1"/>
    <xf numFmtId="0" fontId="70" fillId="0" borderId="0" xfId="0" applyFont="1" applyFill="1" applyAlignment="1" applyProtection="1">
      <alignment horizontal="center" vertical="top"/>
    </xf>
    <xf numFmtId="0" fontId="70" fillId="0" borderId="0" xfId="0" applyFont="1" applyFill="1" applyAlignment="1" applyProtection="1">
      <alignment horizontal="right" vertical="top"/>
    </xf>
    <xf numFmtId="0" fontId="68" fillId="0" borderId="2" xfId="0" applyFont="1" applyFill="1" applyBorder="1" applyAlignment="1" applyProtection="1">
      <alignment horizontal="center" vertical="center"/>
    </xf>
    <xf numFmtId="181" fontId="112" fillId="0" borderId="87" xfId="0" applyNumberFormat="1" applyFont="1" applyFill="1" applyBorder="1" applyAlignment="1" applyProtection="1">
      <alignment horizontal="center" vertical="center" shrinkToFit="1"/>
    </xf>
    <xf numFmtId="181" fontId="112" fillId="0" borderId="77" xfId="0" applyNumberFormat="1" applyFont="1" applyFill="1" applyBorder="1" applyAlignment="1" applyProtection="1">
      <alignment horizontal="center" vertical="center" shrinkToFit="1"/>
    </xf>
    <xf numFmtId="181" fontId="112" fillId="0" borderId="78" xfId="0" applyNumberFormat="1" applyFont="1" applyFill="1" applyBorder="1" applyAlignment="1" applyProtection="1">
      <alignment horizontal="center" vertical="center" shrinkToFit="1"/>
    </xf>
    <xf numFmtId="0" fontId="70" fillId="0" borderId="2" xfId="0" applyFont="1" applyFill="1" applyBorder="1" applyAlignment="1" applyProtection="1">
      <alignment horizontal="center" vertical="center"/>
    </xf>
    <xf numFmtId="0" fontId="70" fillId="0" borderId="87" xfId="0" applyNumberFormat="1" applyFont="1" applyFill="1" applyBorder="1" applyAlignment="1" applyProtection="1">
      <alignment horizontal="center" vertical="center" shrinkToFit="1"/>
    </xf>
    <xf numFmtId="0" fontId="70" fillId="0" borderId="77" xfId="0" applyFont="1" applyFill="1" applyBorder="1" applyAlignment="1" applyProtection="1">
      <alignment horizontal="center" vertical="center" shrinkToFit="1"/>
    </xf>
    <xf numFmtId="0" fontId="70" fillId="0" borderId="78" xfId="0" applyFont="1" applyFill="1" applyBorder="1" applyAlignment="1" applyProtection="1">
      <alignment horizontal="center" vertical="center" shrinkToFit="1"/>
    </xf>
    <xf numFmtId="183" fontId="70" fillId="0" borderId="0" xfId="0" applyNumberFormat="1" applyFont="1" applyFill="1" applyProtection="1"/>
    <xf numFmtId="0" fontId="68" fillId="0" borderId="27" xfId="0" applyFont="1" applyFill="1" applyBorder="1" applyAlignment="1" applyProtection="1">
      <alignment horizontal="center"/>
    </xf>
    <xf numFmtId="0" fontId="57" fillId="0" borderId="2" xfId="0" applyFont="1" applyFill="1" applyBorder="1" applyAlignment="1" applyProtection="1">
      <alignment horizontal="center" vertical="center"/>
    </xf>
    <xf numFmtId="0" fontId="71" fillId="0" borderId="2" xfId="0" applyFont="1" applyFill="1" applyBorder="1" applyAlignment="1" applyProtection="1">
      <alignment horizontal="center" vertical="center" shrinkToFit="1"/>
    </xf>
    <xf numFmtId="0" fontId="57" fillId="0" borderId="0" xfId="0" applyFont="1" applyFill="1" applyAlignment="1" applyProtection="1"/>
    <xf numFmtId="179" fontId="57" fillId="0" borderId="57" xfId="0" applyNumberFormat="1" applyFont="1" applyFill="1" applyBorder="1" applyAlignment="1" applyProtection="1"/>
    <xf numFmtId="0" fontId="57" fillId="0" borderId="0" xfId="0" applyFont="1" applyFill="1" applyAlignment="1" applyProtection="1">
      <alignment vertical="center"/>
    </xf>
    <xf numFmtId="179" fontId="57" fillId="0" borderId="117" xfId="0" applyNumberFormat="1" applyFont="1" applyFill="1" applyBorder="1" applyAlignment="1" applyProtection="1"/>
    <xf numFmtId="0" fontId="70" fillId="0" borderId="0" xfId="0" applyFont="1" applyFill="1" applyAlignment="1" applyProtection="1">
      <alignment horizontal="left"/>
    </xf>
    <xf numFmtId="0" fontId="70" fillId="0" borderId="0" xfId="0" applyFont="1" applyFill="1" applyBorder="1" applyProtection="1"/>
    <xf numFmtId="0" fontId="70" fillId="0" borderId="0" xfId="0" applyFont="1" applyFill="1" applyBorder="1" applyAlignment="1" applyProtection="1">
      <alignment vertical="center" textRotation="255"/>
    </xf>
    <xf numFmtId="0" fontId="70" fillId="0" borderId="0" xfId="0" applyFont="1" applyFill="1" applyBorder="1" applyAlignment="1" applyProtection="1">
      <alignment horizontal="center"/>
    </xf>
    <xf numFmtId="0" fontId="57" fillId="0" borderId="0" xfId="0" applyFont="1" applyFill="1" applyBorder="1" applyAlignment="1" applyProtection="1">
      <alignment horizontal="center" vertical="center" wrapText="1"/>
    </xf>
    <xf numFmtId="185"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xf>
    <xf numFmtId="0" fontId="70" fillId="0" borderId="0" xfId="0" applyFont="1" applyFill="1" applyBorder="1" applyAlignment="1" applyProtection="1"/>
    <xf numFmtId="0" fontId="70" fillId="0" borderId="0" xfId="0" applyFont="1" applyFill="1" applyAlignment="1" applyProtection="1">
      <alignment vertical="center" shrinkToFit="1"/>
    </xf>
    <xf numFmtId="0" fontId="70" fillId="0" borderId="0" xfId="0" applyFont="1" applyFill="1" applyAlignment="1" applyProtection="1">
      <alignment vertical="center"/>
    </xf>
    <xf numFmtId="0" fontId="71" fillId="0" borderId="4" xfId="0" applyFont="1" applyFill="1" applyBorder="1" applyAlignment="1" applyProtection="1">
      <alignment horizontal="center" vertical="center"/>
    </xf>
    <xf numFmtId="0" fontId="73" fillId="0" borderId="0" xfId="0" applyFont="1" applyProtection="1"/>
    <xf numFmtId="0" fontId="70" fillId="0" borderId="0" xfId="0" applyFont="1" applyAlignment="1" applyProtection="1">
      <alignment horizontal="right" vertical="top"/>
    </xf>
    <xf numFmtId="58" fontId="71" fillId="0" borderId="0" xfId="0" applyNumberFormat="1" applyFont="1" applyAlignment="1" applyProtection="1">
      <alignment horizontal="right"/>
    </xf>
    <xf numFmtId="0" fontId="70" fillId="0" borderId="1" xfId="0" applyFont="1" applyBorder="1" applyAlignment="1" applyProtection="1">
      <alignment horizontal="right"/>
    </xf>
    <xf numFmtId="0" fontId="71" fillId="0" borderId="1" xfId="0" applyFont="1" applyBorder="1" applyAlignment="1" applyProtection="1">
      <alignment horizontal="right"/>
    </xf>
    <xf numFmtId="0" fontId="117" fillId="0" borderId="0" xfId="0" applyFont="1" applyProtection="1"/>
    <xf numFmtId="0" fontId="71" fillId="0" borderId="164" xfId="0" applyFont="1" applyBorder="1" applyAlignment="1" applyProtection="1">
      <alignment horizontal="center" vertical="center" wrapText="1" shrinkToFit="1"/>
    </xf>
    <xf numFmtId="0" fontId="71" fillId="0" borderId="66" xfId="0" applyFont="1" applyBorder="1" applyAlignment="1" applyProtection="1">
      <alignment horizontal="center" vertical="center" wrapText="1" shrinkToFit="1"/>
    </xf>
    <xf numFmtId="0" fontId="71" fillId="0" borderId="136" xfId="0" applyFont="1" applyBorder="1" applyAlignment="1" applyProtection="1">
      <alignment vertical="center" wrapText="1"/>
    </xf>
    <xf numFmtId="0" fontId="71" fillId="0" borderId="134" xfId="0" applyFont="1" applyBorder="1" applyAlignment="1" applyProtection="1">
      <alignment vertical="center" wrapText="1"/>
    </xf>
    <xf numFmtId="0" fontId="71" fillId="0" borderId="176" xfId="0" applyFont="1" applyBorder="1" applyAlignment="1" applyProtection="1">
      <alignment vertical="center" wrapText="1"/>
    </xf>
    <xf numFmtId="0" fontId="70" fillId="0" borderId="0" xfId="0" applyFont="1" applyAlignment="1" applyProtection="1">
      <alignment horizontal="center" vertical="top" shrinkToFit="1"/>
    </xf>
    <xf numFmtId="0" fontId="101" fillId="0" borderId="0" xfId="0" applyFont="1" applyAlignment="1" applyProtection="1">
      <alignment horizontal="center" vertical="top" shrinkToFit="1"/>
    </xf>
    <xf numFmtId="0" fontId="71" fillId="3" borderId="0" xfId="0" applyFont="1" applyFill="1" applyProtection="1"/>
    <xf numFmtId="0" fontId="71" fillId="3" borderId="0" xfId="0" applyFont="1" applyFill="1" applyAlignment="1" applyProtection="1">
      <alignment horizontal="right"/>
    </xf>
    <xf numFmtId="0" fontId="70" fillId="3" borderId="0" xfId="0" applyFont="1" applyFill="1" applyProtection="1"/>
    <xf numFmtId="0" fontId="70" fillId="9" borderId="0" xfId="0" applyFont="1" applyFill="1" applyProtection="1"/>
    <xf numFmtId="0" fontId="36" fillId="0" borderId="0" xfId="3" applyFont="1" applyAlignment="1" applyProtection="1">
      <alignment horizontal="left" vertical="center"/>
    </xf>
    <xf numFmtId="0" fontId="36" fillId="0" borderId="101" xfId="3" applyFont="1" applyBorder="1" applyAlignment="1" applyProtection="1">
      <alignment horizontal="center" vertical="center" shrinkToFit="1"/>
      <protection locked="0"/>
    </xf>
    <xf numFmtId="0" fontId="115" fillId="0" borderId="102" xfId="3" applyFont="1" applyBorder="1" applyAlignment="1" applyProtection="1">
      <alignment horizontal="center" vertical="center" shrinkToFit="1"/>
      <protection locked="0"/>
    </xf>
    <xf numFmtId="0" fontId="36" fillId="0" borderId="10" xfId="3" applyFont="1" applyBorder="1" applyAlignment="1" applyProtection="1">
      <alignment horizontal="center" vertical="center" shrinkToFit="1"/>
      <protection locked="0"/>
    </xf>
    <xf numFmtId="0" fontId="36" fillId="0" borderId="4" xfId="3" applyFont="1" applyBorder="1" applyAlignment="1" applyProtection="1">
      <alignment horizontal="center" vertical="center"/>
      <protection locked="0"/>
    </xf>
    <xf numFmtId="0" fontId="36" fillId="0" borderId="10" xfId="3" applyFont="1" applyBorder="1" applyAlignment="1" applyProtection="1">
      <alignment horizontal="center" vertical="center"/>
      <protection locked="0"/>
    </xf>
    <xf numFmtId="187" fontId="115" fillId="0" borderId="1" xfId="0" applyNumberFormat="1" applyFont="1" applyBorder="1" applyAlignment="1" applyProtection="1">
      <alignment horizontal="right" vertical="center" shrinkToFit="1"/>
      <protection locked="0"/>
    </xf>
    <xf numFmtId="0" fontId="37" fillId="4" borderId="0" xfId="0" applyFont="1" applyFill="1" applyAlignment="1" applyProtection="1">
      <alignment horizontal="left"/>
    </xf>
    <xf numFmtId="0" fontId="37" fillId="4" borderId="0" xfId="0" applyFont="1" applyFill="1" applyAlignment="1" applyProtection="1">
      <alignment horizontal="center"/>
    </xf>
    <xf numFmtId="0" fontId="12" fillId="4" borderId="0" xfId="0" applyFont="1" applyFill="1" applyAlignment="1" applyProtection="1">
      <alignment horizontal="right" vertical="top"/>
    </xf>
    <xf numFmtId="0" fontId="0" fillId="4" borderId="0" xfId="0" applyFont="1" applyFill="1" applyProtection="1"/>
    <xf numFmtId="0" fontId="12" fillId="0" borderId="41" xfId="0" applyFont="1" applyFill="1" applyBorder="1" applyAlignment="1" applyProtection="1">
      <alignment horizontal="right"/>
    </xf>
    <xf numFmtId="0" fontId="24" fillId="0" borderId="41" xfId="0" applyFont="1" applyFill="1" applyBorder="1" applyAlignment="1" applyProtection="1">
      <alignment horizontal="left" wrapText="1"/>
    </xf>
    <xf numFmtId="0" fontId="9" fillId="4" borderId="0" xfId="0" applyFont="1" applyFill="1" applyAlignment="1" applyProtection="1">
      <alignment vertical="center"/>
    </xf>
    <xf numFmtId="0" fontId="27" fillId="4" borderId="0" xfId="0" applyFont="1" applyFill="1" applyAlignment="1" applyProtection="1">
      <alignment vertical="center"/>
    </xf>
    <xf numFmtId="0" fontId="12" fillId="4" borderId="0" xfId="0" applyFont="1" applyFill="1" applyProtection="1"/>
    <xf numFmtId="0" fontId="24" fillId="0" borderId="103" xfId="0" applyFont="1" applyFill="1" applyBorder="1" applyAlignment="1" applyProtection="1">
      <alignment horizontal="center" vertical="center" shrinkToFit="1"/>
    </xf>
    <xf numFmtId="0" fontId="24" fillId="0" borderId="104" xfId="0" applyFont="1" applyFill="1" applyBorder="1" applyAlignment="1" applyProtection="1">
      <alignment horizontal="center" vertical="center"/>
    </xf>
    <xf numFmtId="0" fontId="0" fillId="0" borderId="36" xfId="0" applyFont="1" applyFill="1" applyBorder="1" applyAlignment="1" applyProtection="1">
      <alignment horizontal="left" vertical="center"/>
    </xf>
    <xf numFmtId="0" fontId="12" fillId="0" borderId="36" xfId="0" applyFont="1" applyFill="1" applyBorder="1" applyAlignment="1" applyProtection="1">
      <alignment horizontal="left" vertical="center"/>
    </xf>
    <xf numFmtId="0" fontId="12" fillId="0" borderId="36" xfId="0" applyFont="1" applyFill="1" applyBorder="1" applyAlignment="1" applyProtection="1">
      <alignment horizontal="right" vertical="center"/>
    </xf>
    <xf numFmtId="0" fontId="12" fillId="4" borderId="0" xfId="0" applyFont="1" applyFill="1" applyAlignment="1" applyProtection="1">
      <alignment horizontal="right" vertical="center"/>
    </xf>
    <xf numFmtId="0" fontId="40"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xf>
    <xf numFmtId="0" fontId="71" fillId="0" borderId="0" xfId="0" applyFont="1" applyFill="1" applyBorder="1" applyAlignment="1" applyProtection="1"/>
    <xf numFmtId="0" fontId="44" fillId="0" borderId="0" xfId="0" applyFont="1" applyFill="1" applyBorder="1" applyProtection="1"/>
    <xf numFmtId="0" fontId="107" fillId="0" borderId="0" xfId="0" applyFont="1" applyFill="1" applyBorder="1" applyAlignment="1" applyProtection="1">
      <alignment horizontal="right" vertical="top"/>
    </xf>
    <xf numFmtId="0" fontId="44" fillId="4" borderId="0" xfId="0" applyFont="1" applyFill="1" applyProtection="1"/>
    <xf numFmtId="0" fontId="71" fillId="4" borderId="0" xfId="0" applyFont="1" applyFill="1" applyProtection="1"/>
    <xf numFmtId="0" fontId="107" fillId="0" borderId="0" xfId="0" applyFont="1" applyFill="1" applyAlignment="1" applyProtection="1">
      <alignment vertical="center"/>
    </xf>
    <xf numFmtId="0" fontId="71" fillId="0" borderId="0" xfId="0" applyFont="1" applyFill="1" applyBorder="1" applyProtection="1"/>
    <xf numFmtId="0" fontId="44" fillId="0" borderId="0" xfId="0" applyFont="1" applyFill="1" applyBorder="1" applyAlignment="1" applyProtection="1">
      <alignment horizontal="center"/>
    </xf>
    <xf numFmtId="0" fontId="44" fillId="0" borderId="0" xfId="0" applyFont="1" applyFill="1" applyAlignment="1" applyProtection="1"/>
    <xf numFmtId="0" fontId="49" fillId="0" borderId="0" xfId="0" applyFont="1" applyFill="1" applyBorder="1" applyAlignment="1" applyProtection="1"/>
    <xf numFmtId="0" fontId="89" fillId="4" borderId="0" xfId="0" applyFont="1" applyFill="1" applyProtection="1"/>
    <xf numFmtId="0" fontId="71" fillId="0" borderId="54" xfId="0" applyFont="1" applyFill="1" applyBorder="1" applyProtection="1"/>
    <xf numFmtId="0" fontId="44" fillId="0" borderId="54" xfId="0" applyFont="1" applyFill="1" applyBorder="1" applyProtection="1"/>
    <xf numFmtId="0" fontId="44" fillId="0" borderId="54" xfId="0" applyFont="1" applyFill="1" applyBorder="1" applyAlignment="1" applyProtection="1">
      <alignment horizontal="center"/>
    </xf>
    <xf numFmtId="0" fontId="44" fillId="0" borderId="0" xfId="0" applyFont="1" applyFill="1" applyBorder="1" applyAlignment="1" applyProtection="1">
      <alignment vertical="center"/>
    </xf>
    <xf numFmtId="0" fontId="44" fillId="0" borderId="50" xfId="0" applyFont="1" applyFill="1" applyBorder="1" applyAlignment="1" applyProtection="1">
      <alignment vertical="center"/>
    </xf>
    <xf numFmtId="0" fontId="44" fillId="0" borderId="0" xfId="0" applyFont="1" applyFill="1" applyBorder="1" applyAlignment="1" applyProtection="1">
      <alignment horizontal="left" vertical="center"/>
    </xf>
    <xf numFmtId="0" fontId="44" fillId="0" borderId="0" xfId="0" applyFont="1" applyFill="1" applyBorder="1" applyAlignment="1" applyProtection="1">
      <alignment vertical="center" wrapText="1"/>
    </xf>
    <xf numFmtId="0" fontId="44" fillId="0" borderId="95" xfId="0" applyFont="1" applyFill="1" applyBorder="1" applyAlignment="1" applyProtection="1">
      <alignment horizontal="center" vertical="center" wrapText="1"/>
    </xf>
    <xf numFmtId="0" fontId="71" fillId="4" borderId="0" xfId="0" applyFont="1" applyFill="1" applyBorder="1" applyProtection="1"/>
    <xf numFmtId="0" fontId="71" fillId="4" borderId="52" xfId="0" applyFont="1" applyFill="1" applyBorder="1" applyProtection="1"/>
    <xf numFmtId="0" fontId="71" fillId="4" borderId="50" xfId="0" applyFont="1" applyFill="1" applyBorder="1" applyProtection="1"/>
    <xf numFmtId="0" fontId="44" fillId="0" borderId="0" xfId="0" applyFont="1" applyFill="1" applyBorder="1" applyAlignment="1" applyProtection="1">
      <alignment horizontal="left" vertical="center" wrapText="1"/>
    </xf>
    <xf numFmtId="0" fontId="44" fillId="0" borderId="52" xfId="0" applyFont="1" applyFill="1" applyBorder="1" applyAlignment="1" applyProtection="1">
      <alignment horizontal="left" vertical="center" wrapText="1"/>
    </xf>
    <xf numFmtId="0" fontId="44" fillId="0" borderId="0" xfId="0" applyFont="1" applyFill="1" applyBorder="1" applyAlignment="1" applyProtection="1">
      <alignment horizontal="center" vertical="center" wrapText="1"/>
    </xf>
    <xf numFmtId="0" fontId="44" fillId="0" borderId="0" xfId="0" applyFont="1" applyFill="1" applyBorder="1" applyAlignment="1" applyProtection="1">
      <alignment vertical="center" shrinkToFit="1"/>
    </xf>
    <xf numFmtId="0" fontId="44" fillId="0" borderId="52" xfId="0" applyFont="1" applyFill="1" applyBorder="1" applyAlignment="1" applyProtection="1">
      <alignment vertical="center"/>
    </xf>
    <xf numFmtId="0" fontId="71" fillId="4" borderId="0" xfId="0" applyFont="1" applyFill="1" applyAlignment="1" applyProtection="1">
      <alignment vertical="center"/>
    </xf>
    <xf numFmtId="0" fontId="70" fillId="0" borderId="0" xfId="0" applyFont="1" applyFill="1" applyBorder="1" applyAlignment="1" applyProtection="1">
      <alignment wrapText="1"/>
    </xf>
    <xf numFmtId="0" fontId="44" fillId="0" borderId="45" xfId="0" applyFont="1" applyFill="1" applyBorder="1" applyAlignment="1" applyProtection="1">
      <alignment vertical="top" wrapText="1"/>
    </xf>
    <xf numFmtId="0" fontId="44" fillId="0" borderId="1" xfId="0" applyFont="1" applyFill="1" applyBorder="1" applyAlignment="1" applyProtection="1">
      <alignment vertical="center"/>
    </xf>
    <xf numFmtId="0" fontId="44" fillId="0" borderId="0" xfId="0" applyFont="1" applyFill="1" applyBorder="1" applyAlignment="1" applyProtection="1">
      <alignment vertical="top" wrapText="1"/>
    </xf>
    <xf numFmtId="0" fontId="44" fillId="0" borderId="108" xfId="0" applyFont="1" applyFill="1" applyBorder="1" applyAlignment="1" applyProtection="1">
      <alignment vertical="center"/>
    </xf>
    <xf numFmtId="0" fontId="44" fillId="4" borderId="6" xfId="0" applyFont="1" applyFill="1" applyBorder="1" applyProtection="1"/>
    <xf numFmtId="0" fontId="44" fillId="4" borderId="0" xfId="0" applyFont="1" applyFill="1" applyBorder="1" applyProtection="1"/>
    <xf numFmtId="0" fontId="44" fillId="4" borderId="52" xfId="0" applyFont="1" applyFill="1" applyBorder="1" applyProtection="1"/>
    <xf numFmtId="0" fontId="44" fillId="4" borderId="0" xfId="0" applyFont="1" applyFill="1" applyBorder="1" applyAlignment="1" applyProtection="1">
      <alignment horizontal="left" vertical="center"/>
    </xf>
    <xf numFmtId="0" fontId="44" fillId="4" borderId="0" xfId="0" applyFont="1" applyFill="1" applyBorder="1" applyAlignment="1" applyProtection="1">
      <alignment vertical="center"/>
    </xf>
    <xf numFmtId="0" fontId="44" fillId="0" borderId="6" xfId="0" applyFont="1" applyFill="1" applyBorder="1" applyProtection="1"/>
    <xf numFmtId="0" fontId="110" fillId="0" borderId="0" xfId="0" applyFont="1" applyFill="1" applyBorder="1" applyAlignment="1" applyProtection="1">
      <alignment vertical="center" wrapText="1"/>
    </xf>
    <xf numFmtId="0" fontId="109" fillId="4" borderId="0" xfId="0" applyFont="1" applyFill="1" applyAlignment="1" applyProtection="1">
      <alignment horizontal="justify"/>
    </xf>
    <xf numFmtId="0" fontId="110" fillId="0" borderId="0" xfId="0" applyFont="1" applyFill="1" applyBorder="1" applyAlignment="1" applyProtection="1">
      <alignment horizontal="justify" vertical="center"/>
    </xf>
    <xf numFmtId="0" fontId="71" fillId="4" borderId="0" xfId="0" applyFont="1" applyFill="1" applyBorder="1" applyAlignment="1" applyProtection="1"/>
    <xf numFmtId="0" fontId="44" fillId="0" borderId="57" xfId="0" applyFont="1" applyFill="1" applyBorder="1" applyAlignment="1" applyProtection="1">
      <alignment horizontal="left" vertical="center" indent="1"/>
    </xf>
    <xf numFmtId="0" fontId="44" fillId="0" borderId="54" xfId="0" applyFont="1" applyFill="1" applyBorder="1" applyAlignment="1" applyProtection="1">
      <alignment vertical="center"/>
    </xf>
    <xf numFmtId="0" fontId="44" fillId="0" borderId="57" xfId="0" applyFont="1" applyFill="1" applyBorder="1" applyAlignment="1" applyProtection="1">
      <alignment vertical="center"/>
    </xf>
    <xf numFmtId="0" fontId="44" fillId="0" borderId="117" xfId="0" applyFont="1" applyFill="1" applyBorder="1" applyAlignment="1" applyProtection="1">
      <alignment horizontal="center" vertical="center"/>
    </xf>
    <xf numFmtId="0" fontId="49" fillId="0" borderId="57" xfId="0" applyFont="1" applyFill="1" applyBorder="1" applyAlignment="1" applyProtection="1">
      <alignment horizontal="left" vertical="center" indent="1" shrinkToFit="1"/>
    </xf>
    <xf numFmtId="0" fontId="44" fillId="0" borderId="44" xfId="0" applyFont="1" applyFill="1" applyBorder="1" applyAlignment="1" applyProtection="1">
      <alignment horizontal="left" vertical="center" indent="1"/>
    </xf>
    <xf numFmtId="0" fontId="44" fillId="0" borderId="0" xfId="0" applyFont="1" applyFill="1" applyBorder="1" applyAlignment="1" applyProtection="1">
      <alignment vertical="center" wrapText="1"/>
      <protection locked="0"/>
    </xf>
    <xf numFmtId="0" fontId="73" fillId="0" borderId="0" xfId="0" applyFont="1" applyFill="1" applyAlignment="1" applyProtection="1">
      <alignment horizontal="center" vertical="center"/>
    </xf>
    <xf numFmtId="0" fontId="70" fillId="0" borderId="1" xfId="0" applyFont="1" applyFill="1" applyBorder="1" applyAlignment="1" applyProtection="1"/>
    <xf numFmtId="0" fontId="70" fillId="0" borderId="1" xfId="0" applyFont="1" applyFill="1" applyBorder="1" applyAlignment="1" applyProtection="1">
      <alignment horizontal="right"/>
    </xf>
    <xf numFmtId="0" fontId="70" fillId="0" borderId="0" xfId="0" applyFont="1" applyFill="1" applyBorder="1" applyAlignment="1" applyProtection="1">
      <alignment horizontal="center" vertical="center"/>
    </xf>
    <xf numFmtId="0" fontId="70" fillId="0" borderId="0" xfId="0" applyFont="1" applyFill="1" applyBorder="1" applyAlignment="1" applyProtection="1">
      <alignment vertical="center"/>
    </xf>
    <xf numFmtId="0" fontId="70" fillId="0" borderId="66" xfId="0" applyFont="1" applyFill="1" applyBorder="1" applyAlignment="1" applyProtection="1">
      <alignment horizontal="center" vertical="center"/>
    </xf>
    <xf numFmtId="0" fontId="70" fillId="0" borderId="73" xfId="0" applyFont="1" applyFill="1" applyBorder="1" applyAlignment="1" applyProtection="1">
      <alignment vertical="center"/>
    </xf>
    <xf numFmtId="0" fontId="70" fillId="0" borderId="74" xfId="0" applyFont="1" applyFill="1" applyBorder="1" applyAlignment="1" applyProtection="1">
      <alignment vertical="center"/>
    </xf>
    <xf numFmtId="177" fontId="71" fillId="0" borderId="76" xfId="0" applyNumberFormat="1" applyFont="1" applyFill="1" applyBorder="1" applyAlignment="1" applyProtection="1">
      <alignment horizontal="center" vertical="center" shrinkToFit="1"/>
    </xf>
    <xf numFmtId="0" fontId="57" fillId="0" borderId="147" xfId="41" applyFont="1" applyBorder="1" applyAlignment="1" applyProtection="1">
      <alignment horizontal="center" vertical="center"/>
      <protection locked="0"/>
    </xf>
    <xf numFmtId="0" fontId="57" fillId="0" borderId="148" xfId="41" applyFont="1" applyBorder="1" applyAlignment="1" applyProtection="1">
      <alignment horizontal="center" vertical="center"/>
      <protection locked="0"/>
    </xf>
    <xf numFmtId="0" fontId="57" fillId="0" borderId="149" xfId="41" applyFont="1" applyBorder="1" applyAlignment="1" applyProtection="1">
      <alignment horizontal="center" vertical="center"/>
      <protection locked="0"/>
    </xf>
    <xf numFmtId="0" fontId="105" fillId="0" borderId="30" xfId="41" quotePrefix="1" applyFont="1" applyBorder="1" applyAlignment="1" applyProtection="1">
      <alignment horizontal="center" vertical="center" shrinkToFit="1"/>
      <protection locked="0"/>
    </xf>
    <xf numFmtId="0" fontId="57" fillId="0" borderId="150" xfId="41" applyFont="1" applyBorder="1" applyAlignment="1" applyProtection="1">
      <alignment horizontal="center" vertical="center"/>
      <protection locked="0"/>
    </xf>
    <xf numFmtId="0" fontId="57" fillId="0" borderId="151" xfId="41" applyFont="1" applyBorder="1" applyAlignment="1" applyProtection="1">
      <alignment horizontal="center" vertical="center"/>
      <protection locked="0"/>
    </xf>
    <xf numFmtId="0" fontId="57" fillId="0" borderId="152" xfId="41" applyFont="1" applyBorder="1" applyAlignment="1" applyProtection="1">
      <alignment horizontal="center" vertical="center"/>
      <protection locked="0"/>
    </xf>
    <xf numFmtId="0" fontId="105" fillId="0" borderId="33" xfId="41" quotePrefix="1" applyFont="1" applyBorder="1" applyAlignment="1" applyProtection="1">
      <alignment horizontal="center" vertical="center" shrinkToFit="1"/>
      <protection locked="0"/>
    </xf>
    <xf numFmtId="0" fontId="57" fillId="0" borderId="153" xfId="41" applyFont="1" applyBorder="1" applyAlignment="1" applyProtection="1">
      <alignment horizontal="center" vertical="center"/>
      <protection locked="0"/>
    </xf>
    <xf numFmtId="0" fontId="57" fillId="0" borderId="154" xfId="41" applyFont="1" applyBorder="1" applyAlignment="1" applyProtection="1">
      <alignment horizontal="center" vertical="center"/>
      <protection locked="0"/>
    </xf>
    <xf numFmtId="0" fontId="57" fillId="0" borderId="155" xfId="41" applyFont="1" applyBorder="1" applyAlignment="1" applyProtection="1">
      <alignment horizontal="center" vertical="center"/>
      <protection locked="0"/>
    </xf>
    <xf numFmtId="0" fontId="105" fillId="0" borderId="22" xfId="41" quotePrefix="1" applyFont="1" applyBorder="1" applyAlignment="1" applyProtection="1">
      <alignment horizontal="center" vertical="center" shrinkToFit="1"/>
      <protection locked="0"/>
    </xf>
    <xf numFmtId="0" fontId="57" fillId="0" borderId="156" xfId="41" applyFont="1" applyBorder="1" applyAlignment="1" applyProtection="1">
      <alignment horizontal="center" vertical="center"/>
      <protection locked="0"/>
    </xf>
    <xf numFmtId="0" fontId="57" fillId="0" borderId="157" xfId="41" applyFont="1" applyBorder="1" applyAlignment="1" applyProtection="1">
      <alignment horizontal="center" vertical="center"/>
      <protection locked="0"/>
    </xf>
    <xf numFmtId="0" fontId="57" fillId="0" borderId="158" xfId="41" applyFont="1" applyBorder="1" applyAlignment="1" applyProtection="1">
      <alignment horizontal="center" vertical="center"/>
      <protection locked="0"/>
    </xf>
    <xf numFmtId="0" fontId="105" fillId="0" borderId="159" xfId="41" quotePrefix="1" applyFont="1" applyBorder="1" applyAlignment="1" applyProtection="1">
      <alignment horizontal="center" vertical="center" shrinkToFit="1"/>
      <protection locked="0"/>
    </xf>
    <xf numFmtId="0" fontId="57" fillId="0" borderId="121" xfId="41" applyFont="1" applyBorder="1" applyAlignment="1" applyProtection="1">
      <alignment horizontal="center" vertical="center"/>
      <protection locked="0"/>
    </xf>
    <xf numFmtId="0" fontId="57" fillId="0" borderId="131" xfId="41" applyFont="1" applyBorder="1" applyAlignment="1" applyProtection="1">
      <alignment horizontal="center" vertical="center"/>
      <protection locked="0"/>
    </xf>
    <xf numFmtId="0" fontId="57" fillId="0" borderId="122" xfId="41" applyFont="1" applyBorder="1" applyAlignment="1" applyProtection="1">
      <alignment horizontal="center" vertical="center"/>
      <protection locked="0"/>
    </xf>
    <xf numFmtId="0" fontId="105" fillId="0" borderId="14" xfId="41" quotePrefix="1" applyFont="1" applyBorder="1" applyAlignment="1" applyProtection="1">
      <alignment horizontal="center" vertical="center" shrinkToFit="1"/>
      <protection locked="0"/>
    </xf>
    <xf numFmtId="0" fontId="57" fillId="0" borderId="134" xfId="41" applyFont="1" applyBorder="1" applyAlignment="1" applyProtection="1">
      <alignment horizontal="center" vertical="center"/>
      <protection locked="0"/>
    </xf>
    <xf numFmtId="0" fontId="105" fillId="0" borderId="14" xfId="41" applyFont="1" applyBorder="1" applyAlignment="1" applyProtection="1">
      <alignment vertical="center" wrapText="1"/>
      <protection locked="0"/>
    </xf>
    <xf numFmtId="0" fontId="105" fillId="0" borderId="144" xfId="41" applyFont="1" applyBorder="1" applyAlignment="1" applyProtection="1">
      <alignment vertical="center" wrapText="1"/>
      <protection locked="0"/>
    </xf>
    <xf numFmtId="0" fontId="105" fillId="0" borderId="123" xfId="41" applyFont="1" applyBorder="1" applyAlignment="1" applyProtection="1">
      <alignment horizontal="center" vertical="center" shrinkToFit="1"/>
      <protection locked="0"/>
    </xf>
    <xf numFmtId="0" fontId="105" fillId="0" borderId="14" xfId="41" applyFont="1" applyBorder="1" applyAlignment="1" applyProtection="1">
      <alignment horizontal="center" vertical="center" shrinkToFit="1"/>
      <protection locked="0"/>
    </xf>
    <xf numFmtId="0" fontId="105" fillId="0" borderId="145" xfId="41" applyFont="1" applyBorder="1" applyAlignment="1" applyProtection="1">
      <alignment horizontal="center" vertical="center" shrinkToFit="1"/>
      <protection locked="0"/>
    </xf>
    <xf numFmtId="0" fontId="57" fillId="0" borderId="48" xfId="41" applyFont="1" applyBorder="1" applyAlignment="1" applyProtection="1">
      <alignment vertical="center"/>
      <protection locked="0"/>
    </xf>
    <xf numFmtId="0" fontId="57" fillId="0" borderId="0" xfId="41" applyFont="1" applyBorder="1" applyProtection="1">
      <alignment vertical="center"/>
      <protection locked="0"/>
    </xf>
    <xf numFmtId="0" fontId="57" fillId="0" borderId="52" xfId="41" applyFont="1" applyBorder="1" applyProtection="1">
      <alignment vertical="center"/>
      <protection locked="0"/>
    </xf>
    <xf numFmtId="0" fontId="104" fillId="0" borderId="48" xfId="41" applyFont="1" applyBorder="1" applyProtection="1">
      <alignment vertical="center"/>
      <protection locked="0"/>
    </xf>
    <xf numFmtId="0" fontId="57" fillId="0" borderId="5" xfId="41" applyFont="1" applyBorder="1" applyProtection="1">
      <alignment vertical="center"/>
      <protection locked="0"/>
    </xf>
    <xf numFmtId="0" fontId="57" fillId="0" borderId="49" xfId="41" applyFont="1" applyBorder="1" applyProtection="1">
      <alignment vertical="center"/>
      <protection locked="0"/>
    </xf>
    <xf numFmtId="0" fontId="104" fillId="0" borderId="0" xfId="41" applyFont="1" applyAlignment="1" applyProtection="1">
      <alignment horizontal="left" vertical="center" indent="1"/>
      <protection locked="0"/>
    </xf>
    <xf numFmtId="0" fontId="6" fillId="0" borderId="0" xfId="41" applyFont="1" applyProtection="1">
      <alignment vertical="center"/>
      <protection locked="0"/>
    </xf>
    <xf numFmtId="49" fontId="70" fillId="0" borderId="123" xfId="5" applyNumberFormat="1" applyFont="1" applyFill="1" applyBorder="1" applyAlignment="1" applyProtection="1">
      <alignment horizontal="left" vertical="center" shrinkToFit="1"/>
    </xf>
    <xf numFmtId="0" fontId="70" fillId="0" borderId="123" xfId="5" applyFont="1" applyFill="1" applyBorder="1" applyAlignment="1" applyProtection="1">
      <alignment horizontal="left" vertical="center"/>
    </xf>
    <xf numFmtId="0" fontId="70" fillId="0" borderId="8" xfId="5" applyNumberFormat="1" applyFont="1" applyFill="1" applyBorder="1" applyAlignment="1" applyProtection="1">
      <alignment horizontal="left" vertical="center" shrinkToFit="1"/>
    </xf>
    <xf numFmtId="0" fontId="70" fillId="0" borderId="26" xfId="5" applyFont="1" applyFill="1" applyBorder="1" applyAlignment="1" applyProtection="1">
      <alignment horizontal="left" vertical="center" shrinkToFit="1"/>
    </xf>
    <xf numFmtId="0" fontId="44" fillId="0" borderId="0" xfId="10" applyFont="1" applyProtection="1">
      <alignment vertical="center"/>
    </xf>
    <xf numFmtId="0" fontId="46" fillId="0" borderId="0" xfId="10" applyFont="1" applyAlignment="1" applyProtection="1">
      <alignment horizontal="right" vertical="top"/>
    </xf>
    <xf numFmtId="0" fontId="45" fillId="0" borderId="0" xfId="10" applyFont="1" applyAlignment="1" applyProtection="1"/>
    <xf numFmtId="0" fontId="49" fillId="0" borderId="0" xfId="10" applyFont="1" applyAlignment="1" applyProtection="1">
      <alignment horizontal="center" vertical="center"/>
    </xf>
    <xf numFmtId="0" fontId="44" fillId="0" borderId="0" xfId="10" applyFont="1" applyAlignment="1" applyProtection="1"/>
    <xf numFmtId="0" fontId="49" fillId="0" borderId="0" xfId="10" applyFont="1" applyAlignment="1" applyProtection="1">
      <alignment horizontal="center"/>
    </xf>
    <xf numFmtId="0" fontId="46" fillId="0" borderId="2" xfId="10" applyFont="1" applyBorder="1" applyAlignment="1" applyProtection="1">
      <alignment horizontal="center" vertical="center"/>
    </xf>
    <xf numFmtId="0" fontId="46" fillId="0" borderId="3" xfId="10" applyFont="1" applyBorder="1" applyAlignment="1" applyProtection="1">
      <alignment horizontal="center" vertical="center"/>
    </xf>
    <xf numFmtId="0" fontId="46" fillId="0" borderId="4" xfId="10" applyFont="1" applyBorder="1" applyAlignment="1" applyProtection="1">
      <alignment horizontal="center" vertical="center"/>
    </xf>
    <xf numFmtId="0" fontId="46" fillId="0" borderId="4" xfId="0" applyFont="1" applyFill="1" applyBorder="1" applyAlignment="1" applyProtection="1">
      <alignment vertical="center" shrinkToFit="1"/>
    </xf>
    <xf numFmtId="0" fontId="46" fillId="0" borderId="4" xfId="10" applyFont="1" applyBorder="1" applyAlignment="1" applyProtection="1">
      <alignment vertical="center"/>
    </xf>
    <xf numFmtId="0" fontId="46" fillId="0" borderId="4" xfId="10" applyFont="1" applyBorder="1" applyProtection="1">
      <alignment vertical="center"/>
    </xf>
    <xf numFmtId="0" fontId="46" fillId="0" borderId="10" xfId="0" applyFont="1" applyFill="1" applyBorder="1" applyAlignment="1" applyProtection="1">
      <alignment vertical="center" shrinkToFit="1"/>
    </xf>
    <xf numFmtId="0" fontId="45" fillId="0" borderId="0" xfId="10" applyFont="1" applyProtection="1">
      <alignment vertical="center"/>
    </xf>
    <xf numFmtId="0" fontId="45" fillId="0" borderId="4" xfId="10" applyFont="1" applyBorder="1" applyAlignment="1" applyProtection="1">
      <alignment horizontal="center" vertical="center"/>
    </xf>
    <xf numFmtId="0" fontId="46" fillId="0" borderId="10" xfId="10" applyFont="1" applyBorder="1" applyAlignment="1" applyProtection="1">
      <alignment vertical="center"/>
    </xf>
    <xf numFmtId="0" fontId="45" fillId="0" borderId="0" xfId="10" applyFont="1" applyBorder="1" applyAlignment="1" applyProtection="1">
      <alignment horizontal="center" vertical="center"/>
    </xf>
    <xf numFmtId="0" fontId="45" fillId="0" borderId="0" xfId="10" applyFont="1" applyBorder="1" applyAlignment="1" applyProtection="1">
      <alignment horizontal="left" vertical="center"/>
    </xf>
    <xf numFmtId="0" fontId="45" fillId="0" borderId="8" xfId="10" applyFont="1" applyBorder="1" applyAlignment="1" applyProtection="1">
      <alignment horizontal="left" vertical="center"/>
    </xf>
    <xf numFmtId="0" fontId="45" fillId="0" borderId="10" xfId="10" applyFont="1" applyBorder="1" applyAlignment="1" applyProtection="1">
      <alignment horizontal="center" vertical="center"/>
    </xf>
    <xf numFmtId="0" fontId="45" fillId="0" borderId="0" xfId="10" applyFont="1" applyBorder="1" applyAlignment="1" applyProtection="1">
      <alignment horizontal="center" vertical="center" textRotation="255"/>
    </xf>
    <xf numFmtId="0" fontId="45" fillId="0" borderId="0" xfId="10" applyFont="1" applyBorder="1" applyProtection="1">
      <alignment vertical="center"/>
    </xf>
    <xf numFmtId="0" fontId="45" fillId="0" borderId="8" xfId="10" applyFont="1" applyBorder="1" applyProtection="1">
      <alignment vertical="center"/>
    </xf>
    <xf numFmtId="0" fontId="45" fillId="0" borderId="5" xfId="10" applyFont="1" applyBorder="1" applyProtection="1">
      <alignment vertical="center"/>
    </xf>
    <xf numFmtId="0" fontId="45" fillId="0" borderId="5" xfId="10" applyFont="1" applyBorder="1" applyAlignment="1" applyProtection="1">
      <alignment horizontal="center" vertical="center"/>
    </xf>
    <xf numFmtId="0" fontId="45" fillId="0" borderId="9" xfId="10" applyFont="1" applyBorder="1" applyProtection="1">
      <alignment vertical="center"/>
    </xf>
    <xf numFmtId="0" fontId="45" fillId="0" borderId="6" xfId="10" applyFont="1" applyBorder="1" applyProtection="1">
      <alignment vertical="center"/>
    </xf>
    <xf numFmtId="0" fontId="45" fillId="0" borderId="6" xfId="10" applyFont="1" applyBorder="1" applyAlignment="1" applyProtection="1">
      <alignment vertical="center"/>
    </xf>
    <xf numFmtId="0" fontId="45" fillId="0" borderId="0" xfId="10" applyFont="1" applyAlignment="1" applyProtection="1">
      <alignment vertical="center"/>
    </xf>
    <xf numFmtId="0" fontId="45" fillId="0" borderId="28" xfId="10" applyFont="1" applyBorder="1" applyProtection="1">
      <alignment vertical="center"/>
    </xf>
    <xf numFmtId="0" fontId="45" fillId="0" borderId="0" xfId="10" applyFont="1" applyBorder="1" applyAlignment="1" applyProtection="1">
      <alignment vertical="center"/>
    </xf>
    <xf numFmtId="0" fontId="47" fillId="0" borderId="0" xfId="10" applyFont="1" applyBorder="1" applyAlignment="1" applyProtection="1">
      <alignment horizontal="left" vertical="center"/>
    </xf>
    <xf numFmtId="0" fontId="47" fillId="0" borderId="0" xfId="10" applyFont="1" applyBorder="1" applyProtection="1">
      <alignment vertical="center"/>
    </xf>
    <xf numFmtId="0" fontId="47" fillId="0" borderId="0" xfId="10" applyFont="1" applyBorder="1" applyAlignment="1" applyProtection="1">
      <alignment horizontal="center" vertical="center"/>
    </xf>
    <xf numFmtId="0" fontId="47" fillId="0" borderId="0" xfId="10" applyFont="1" applyBorder="1" applyAlignment="1" applyProtection="1">
      <alignment vertical="center"/>
    </xf>
    <xf numFmtId="10" fontId="47" fillId="0" borderId="0" xfId="10" applyNumberFormat="1" applyFont="1" applyBorder="1" applyAlignment="1" applyProtection="1">
      <alignment vertical="center"/>
    </xf>
    <xf numFmtId="10" fontId="47" fillId="0" borderId="0" xfId="10" applyNumberFormat="1" applyFont="1" applyBorder="1" applyAlignment="1" applyProtection="1">
      <alignment horizontal="center" vertical="center"/>
    </xf>
    <xf numFmtId="0" fontId="47" fillId="0" borderId="0" xfId="10" applyFont="1" applyProtection="1">
      <alignment vertical="center"/>
    </xf>
    <xf numFmtId="0" fontId="44" fillId="0" borderId="0" xfId="9" applyFont="1" applyProtection="1">
      <alignment vertical="center"/>
    </xf>
    <xf numFmtId="0" fontId="92" fillId="0" borderId="0" xfId="0" applyFont="1" applyAlignment="1" applyProtection="1">
      <alignment horizontal="center" vertical="center"/>
    </xf>
    <xf numFmtId="0" fontId="92" fillId="0" borderId="0" xfId="0" applyFont="1" applyAlignment="1" applyProtection="1">
      <alignment vertical="center"/>
    </xf>
    <xf numFmtId="0" fontId="92" fillId="0" borderId="0" xfId="0" applyFont="1" applyBorder="1" applyAlignment="1" applyProtection="1">
      <alignment vertical="center"/>
    </xf>
    <xf numFmtId="0" fontId="93" fillId="0" borderId="0" xfId="0" applyFont="1" applyAlignment="1" applyProtection="1">
      <alignment vertical="center"/>
    </xf>
    <xf numFmtId="0" fontId="94" fillId="0" borderId="0" xfId="0" applyFont="1" applyAlignment="1" applyProtection="1">
      <alignment horizontal="right" vertical="center"/>
    </xf>
    <xf numFmtId="0" fontId="93" fillId="0" borderId="0" xfId="0" applyFont="1" applyAlignment="1" applyProtection="1">
      <alignment horizontal="center" vertical="center"/>
    </xf>
    <xf numFmtId="0" fontId="94" fillId="0" borderId="0" xfId="0" applyFont="1" applyAlignment="1" applyProtection="1">
      <alignment horizontal="justify" vertical="center"/>
    </xf>
    <xf numFmtId="0" fontId="96" fillId="0" borderId="0" xfId="0" applyFont="1" applyAlignment="1" applyProtection="1">
      <alignment horizontal="center" vertical="center"/>
    </xf>
    <xf numFmtId="0" fontId="96" fillId="0" borderId="0" xfId="0" applyFont="1" applyAlignment="1" applyProtection="1">
      <alignment vertical="center"/>
    </xf>
    <xf numFmtId="0" fontId="92" fillId="0" borderId="0" xfId="0" applyFont="1" applyBorder="1" applyAlignment="1" applyProtection="1">
      <alignment horizontal="left" vertical="center"/>
    </xf>
    <xf numFmtId="58" fontId="96" fillId="0" borderId="1" xfId="0" applyNumberFormat="1" applyFont="1" applyBorder="1" applyAlignment="1" applyProtection="1">
      <alignment horizontal="center" vertical="center" wrapText="1"/>
    </xf>
    <xf numFmtId="0" fontId="92" fillId="0" borderId="1" xfId="0" applyFont="1" applyBorder="1" applyAlignment="1" applyProtection="1">
      <alignment horizontal="center" vertical="center"/>
    </xf>
    <xf numFmtId="49" fontId="148" fillId="0" borderId="0" xfId="0" applyNumberFormat="1" applyFont="1" applyAlignment="1" applyProtection="1">
      <alignment horizontal="center" vertical="center"/>
    </xf>
    <xf numFmtId="0" fontId="96" fillId="0" borderId="0" xfId="0" applyFont="1" applyAlignment="1" applyProtection="1">
      <alignment vertical="center" wrapText="1"/>
    </xf>
    <xf numFmtId="0" fontId="148" fillId="0" borderId="0" xfId="0" applyFont="1" applyAlignment="1" applyProtection="1">
      <alignment vertical="center"/>
    </xf>
    <xf numFmtId="0" fontId="94" fillId="0" borderId="0" xfId="0" applyFont="1" applyAlignment="1" applyProtection="1">
      <alignment horizontal="justify" vertical="center" wrapText="1"/>
    </xf>
    <xf numFmtId="0" fontId="94" fillId="0" borderId="0" xfId="0" applyFont="1" applyBorder="1" applyAlignment="1" applyProtection="1">
      <alignment horizontal="justify" vertical="center" wrapText="1"/>
    </xf>
    <xf numFmtId="0" fontId="93" fillId="0" borderId="0" xfId="0" applyFont="1" applyBorder="1" applyAlignment="1" applyProtection="1">
      <alignment vertical="center"/>
    </xf>
    <xf numFmtId="0" fontId="96" fillId="0" borderId="0" xfId="0" applyFont="1" applyAlignment="1" applyProtection="1">
      <alignment horizontal="left" vertical="center"/>
    </xf>
    <xf numFmtId="0" fontId="93" fillId="0" borderId="0" xfId="0" applyFont="1" applyBorder="1" applyAlignment="1" applyProtection="1">
      <alignment horizontal="left"/>
    </xf>
    <xf numFmtId="0" fontId="93" fillId="0" borderId="0" xfId="0" applyFont="1" applyBorder="1" applyAlignment="1" applyProtection="1">
      <alignment horizontal="left" vertical="top" wrapText="1"/>
    </xf>
    <xf numFmtId="0" fontId="93" fillId="0" borderId="0" xfId="0" applyFont="1" applyBorder="1" applyAlignment="1" applyProtection="1">
      <alignment horizontal="center" vertical="top" wrapText="1"/>
    </xf>
    <xf numFmtId="0" fontId="96" fillId="0" borderId="0" xfId="0" applyFont="1" applyBorder="1" applyAlignment="1" applyProtection="1">
      <alignment horizontal="left" vertical="center"/>
    </xf>
    <xf numFmtId="0" fontId="94" fillId="0" borderId="0" xfId="0" applyFont="1" applyBorder="1" applyAlignment="1" applyProtection="1">
      <alignment horizontal="justify" vertical="top" wrapText="1"/>
    </xf>
    <xf numFmtId="0" fontId="92" fillId="0" borderId="1"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13" fillId="0" borderId="0" xfId="61" applyFont="1"/>
    <xf numFmtId="0" fontId="9" fillId="0" borderId="117" xfId="61" applyFont="1" applyBorder="1" applyAlignment="1">
      <alignment horizontal="center" vertical="center" wrapText="1"/>
    </xf>
    <xf numFmtId="0" fontId="12" fillId="0" borderId="116" xfId="61" applyFont="1" applyBorder="1" applyAlignment="1">
      <alignment horizontal="center" vertical="center" wrapText="1"/>
    </xf>
    <xf numFmtId="0" fontId="12" fillId="0" borderId="39" xfId="61" applyFont="1" applyBorder="1" applyAlignment="1">
      <alignment horizontal="center" vertical="center" wrapText="1"/>
    </xf>
    <xf numFmtId="0" fontId="12" fillId="0" borderId="116" xfId="61" applyFont="1" applyBorder="1" applyAlignment="1">
      <alignment horizontal="left" vertical="top" wrapText="1"/>
    </xf>
    <xf numFmtId="0" fontId="12" fillId="0" borderId="119" xfId="61" applyFont="1" applyBorder="1" applyAlignment="1">
      <alignment horizontal="left" vertical="top" wrapText="1" indent="1"/>
    </xf>
    <xf numFmtId="0" fontId="12" fillId="0" borderId="116" xfId="61" applyFont="1" applyBorder="1" applyAlignment="1" applyProtection="1">
      <alignment vertical="top" wrapText="1"/>
      <protection locked="0"/>
    </xf>
    <xf numFmtId="0" fontId="12" fillId="0" borderId="119" xfId="61" applyFont="1" applyBorder="1" applyAlignment="1" applyProtection="1">
      <alignment vertical="top" wrapText="1"/>
      <protection locked="0"/>
    </xf>
    <xf numFmtId="0" fontId="12" fillId="0" borderId="118" xfId="61" applyFont="1" applyBorder="1" applyAlignment="1">
      <alignment horizontal="left" vertical="top" wrapText="1" indent="1"/>
    </xf>
    <xf numFmtId="0" fontId="12" fillId="0" borderId="118" xfId="61" applyFont="1" applyBorder="1" applyAlignment="1">
      <alignment horizontal="left" vertical="top" wrapText="1"/>
    </xf>
    <xf numFmtId="0" fontId="12" fillId="0" borderId="6" xfId="10" applyFont="1" applyBorder="1" applyProtection="1">
      <alignment vertical="center"/>
    </xf>
    <xf numFmtId="0" fontId="12" fillId="0" borderId="2" xfId="10" applyFont="1" applyBorder="1" applyAlignment="1" applyProtection="1">
      <alignment horizontal="center" vertical="center"/>
      <protection locked="0"/>
    </xf>
    <xf numFmtId="0" fontId="26" fillId="0" borderId="11" xfId="10" applyFont="1" applyBorder="1" applyProtection="1">
      <alignment vertical="center"/>
    </xf>
    <xf numFmtId="0" fontId="26" fillId="0" borderId="2" xfId="10" applyFont="1" applyBorder="1" applyAlignment="1" applyProtection="1">
      <alignment horizontal="center" vertical="center"/>
      <protection locked="0"/>
    </xf>
    <xf numFmtId="0" fontId="178" fillId="0" borderId="0" xfId="10" applyFont="1" applyBorder="1" applyAlignment="1" applyProtection="1">
      <alignment horizontal="left" vertical="center"/>
    </xf>
    <xf numFmtId="0" fontId="178" fillId="3" borderId="0" xfId="10" applyFont="1" applyFill="1" applyBorder="1" applyAlignment="1" applyProtection="1">
      <alignment horizontal="left" vertical="center"/>
    </xf>
    <xf numFmtId="0" fontId="26" fillId="0" borderId="0" xfId="10" applyFont="1" applyBorder="1" applyAlignment="1">
      <alignment horizontal="left" vertical="center" wrapText="1"/>
    </xf>
    <xf numFmtId="0" fontId="178" fillId="0" borderId="0" xfId="10" applyFont="1" applyBorder="1" applyAlignment="1">
      <alignment horizontal="left" vertical="center"/>
    </xf>
    <xf numFmtId="0" fontId="178" fillId="0" borderId="0" xfId="10" applyFont="1" applyBorder="1" applyAlignment="1">
      <alignment vertical="center"/>
    </xf>
    <xf numFmtId="0" fontId="178" fillId="0" borderId="0" xfId="10" applyFont="1" applyBorder="1">
      <alignment vertical="center"/>
    </xf>
    <xf numFmtId="0" fontId="178" fillId="0" borderId="0" xfId="10" applyFont="1" applyBorder="1" applyAlignment="1">
      <alignment horizontal="center" vertical="center"/>
    </xf>
    <xf numFmtId="10" fontId="178" fillId="0" borderId="0" xfId="10" applyNumberFormat="1" applyFont="1" applyBorder="1" applyAlignment="1">
      <alignment vertical="center"/>
    </xf>
    <xf numFmtId="10" fontId="178" fillId="0" borderId="0" xfId="10" applyNumberFormat="1" applyFont="1" applyBorder="1" applyAlignment="1">
      <alignment horizontal="center" vertical="center"/>
    </xf>
    <xf numFmtId="0" fontId="12" fillId="0" borderId="0" xfId="10" applyFont="1" applyBorder="1" applyAlignment="1">
      <alignment vertical="center"/>
    </xf>
    <xf numFmtId="0" fontId="12" fillId="0" borderId="0" xfId="10" applyFont="1" applyAlignment="1">
      <alignment vertical="center"/>
    </xf>
    <xf numFmtId="0" fontId="12" fillId="0" borderId="0" xfId="10" applyFont="1" applyBorder="1" applyAlignment="1">
      <alignment horizontal="center" vertical="center"/>
    </xf>
    <xf numFmtId="0" fontId="26" fillId="0" borderId="2" xfId="10" applyFont="1" applyBorder="1" applyAlignment="1">
      <alignment vertical="center"/>
    </xf>
    <xf numFmtId="0" fontId="26" fillId="0" borderId="4" xfId="10" applyFont="1" applyBorder="1" applyAlignment="1" applyProtection="1">
      <alignment horizontal="center" vertical="center"/>
      <protection locked="0"/>
    </xf>
    <xf numFmtId="0" fontId="178" fillId="0" borderId="5" xfId="10" applyFont="1" applyBorder="1" applyAlignment="1">
      <alignment vertical="center"/>
    </xf>
    <xf numFmtId="0" fontId="12" fillId="0" borderId="0" xfId="10" applyFont="1">
      <alignment vertical="center"/>
    </xf>
    <xf numFmtId="0" fontId="26" fillId="0" borderId="2" xfId="10" applyFont="1" applyBorder="1" applyAlignment="1" applyProtection="1">
      <alignment horizontal="center" vertical="center"/>
      <protection locked="0"/>
    </xf>
    <xf numFmtId="0" fontId="12" fillId="0" borderId="11" xfId="10" applyFont="1" applyBorder="1" applyProtection="1">
      <alignment vertical="center"/>
    </xf>
    <xf numFmtId="0" fontId="26" fillId="0" borderId="6" xfId="10" applyFont="1" applyBorder="1" applyProtection="1">
      <alignment vertical="center"/>
    </xf>
    <xf numFmtId="0" fontId="45" fillId="0" borderId="8" xfId="10" applyFont="1" applyBorder="1" applyAlignment="1">
      <alignment horizontal="left" vertical="center"/>
    </xf>
    <xf numFmtId="0" fontId="83" fillId="0" borderId="65" xfId="64" applyFont="1" applyBorder="1" applyAlignment="1" applyProtection="1">
      <alignment horizontal="center" vertical="center" wrapText="1"/>
      <protection locked="0"/>
    </xf>
    <xf numFmtId="0" fontId="83" fillId="0" borderId="177" xfId="64" applyFont="1" applyBorder="1" applyAlignment="1" applyProtection="1">
      <alignment horizontal="center" vertical="center" wrapText="1"/>
      <protection locked="0"/>
    </xf>
    <xf numFmtId="0" fontId="83" fillId="0" borderId="64" xfId="64" applyFont="1" applyBorder="1" applyAlignment="1" applyProtection="1">
      <alignment horizontal="center" vertical="center" wrapText="1"/>
      <protection locked="0"/>
    </xf>
    <xf numFmtId="0" fontId="83" fillId="0" borderId="94" xfId="64" applyFont="1" applyBorder="1" applyAlignment="1" applyProtection="1">
      <alignment horizontal="center" vertical="center" wrapText="1"/>
      <protection locked="0"/>
    </xf>
    <xf numFmtId="0" fontId="83" fillId="0" borderId="186" xfId="64" applyFont="1" applyBorder="1" applyAlignment="1" applyProtection="1">
      <alignment horizontal="center" vertical="center" wrapText="1"/>
      <protection locked="0"/>
    </xf>
    <xf numFmtId="0" fontId="146" fillId="0" borderId="3" xfId="4" applyFont="1" applyBorder="1" applyAlignment="1">
      <alignment horizontal="left" vertical="center"/>
    </xf>
    <xf numFmtId="0" fontId="146" fillId="0" borderId="4" xfId="4" applyFont="1" applyBorder="1" applyAlignment="1">
      <alignment horizontal="left" vertical="center"/>
    </xf>
    <xf numFmtId="0" fontId="146" fillId="0" borderId="10" xfId="4" applyFont="1" applyBorder="1" applyAlignment="1">
      <alignment horizontal="left" vertical="center"/>
    </xf>
    <xf numFmtId="0" fontId="128" fillId="0" borderId="0" xfId="3" applyFont="1" applyFill="1" applyAlignment="1">
      <alignment horizontal="center" vertical="center"/>
    </xf>
    <xf numFmtId="0" fontId="172" fillId="0" borderId="1" xfId="3" applyFont="1" applyFill="1" applyBorder="1" applyAlignment="1">
      <alignment horizontal="left" vertical="center" shrinkToFit="1"/>
    </xf>
    <xf numFmtId="58" fontId="172" fillId="0" borderId="1" xfId="3" applyNumberFormat="1" applyFont="1" applyFill="1" applyBorder="1" applyAlignment="1">
      <alignment horizontal="left" vertical="center" shrinkToFit="1"/>
    </xf>
    <xf numFmtId="0" fontId="142" fillId="2" borderId="3" xfId="4" applyFont="1" applyFill="1" applyBorder="1" applyAlignment="1">
      <alignment horizontal="center" vertical="center"/>
    </xf>
    <xf numFmtId="0" fontId="142" fillId="2" borderId="4" xfId="4" applyFont="1" applyFill="1" applyBorder="1" applyAlignment="1">
      <alignment horizontal="center" vertical="center"/>
    </xf>
    <xf numFmtId="0" fontId="142" fillId="2" borderId="10" xfId="4" applyFont="1" applyFill="1" applyBorder="1" applyAlignment="1">
      <alignment horizontal="center" vertical="center"/>
    </xf>
    <xf numFmtId="0" fontId="146" fillId="0" borderId="3" xfId="4" applyFont="1" applyBorder="1" applyAlignment="1">
      <alignment horizontal="left" vertical="center" wrapText="1"/>
    </xf>
    <xf numFmtId="0" fontId="146" fillId="0" borderId="4" xfId="4" applyFont="1" applyBorder="1" applyAlignment="1">
      <alignment horizontal="left" vertical="center" wrapText="1"/>
    </xf>
    <xf numFmtId="0" fontId="146" fillId="0" borderId="10" xfId="4" applyFont="1" applyBorder="1" applyAlignment="1">
      <alignment horizontal="left" vertical="center" wrapText="1"/>
    </xf>
    <xf numFmtId="0" fontId="146" fillId="0" borderId="3" xfId="4" applyFont="1" applyFill="1" applyBorder="1" applyAlignment="1">
      <alignment horizontal="left" vertical="center" wrapText="1"/>
    </xf>
    <xf numFmtId="0" fontId="146" fillId="0" borderId="4" xfId="4" applyFont="1" applyFill="1" applyBorder="1" applyAlignment="1">
      <alignment horizontal="left" vertical="center" wrapText="1"/>
    </xf>
    <xf numFmtId="0" fontId="146" fillId="0" borderId="10" xfId="4" applyFont="1" applyFill="1" applyBorder="1" applyAlignment="1">
      <alignment horizontal="left" vertical="center" wrapText="1"/>
    </xf>
    <xf numFmtId="0" fontId="146" fillId="12" borderId="3" xfId="4" applyFont="1" applyFill="1" applyBorder="1" applyAlignment="1">
      <alignment horizontal="left" vertical="center" wrapText="1"/>
    </xf>
    <xf numFmtId="0" fontId="146" fillId="12" borderId="4" xfId="4" applyFont="1" applyFill="1" applyBorder="1" applyAlignment="1">
      <alignment horizontal="left" vertical="center"/>
    </xf>
    <xf numFmtId="0" fontId="146" fillId="12" borderId="10" xfId="4" applyFont="1" applyFill="1" applyBorder="1" applyAlignment="1">
      <alignment horizontal="left" vertical="center"/>
    </xf>
    <xf numFmtId="0" fontId="146" fillId="12" borderId="3" xfId="4" applyFont="1" applyFill="1" applyBorder="1" applyAlignment="1">
      <alignment horizontal="left" vertical="center"/>
    </xf>
    <xf numFmtId="0" fontId="146" fillId="12" borderId="4" xfId="4" applyFont="1" applyFill="1" applyBorder="1" applyAlignment="1">
      <alignment horizontal="left" vertical="center" wrapText="1"/>
    </xf>
    <xf numFmtId="0" fontId="146" fillId="12" borderId="10" xfId="4" applyFont="1" applyFill="1" applyBorder="1" applyAlignment="1">
      <alignment horizontal="left" vertical="center" wrapText="1"/>
    </xf>
    <xf numFmtId="0" fontId="153" fillId="0" borderId="0" xfId="4" applyFont="1" applyAlignment="1">
      <alignment horizontal="left" vertical="center"/>
    </xf>
    <xf numFmtId="38" fontId="146" fillId="0" borderId="3" xfId="1" applyFont="1" applyFill="1" applyBorder="1" applyAlignment="1">
      <alignment horizontal="left" vertical="center"/>
    </xf>
    <xf numFmtId="38" fontId="146" fillId="0" borderId="4" xfId="1" applyFont="1" applyFill="1" applyBorder="1" applyAlignment="1">
      <alignment horizontal="left" vertical="center"/>
    </xf>
    <xf numFmtId="38" fontId="146" fillId="0" borderId="10" xfId="1" applyFont="1" applyFill="1" applyBorder="1" applyAlignment="1">
      <alignment horizontal="left" vertical="center"/>
    </xf>
    <xf numFmtId="0" fontId="153" fillId="0" borderId="5" xfId="4" applyFont="1" applyBorder="1" applyAlignment="1">
      <alignment horizontal="left" vertical="center"/>
    </xf>
    <xf numFmtId="0" fontId="90" fillId="0" borderId="0" xfId="0" applyFont="1" applyFill="1" applyAlignment="1">
      <alignment horizontal="left" vertical="center"/>
    </xf>
    <xf numFmtId="0" fontId="122" fillId="0" borderId="5" xfId="0" applyFont="1" applyFill="1" applyBorder="1" applyAlignment="1" applyProtection="1">
      <alignment horizontal="center" vertical="center" shrinkToFit="1"/>
      <protection locked="0"/>
    </xf>
    <xf numFmtId="0" fontId="70" fillId="0" borderId="1" xfId="0" applyFont="1" applyBorder="1" applyAlignment="1" applyProtection="1">
      <alignment shrinkToFit="1"/>
      <protection locked="0"/>
    </xf>
    <xf numFmtId="0" fontId="122" fillId="0" borderId="5" xfId="0" applyFont="1" applyFill="1" applyBorder="1" applyAlignment="1" applyProtection="1">
      <alignment horizontal="left" vertical="center" shrinkToFit="1"/>
      <protection locked="0"/>
    </xf>
    <xf numFmtId="0" fontId="122" fillId="0" borderId="1" xfId="0" applyFont="1" applyFill="1" applyBorder="1" applyAlignment="1" applyProtection="1">
      <alignment horizontal="left" vertical="center" shrinkToFit="1"/>
      <protection locked="0"/>
    </xf>
    <xf numFmtId="0" fontId="122" fillId="0" borderId="0" xfId="0" applyFont="1" applyFill="1" applyAlignment="1">
      <alignment vertical="top" wrapText="1"/>
    </xf>
    <xf numFmtId="0" fontId="122" fillId="0" borderId="0" xfId="0" applyFont="1" applyFill="1" applyAlignment="1">
      <alignment vertical="top"/>
    </xf>
    <xf numFmtId="0" fontId="70" fillId="0" borderId="0" xfId="0" applyFont="1" applyAlignment="1">
      <alignment vertical="top"/>
    </xf>
    <xf numFmtId="0" fontId="90" fillId="0" borderId="8" xfId="0" applyFont="1" applyFill="1" applyBorder="1" applyAlignment="1">
      <alignment horizontal="distributed" vertical="center" wrapText="1"/>
    </xf>
    <xf numFmtId="0" fontId="72" fillId="0" borderId="9" xfId="0" applyFont="1" applyFill="1" applyBorder="1" applyAlignment="1">
      <alignment horizontal="distributed" vertical="center"/>
    </xf>
    <xf numFmtId="0" fontId="72" fillId="0" borderId="11" xfId="0" applyFont="1" applyFill="1" applyBorder="1" applyAlignment="1">
      <alignment horizontal="distributed" vertical="center"/>
    </xf>
    <xf numFmtId="0" fontId="72" fillId="0" borderId="12" xfId="0" applyFont="1" applyFill="1" applyBorder="1" applyAlignment="1">
      <alignment horizontal="distributed" vertical="center"/>
    </xf>
    <xf numFmtId="0" fontId="122" fillId="0" borderId="3" xfId="0" applyFont="1" applyFill="1" applyBorder="1" applyAlignment="1">
      <alignment horizontal="center" vertical="center" wrapText="1"/>
    </xf>
    <xf numFmtId="0" fontId="122" fillId="0" borderId="4" xfId="0" applyFont="1" applyFill="1" applyBorder="1" applyAlignment="1">
      <alignment horizontal="center" vertical="center" wrapText="1"/>
    </xf>
    <xf numFmtId="0" fontId="122" fillId="0" borderId="10" xfId="0" applyFont="1" applyFill="1" applyBorder="1" applyAlignment="1">
      <alignment horizontal="center" vertical="center" wrapText="1"/>
    </xf>
    <xf numFmtId="0" fontId="90" fillId="0" borderId="3" xfId="0" applyFont="1" applyFill="1" applyBorder="1" applyAlignment="1">
      <alignment horizontal="center" vertical="center" wrapText="1"/>
    </xf>
    <xf numFmtId="0" fontId="90" fillId="0" borderId="4" xfId="0" applyFont="1" applyFill="1" applyBorder="1" applyAlignment="1">
      <alignment horizontal="center" vertical="center" wrapText="1"/>
    </xf>
    <xf numFmtId="0" fontId="90" fillId="0" borderId="10" xfId="0" applyFont="1" applyFill="1" applyBorder="1" applyAlignment="1">
      <alignment horizontal="center" vertical="center" wrapText="1"/>
    </xf>
    <xf numFmtId="0" fontId="72" fillId="0" borderId="3" xfId="0" applyFont="1" applyFill="1" applyBorder="1" applyAlignment="1" applyProtection="1">
      <alignment horizontal="center" vertical="center" wrapText="1"/>
      <protection locked="0"/>
    </xf>
    <xf numFmtId="0" fontId="72" fillId="0" borderId="4" xfId="0" applyFont="1" applyFill="1" applyBorder="1" applyAlignment="1" applyProtection="1">
      <alignment horizontal="center" vertical="center" wrapText="1"/>
      <protection locked="0"/>
    </xf>
    <xf numFmtId="0" fontId="72" fillId="0" borderId="10" xfId="0" applyFont="1" applyFill="1" applyBorder="1" applyAlignment="1" applyProtection="1">
      <alignment horizontal="center" vertical="center" wrapText="1"/>
      <protection locked="0"/>
    </xf>
    <xf numFmtId="0" fontId="90" fillId="0" borderId="3" xfId="0" applyFont="1" applyFill="1" applyBorder="1" applyAlignment="1" applyProtection="1">
      <alignment horizontal="right" vertical="center" shrinkToFit="1"/>
      <protection locked="0"/>
    </xf>
    <xf numFmtId="0" fontId="90" fillId="0" borderId="4" xfId="0" applyFont="1" applyFill="1" applyBorder="1" applyAlignment="1" applyProtection="1">
      <alignment horizontal="right" vertical="center" shrinkToFit="1"/>
      <protection locked="0"/>
    </xf>
    <xf numFmtId="0" fontId="90" fillId="0" borderId="10" xfId="0" applyFont="1" applyFill="1" applyBorder="1" applyAlignment="1" applyProtection="1">
      <alignment horizontal="right" vertical="center" shrinkToFit="1"/>
      <protection locked="0"/>
    </xf>
    <xf numFmtId="0" fontId="122" fillId="0" borderId="3" xfId="0" applyFont="1" applyFill="1" applyBorder="1" applyAlignment="1" applyProtection="1">
      <alignment horizontal="left" vertical="center" shrinkToFit="1"/>
      <protection locked="0"/>
    </xf>
    <xf numFmtId="0" fontId="122" fillId="0" borderId="4" xfId="0" applyFont="1" applyFill="1" applyBorder="1" applyAlignment="1" applyProtection="1">
      <alignment horizontal="left" vertical="center" shrinkToFit="1"/>
      <protection locked="0"/>
    </xf>
    <xf numFmtId="0" fontId="70" fillId="0" borderId="4" xfId="0" applyFont="1" applyBorder="1" applyAlignment="1" applyProtection="1">
      <alignment horizontal="left" vertical="center" shrinkToFit="1"/>
      <protection locked="0"/>
    </xf>
    <xf numFmtId="0" fontId="70" fillId="0" borderId="10" xfId="0" applyFont="1" applyBorder="1" applyAlignment="1" applyProtection="1">
      <alignment horizontal="left" vertical="center" shrinkToFit="1"/>
      <protection locked="0"/>
    </xf>
    <xf numFmtId="1" fontId="122" fillId="0" borderId="1" xfId="0" applyNumberFormat="1" applyFont="1" applyFill="1" applyBorder="1" applyAlignment="1" applyProtection="1">
      <alignment horizontal="center" vertical="center" shrinkToFit="1"/>
      <protection locked="0"/>
    </xf>
    <xf numFmtId="0" fontId="124" fillId="0" borderId="6" xfId="0" applyFont="1" applyFill="1" applyBorder="1" applyAlignment="1">
      <alignment horizontal="left" vertical="center" shrinkToFit="1"/>
    </xf>
    <xf numFmtId="0" fontId="124" fillId="0" borderId="0" xfId="0" applyFont="1" applyFill="1" applyAlignment="1">
      <alignment horizontal="left" vertical="center" shrinkToFit="1"/>
    </xf>
    <xf numFmtId="0" fontId="124" fillId="0" borderId="7" xfId="0" applyFont="1" applyFill="1" applyBorder="1" applyAlignment="1">
      <alignment horizontal="left" vertical="center" shrinkToFit="1"/>
    </xf>
    <xf numFmtId="0" fontId="124" fillId="0" borderId="6" xfId="0" applyFont="1" applyFill="1" applyBorder="1" applyAlignment="1">
      <alignment horizontal="left" vertical="center"/>
    </xf>
    <xf numFmtId="0" fontId="124" fillId="0" borderId="0" xfId="0" applyFont="1" applyFill="1" applyAlignment="1">
      <alignment horizontal="left" vertical="center"/>
    </xf>
    <xf numFmtId="0" fontId="124" fillId="0" borderId="6" xfId="0" applyFont="1" applyFill="1" applyBorder="1" applyAlignment="1">
      <alignment horizontal="left" vertical="center" wrapText="1"/>
    </xf>
    <xf numFmtId="0" fontId="124" fillId="0" borderId="0" xfId="0" applyFont="1" applyFill="1" applyAlignment="1">
      <alignment horizontal="left" vertical="center" wrapText="1"/>
    </xf>
    <xf numFmtId="0" fontId="124" fillId="0" borderId="0" xfId="0" applyFont="1" applyFill="1" applyBorder="1" applyAlignment="1">
      <alignment horizontal="left" vertical="center" shrinkToFit="1"/>
    </xf>
    <xf numFmtId="0" fontId="124" fillId="0" borderId="0" xfId="0" applyFont="1" applyFill="1" applyBorder="1" applyAlignment="1" applyProtection="1">
      <alignment horizontal="left" vertical="center" shrinkToFit="1"/>
      <protection locked="0"/>
    </xf>
    <xf numFmtId="0" fontId="124" fillId="0" borderId="0" xfId="0" applyFont="1" applyFill="1" applyAlignment="1" applyProtection="1">
      <alignment horizontal="left" vertical="center" shrinkToFit="1"/>
      <protection locked="0"/>
    </xf>
    <xf numFmtId="0" fontId="93" fillId="0" borderId="0" xfId="0" applyFont="1" applyFill="1" applyAlignment="1">
      <alignment horizontal="right" vertical="center"/>
    </xf>
    <xf numFmtId="0" fontId="122" fillId="0" borderId="0" xfId="0" applyFont="1" applyFill="1" applyAlignment="1">
      <alignment horizontal="left" vertical="center" shrinkToFit="1"/>
    </xf>
    <xf numFmtId="0" fontId="122" fillId="0" borderId="0" xfId="0" applyFont="1" applyFill="1" applyAlignment="1">
      <alignment horizontal="left" vertical="top" wrapText="1"/>
    </xf>
    <xf numFmtId="0" fontId="90" fillId="0" borderId="1" xfId="0" applyFont="1" applyFill="1" applyBorder="1" applyAlignment="1" applyProtection="1">
      <alignment horizontal="left" vertical="center" shrinkToFit="1"/>
      <protection locked="0"/>
    </xf>
    <xf numFmtId="58" fontId="90" fillId="0" borderId="1" xfId="0" applyNumberFormat="1" applyFont="1" applyFill="1" applyBorder="1" applyAlignment="1" applyProtection="1">
      <alignment horizontal="center" vertical="center" shrinkToFit="1"/>
      <protection locked="0"/>
    </xf>
    <xf numFmtId="58" fontId="90" fillId="0" borderId="4" xfId="0" applyNumberFormat="1" applyFont="1" applyFill="1" applyBorder="1" applyAlignment="1" applyProtection="1">
      <alignment horizontal="center" vertical="center" shrinkToFit="1"/>
      <protection locked="0"/>
    </xf>
    <xf numFmtId="0" fontId="90" fillId="0" borderId="0" xfId="0" applyFont="1" applyFill="1" applyAlignment="1">
      <alignment vertical="center"/>
    </xf>
    <xf numFmtId="0" fontId="93" fillId="0" borderId="0" xfId="0" applyFont="1" applyAlignment="1">
      <alignment vertical="center"/>
    </xf>
    <xf numFmtId="0" fontId="70" fillId="0" borderId="0" xfId="0" applyFont="1" applyAlignment="1">
      <alignment vertical="center"/>
    </xf>
    <xf numFmtId="0" fontId="92" fillId="0" borderId="0" xfId="0" applyFont="1" applyFill="1" applyAlignment="1">
      <alignment horizontal="left" vertical="center"/>
    </xf>
    <xf numFmtId="0" fontId="90" fillId="0" borderId="0" xfId="0" applyFont="1" applyFill="1" applyAlignment="1">
      <alignment horizontal="center" vertical="center"/>
    </xf>
    <xf numFmtId="58" fontId="90" fillId="0" borderId="0" xfId="0" applyNumberFormat="1" applyFont="1" applyFill="1" applyAlignment="1" applyProtection="1">
      <alignment horizontal="distributed" vertical="center" indent="2" shrinkToFit="1"/>
      <protection locked="0"/>
    </xf>
    <xf numFmtId="0" fontId="123" fillId="0" borderId="0" xfId="0" applyFont="1" applyFill="1" applyAlignment="1">
      <alignment vertical="center"/>
    </xf>
    <xf numFmtId="0" fontId="123" fillId="0" borderId="0" xfId="0" applyFont="1" applyAlignment="1">
      <alignment vertical="center"/>
    </xf>
    <xf numFmtId="0" fontId="122" fillId="0" borderId="0" xfId="0" applyFont="1" applyFill="1" applyAlignment="1" applyProtection="1">
      <alignment horizontal="left" vertical="center" shrinkToFit="1"/>
      <protection locked="0"/>
    </xf>
    <xf numFmtId="0" fontId="70" fillId="0" borderId="0" xfId="0" applyFont="1" applyFill="1" applyAlignment="1" applyProtection="1">
      <alignment horizontal="left" vertical="center" shrinkToFit="1"/>
      <protection locked="0"/>
    </xf>
    <xf numFmtId="0" fontId="126" fillId="0" borderId="0" xfId="0" applyFont="1" applyFill="1" applyAlignment="1">
      <alignment horizontal="center" vertical="center"/>
    </xf>
    <xf numFmtId="0" fontId="126" fillId="0" borderId="0" xfId="0" applyFont="1" applyFill="1" applyAlignment="1">
      <alignment horizontal="center" vertical="center" wrapText="1"/>
    </xf>
    <xf numFmtId="0" fontId="90" fillId="0" borderId="0" xfId="0" applyFont="1" applyFill="1" applyAlignment="1">
      <alignment horizontal="left" vertical="center" wrapText="1"/>
    </xf>
    <xf numFmtId="0" fontId="51" fillId="0" borderId="0" xfId="0" applyFont="1" applyAlignment="1">
      <alignment horizontal="left" vertical="center"/>
    </xf>
    <xf numFmtId="0" fontId="51" fillId="0" borderId="0" xfId="0" applyFont="1" applyAlignment="1">
      <alignment horizontal="left" vertical="center" wrapText="1"/>
    </xf>
    <xf numFmtId="0" fontId="51" fillId="0" borderId="17" xfId="0" applyFont="1" applyBorder="1" applyAlignment="1">
      <alignment horizontal="left" vertical="center" wrapText="1"/>
    </xf>
    <xf numFmtId="0" fontId="51" fillId="0" borderId="0" xfId="0" applyFont="1" applyAlignment="1">
      <alignment horizontal="center" vertical="center"/>
    </xf>
    <xf numFmtId="0" fontId="154" fillId="0" borderId="0" xfId="0" applyFont="1" applyBorder="1" applyAlignment="1">
      <alignment horizontal="left" vertical="center" shrinkToFit="1"/>
    </xf>
    <xf numFmtId="0" fontId="154" fillId="0" borderId="1" xfId="0" applyFont="1" applyBorder="1" applyAlignment="1">
      <alignment horizontal="left" vertical="center" shrinkToFit="1"/>
    </xf>
    <xf numFmtId="58" fontId="51" fillId="0" borderId="1" xfId="0" applyNumberFormat="1" applyFont="1" applyBorder="1" applyAlignment="1">
      <alignment horizontal="center" vertical="center" shrinkToFit="1"/>
    </xf>
    <xf numFmtId="0" fontId="154" fillId="0" borderId="0" xfId="0" applyFont="1" applyAlignment="1">
      <alignment horizontal="left" vertical="center" shrinkToFit="1"/>
    </xf>
    <xf numFmtId="0" fontId="51" fillId="0" borderId="0" xfId="0" applyFont="1" applyAlignment="1">
      <alignment horizontal="center" vertical="center" shrinkToFit="1"/>
    </xf>
    <xf numFmtId="0" fontId="154" fillId="0" borderId="0" xfId="0" applyFont="1" applyAlignment="1">
      <alignment horizontal="center" vertical="center" shrinkToFit="1"/>
    </xf>
    <xf numFmtId="187" fontId="51" fillId="0" borderId="0" xfId="0" applyNumberFormat="1" applyFont="1" applyAlignment="1">
      <alignment horizontal="center" vertical="center"/>
    </xf>
    <xf numFmtId="0" fontId="154" fillId="0" borderId="0" xfId="0" applyFont="1" applyAlignment="1">
      <alignment horizontal="left" vertical="center"/>
    </xf>
    <xf numFmtId="0" fontId="44" fillId="0" borderId="5" xfId="0" applyFont="1" applyBorder="1" applyAlignment="1" applyProtection="1">
      <alignment vertical="center"/>
    </xf>
    <xf numFmtId="0" fontId="70" fillId="0" borderId="5" xfId="0" applyFont="1" applyBorder="1" applyProtection="1"/>
    <xf numFmtId="0" fontId="44" fillId="0" borderId="0" xfId="0" applyFont="1" applyAlignment="1" applyProtection="1">
      <alignment horizontal="left" vertical="center"/>
    </xf>
    <xf numFmtId="0" fontId="71" fillId="0" borderId="1" xfId="0" applyFont="1" applyBorder="1" applyAlignment="1" applyProtection="1">
      <alignment horizontal="left"/>
    </xf>
    <xf numFmtId="0" fontId="70" fillId="0" borderId="8" xfId="0" applyFont="1" applyBorder="1" applyAlignment="1" applyProtection="1">
      <alignment horizontal="left" vertical="top" wrapText="1"/>
      <protection locked="0"/>
    </xf>
    <xf numFmtId="0" fontId="70" fillId="0" borderId="5" xfId="0" applyFont="1" applyBorder="1" applyAlignment="1" applyProtection="1">
      <alignment horizontal="left" vertical="top" wrapText="1"/>
      <protection locked="0"/>
    </xf>
    <xf numFmtId="0" fontId="70" fillId="0" borderId="9" xfId="0" applyFont="1" applyBorder="1" applyAlignment="1" applyProtection="1">
      <alignment horizontal="left" vertical="top" wrapText="1"/>
      <protection locked="0"/>
    </xf>
    <xf numFmtId="0" fontId="70" fillId="0" borderId="6" xfId="0" applyFont="1" applyBorder="1" applyAlignment="1" applyProtection="1">
      <alignment horizontal="left" vertical="top" wrapText="1"/>
      <protection locked="0"/>
    </xf>
    <xf numFmtId="0" fontId="70" fillId="0" borderId="0" xfId="0" applyFont="1" applyAlignment="1" applyProtection="1">
      <alignment horizontal="left" vertical="top" wrapText="1"/>
      <protection locked="0"/>
    </xf>
    <xf numFmtId="0" fontId="70" fillId="0" borderId="7" xfId="0" applyFont="1" applyBorder="1" applyAlignment="1" applyProtection="1">
      <alignment horizontal="left" vertical="top" wrapText="1"/>
      <protection locked="0"/>
    </xf>
    <xf numFmtId="0" fontId="70" fillId="0" borderId="11" xfId="0" applyFont="1" applyBorder="1" applyAlignment="1" applyProtection="1">
      <alignment horizontal="left" vertical="top" wrapText="1"/>
      <protection locked="0"/>
    </xf>
    <xf numFmtId="0" fontId="70" fillId="0" borderId="1" xfId="0" applyFont="1" applyBorder="1" applyAlignment="1" applyProtection="1">
      <alignment horizontal="left" vertical="top" wrapText="1"/>
      <protection locked="0"/>
    </xf>
    <xf numFmtId="0" fontId="70" fillId="0" borderId="12" xfId="0" applyFont="1" applyBorder="1" applyAlignment="1" applyProtection="1">
      <alignment horizontal="left" vertical="top" wrapText="1"/>
      <protection locked="0"/>
    </xf>
    <xf numFmtId="0" fontId="71" fillId="0" borderId="3" xfId="0" applyFont="1" applyBorder="1" applyAlignment="1" applyProtection="1">
      <alignment horizontal="left" vertical="center" shrinkToFit="1"/>
    </xf>
    <xf numFmtId="0" fontId="71" fillId="0" borderId="4" xfId="0" applyFont="1" applyBorder="1" applyAlignment="1" applyProtection="1">
      <alignment horizontal="left" vertical="center" shrinkToFit="1"/>
    </xf>
    <xf numFmtId="0" fontId="71" fillId="0" borderId="26" xfId="0" applyFont="1" applyBorder="1" applyAlignment="1" applyProtection="1">
      <alignment horizontal="center" vertical="center"/>
    </xf>
    <xf numFmtId="0" fontId="71" fillId="0" borderId="27" xfId="0" applyFont="1" applyBorder="1" applyAlignment="1" applyProtection="1">
      <alignment horizontal="center" vertical="center"/>
    </xf>
    <xf numFmtId="0" fontId="71" fillId="0" borderId="28" xfId="0" applyFont="1" applyBorder="1" applyAlignment="1" applyProtection="1">
      <alignment horizontal="center" vertical="center"/>
    </xf>
    <xf numFmtId="0" fontId="71" fillId="0" borderId="3" xfId="0" applyFont="1" applyBorder="1" applyAlignment="1" applyProtection="1">
      <alignment horizontal="left" vertical="center"/>
    </xf>
    <xf numFmtId="0" fontId="71" fillId="0" borderId="4" xfId="0" applyFont="1" applyBorder="1" applyAlignment="1" applyProtection="1">
      <alignment horizontal="left" vertical="center"/>
    </xf>
    <xf numFmtId="0" fontId="71" fillId="0" borderId="8" xfId="0" applyFont="1" applyBorder="1" applyAlignment="1" applyProtection="1">
      <alignment horizontal="left" vertical="center" shrinkToFit="1"/>
      <protection locked="0"/>
    </xf>
    <xf numFmtId="0" fontId="71" fillId="0" borderId="5" xfId="0" applyFont="1" applyBorder="1" applyAlignment="1" applyProtection="1">
      <alignment horizontal="left" vertical="center" shrinkToFit="1"/>
      <protection locked="0"/>
    </xf>
    <xf numFmtId="0" fontId="71" fillId="9" borderId="5" xfId="0" applyFont="1" applyFill="1" applyBorder="1" applyAlignment="1" applyProtection="1">
      <alignment horizontal="left" vertical="center" shrinkToFit="1"/>
      <protection locked="0"/>
    </xf>
    <xf numFmtId="0" fontId="71" fillId="0" borderId="6" xfId="0" applyFont="1" applyBorder="1" applyAlignment="1" applyProtection="1">
      <alignment horizontal="left" vertical="center" shrinkToFit="1"/>
      <protection locked="0"/>
    </xf>
    <xf numFmtId="0" fontId="71" fillId="0" borderId="0" xfId="0" applyFont="1" applyAlignment="1" applyProtection="1">
      <alignment horizontal="left" vertical="center" shrinkToFit="1"/>
      <protection locked="0"/>
    </xf>
    <xf numFmtId="0" fontId="71" fillId="0" borderId="11" xfId="0" applyFont="1" applyBorder="1" applyAlignment="1" applyProtection="1">
      <alignment horizontal="left" vertical="center" wrapText="1"/>
    </xf>
    <xf numFmtId="0" fontId="71" fillId="0" borderId="1" xfId="0" applyFont="1" applyBorder="1" applyAlignment="1" applyProtection="1">
      <alignment horizontal="left" vertical="center" wrapText="1"/>
    </xf>
    <xf numFmtId="0" fontId="25" fillId="0" borderId="2" xfId="0" applyFont="1" applyBorder="1" applyAlignment="1" applyProtection="1">
      <alignment horizontal="center" vertical="center" wrapText="1"/>
    </xf>
    <xf numFmtId="0" fontId="71" fillId="0" borderId="2" xfId="0" applyFont="1" applyBorder="1" applyAlignment="1" applyProtection="1">
      <alignment horizontal="center" vertical="center" textRotation="255"/>
    </xf>
    <xf numFmtId="0" fontId="44" fillId="0" borderId="8" xfId="0" applyFont="1" applyBorder="1" applyAlignment="1" applyProtection="1">
      <alignment horizontal="left" vertical="center" wrapText="1" indent="1"/>
    </xf>
    <xf numFmtId="0" fontId="44" fillId="0" borderId="9" xfId="0" applyFont="1" applyBorder="1" applyAlignment="1" applyProtection="1">
      <alignment horizontal="left" vertical="center" indent="1"/>
    </xf>
    <xf numFmtId="0" fontId="44" fillId="0" borderId="6" xfId="0" applyFont="1" applyBorder="1" applyAlignment="1" applyProtection="1">
      <alignment horizontal="left" vertical="center" indent="1"/>
    </xf>
    <xf numFmtId="0" fontId="44" fillId="0" borderId="7" xfId="0" applyFont="1" applyBorder="1" applyAlignment="1" applyProtection="1">
      <alignment horizontal="left" vertical="center" indent="1"/>
    </xf>
    <xf numFmtId="0" fontId="44" fillId="0" borderId="11" xfId="0" applyFont="1" applyBorder="1" applyAlignment="1" applyProtection="1">
      <alignment horizontal="left" vertical="center" indent="1"/>
    </xf>
    <xf numFmtId="0" fontId="44" fillId="0" borderId="12" xfId="0" applyFont="1" applyBorder="1" applyAlignment="1" applyProtection="1">
      <alignment horizontal="left" vertical="center" indent="1"/>
    </xf>
    <xf numFmtId="0" fontId="44" fillId="0" borderId="8" xfId="0" applyFont="1" applyBorder="1" applyAlignment="1" applyProtection="1">
      <alignment horizontal="left" vertical="center" wrapText="1"/>
    </xf>
    <xf numFmtId="0" fontId="44" fillId="0" borderId="6" xfId="0" applyFont="1" applyBorder="1" applyAlignment="1" applyProtection="1">
      <alignment horizontal="left" vertical="center" wrapText="1"/>
    </xf>
    <xf numFmtId="0" fontId="44" fillId="0" borderId="26" xfId="0" applyFont="1" applyBorder="1" applyAlignment="1" applyProtection="1">
      <alignment horizontal="center" vertical="center"/>
    </xf>
    <xf numFmtId="0" fontId="44" fillId="0" borderId="27" xfId="0" applyFont="1" applyBorder="1" applyAlignment="1" applyProtection="1">
      <alignment horizontal="center" vertical="center"/>
    </xf>
    <xf numFmtId="0" fontId="44" fillId="0" borderId="28" xfId="0" applyFont="1" applyBorder="1" applyAlignment="1" applyProtection="1">
      <alignment horizontal="center" vertical="center"/>
    </xf>
    <xf numFmtId="0" fontId="71" fillId="0" borderId="3" xfId="0" applyFont="1" applyBorder="1" applyAlignment="1" applyProtection="1">
      <alignment horizontal="left" vertical="center" wrapText="1" shrinkToFit="1"/>
    </xf>
    <xf numFmtId="0" fontId="71" fillId="0" borderId="4" xfId="0" applyFont="1" applyBorder="1" applyAlignment="1" applyProtection="1">
      <alignment horizontal="left" vertical="center" wrapText="1" shrinkToFit="1"/>
    </xf>
    <xf numFmtId="0" fontId="71" fillId="0" borderId="10" xfId="0" applyFont="1" applyBorder="1" applyAlignment="1" applyProtection="1">
      <alignment horizontal="left" vertical="center" wrapText="1" shrinkToFit="1"/>
    </xf>
    <xf numFmtId="0" fontId="71" fillId="0" borderId="3" xfId="0" applyFont="1" applyBorder="1" applyAlignment="1" applyProtection="1">
      <alignment vertical="center" wrapText="1" shrinkToFit="1"/>
    </xf>
    <xf numFmtId="0" fontId="71" fillId="0" borderId="4" xfId="0" applyFont="1" applyBorder="1" applyAlignment="1" applyProtection="1">
      <alignment vertical="center" wrapText="1" shrinkToFit="1"/>
    </xf>
    <xf numFmtId="0" fontId="44" fillId="0" borderId="8" xfId="0" applyFont="1" applyBorder="1" applyAlignment="1" applyProtection="1">
      <alignment horizontal="left" vertical="center" indent="1"/>
    </xf>
    <xf numFmtId="0" fontId="25" fillId="0" borderId="26" xfId="0" applyFont="1" applyBorder="1" applyAlignment="1" applyProtection="1">
      <alignment horizontal="center" vertical="center" wrapText="1"/>
    </xf>
    <xf numFmtId="0" fontId="25" fillId="0" borderId="28" xfId="0" applyFont="1" applyBorder="1" applyAlignment="1" applyProtection="1">
      <alignment horizontal="center" vertical="center" wrapText="1"/>
    </xf>
    <xf numFmtId="0" fontId="44" fillId="0" borderId="9" xfId="0" applyFont="1" applyBorder="1" applyAlignment="1" applyProtection="1">
      <alignment horizontal="left" vertical="center" wrapText="1"/>
    </xf>
    <xf numFmtId="0" fontId="44" fillId="0" borderId="11" xfId="0" applyFont="1" applyBorder="1" applyAlignment="1" applyProtection="1">
      <alignment horizontal="left" vertical="center" wrapText="1"/>
    </xf>
    <xf numFmtId="0" fontId="44" fillId="0" borderId="12" xfId="0" applyFont="1" applyBorder="1" applyAlignment="1" applyProtection="1">
      <alignment horizontal="left" vertical="center" wrapText="1"/>
    </xf>
    <xf numFmtId="0" fontId="71" fillId="0" borderId="3" xfId="0" applyFont="1" applyBorder="1" applyAlignment="1" applyProtection="1">
      <alignment horizontal="left" vertical="center" wrapText="1"/>
    </xf>
    <xf numFmtId="0" fontId="71" fillId="0" borderId="4" xfId="0" applyFont="1" applyBorder="1" applyAlignment="1" applyProtection="1">
      <alignment horizontal="left" vertical="center" wrapText="1"/>
    </xf>
    <xf numFmtId="0" fontId="71" fillId="0" borderId="10" xfId="0" applyFont="1" applyBorder="1" applyAlignment="1" applyProtection="1">
      <alignment horizontal="left" vertical="center" wrapText="1"/>
    </xf>
    <xf numFmtId="0" fontId="91" fillId="0" borderId="4" xfId="0" applyFont="1" applyBorder="1" applyAlignment="1" applyProtection="1">
      <alignment horizontal="left" vertical="center" shrinkToFit="1"/>
      <protection locked="0"/>
    </xf>
    <xf numFmtId="0" fontId="71" fillId="0" borderId="10" xfId="0" applyFont="1" applyBorder="1" applyAlignment="1" applyProtection="1">
      <alignment horizontal="left" vertical="center" shrinkToFit="1"/>
    </xf>
    <xf numFmtId="0" fontId="44" fillId="0" borderId="3" xfId="0" applyFont="1" applyBorder="1" applyAlignment="1" applyProtection="1">
      <alignment horizontal="left" vertical="center" wrapText="1" indent="1"/>
    </xf>
    <xf numFmtId="0" fontId="44" fillId="0" borderId="10" xfId="0" applyFont="1" applyBorder="1" applyAlignment="1" applyProtection="1">
      <alignment horizontal="left" vertical="center" wrapText="1" indent="1"/>
    </xf>
    <xf numFmtId="0" fontId="71" fillId="0" borderId="10" xfId="0" applyFont="1" applyBorder="1" applyAlignment="1" applyProtection="1">
      <alignment horizontal="left" vertical="center"/>
    </xf>
    <xf numFmtId="0" fontId="44" fillId="0" borderId="6" xfId="0" applyFont="1" applyBorder="1" applyAlignment="1" applyProtection="1">
      <alignment horizontal="left" vertical="center" wrapText="1" indent="1"/>
    </xf>
    <xf numFmtId="0" fontId="44" fillId="0" borderId="3" xfId="0" applyFont="1" applyBorder="1" applyAlignment="1" applyProtection="1">
      <alignment horizontal="left" vertical="center" indent="1"/>
    </xf>
    <xf numFmtId="0" fontId="70" fillId="0" borderId="10" xfId="0" applyFont="1" applyBorder="1" applyAlignment="1" applyProtection="1">
      <alignment horizontal="left" vertical="center" indent="1"/>
    </xf>
    <xf numFmtId="0" fontId="25" fillId="0" borderId="3" xfId="0" applyFont="1" applyFill="1" applyBorder="1" applyAlignment="1" applyProtection="1">
      <alignment horizontal="left" vertical="center" wrapText="1"/>
    </xf>
    <xf numFmtId="0" fontId="25" fillId="0" borderId="4" xfId="0" applyFont="1" applyFill="1" applyBorder="1" applyAlignment="1" applyProtection="1">
      <alignment horizontal="left" vertical="center" wrapText="1"/>
    </xf>
    <xf numFmtId="0" fontId="25" fillId="0" borderId="10" xfId="0" applyFont="1" applyFill="1" applyBorder="1" applyAlignment="1" applyProtection="1">
      <alignment horizontal="left" vertical="center" wrapText="1"/>
    </xf>
    <xf numFmtId="0" fontId="71" fillId="0" borderId="26" xfId="0" applyFont="1" applyBorder="1" applyAlignment="1" applyProtection="1">
      <alignment horizontal="center" vertical="center" wrapText="1"/>
    </xf>
    <xf numFmtId="0" fontId="71" fillId="0" borderId="27" xfId="0"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44" fillId="0" borderId="26" xfId="0" applyFont="1" applyBorder="1" applyAlignment="1" applyProtection="1">
      <alignment horizontal="left" vertical="center" indent="1"/>
    </xf>
    <xf numFmtId="0" fontId="44" fillId="0" borderId="27" xfId="0" applyFont="1" applyBorder="1" applyAlignment="1" applyProtection="1">
      <alignment horizontal="left" vertical="center" indent="1"/>
    </xf>
    <xf numFmtId="0" fontId="44" fillId="0" borderId="28" xfId="0" applyFont="1" applyBorder="1" applyAlignment="1" applyProtection="1">
      <alignment horizontal="left" vertical="center" indent="1"/>
    </xf>
    <xf numFmtId="0" fontId="25" fillId="0" borderId="8" xfId="0" applyFont="1" applyFill="1" applyBorder="1" applyAlignment="1" applyProtection="1">
      <alignment horizontal="left" vertical="center" wrapText="1"/>
    </xf>
    <xf numFmtId="0" fontId="25" fillId="0" borderId="5" xfId="0" applyFont="1" applyFill="1" applyBorder="1" applyAlignment="1" applyProtection="1">
      <alignment horizontal="left" vertical="center" wrapText="1"/>
    </xf>
    <xf numFmtId="0" fontId="25" fillId="0" borderId="9" xfId="0" applyFont="1" applyFill="1" applyBorder="1" applyAlignment="1" applyProtection="1">
      <alignment horizontal="left" vertical="center" wrapText="1"/>
    </xf>
    <xf numFmtId="0" fontId="25" fillId="0" borderId="6" xfId="0" applyFont="1" applyFill="1" applyBorder="1" applyAlignment="1" applyProtection="1">
      <alignment horizontal="left" vertical="center" wrapText="1"/>
    </xf>
    <xf numFmtId="0" fontId="25" fillId="0" borderId="0" xfId="0" applyFont="1" applyFill="1" applyAlignment="1" applyProtection="1">
      <alignment horizontal="left" vertical="center" wrapText="1"/>
    </xf>
    <xf numFmtId="0" fontId="25" fillId="0" borderId="7" xfId="0" applyFont="1" applyFill="1" applyBorder="1" applyAlignment="1" applyProtection="1">
      <alignment horizontal="left" vertical="center" wrapText="1"/>
    </xf>
    <xf numFmtId="0" fontId="25" fillId="0" borderId="11" xfId="0" applyFont="1" applyFill="1" applyBorder="1" applyAlignment="1" applyProtection="1">
      <alignment horizontal="left" vertical="center" wrapText="1"/>
    </xf>
    <xf numFmtId="0" fontId="25" fillId="0" borderId="1" xfId="0" applyFont="1" applyFill="1" applyBorder="1" applyAlignment="1" applyProtection="1">
      <alignment horizontal="left" vertical="center" wrapText="1"/>
    </xf>
    <xf numFmtId="0" fontId="25" fillId="0" borderId="12" xfId="0" applyFont="1" applyFill="1" applyBorder="1" applyAlignment="1" applyProtection="1">
      <alignment horizontal="left" vertical="center" wrapText="1"/>
    </xf>
    <xf numFmtId="0" fontId="24" fillId="0" borderId="3" xfId="0" applyFont="1" applyBorder="1" applyAlignment="1" applyProtection="1">
      <alignment horizontal="left" vertical="center" indent="1"/>
    </xf>
    <xf numFmtId="0" fontId="24" fillId="0" borderId="10" xfId="0" applyFont="1" applyBorder="1" applyAlignment="1" applyProtection="1">
      <alignment horizontal="left" vertical="center" indent="1"/>
    </xf>
    <xf numFmtId="0" fontId="25" fillId="0" borderId="3" xfId="0" applyFont="1" applyBorder="1" applyAlignment="1" applyProtection="1">
      <alignment horizontal="left" vertical="center" wrapText="1"/>
    </xf>
    <xf numFmtId="0" fontId="25" fillId="0" borderId="4" xfId="0" applyFont="1" applyBorder="1" applyAlignment="1" applyProtection="1">
      <alignment horizontal="left" vertical="center" wrapText="1"/>
    </xf>
    <xf numFmtId="0" fontId="25" fillId="0" borderId="3" xfId="0" applyFont="1" applyBorder="1" applyAlignment="1" applyProtection="1">
      <alignment horizontal="left" vertical="center"/>
    </xf>
    <xf numFmtId="0" fontId="25" fillId="0" borderId="4" xfId="0" applyFont="1" applyBorder="1" applyAlignment="1" applyProtection="1">
      <alignment horizontal="left" vertical="center"/>
    </xf>
    <xf numFmtId="0" fontId="71" fillId="0" borderId="26" xfId="0" applyFont="1" applyBorder="1" applyAlignment="1" applyProtection="1">
      <alignment horizontal="center" vertical="center" textRotation="255"/>
    </xf>
    <xf numFmtId="0" fontId="71" fillId="0" borderId="27" xfId="0" applyFont="1" applyBorder="1" applyAlignment="1" applyProtection="1">
      <alignment horizontal="center" vertical="center" textRotation="255"/>
    </xf>
    <xf numFmtId="0" fontId="71" fillId="0" borderId="28" xfId="0" applyFont="1" applyBorder="1" applyAlignment="1" applyProtection="1">
      <alignment horizontal="center" vertical="center" textRotation="255"/>
    </xf>
    <xf numFmtId="0" fontId="71" fillId="0" borderId="3" xfId="0" applyFont="1" applyBorder="1" applyAlignment="1" applyProtection="1">
      <alignment horizontal="left" vertical="center" indent="1"/>
    </xf>
    <xf numFmtId="0" fontId="71" fillId="0" borderId="4" xfId="0" applyFont="1" applyBorder="1" applyAlignment="1" applyProtection="1">
      <alignment horizontal="left" vertical="center" wrapText="1"/>
      <protection locked="0"/>
    </xf>
    <xf numFmtId="0" fontId="44" fillId="0" borderId="26" xfId="0" applyFont="1" applyBorder="1" applyAlignment="1" applyProtection="1">
      <alignment vertical="center"/>
    </xf>
    <xf numFmtId="0" fontId="44" fillId="0" borderId="27" xfId="0" applyFont="1" applyBorder="1" applyAlignment="1" applyProtection="1">
      <alignment vertical="center"/>
    </xf>
    <xf numFmtId="0" fontId="44" fillId="0" borderId="28" xfId="0" applyFont="1" applyBorder="1" applyAlignment="1" applyProtection="1">
      <alignment vertical="center"/>
    </xf>
    <xf numFmtId="0" fontId="71" fillId="0" borderId="26" xfId="0" applyFont="1" applyBorder="1" applyAlignment="1" applyProtection="1">
      <alignment horizontal="left" vertical="center"/>
    </xf>
    <xf numFmtId="0" fontId="71" fillId="0" borderId="28" xfId="0" applyFont="1" applyBorder="1" applyAlignment="1" applyProtection="1">
      <alignment horizontal="left" vertical="center"/>
    </xf>
    <xf numFmtId="0" fontId="44" fillId="0" borderId="26" xfId="0" applyFont="1" applyBorder="1" applyAlignment="1" applyProtection="1">
      <alignment horizontal="left" vertical="center"/>
    </xf>
    <xf numFmtId="0" fontId="44" fillId="0" borderId="27" xfId="0" applyFont="1" applyBorder="1" applyAlignment="1" applyProtection="1">
      <alignment horizontal="left" vertical="center"/>
    </xf>
    <xf numFmtId="0" fontId="44" fillId="0" borderId="28" xfId="0" applyFont="1" applyBorder="1" applyAlignment="1" applyProtection="1">
      <alignment horizontal="left" vertical="center"/>
    </xf>
    <xf numFmtId="0" fontId="71" fillId="0" borderId="8" xfId="0" applyFont="1" applyBorder="1" applyAlignment="1" applyProtection="1">
      <alignment horizontal="center" vertical="center"/>
      <protection locked="0"/>
    </xf>
    <xf numFmtId="0" fontId="71" fillId="0" borderId="5" xfId="0" applyFont="1" applyBorder="1" applyAlignment="1" applyProtection="1">
      <alignment horizontal="center" vertical="center"/>
      <protection locked="0"/>
    </xf>
    <xf numFmtId="0" fontId="71" fillId="0" borderId="5" xfId="0" applyFont="1" applyBorder="1" applyAlignment="1" applyProtection="1">
      <alignment vertical="center" shrinkToFit="1"/>
      <protection locked="0"/>
    </xf>
    <xf numFmtId="0" fontId="71" fillId="0" borderId="11" xfId="0" applyFont="1" applyBorder="1" applyAlignment="1" applyProtection="1">
      <alignment horizontal="left" vertical="center" shrinkToFit="1"/>
    </xf>
    <xf numFmtId="0" fontId="71" fillId="0" borderId="1" xfId="0" applyFont="1" applyBorder="1" applyAlignment="1" applyProtection="1">
      <alignment horizontal="left" vertical="center" shrinkToFit="1"/>
    </xf>
    <xf numFmtId="0" fontId="71" fillId="0" borderId="9" xfId="0" applyFont="1" applyBorder="1" applyAlignment="1" applyProtection="1">
      <alignment vertical="center" wrapText="1"/>
    </xf>
    <xf numFmtId="0" fontId="71" fillId="0" borderId="7" xfId="0" applyFont="1" applyBorder="1" applyAlignment="1" applyProtection="1">
      <alignment vertical="center" wrapText="1"/>
    </xf>
    <xf numFmtId="0" fontId="71" fillId="0" borderId="12" xfId="0" applyFont="1" applyBorder="1" applyAlignment="1" applyProtection="1">
      <alignment vertical="center" wrapText="1"/>
    </xf>
    <xf numFmtId="0" fontId="71" fillId="0" borderId="8" xfId="0" applyFont="1" applyBorder="1" applyAlignment="1" applyProtection="1">
      <alignment horizontal="left" vertical="center" shrinkToFit="1"/>
    </xf>
    <xf numFmtId="0" fontId="71" fillId="0" borderId="5" xfId="0" applyFont="1" applyBorder="1" applyAlignment="1" applyProtection="1">
      <alignment horizontal="left" vertical="center" shrinkToFit="1"/>
    </xf>
    <xf numFmtId="0" fontId="71" fillId="0" borderId="0" xfId="0" applyFont="1" applyAlignment="1" applyProtection="1">
      <alignment horizontal="center" vertical="center" shrinkToFit="1"/>
    </xf>
    <xf numFmtId="0" fontId="72" fillId="0" borderId="5" xfId="0" applyFont="1" applyBorder="1" applyAlignment="1" applyProtection="1">
      <alignment horizontal="center" vertical="center" shrinkToFit="1"/>
    </xf>
    <xf numFmtId="0" fontId="71" fillId="0" borderId="3" xfId="0" applyFont="1" applyBorder="1" applyAlignment="1" applyProtection="1">
      <alignment horizontal="center" vertical="center"/>
    </xf>
    <xf numFmtId="0" fontId="71" fillId="0" borderId="4" xfId="0" applyFont="1" applyBorder="1" applyAlignment="1" applyProtection="1">
      <alignment horizontal="center" vertical="center"/>
    </xf>
    <xf numFmtId="0" fontId="71" fillId="0" borderId="3" xfId="0" applyFont="1" applyBorder="1" applyAlignment="1" applyProtection="1">
      <alignment horizontal="center" vertical="center" shrinkToFit="1"/>
    </xf>
    <xf numFmtId="0" fontId="71" fillId="0" borderId="10" xfId="0" applyFont="1" applyBorder="1" applyAlignment="1" applyProtection="1">
      <alignment horizontal="center" vertical="center" shrinkToFit="1"/>
    </xf>
    <xf numFmtId="0" fontId="71" fillId="0" borderId="4" xfId="0" applyFont="1" applyBorder="1" applyAlignment="1" applyProtection="1">
      <alignment horizontal="center" vertical="center" shrinkToFit="1"/>
    </xf>
    <xf numFmtId="0" fontId="71" fillId="0" borderId="1" xfId="0" applyFont="1" applyBorder="1" applyAlignment="1" applyProtection="1">
      <alignment horizontal="left" vertical="center" shrinkToFit="1"/>
      <protection locked="0"/>
    </xf>
    <xf numFmtId="0" fontId="70" fillId="0" borderId="1" xfId="0" applyFont="1" applyBorder="1" applyAlignment="1" applyProtection="1">
      <alignment horizontal="left" vertical="center"/>
      <protection locked="0"/>
    </xf>
    <xf numFmtId="0" fontId="70" fillId="0" borderId="1" xfId="0" applyFont="1" applyBorder="1" applyAlignment="1" applyProtection="1">
      <alignment horizontal="right" vertical="center"/>
      <protection locked="0"/>
    </xf>
    <xf numFmtId="0" fontId="70" fillId="0" borderId="0" xfId="0" applyFont="1" applyAlignment="1" applyProtection="1">
      <alignment horizontal="left" vertical="center"/>
      <protection locked="0"/>
    </xf>
    <xf numFmtId="0" fontId="70" fillId="0" borderId="0" xfId="0" applyFont="1" applyAlignment="1" applyProtection="1">
      <alignment horizontal="right" vertical="center"/>
      <protection locked="0"/>
    </xf>
    <xf numFmtId="2" fontId="71" fillId="0" borderId="4" xfId="0" applyNumberFormat="1" applyFont="1" applyBorder="1" applyAlignment="1" applyProtection="1">
      <alignment vertical="center" shrinkToFit="1"/>
      <protection locked="0"/>
    </xf>
    <xf numFmtId="0" fontId="70" fillId="0" borderId="27" xfId="0" applyFont="1" applyBorder="1" applyProtection="1"/>
    <xf numFmtId="0" fontId="70" fillId="0" borderId="28" xfId="0" applyFont="1" applyBorder="1" applyProtection="1"/>
    <xf numFmtId="0" fontId="44" fillId="0" borderId="9" xfId="0" applyFont="1" applyBorder="1" applyAlignment="1" applyProtection="1">
      <alignment horizontal="left" vertical="center" wrapText="1" indent="1"/>
    </xf>
    <xf numFmtId="0" fontId="44" fillId="0" borderId="7" xfId="0" applyFont="1" applyBorder="1" applyAlignment="1" applyProtection="1">
      <alignment horizontal="left" vertical="center" wrapText="1" indent="1"/>
    </xf>
    <xf numFmtId="0" fontId="44" fillId="0" borderId="11" xfId="0" applyFont="1" applyBorder="1" applyAlignment="1" applyProtection="1">
      <alignment horizontal="left" vertical="center" wrapText="1" indent="1"/>
    </xf>
    <xf numFmtId="0" fontId="44" fillId="0" borderId="12" xfId="0" applyFont="1" applyBorder="1" applyAlignment="1" applyProtection="1">
      <alignment horizontal="left" vertical="center" wrapText="1" indent="1"/>
    </xf>
    <xf numFmtId="0" fontId="70" fillId="0" borderId="5" xfId="0" applyFont="1" applyBorder="1" applyAlignment="1" applyProtection="1">
      <alignment horizontal="left" vertical="center"/>
      <protection locked="0"/>
    </xf>
    <xf numFmtId="0" fontId="70" fillId="0" borderId="5" xfId="0" applyFont="1" applyBorder="1" applyAlignment="1" applyProtection="1">
      <alignment horizontal="right" vertical="center"/>
      <protection locked="0"/>
    </xf>
    <xf numFmtId="2" fontId="71" fillId="0" borderId="4" xfId="0" applyNumberFormat="1" applyFont="1" applyBorder="1" applyAlignment="1" applyProtection="1">
      <alignment vertical="center" shrinkToFit="1"/>
    </xf>
    <xf numFmtId="0" fontId="44" fillId="0" borderId="8" xfId="0" applyFont="1" applyBorder="1" applyAlignment="1" applyProtection="1">
      <alignment horizontal="left" vertical="center"/>
    </xf>
    <xf numFmtId="0" fontId="44" fillId="0" borderId="9" xfId="0" applyFont="1" applyBorder="1" applyAlignment="1" applyProtection="1">
      <alignment horizontal="left" vertical="center"/>
    </xf>
    <xf numFmtId="0" fontId="44" fillId="0" borderId="6" xfId="0" applyFont="1" applyBorder="1" applyAlignment="1" applyProtection="1">
      <alignment horizontal="left" vertical="center"/>
    </xf>
    <xf numFmtId="0" fontId="44" fillId="0" borderId="7" xfId="0" applyFont="1" applyBorder="1" applyAlignment="1" applyProtection="1">
      <alignment horizontal="left" vertical="center"/>
    </xf>
    <xf numFmtId="0" fontId="44" fillId="0" borderId="11" xfId="0" applyFont="1" applyBorder="1" applyAlignment="1" applyProtection="1">
      <alignment horizontal="left" vertical="center"/>
    </xf>
    <xf numFmtId="0" fontId="44" fillId="0" borderId="12" xfId="0" applyFont="1" applyBorder="1" applyAlignment="1" applyProtection="1">
      <alignment horizontal="left" vertical="center"/>
    </xf>
    <xf numFmtId="0" fontId="71" fillId="0" borderId="11" xfId="0" applyFont="1" applyBorder="1" applyAlignment="1" applyProtection="1">
      <alignment horizontal="left" vertical="center"/>
    </xf>
    <xf numFmtId="0" fontId="71" fillId="0" borderId="1" xfId="0" applyFont="1" applyBorder="1" applyAlignment="1" applyProtection="1">
      <alignment horizontal="left" vertical="center"/>
    </xf>
    <xf numFmtId="0" fontId="89" fillId="0" borderId="1" xfId="0" applyFont="1" applyBorder="1" applyProtection="1"/>
    <xf numFmtId="0" fontId="70" fillId="0" borderId="24" xfId="0" applyFont="1" applyBorder="1" applyProtection="1"/>
    <xf numFmtId="0" fontId="70" fillId="0" borderId="25" xfId="0" applyFont="1" applyBorder="1" applyProtection="1"/>
    <xf numFmtId="0" fontId="89" fillId="0" borderId="3" xfId="0" applyFont="1" applyBorder="1" applyAlignment="1" applyProtection="1">
      <alignment horizontal="center" vertical="center"/>
    </xf>
    <xf numFmtId="0" fontId="70" fillId="0" borderId="10" xfId="0" applyFont="1" applyBorder="1" applyAlignment="1" applyProtection="1">
      <alignment horizontal="center" vertical="center"/>
    </xf>
    <xf numFmtId="0" fontId="89" fillId="0" borderId="4" xfId="0" applyFont="1" applyBorder="1" applyAlignment="1" applyProtection="1">
      <alignment horizontal="center" vertical="center"/>
    </xf>
    <xf numFmtId="0" fontId="71" fillId="0" borderId="10" xfId="0" applyFont="1" applyBorder="1" applyAlignment="1" applyProtection="1">
      <alignment horizontal="left" vertical="center" indent="1"/>
    </xf>
    <xf numFmtId="0" fontId="70" fillId="0" borderId="4" xfId="0" applyFont="1" applyBorder="1" applyAlignment="1" applyProtection="1">
      <alignment horizontal="left" vertical="center" indent="1"/>
    </xf>
    <xf numFmtId="0" fontId="71" fillId="0" borderId="5" xfId="0" applyFont="1" applyBorder="1" applyAlignment="1" applyProtection="1">
      <alignment horizontal="left" vertical="center" wrapText="1"/>
    </xf>
    <xf numFmtId="0" fontId="89" fillId="0" borderId="0" xfId="0" applyFont="1" applyAlignment="1" applyProtection="1">
      <alignment horizontal="right" vertical="top"/>
    </xf>
    <xf numFmtId="0" fontId="73" fillId="0" borderId="0" xfId="0" applyFont="1" applyAlignment="1" applyProtection="1">
      <alignment horizontal="center"/>
    </xf>
    <xf numFmtId="0" fontId="89" fillId="0" borderId="1" xfId="0" applyFont="1" applyBorder="1" applyAlignment="1" applyProtection="1">
      <alignment horizontal="right"/>
    </xf>
    <xf numFmtId="0" fontId="89" fillId="0" borderId="1" xfId="0" applyFont="1" applyBorder="1" applyAlignment="1" applyProtection="1">
      <alignment horizontal="left" shrinkToFit="1"/>
    </xf>
    <xf numFmtId="0" fontId="89" fillId="0" borderId="1" xfId="0" applyFont="1" applyBorder="1" applyAlignment="1" applyProtection="1">
      <alignment horizontal="center"/>
    </xf>
    <xf numFmtId="0" fontId="89" fillId="0" borderId="1" xfId="0" applyFont="1" applyBorder="1" applyAlignment="1" applyProtection="1">
      <alignment horizontal="left" shrinkToFit="1"/>
      <protection locked="0"/>
    </xf>
    <xf numFmtId="0" fontId="73" fillId="0" borderId="0" xfId="0" applyFont="1" applyAlignment="1" applyProtection="1">
      <alignment horizontal="left" vertical="center" wrapText="1"/>
    </xf>
    <xf numFmtId="0" fontId="71" fillId="0" borderId="8" xfId="0" applyFont="1" applyBorder="1" applyAlignment="1" applyProtection="1">
      <alignment horizontal="left" vertical="center"/>
    </xf>
    <xf numFmtId="0" fontId="71" fillId="0" borderId="5" xfId="0" applyFont="1" applyBorder="1" applyAlignment="1" applyProtection="1">
      <alignment horizontal="left" vertical="center"/>
    </xf>
    <xf numFmtId="0" fontId="14" fillId="0" borderId="0" xfId="0" applyFont="1" applyFill="1" applyAlignment="1" applyProtection="1">
      <alignment vertical="top" wrapText="1"/>
    </xf>
    <xf numFmtId="0" fontId="0" fillId="0" borderId="0" xfId="0" applyFont="1" applyAlignment="1" applyProtection="1">
      <alignment vertical="top" wrapText="1"/>
    </xf>
    <xf numFmtId="0" fontId="0" fillId="0" borderId="32" xfId="0" applyFont="1" applyFill="1" applyBorder="1" applyAlignment="1" applyProtection="1">
      <alignment horizontal="left" vertical="center" shrinkToFit="1"/>
      <protection locked="0"/>
    </xf>
    <xf numFmtId="0" fontId="0" fillId="0" borderId="33" xfId="0" applyFont="1" applyFill="1" applyBorder="1" applyAlignment="1" applyProtection="1">
      <alignment horizontal="left" vertical="center" shrinkToFit="1"/>
      <protection locked="0"/>
    </xf>
    <xf numFmtId="0" fontId="0" fillId="0" borderId="34"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center" vertical="center" shrinkToFit="1"/>
    </xf>
    <xf numFmtId="0" fontId="0" fillId="0" borderId="33" xfId="0" applyFont="1" applyFill="1" applyBorder="1" applyAlignment="1" applyProtection="1">
      <alignment horizontal="center" vertical="center" shrinkToFit="1"/>
    </xf>
    <xf numFmtId="0" fontId="0" fillId="0" borderId="34" xfId="0" applyFont="1" applyFill="1" applyBorder="1" applyAlignment="1" applyProtection="1">
      <alignment horizontal="center" vertical="center" shrinkToFit="1"/>
    </xf>
    <xf numFmtId="0" fontId="117" fillId="0" borderId="32" xfId="6" applyFont="1" applyFill="1" applyBorder="1" applyAlignment="1" applyProtection="1">
      <alignment horizontal="left" vertical="center" shrinkToFit="1"/>
      <protection locked="0"/>
    </xf>
    <xf numFmtId="0" fontId="117" fillId="0" borderId="33" xfId="6" applyFont="1" applyFill="1" applyBorder="1" applyAlignment="1" applyProtection="1">
      <alignment horizontal="left" vertical="center" shrinkToFit="1"/>
      <protection locked="0"/>
    </xf>
    <xf numFmtId="0" fontId="70" fillId="0" borderId="33" xfId="0" applyFont="1" applyFill="1" applyBorder="1" applyAlignment="1" applyProtection="1">
      <alignment horizontal="left" vertical="center" shrinkToFit="1"/>
      <protection locked="0"/>
    </xf>
    <xf numFmtId="0" fontId="70" fillId="0" borderId="34" xfId="0" applyFont="1" applyFill="1" applyBorder="1" applyAlignment="1" applyProtection="1">
      <alignment horizontal="left" vertical="center" shrinkToFit="1"/>
      <protection locked="0"/>
    </xf>
    <xf numFmtId="0" fontId="0" fillId="0" borderId="3" xfId="0" applyFont="1" applyFill="1" applyBorder="1" applyAlignment="1" applyProtection="1">
      <alignment horizontal="center" vertical="center"/>
    </xf>
    <xf numFmtId="0" fontId="0" fillId="0" borderId="4"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0" fontId="14" fillId="0" borderId="5" xfId="0" applyFont="1" applyFill="1" applyBorder="1" applyAlignment="1" applyProtection="1">
      <alignment horizontal="left" vertical="top" wrapText="1"/>
    </xf>
    <xf numFmtId="0" fontId="0" fillId="0" borderId="29" xfId="0"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protection locked="0"/>
    </xf>
    <xf numFmtId="0" fontId="0" fillId="0" borderId="31" xfId="0" applyFont="1" applyFill="1" applyBorder="1" applyAlignment="1" applyProtection="1">
      <alignment horizontal="center" vertical="center"/>
      <protection locked="0"/>
    </xf>
    <xf numFmtId="0" fontId="70" fillId="0" borderId="8" xfId="0" applyFont="1" applyFill="1" applyBorder="1" applyAlignment="1" applyProtection="1">
      <alignment horizontal="left" vertical="center" shrinkToFit="1"/>
      <protection locked="0"/>
    </xf>
    <xf numFmtId="0" fontId="70" fillId="0" borderId="5" xfId="0" applyFont="1" applyFill="1" applyBorder="1" applyAlignment="1" applyProtection="1">
      <alignment horizontal="left" vertical="center" shrinkToFit="1"/>
      <protection locked="0"/>
    </xf>
    <xf numFmtId="0" fontId="70" fillId="0" borderId="9"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center" vertical="center" shrinkToFit="1"/>
      <protection locked="0"/>
    </xf>
    <xf numFmtId="0" fontId="0" fillId="0" borderId="33" xfId="0" applyFont="1" applyFill="1" applyBorder="1" applyAlignment="1" applyProtection="1">
      <alignment horizontal="center" vertical="center" shrinkToFit="1"/>
      <protection locked="0"/>
    </xf>
    <xf numFmtId="0" fontId="0" fillId="0" borderId="34"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xf>
    <xf numFmtId="0" fontId="0" fillId="0" borderId="27"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29" xfId="0" applyFill="1" applyBorder="1" applyAlignment="1" applyProtection="1">
      <alignment horizontal="left" vertical="center" shrinkToFit="1"/>
      <protection locked="0"/>
    </xf>
    <xf numFmtId="0" fontId="0" fillId="0" borderId="30" xfId="0" applyFill="1" applyBorder="1" applyAlignment="1" applyProtection="1">
      <alignment horizontal="left" vertical="center" shrinkToFit="1"/>
      <protection locked="0"/>
    </xf>
    <xf numFmtId="0" fontId="0" fillId="0" borderId="29" xfId="0" applyFont="1" applyFill="1" applyBorder="1" applyAlignment="1" applyProtection="1">
      <alignment horizontal="center" vertical="center"/>
    </xf>
    <xf numFmtId="0" fontId="0" fillId="0" borderId="30" xfId="0" applyFont="1" applyFill="1" applyBorder="1" applyAlignment="1" applyProtection="1">
      <alignment horizontal="center" vertical="center"/>
    </xf>
    <xf numFmtId="0" fontId="0" fillId="0" borderId="31" xfId="0" applyFont="1" applyFill="1" applyBorder="1" applyAlignment="1" applyProtection="1">
      <alignment horizontal="center" vertical="center"/>
    </xf>
    <xf numFmtId="0" fontId="0" fillId="0" borderId="26" xfId="0" applyFont="1" applyFill="1" applyBorder="1" applyAlignment="1" applyProtection="1">
      <alignment horizontal="center" vertical="center" wrapText="1" shrinkToFit="1"/>
    </xf>
    <xf numFmtId="0" fontId="0" fillId="0" borderId="27" xfId="0" applyFont="1" applyFill="1" applyBorder="1" applyAlignment="1" applyProtection="1">
      <alignment horizontal="center" vertical="center" wrapText="1" shrinkToFit="1"/>
    </xf>
    <xf numFmtId="0" fontId="14" fillId="0" borderId="5" xfId="0" applyFont="1" applyFill="1" applyBorder="1" applyAlignment="1" applyProtection="1">
      <alignment vertical="center" wrapText="1"/>
    </xf>
    <xf numFmtId="0" fontId="29" fillId="0" borderId="5" xfId="0" applyFont="1" applyFill="1" applyBorder="1" applyAlignment="1" applyProtection="1">
      <alignment vertical="center" wrapText="1"/>
    </xf>
    <xf numFmtId="0" fontId="14" fillId="0" borderId="0" xfId="0" applyFont="1" applyFill="1" applyBorder="1" applyAlignment="1" applyProtection="1">
      <alignment vertical="center" wrapText="1"/>
    </xf>
    <xf numFmtId="0" fontId="29" fillId="0" borderId="0" xfId="0" applyFont="1" applyFill="1" applyBorder="1" applyAlignment="1" applyProtection="1">
      <alignment vertical="center" wrapText="1"/>
    </xf>
    <xf numFmtId="0" fontId="0" fillId="0" borderId="3" xfId="0" applyFont="1" applyFill="1" applyBorder="1" applyAlignment="1" applyProtection="1">
      <alignment horizontal="left" vertical="center" shrinkToFit="1"/>
      <protection locked="0"/>
    </xf>
    <xf numFmtId="0" fontId="0" fillId="0" borderId="4" xfId="0" applyFont="1" applyFill="1" applyBorder="1" applyAlignment="1" applyProtection="1">
      <alignment horizontal="left" vertical="center" shrinkToFit="1"/>
      <protection locked="0"/>
    </xf>
    <xf numFmtId="0" fontId="0" fillId="0" borderId="10" xfId="0" applyFont="1" applyFill="1" applyBorder="1" applyAlignment="1" applyProtection="1">
      <alignment horizontal="left" vertical="center" shrinkToFit="1"/>
      <protection locked="0"/>
    </xf>
    <xf numFmtId="0" fontId="0" fillId="0" borderId="4"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 xfId="0" applyFont="1" applyFill="1" applyBorder="1" applyAlignment="1" applyProtection="1">
      <alignment horizontal="center" vertical="center" shrinkToFit="1"/>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0" fontId="0" fillId="0" borderId="10" xfId="0" applyFont="1" applyFill="1" applyBorder="1" applyAlignment="1" applyProtection="1">
      <alignment horizontal="center" vertical="center" shrinkToFit="1"/>
      <protection locked="0"/>
    </xf>
    <xf numFmtId="57" fontId="0" fillId="0" borderId="3" xfId="0" applyNumberFormat="1" applyFont="1" applyFill="1" applyBorder="1" applyAlignment="1" applyProtection="1">
      <alignment horizontal="center" vertical="center" shrinkToFit="1"/>
      <protection locked="0"/>
    </xf>
    <xf numFmtId="57" fontId="0" fillId="0" borderId="10"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0" fontId="0" fillId="0" borderId="1" xfId="0" applyFont="1" applyFill="1" applyBorder="1" applyAlignment="1" applyProtection="1">
      <alignment horizontal="left" vertical="center"/>
    </xf>
    <xf numFmtId="0" fontId="0" fillId="0" borderId="1" xfId="0" applyFont="1" applyFill="1" applyBorder="1" applyAlignment="1" applyProtection="1"/>
    <xf numFmtId="0" fontId="0" fillId="0" borderId="8" xfId="0" applyFont="1" applyFill="1" applyBorder="1" applyAlignment="1" applyProtection="1">
      <alignment horizontal="center" vertical="center"/>
    </xf>
    <xf numFmtId="0" fontId="0" fillId="0" borderId="5"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0" fontId="0" fillId="0" borderId="11" xfId="0" applyFont="1" applyBorder="1" applyAlignment="1" applyProtection="1">
      <alignment horizontal="center" vertical="center"/>
    </xf>
    <xf numFmtId="0" fontId="0" fillId="0" borderId="1" xfId="0" applyFont="1" applyBorder="1" applyAlignment="1" applyProtection="1">
      <alignment horizontal="center" vertical="center"/>
    </xf>
    <xf numFmtId="0" fontId="0" fillId="0" borderId="12" xfId="0" applyFont="1" applyBorder="1" applyAlignment="1" applyProtection="1">
      <alignment horizontal="center" vertical="center"/>
    </xf>
    <xf numFmtId="0" fontId="0" fillId="0" borderId="2" xfId="0" applyFont="1" applyFill="1" applyBorder="1" applyAlignment="1" applyProtection="1">
      <alignment horizontal="center" vertical="center" wrapText="1" shrinkToFit="1"/>
    </xf>
    <xf numFmtId="0" fontId="0" fillId="0" borderId="8" xfId="0" applyFont="1" applyFill="1" applyBorder="1" applyAlignment="1" applyProtection="1">
      <alignment horizontal="center" vertical="center" shrinkToFit="1"/>
    </xf>
    <xf numFmtId="0" fontId="0" fillId="0" borderId="9"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0" borderId="12" xfId="0" applyFont="1" applyFill="1" applyBorder="1" applyAlignment="1" applyProtection="1">
      <alignment horizontal="center" vertical="center" shrinkToFit="1"/>
    </xf>
    <xf numFmtId="0" fontId="0" fillId="0" borderId="3" xfId="0" applyFont="1" applyFill="1" applyBorder="1" applyAlignment="1" applyProtection="1">
      <alignment shrinkToFit="1"/>
      <protection locked="0"/>
    </xf>
    <xf numFmtId="0" fontId="0" fillId="0" borderId="4" xfId="0" applyFont="1" applyBorder="1" applyAlignment="1" applyProtection="1">
      <alignment shrinkToFit="1"/>
      <protection locked="0"/>
    </xf>
    <xf numFmtId="0" fontId="0" fillId="0" borderId="10" xfId="0" applyFont="1" applyBorder="1" applyAlignment="1" applyProtection="1">
      <alignment shrinkToFit="1"/>
      <protection locked="0"/>
    </xf>
    <xf numFmtId="0" fontId="14" fillId="0" borderId="5" xfId="0" applyFont="1" applyFill="1" applyBorder="1" applyAlignment="1" applyProtection="1">
      <alignment vertical="top"/>
    </xf>
    <xf numFmtId="0" fontId="14" fillId="0" borderId="5" xfId="0" applyFont="1" applyFill="1" applyBorder="1" applyAlignment="1" applyProtection="1">
      <alignment vertical="center"/>
    </xf>
    <xf numFmtId="0" fontId="0" fillId="0" borderId="3" xfId="0" applyFont="1" applyFill="1" applyBorder="1" applyAlignment="1" applyProtection="1">
      <alignment horizontal="left" vertical="center"/>
    </xf>
    <xf numFmtId="0" fontId="0" fillId="0" borderId="4" xfId="0" applyFont="1" applyFill="1" applyBorder="1" applyAlignment="1" applyProtection="1">
      <alignment horizontal="left" vertical="center"/>
    </xf>
    <xf numFmtId="0" fontId="0" fillId="0" borderId="10" xfId="0" applyFont="1" applyFill="1" applyBorder="1" applyAlignment="1" applyProtection="1">
      <alignment horizontal="left" vertical="center"/>
    </xf>
    <xf numFmtId="0" fontId="0" fillId="0" borderId="5" xfId="0" applyFont="1" applyFill="1" applyBorder="1" applyAlignment="1" applyProtection="1">
      <alignment horizontal="left" vertical="center" shrinkToFit="1"/>
    </xf>
    <xf numFmtId="0" fontId="0" fillId="0" borderId="9" xfId="0" applyFont="1" applyFill="1" applyBorder="1" applyAlignment="1" applyProtection="1">
      <alignment horizontal="left" vertical="center" shrinkToFit="1"/>
    </xf>
    <xf numFmtId="0" fontId="0" fillId="0" borderId="1" xfId="0" applyFont="1" applyFill="1" applyBorder="1" applyAlignment="1" applyProtection="1">
      <alignment horizontal="left" shrinkToFit="1"/>
    </xf>
    <xf numFmtId="0" fontId="0" fillId="0" borderId="1" xfId="0" applyFont="1" applyFill="1" applyBorder="1" applyAlignment="1" applyProtection="1">
      <alignment horizontal="center" shrinkToFit="1"/>
      <protection locked="0"/>
    </xf>
    <xf numFmtId="0" fontId="0" fillId="0" borderId="1" xfId="0" applyFont="1" applyFill="1" applyBorder="1" applyAlignment="1" applyProtection="1">
      <alignment horizontal="center"/>
    </xf>
    <xf numFmtId="0" fontId="0" fillId="0" borderId="1" xfId="0" applyFont="1" applyFill="1" applyBorder="1" applyAlignment="1" applyProtection="1">
      <alignment horizontal="left" shrinkToFit="1"/>
      <protection locked="0"/>
    </xf>
    <xf numFmtId="0" fontId="0" fillId="0" borderId="12" xfId="0" applyFont="1" applyFill="1" applyBorder="1" applyAlignment="1" applyProtection="1">
      <alignment horizontal="left" shrinkToFit="1"/>
      <protection locked="0"/>
    </xf>
    <xf numFmtId="0" fontId="26" fillId="0" borderId="4" xfId="0" applyFont="1" applyFill="1" applyBorder="1" applyAlignment="1" applyProtection="1">
      <alignment horizontal="left" vertical="center" wrapText="1" shrinkToFit="1"/>
    </xf>
    <xf numFmtId="0" fontId="26" fillId="0" borderId="10" xfId="0" applyFont="1" applyFill="1" applyBorder="1" applyAlignment="1" applyProtection="1">
      <alignment horizontal="left" vertical="center" wrapText="1" shrinkToFit="1"/>
    </xf>
    <xf numFmtId="0" fontId="26" fillId="0" borderId="3" xfId="0" applyFont="1" applyFill="1" applyBorder="1" applyAlignment="1" applyProtection="1">
      <alignment horizontal="left" vertical="center" wrapText="1" shrinkToFit="1"/>
    </xf>
    <xf numFmtId="0" fontId="26" fillId="0" borderId="3" xfId="0" applyFont="1" applyFill="1" applyBorder="1" applyAlignment="1" applyProtection="1">
      <alignment horizontal="left" vertical="center" shrinkToFit="1"/>
    </xf>
    <xf numFmtId="0" fontId="26" fillId="0" borderId="4" xfId="0" applyFont="1" applyFill="1" applyBorder="1" applyAlignment="1" applyProtection="1">
      <alignment horizontal="left" vertical="center" shrinkToFit="1"/>
    </xf>
    <xf numFmtId="0" fontId="26" fillId="0" borderId="4" xfId="0" applyFont="1" applyFill="1" applyBorder="1" applyAlignment="1" applyProtection="1">
      <alignment horizontal="left" vertical="center" shrinkToFit="1"/>
      <protection locked="0"/>
    </xf>
    <xf numFmtId="0" fontId="0" fillId="0" borderId="27" xfId="0" applyFont="1" applyFill="1" applyBorder="1" applyAlignment="1" applyProtection="1">
      <alignment horizontal="center" vertical="center" shrinkToFit="1"/>
    </xf>
    <xf numFmtId="58" fontId="0" fillId="0" borderId="4" xfId="0" applyNumberFormat="1" applyFont="1" applyFill="1" applyBorder="1" applyAlignment="1" applyProtection="1">
      <alignment horizontal="left" vertical="center"/>
    </xf>
    <xf numFmtId="58" fontId="0" fillId="0" borderId="10" xfId="0" applyNumberFormat="1" applyFont="1" applyFill="1" applyBorder="1" applyAlignment="1" applyProtection="1">
      <alignment horizontal="left" vertical="center"/>
    </xf>
    <xf numFmtId="0" fontId="0" fillId="0" borderId="3"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0" fillId="0" borderId="4" xfId="0" applyFont="1" applyFill="1" applyBorder="1" applyAlignment="1" applyProtection="1">
      <alignment horizontal="center" vertical="center" shrinkToFit="1"/>
    </xf>
    <xf numFmtId="0" fontId="0" fillId="0" borderId="4" xfId="0" applyFont="1" applyBorder="1" applyAlignment="1" applyProtection="1">
      <alignment horizontal="center" vertical="center"/>
    </xf>
    <xf numFmtId="0" fontId="0" fillId="0" borderId="4" xfId="0" applyFont="1" applyBorder="1" applyAlignment="1" applyProtection="1">
      <alignment horizontal="left" vertical="center"/>
    </xf>
    <xf numFmtId="0" fontId="0" fillId="0" borderId="10" xfId="0" applyFont="1" applyBorder="1" applyAlignment="1" applyProtection="1">
      <alignment horizontal="left" vertical="center"/>
    </xf>
    <xf numFmtId="0" fontId="0" fillId="0" borderId="11" xfId="0" applyFont="1" applyFill="1" applyBorder="1" applyAlignment="1" applyProtection="1">
      <alignment horizontal="center"/>
    </xf>
    <xf numFmtId="0" fontId="0" fillId="0" borderId="1" xfId="0" applyFont="1" applyFill="1" applyBorder="1" applyAlignment="1" applyProtection="1">
      <alignment horizontal="left"/>
      <protection locked="0"/>
    </xf>
    <xf numFmtId="0" fontId="0" fillId="0" borderId="12" xfId="0" applyFont="1" applyFill="1" applyBorder="1" applyAlignment="1" applyProtection="1">
      <alignment horizontal="left"/>
      <protection locked="0"/>
    </xf>
    <xf numFmtId="0" fontId="21" fillId="0" borderId="0" xfId="0" applyFont="1" applyFill="1" applyAlignment="1" applyProtection="1">
      <alignment horizontal="center" vertical="center"/>
    </xf>
    <xf numFmtId="0" fontId="0" fillId="0" borderId="3" xfId="0" applyFont="1" applyFill="1" applyBorder="1" applyAlignment="1" applyProtection="1">
      <alignment horizontal="left" vertical="center" shrinkToFit="1"/>
    </xf>
    <xf numFmtId="0" fontId="0" fillId="0" borderId="4" xfId="0" applyFont="1" applyFill="1" applyBorder="1" applyAlignment="1" applyProtection="1">
      <alignment horizontal="left" vertical="center" shrinkToFit="1"/>
    </xf>
    <xf numFmtId="49" fontId="0" fillId="0" borderId="3"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xf>
    <xf numFmtId="1" fontId="0" fillId="0" borderId="3" xfId="0" applyNumberFormat="1" applyFont="1" applyFill="1" applyBorder="1" applyAlignment="1" applyProtection="1">
      <alignment horizontal="left" vertical="center"/>
    </xf>
    <xf numFmtId="1" fontId="0" fillId="0" borderId="4" xfId="0" applyNumberFormat="1" applyFont="1" applyFill="1" applyBorder="1" applyAlignment="1" applyProtection="1">
      <alignment horizontal="left" vertical="center"/>
    </xf>
    <xf numFmtId="1" fontId="0" fillId="0" borderId="10" xfId="0" applyNumberFormat="1" applyFont="1" applyFill="1" applyBorder="1" applyAlignment="1" applyProtection="1">
      <alignment horizontal="left" vertical="center"/>
    </xf>
    <xf numFmtId="0" fontId="57" fillId="0" borderId="26" xfId="41" applyNumberFormat="1" applyFont="1" applyBorder="1" applyAlignment="1" applyProtection="1">
      <alignment vertical="center" wrapText="1"/>
    </xf>
    <xf numFmtId="0" fontId="57" fillId="0" borderId="27" xfId="41" applyNumberFormat="1" applyFont="1" applyBorder="1" applyAlignment="1" applyProtection="1">
      <alignment vertical="center" wrapText="1"/>
    </xf>
    <xf numFmtId="0" fontId="57" fillId="0" borderId="28" xfId="41" applyNumberFormat="1" applyFont="1" applyBorder="1" applyAlignment="1" applyProtection="1">
      <alignment vertical="center" wrapText="1"/>
    </xf>
    <xf numFmtId="0" fontId="33" fillId="0" borderId="95" xfId="41" applyNumberFormat="1" applyFont="1" applyBorder="1" applyAlignment="1" applyProtection="1">
      <alignment horizontal="center" vertical="center" textRotation="255"/>
    </xf>
    <xf numFmtId="0" fontId="33" fillId="0" borderId="96" xfId="41" applyNumberFormat="1" applyFont="1" applyBorder="1" applyAlignment="1" applyProtection="1">
      <alignment horizontal="center" vertical="center" textRotation="255"/>
    </xf>
    <xf numFmtId="0" fontId="33" fillId="0" borderId="3" xfId="41" applyNumberFormat="1" applyFont="1" applyFill="1" applyBorder="1" applyAlignment="1" applyProtection="1">
      <alignment horizontal="left" vertical="center" wrapText="1" indent="1"/>
    </xf>
    <xf numFmtId="0" fontId="33" fillId="0" borderId="4" xfId="41" applyNumberFormat="1" applyFont="1" applyFill="1" applyBorder="1" applyAlignment="1" applyProtection="1">
      <alignment horizontal="left" vertical="center" wrapText="1" indent="1"/>
    </xf>
    <xf numFmtId="0" fontId="33" fillId="0" borderId="10" xfId="41" applyNumberFormat="1" applyFont="1" applyFill="1" applyBorder="1" applyAlignment="1" applyProtection="1">
      <alignment horizontal="left" vertical="center" wrapText="1" indent="1"/>
    </xf>
    <xf numFmtId="0" fontId="33" fillId="0" borderId="3" xfId="41" applyNumberFormat="1" applyFont="1" applyFill="1" applyBorder="1" applyAlignment="1" applyProtection="1">
      <alignment horizontal="left" vertical="center"/>
    </xf>
    <xf numFmtId="0" fontId="33" fillId="0" borderId="4" xfId="41" applyNumberFormat="1" applyFont="1" applyFill="1" applyBorder="1" applyAlignment="1" applyProtection="1">
      <alignment horizontal="left" vertical="center"/>
    </xf>
    <xf numFmtId="0" fontId="33" fillId="0" borderId="68" xfId="41" applyNumberFormat="1" applyFont="1" applyFill="1" applyBorder="1" applyAlignment="1" applyProtection="1">
      <alignment horizontal="left" vertical="center"/>
    </xf>
    <xf numFmtId="0" fontId="33" fillId="0" borderId="3" xfId="41" applyNumberFormat="1" applyFont="1" applyFill="1" applyBorder="1" applyAlignment="1" applyProtection="1">
      <alignment horizontal="left" vertical="center" wrapText="1" indent="1"/>
      <protection locked="0"/>
    </xf>
    <xf numFmtId="0" fontId="33" fillId="0" borderId="4" xfId="41" applyNumberFormat="1" applyFont="1" applyFill="1" applyBorder="1" applyAlignment="1" applyProtection="1">
      <alignment horizontal="left" vertical="center" wrapText="1" indent="1"/>
      <protection locked="0"/>
    </xf>
    <xf numFmtId="0" fontId="33" fillId="0" borderId="68" xfId="41" applyNumberFormat="1" applyFont="1" applyFill="1" applyBorder="1" applyAlignment="1" applyProtection="1">
      <alignment horizontal="left" vertical="center" wrapText="1" indent="1"/>
      <protection locked="0"/>
    </xf>
    <xf numFmtId="0" fontId="33" fillId="0" borderId="73" xfId="41" applyNumberFormat="1" applyFont="1" applyFill="1" applyBorder="1" applyAlignment="1" applyProtection="1">
      <alignment horizontal="left" vertical="center" wrapText="1" indent="1"/>
    </xf>
    <xf numFmtId="0" fontId="33" fillId="0" borderId="74" xfId="41" applyNumberFormat="1" applyFont="1" applyFill="1" applyBorder="1" applyAlignment="1" applyProtection="1">
      <alignment horizontal="left" vertical="center" wrapText="1" indent="1"/>
    </xf>
    <xf numFmtId="0" fontId="33" fillId="0" borderId="75" xfId="41" applyNumberFormat="1" applyFont="1" applyFill="1" applyBorder="1" applyAlignment="1" applyProtection="1">
      <alignment horizontal="left" vertical="center" wrapText="1" indent="1"/>
    </xf>
    <xf numFmtId="0" fontId="33" fillId="0" borderId="73" xfId="41" applyNumberFormat="1" applyFont="1" applyFill="1" applyBorder="1" applyAlignment="1" applyProtection="1">
      <alignment horizontal="left" vertical="center" wrapText="1" indent="1"/>
      <protection locked="0"/>
    </xf>
    <xf numFmtId="0" fontId="33" fillId="0" borderId="74" xfId="41" applyNumberFormat="1" applyFont="1" applyFill="1" applyBorder="1" applyAlignment="1" applyProtection="1">
      <alignment horizontal="left" vertical="center" wrapText="1" indent="1"/>
      <protection locked="0"/>
    </xf>
    <xf numFmtId="0" fontId="33" fillId="0" borderId="76" xfId="41" applyNumberFormat="1" applyFont="1" applyFill="1" applyBorder="1" applyAlignment="1" applyProtection="1">
      <alignment horizontal="left" vertical="center" wrapText="1" indent="1"/>
      <protection locked="0"/>
    </xf>
    <xf numFmtId="0" fontId="33" fillId="0" borderId="5" xfId="41" applyNumberFormat="1" applyFont="1" applyFill="1" applyBorder="1" applyAlignment="1" applyProtection="1">
      <alignment horizontal="center" vertical="center" shrinkToFit="1"/>
    </xf>
    <xf numFmtId="0" fontId="33" fillId="0" borderId="9" xfId="41" applyNumberFormat="1" applyFont="1" applyFill="1" applyBorder="1" applyAlignment="1" applyProtection="1">
      <alignment horizontal="center" vertical="center" shrinkToFit="1"/>
    </xf>
    <xf numFmtId="0" fontId="33" fillId="0" borderId="0" xfId="41" applyNumberFormat="1" applyFont="1" applyFill="1" applyBorder="1" applyAlignment="1" applyProtection="1">
      <alignment horizontal="center" vertical="center" shrinkToFit="1"/>
    </xf>
    <xf numFmtId="0" fontId="33" fillId="0" borderId="7" xfId="41" applyNumberFormat="1" applyFont="1" applyFill="1" applyBorder="1" applyAlignment="1" applyProtection="1">
      <alignment horizontal="center" vertical="center" shrinkToFit="1"/>
    </xf>
    <xf numFmtId="0" fontId="33" fillId="0" borderId="1" xfId="41" applyNumberFormat="1" applyFont="1" applyFill="1" applyBorder="1" applyAlignment="1" applyProtection="1">
      <alignment horizontal="center" vertical="center" shrinkToFit="1"/>
    </xf>
    <xf numFmtId="0" fontId="33" fillId="0" borderId="12" xfId="41" applyNumberFormat="1" applyFont="1" applyFill="1" applyBorder="1" applyAlignment="1" applyProtection="1">
      <alignment horizontal="center" vertical="center" shrinkToFit="1"/>
    </xf>
    <xf numFmtId="0" fontId="33" fillId="0" borderId="8" xfId="41" applyNumberFormat="1" applyFont="1" applyFill="1" applyBorder="1" applyAlignment="1" applyProtection="1">
      <alignment horizontal="left" vertical="center" indent="1"/>
    </xf>
    <xf numFmtId="0" fontId="33" fillId="0" borderId="5" xfId="41" applyNumberFormat="1" applyFont="1" applyFill="1" applyBorder="1" applyAlignment="1" applyProtection="1">
      <alignment horizontal="left" vertical="center" indent="1"/>
    </xf>
    <xf numFmtId="178" fontId="33" fillId="0" borderId="5" xfId="42" applyNumberFormat="1" applyFont="1" applyFill="1" applyBorder="1" applyAlignment="1" applyProtection="1">
      <alignment horizontal="right" vertical="center" indent="1"/>
      <protection locked="0"/>
    </xf>
    <xf numFmtId="178" fontId="33" fillId="0" borderId="9" xfId="42" applyNumberFormat="1" applyFont="1" applyFill="1" applyBorder="1" applyAlignment="1" applyProtection="1">
      <alignment horizontal="right" vertical="center" indent="1"/>
      <protection locked="0"/>
    </xf>
    <xf numFmtId="0" fontId="33" fillId="0" borderId="8" xfId="41" applyNumberFormat="1" applyFont="1" applyFill="1" applyBorder="1" applyAlignment="1" applyProtection="1">
      <alignment horizontal="center" vertical="center"/>
    </xf>
    <xf numFmtId="0" fontId="33" fillId="0" borderId="5" xfId="41" applyNumberFormat="1" applyFont="1" applyFill="1" applyBorder="1" applyAlignment="1" applyProtection="1">
      <alignment horizontal="center" vertical="center"/>
    </xf>
    <xf numFmtId="0" fontId="33" fillId="0" borderId="6" xfId="41" applyNumberFormat="1" applyFont="1" applyFill="1" applyBorder="1" applyAlignment="1" applyProtection="1">
      <alignment horizontal="center" vertical="center"/>
    </xf>
    <xf numFmtId="0" fontId="33" fillId="0" borderId="0" xfId="41" applyNumberFormat="1" applyFont="1" applyFill="1" applyBorder="1" applyAlignment="1" applyProtection="1">
      <alignment horizontal="center" vertical="center"/>
    </xf>
    <xf numFmtId="0" fontId="33" fillId="0" borderId="11" xfId="41" applyNumberFormat="1" applyFont="1" applyFill="1" applyBorder="1" applyAlignment="1" applyProtection="1">
      <alignment horizontal="center" vertical="center"/>
    </xf>
    <xf numFmtId="0" fontId="33" fillId="0" borderId="1" xfId="41" applyNumberFormat="1" applyFont="1" applyFill="1" applyBorder="1" applyAlignment="1" applyProtection="1">
      <alignment horizontal="center" vertical="center"/>
    </xf>
    <xf numFmtId="178" fontId="33" fillId="0" borderId="5" xfId="41" applyNumberFormat="1" applyFont="1" applyBorder="1" applyAlignment="1" applyProtection="1">
      <alignment horizontal="right" vertical="center" indent="1"/>
    </xf>
    <xf numFmtId="178" fontId="33" fillId="0" borderId="49" xfId="41" applyNumberFormat="1" applyFont="1" applyBorder="1" applyAlignment="1" applyProtection="1">
      <alignment horizontal="right" vertical="center" indent="1"/>
    </xf>
    <xf numFmtId="178" fontId="33" fillId="0" borderId="0" xfId="41" applyNumberFormat="1" applyFont="1" applyBorder="1" applyAlignment="1" applyProtection="1">
      <alignment horizontal="right" vertical="center" indent="1"/>
    </xf>
    <xf numFmtId="178" fontId="33" fillId="0" borderId="52" xfId="41" applyNumberFormat="1" applyFont="1" applyBorder="1" applyAlignment="1" applyProtection="1">
      <alignment horizontal="right" vertical="center" indent="1"/>
    </xf>
    <xf numFmtId="178" fontId="33" fillId="0" borderId="1" xfId="41" applyNumberFormat="1" applyFont="1" applyBorder="1" applyAlignment="1" applyProtection="1">
      <alignment horizontal="right" vertical="center" indent="1"/>
    </xf>
    <xf numFmtId="178" fontId="33" fillId="0" borderId="46" xfId="41" applyNumberFormat="1" applyFont="1" applyBorder="1" applyAlignment="1" applyProtection="1">
      <alignment horizontal="right" vertical="center" indent="1"/>
    </xf>
    <xf numFmtId="0" fontId="33" fillId="0" borderId="132" xfId="41" applyNumberFormat="1" applyFont="1" applyFill="1" applyBorder="1" applyAlignment="1" applyProtection="1">
      <alignment horizontal="left" vertical="center" indent="1"/>
    </xf>
    <xf numFmtId="0" fontId="33" fillId="0" borderId="22" xfId="41" applyNumberFormat="1" applyFont="1" applyFill="1" applyBorder="1" applyAlignment="1" applyProtection="1">
      <alignment horizontal="left" vertical="center" indent="1"/>
    </xf>
    <xf numFmtId="0" fontId="33" fillId="0" borderId="22" xfId="41" applyNumberFormat="1" applyFont="1" applyFill="1" applyBorder="1" applyAlignment="1" applyProtection="1">
      <alignment horizontal="left" vertical="center"/>
      <protection locked="0"/>
    </xf>
    <xf numFmtId="178" fontId="33" fillId="0" borderId="22" xfId="42" applyNumberFormat="1" applyFont="1" applyFill="1" applyBorder="1" applyAlignment="1" applyProtection="1">
      <alignment horizontal="right" vertical="center" indent="1"/>
      <protection locked="0"/>
    </xf>
    <xf numFmtId="178" fontId="33" fillId="0" borderId="136" xfId="42" applyNumberFormat="1" applyFont="1" applyFill="1" applyBorder="1" applyAlignment="1" applyProtection="1">
      <alignment horizontal="right" vertical="center" indent="1"/>
      <protection locked="0"/>
    </xf>
    <xf numFmtId="0" fontId="33" fillId="0" borderId="1" xfId="41" applyNumberFormat="1" applyFont="1" applyFill="1" applyBorder="1" applyAlignment="1" applyProtection="1">
      <alignment horizontal="left" vertical="center"/>
      <protection locked="0"/>
    </xf>
    <xf numFmtId="0" fontId="33" fillId="0" borderId="61" xfId="41" applyNumberFormat="1" applyFont="1" applyFill="1" applyBorder="1" applyAlignment="1" applyProtection="1">
      <alignment horizontal="center" vertical="center" textRotation="255" wrapText="1"/>
    </xf>
    <xf numFmtId="0" fontId="33" fillId="0" borderId="69" xfId="41" applyNumberFormat="1" applyFont="1" applyFill="1" applyBorder="1" applyAlignment="1" applyProtection="1">
      <alignment horizontal="center" vertical="center" textRotation="255" wrapText="1"/>
    </xf>
    <xf numFmtId="0" fontId="33" fillId="0" borderId="11" xfId="41" applyNumberFormat="1" applyFont="1" applyFill="1" applyBorder="1" applyAlignment="1" applyProtection="1">
      <alignment horizontal="center" vertical="center" wrapText="1"/>
    </xf>
    <xf numFmtId="0" fontId="33" fillId="0" borderId="1" xfId="41" applyNumberFormat="1" applyFont="1" applyFill="1" applyBorder="1" applyAlignment="1" applyProtection="1">
      <alignment horizontal="center" vertical="center" wrapText="1"/>
    </xf>
    <xf numFmtId="0" fontId="33" fillId="0" borderId="12" xfId="41" applyNumberFormat="1" applyFont="1" applyFill="1" applyBorder="1" applyAlignment="1" applyProtection="1">
      <alignment horizontal="center" vertical="center" wrapText="1"/>
    </xf>
    <xf numFmtId="0" fontId="15" fillId="0" borderId="11" xfId="41" applyNumberFormat="1" applyFont="1" applyFill="1" applyBorder="1" applyAlignment="1" applyProtection="1">
      <alignment horizontal="left" vertical="center" wrapText="1" shrinkToFit="1"/>
      <protection locked="0"/>
    </xf>
    <xf numFmtId="0" fontId="15" fillId="0" borderId="1" xfId="41" applyNumberFormat="1" applyFont="1" applyFill="1" applyBorder="1" applyAlignment="1" applyProtection="1">
      <alignment horizontal="left" vertical="center" wrapText="1" shrinkToFit="1"/>
      <protection locked="0"/>
    </xf>
    <xf numFmtId="0" fontId="15" fillId="0" borderId="46" xfId="41" applyNumberFormat="1" applyFont="1" applyFill="1" applyBorder="1" applyAlignment="1" applyProtection="1">
      <alignment horizontal="left" vertical="center" wrapText="1" shrinkToFit="1"/>
      <protection locked="0"/>
    </xf>
    <xf numFmtId="0" fontId="33" fillId="0" borderId="3" xfId="41" applyNumberFormat="1" applyFont="1" applyFill="1" applyBorder="1" applyAlignment="1" applyProtection="1">
      <alignment horizontal="center" vertical="center"/>
    </xf>
    <xf numFmtId="0" fontId="33" fillId="0" borderId="9" xfId="41" applyNumberFormat="1" applyFont="1" applyFill="1" applyBorder="1" applyAlignment="1" applyProtection="1">
      <alignment horizontal="center" vertical="center"/>
    </xf>
    <xf numFmtId="0" fontId="33" fillId="0" borderId="26" xfId="41" applyNumberFormat="1" applyFont="1" applyFill="1" applyBorder="1" applyAlignment="1" applyProtection="1">
      <alignment horizontal="center" vertical="center"/>
    </xf>
    <xf numFmtId="0" fontId="33" fillId="0" borderId="26" xfId="41" applyNumberFormat="1" applyFont="1" applyFill="1" applyBorder="1" applyAlignment="1" applyProtection="1">
      <alignment horizontal="center" vertical="center" textRotation="255" shrinkToFit="1"/>
    </xf>
    <xf numFmtId="0" fontId="33" fillId="0" borderId="27" xfId="41" applyNumberFormat="1" applyFont="1" applyFill="1" applyBorder="1" applyAlignment="1" applyProtection="1">
      <alignment horizontal="center" vertical="center" textRotation="255" shrinkToFit="1"/>
    </xf>
    <xf numFmtId="0" fontId="33" fillId="0" borderId="28" xfId="41" applyNumberFormat="1" applyFont="1" applyFill="1" applyBorder="1" applyAlignment="1" applyProtection="1">
      <alignment horizontal="center" vertical="center" textRotation="255" shrinkToFit="1"/>
    </xf>
    <xf numFmtId="177" fontId="33" fillId="0" borderId="33" xfId="41" applyNumberFormat="1" applyFont="1" applyBorder="1" applyAlignment="1" applyProtection="1">
      <alignment horizontal="center" vertical="center"/>
    </xf>
    <xf numFmtId="177" fontId="33" fillId="0" borderId="143" xfId="41" applyNumberFormat="1" applyFont="1" applyBorder="1" applyAlignment="1" applyProtection="1">
      <alignment horizontal="center" vertical="center"/>
    </xf>
    <xf numFmtId="0" fontId="33" fillId="0" borderId="4" xfId="41" applyNumberFormat="1" applyFont="1" applyFill="1" applyBorder="1" applyAlignment="1" applyProtection="1">
      <alignment horizontal="center" vertical="center"/>
    </xf>
    <xf numFmtId="177" fontId="33" fillId="0" borderId="4" xfId="41" applyNumberFormat="1" applyFont="1" applyFill="1" applyBorder="1" applyAlignment="1" applyProtection="1">
      <alignment horizontal="center" vertical="center"/>
    </xf>
    <xf numFmtId="177" fontId="33" fillId="0" borderId="10" xfId="41" applyNumberFormat="1" applyFont="1" applyFill="1" applyBorder="1" applyAlignment="1" applyProtection="1">
      <alignment horizontal="center" vertical="center"/>
    </xf>
    <xf numFmtId="177" fontId="33" fillId="0" borderId="5" xfId="41" applyNumberFormat="1" applyFont="1" applyFill="1" applyBorder="1" applyAlignment="1" applyProtection="1">
      <alignment horizontal="center" vertical="center" shrinkToFit="1"/>
    </xf>
    <xf numFmtId="177" fontId="33" fillId="0" borderId="9" xfId="41" applyNumberFormat="1" applyFont="1" applyFill="1" applyBorder="1" applyAlignment="1" applyProtection="1">
      <alignment horizontal="center" vertical="center" shrinkToFit="1"/>
    </xf>
    <xf numFmtId="177" fontId="33" fillId="0" borderId="0" xfId="41" applyNumberFormat="1" applyFont="1" applyFill="1" applyBorder="1" applyAlignment="1" applyProtection="1">
      <alignment horizontal="center" vertical="center" shrinkToFit="1"/>
    </xf>
    <xf numFmtId="177" fontId="33" fillId="0" borderId="7" xfId="41" applyNumberFormat="1" applyFont="1" applyFill="1" applyBorder="1" applyAlignment="1" applyProtection="1">
      <alignment horizontal="center" vertical="center" shrinkToFit="1"/>
    </xf>
    <xf numFmtId="177" fontId="33" fillId="0" borderId="1" xfId="41" applyNumberFormat="1" applyFont="1" applyFill="1" applyBorder="1" applyAlignment="1" applyProtection="1">
      <alignment horizontal="center" vertical="center" shrinkToFit="1"/>
    </xf>
    <xf numFmtId="177" fontId="33" fillId="0" borderId="12" xfId="41" applyNumberFormat="1" applyFont="1" applyFill="1" applyBorder="1" applyAlignment="1" applyProtection="1">
      <alignment horizontal="center" vertical="center" shrinkToFit="1"/>
    </xf>
    <xf numFmtId="0" fontId="33" fillId="0" borderId="8" xfId="41" applyNumberFormat="1" applyFont="1" applyBorder="1" applyAlignment="1" applyProtection="1">
      <alignment horizontal="center" vertical="center" shrinkToFit="1"/>
    </xf>
    <xf numFmtId="0" fontId="33" fillId="0" borderId="5" xfId="41" applyNumberFormat="1" applyFont="1" applyBorder="1" applyAlignment="1" applyProtection="1">
      <alignment horizontal="center" vertical="center" shrinkToFit="1"/>
    </xf>
    <xf numFmtId="0" fontId="33" fillId="0" borderId="11" xfId="41" applyNumberFormat="1" applyFont="1" applyBorder="1" applyAlignment="1" applyProtection="1">
      <alignment horizontal="center" vertical="center" shrinkToFit="1"/>
    </xf>
    <xf numFmtId="0" fontId="33" fillId="0" borderId="1" xfId="41" applyNumberFormat="1" applyFont="1" applyBorder="1" applyAlignment="1" applyProtection="1">
      <alignment horizontal="center" vertical="center" shrinkToFit="1"/>
    </xf>
    <xf numFmtId="177" fontId="33" fillId="0" borderId="5" xfId="41" applyNumberFormat="1" applyFont="1" applyBorder="1" applyAlignment="1" applyProtection="1">
      <alignment horizontal="center" vertical="center"/>
    </xf>
    <xf numFmtId="177" fontId="33" fillId="0" borderId="9" xfId="41" applyNumberFormat="1" applyFont="1" applyBorder="1" applyAlignment="1" applyProtection="1">
      <alignment horizontal="center" vertical="center"/>
    </xf>
    <xf numFmtId="177" fontId="33" fillId="0" borderId="1" xfId="41" applyNumberFormat="1" applyFont="1" applyBorder="1" applyAlignment="1" applyProtection="1">
      <alignment horizontal="center" vertical="center"/>
    </xf>
    <xf numFmtId="177" fontId="33" fillId="0" borderId="12" xfId="41" applyNumberFormat="1" applyFont="1" applyBorder="1" applyAlignment="1" applyProtection="1">
      <alignment horizontal="center" vertical="center"/>
    </xf>
    <xf numFmtId="0" fontId="33" fillId="0" borderId="29" xfId="41" applyNumberFormat="1" applyFont="1" applyBorder="1" applyAlignment="1" applyProtection="1">
      <alignment horizontal="center" vertical="center" shrinkToFit="1"/>
    </xf>
    <xf numFmtId="0" fontId="33" fillId="0" borderId="30" xfId="41" applyNumberFormat="1" applyFont="1" applyBorder="1" applyAlignment="1" applyProtection="1">
      <alignment horizontal="center" vertical="center" shrinkToFit="1"/>
    </xf>
    <xf numFmtId="177" fontId="33" fillId="0" borderId="30" xfId="41" applyNumberFormat="1" applyFont="1" applyBorder="1" applyAlignment="1" applyProtection="1">
      <alignment horizontal="center" vertical="center"/>
    </xf>
    <xf numFmtId="177" fontId="33" fillId="0" borderId="31" xfId="41" applyNumberFormat="1" applyFont="1" applyBorder="1" applyAlignment="1" applyProtection="1">
      <alignment horizontal="center" vertical="center"/>
    </xf>
    <xf numFmtId="0" fontId="33" fillId="0" borderId="132" xfId="41" applyNumberFormat="1" applyFont="1" applyFill="1" applyBorder="1" applyAlignment="1" applyProtection="1">
      <alignment horizontal="center" vertical="center" shrinkToFit="1"/>
      <protection locked="0"/>
    </xf>
    <xf numFmtId="0" fontId="33" fillId="0" borderId="22" xfId="41" applyNumberFormat="1" applyFont="1" applyFill="1" applyBorder="1" applyAlignment="1" applyProtection="1">
      <alignment horizontal="center" vertical="center" shrinkToFit="1"/>
      <protection locked="0"/>
    </xf>
    <xf numFmtId="0" fontId="33" fillId="0" borderId="23" xfId="41" applyNumberFormat="1" applyFont="1" applyFill="1" applyBorder="1" applyAlignment="1" applyProtection="1">
      <alignment horizontal="center" vertical="center" shrinkToFit="1"/>
      <protection locked="0"/>
    </xf>
    <xf numFmtId="0" fontId="15" fillId="0" borderId="21" xfId="41" applyNumberFormat="1" applyFont="1" applyFill="1" applyBorder="1" applyAlignment="1" applyProtection="1">
      <alignment vertical="center" wrapText="1" shrinkToFit="1"/>
      <protection locked="0"/>
    </xf>
    <xf numFmtId="0" fontId="15" fillId="0" borderId="22" xfId="41" applyNumberFormat="1" applyFont="1" applyFill="1" applyBorder="1" applyAlignment="1" applyProtection="1">
      <alignment vertical="center" wrapText="1" shrinkToFit="1"/>
      <protection locked="0"/>
    </xf>
    <xf numFmtId="0" fontId="33" fillId="0" borderId="21" xfId="41" applyFont="1" applyBorder="1" applyAlignment="1" applyProtection="1">
      <alignment horizontal="center" vertical="center" shrinkToFit="1"/>
      <protection locked="0"/>
    </xf>
    <xf numFmtId="0" fontId="33" fillId="0" borderId="22" xfId="41" applyFont="1" applyBorder="1" applyAlignment="1" applyProtection="1">
      <alignment horizontal="center" vertical="center" shrinkToFit="1"/>
      <protection locked="0"/>
    </xf>
    <xf numFmtId="0" fontId="33" fillId="0" borderId="136" xfId="41" applyFont="1" applyBorder="1" applyAlignment="1" applyProtection="1">
      <alignment horizontal="center" vertical="center" shrinkToFit="1"/>
      <protection locked="0"/>
    </xf>
    <xf numFmtId="0" fontId="33" fillId="0" borderId="32" xfId="41" applyNumberFormat="1" applyFont="1" applyBorder="1" applyAlignment="1" applyProtection="1">
      <alignment horizontal="center" vertical="center"/>
    </xf>
    <xf numFmtId="0" fontId="33" fillId="0" borderId="33" xfId="41" applyNumberFormat="1" applyFont="1" applyBorder="1" applyAlignment="1" applyProtection="1">
      <alignment horizontal="center" vertical="center"/>
    </xf>
    <xf numFmtId="177" fontId="33" fillId="0" borderId="34" xfId="41" applyNumberFormat="1" applyFont="1" applyBorder="1" applyAlignment="1" applyProtection="1">
      <alignment horizontal="center" vertical="center"/>
    </xf>
    <xf numFmtId="0" fontId="33" fillId="0" borderId="32" xfId="41" applyNumberFormat="1" applyFont="1" applyBorder="1" applyAlignment="1" applyProtection="1">
      <alignment horizontal="center" vertical="center" shrinkToFit="1"/>
    </xf>
    <xf numFmtId="0" fontId="33" fillId="0" borderId="33" xfId="41" applyNumberFormat="1" applyFont="1" applyBorder="1" applyAlignment="1" applyProtection="1">
      <alignment horizontal="center" vertical="center" shrinkToFit="1"/>
    </xf>
    <xf numFmtId="0" fontId="33" fillId="0" borderId="32" xfId="41" applyNumberFormat="1" applyFont="1" applyFill="1" applyBorder="1" applyAlignment="1" applyProtection="1">
      <alignment horizontal="center" vertical="center" shrinkToFit="1"/>
      <protection locked="0"/>
    </xf>
    <xf numFmtId="0" fontId="33" fillId="0" borderId="33" xfId="41" applyNumberFormat="1" applyFont="1" applyFill="1" applyBorder="1" applyAlignment="1" applyProtection="1">
      <alignment horizontal="center" vertical="center" shrinkToFit="1"/>
      <protection locked="0"/>
    </xf>
    <xf numFmtId="0" fontId="33" fillId="0" borderId="139" xfId="41" applyNumberFormat="1" applyFont="1" applyFill="1" applyBorder="1" applyAlignment="1" applyProtection="1">
      <alignment horizontal="center" vertical="center" shrinkToFit="1"/>
      <protection locked="0"/>
    </xf>
    <xf numFmtId="0" fontId="15" fillId="0" borderId="140" xfId="41" applyNumberFormat="1" applyFont="1" applyFill="1" applyBorder="1" applyAlignment="1" applyProtection="1">
      <alignment vertical="center" wrapText="1" shrinkToFit="1"/>
      <protection locked="0"/>
    </xf>
    <xf numFmtId="0" fontId="15" fillId="0" borderId="33" xfId="41" applyNumberFormat="1" applyFont="1" applyFill="1" applyBorder="1" applyAlignment="1" applyProtection="1">
      <alignment vertical="center" wrapText="1" shrinkToFit="1"/>
      <protection locked="0"/>
    </xf>
    <xf numFmtId="0" fontId="33" fillId="0" borderId="140" xfId="41" applyFont="1" applyBorder="1" applyAlignment="1" applyProtection="1">
      <alignment horizontal="center" vertical="center" shrinkToFit="1"/>
      <protection locked="0"/>
    </xf>
    <xf numFmtId="0" fontId="33" fillId="0" borderId="33" xfId="41" applyFont="1" applyBorder="1" applyAlignment="1" applyProtection="1">
      <alignment horizontal="center" vertical="center" shrinkToFit="1"/>
      <protection locked="0"/>
    </xf>
    <xf numFmtId="0" fontId="33" fillId="0" borderId="34" xfId="41" applyFont="1" applyBorder="1" applyAlignment="1" applyProtection="1">
      <alignment horizontal="center" vertical="center" shrinkToFit="1"/>
      <protection locked="0"/>
    </xf>
    <xf numFmtId="0" fontId="33" fillId="0" borderId="32" xfId="41" applyNumberFormat="1" applyFont="1" applyFill="1" applyBorder="1" applyAlignment="1" applyProtection="1">
      <alignment horizontal="center" vertical="center"/>
    </xf>
    <xf numFmtId="0" fontId="33" fillId="0" borderId="33" xfId="41" applyNumberFormat="1" applyFont="1" applyFill="1" applyBorder="1" applyAlignment="1" applyProtection="1">
      <alignment horizontal="center" vertical="center"/>
    </xf>
    <xf numFmtId="0" fontId="33" fillId="0" borderId="3" xfId="41" applyNumberFormat="1" applyFont="1" applyFill="1" applyBorder="1" applyAlignment="1" applyProtection="1">
      <alignment horizontal="left" vertical="center" indent="1"/>
    </xf>
    <xf numFmtId="0" fontId="33" fillId="0" borderId="4" xfId="41" applyNumberFormat="1" applyFont="1" applyFill="1" applyBorder="1" applyAlignment="1" applyProtection="1">
      <alignment horizontal="left" vertical="center" indent="1"/>
    </xf>
    <xf numFmtId="0" fontId="33" fillId="11" borderId="4" xfId="41" applyNumberFormat="1" applyFont="1" applyFill="1" applyBorder="1" applyAlignment="1" applyProtection="1">
      <alignment horizontal="left" vertical="center" indent="1"/>
    </xf>
    <xf numFmtId="0" fontId="33" fillId="0" borderId="10" xfId="41" applyNumberFormat="1" applyFont="1" applyFill="1" applyBorder="1" applyAlignment="1" applyProtection="1">
      <alignment horizontal="left" vertical="center" indent="1"/>
    </xf>
    <xf numFmtId="0" fontId="33" fillId="0" borderId="3" xfId="41" applyNumberFormat="1" applyFont="1" applyFill="1" applyBorder="1" applyAlignment="1" applyProtection="1">
      <alignment horizontal="left" vertical="center" indent="1" shrinkToFit="1"/>
    </xf>
    <xf numFmtId="0" fontId="33" fillId="0" borderId="4" xfId="41" applyNumberFormat="1" applyFont="1" applyFill="1" applyBorder="1" applyAlignment="1" applyProtection="1">
      <alignment horizontal="left" vertical="center" indent="1" shrinkToFit="1"/>
    </xf>
    <xf numFmtId="0" fontId="15" fillId="0" borderId="4" xfId="41" applyNumberFormat="1" applyFont="1" applyFill="1" applyBorder="1" applyAlignment="1" applyProtection="1">
      <alignment vertical="center" shrinkToFit="1"/>
    </xf>
    <xf numFmtId="177" fontId="33" fillId="0" borderId="2" xfId="41" applyNumberFormat="1" applyFont="1" applyFill="1" applyBorder="1" applyAlignment="1" applyProtection="1">
      <alignment horizontal="right" vertical="center" indent="1"/>
      <protection locked="0"/>
    </xf>
    <xf numFmtId="177" fontId="33" fillId="0" borderId="2" xfId="41" applyNumberFormat="1" applyFont="1" applyBorder="1" applyAlignment="1" applyProtection="1">
      <alignment horizontal="right" vertical="center" indent="1"/>
      <protection locked="0"/>
    </xf>
    <xf numFmtId="177" fontId="33" fillId="0" borderId="67" xfId="41" applyNumberFormat="1" applyFont="1" applyBorder="1" applyAlignment="1" applyProtection="1">
      <alignment horizontal="right" vertical="center" indent="1"/>
      <protection locked="0"/>
    </xf>
    <xf numFmtId="0" fontId="33" fillId="0" borderId="8" xfId="41" applyNumberFormat="1" applyFont="1" applyFill="1" applyBorder="1" applyAlignment="1" applyProtection="1">
      <alignment horizontal="center" vertical="center" shrinkToFit="1"/>
    </xf>
    <xf numFmtId="0" fontId="33" fillId="0" borderId="6" xfId="41" applyNumberFormat="1" applyFont="1" applyFill="1" applyBorder="1" applyAlignment="1" applyProtection="1">
      <alignment horizontal="center" vertical="center" shrinkToFit="1"/>
    </xf>
    <xf numFmtId="0" fontId="33" fillId="0" borderId="11" xfId="41" applyNumberFormat="1" applyFont="1" applyFill="1" applyBorder="1" applyAlignment="1" applyProtection="1">
      <alignment horizontal="center" vertical="center" shrinkToFit="1"/>
    </xf>
    <xf numFmtId="0" fontId="33" fillId="0" borderId="29" xfId="41" applyNumberFormat="1" applyFont="1" applyFill="1" applyBorder="1" applyAlignment="1" applyProtection="1">
      <alignment horizontal="center" vertical="center" shrinkToFit="1"/>
      <protection locked="0"/>
    </xf>
    <xf numFmtId="0" fontId="33" fillId="0" borderId="30" xfId="41" applyNumberFormat="1" applyFont="1" applyFill="1" applyBorder="1" applyAlignment="1" applyProtection="1">
      <alignment horizontal="center" vertical="center" shrinkToFit="1"/>
      <protection locked="0"/>
    </xf>
    <xf numFmtId="0" fontId="33" fillId="0" borderId="137" xfId="41" applyNumberFormat="1" applyFont="1" applyFill="1" applyBorder="1" applyAlignment="1" applyProtection="1">
      <alignment horizontal="center" vertical="center" shrinkToFit="1"/>
      <protection locked="0"/>
    </xf>
    <xf numFmtId="0" fontId="15" fillId="0" borderId="138" xfId="41" applyNumberFormat="1" applyFont="1" applyFill="1" applyBorder="1" applyAlignment="1" applyProtection="1">
      <alignment vertical="center" wrapText="1" shrinkToFit="1"/>
      <protection locked="0"/>
    </xf>
    <xf numFmtId="0" fontId="15" fillId="0" borderId="30" xfId="41" applyNumberFormat="1" applyFont="1" applyFill="1" applyBorder="1" applyAlignment="1" applyProtection="1">
      <alignment vertical="center" wrapText="1" shrinkToFit="1"/>
      <protection locked="0"/>
    </xf>
    <xf numFmtId="0" fontId="33" fillId="0" borderId="138" xfId="41" applyFont="1" applyBorder="1" applyAlignment="1" applyProtection="1">
      <alignment horizontal="center" vertical="center" shrinkToFit="1"/>
      <protection locked="0"/>
    </xf>
    <xf numFmtId="0" fontId="33" fillId="0" borderId="30" xfId="41" applyFont="1" applyBorder="1" applyAlignment="1" applyProtection="1">
      <alignment horizontal="center" vertical="center" shrinkToFit="1"/>
      <protection locked="0"/>
    </xf>
    <xf numFmtId="0" fontId="33" fillId="0" borderId="31" xfId="41" applyFont="1" applyBorder="1" applyAlignment="1" applyProtection="1">
      <alignment horizontal="center" vertical="center" shrinkToFit="1"/>
      <protection locked="0"/>
    </xf>
    <xf numFmtId="177" fontId="33" fillId="0" borderId="121" xfId="41" applyNumberFormat="1" applyFont="1" applyFill="1" applyBorder="1" applyAlignment="1" applyProtection="1">
      <alignment horizontal="right" vertical="center" indent="1"/>
      <protection locked="0"/>
    </xf>
    <xf numFmtId="177" fontId="33" fillId="0" borderId="121" xfId="41" applyNumberFormat="1" applyFont="1" applyBorder="1" applyAlignment="1" applyProtection="1">
      <alignment horizontal="right" vertical="center" indent="1"/>
      <protection locked="0"/>
    </xf>
    <xf numFmtId="177" fontId="33" fillId="0" borderId="130" xfId="41" applyNumberFormat="1" applyFont="1" applyBorder="1" applyAlignment="1" applyProtection="1">
      <alignment horizontal="right" vertical="center" indent="1"/>
      <protection locked="0"/>
    </xf>
    <xf numFmtId="177" fontId="33" fillId="0" borderId="134" xfId="41" applyNumberFormat="1" applyFont="1" applyFill="1" applyBorder="1" applyAlignment="1" applyProtection="1">
      <alignment horizontal="right" vertical="center" indent="1"/>
      <protection locked="0"/>
    </xf>
    <xf numFmtId="177" fontId="33" fillId="0" borderId="134" xfId="41" applyNumberFormat="1" applyFont="1" applyBorder="1" applyAlignment="1" applyProtection="1">
      <alignment horizontal="right" vertical="center" indent="1"/>
      <protection locked="0"/>
    </xf>
    <xf numFmtId="177" fontId="33" fillId="0" borderId="135" xfId="41" applyNumberFormat="1" applyFont="1" applyBorder="1" applyAlignment="1" applyProtection="1">
      <alignment horizontal="right" vertical="center" indent="1"/>
      <protection locked="0"/>
    </xf>
    <xf numFmtId="177" fontId="33" fillId="0" borderId="131" xfId="41" applyNumberFormat="1" applyFont="1" applyFill="1" applyBorder="1" applyAlignment="1" applyProtection="1">
      <alignment horizontal="right" vertical="center" indent="1"/>
      <protection locked="0"/>
    </xf>
    <xf numFmtId="177" fontId="33" fillId="0" borderId="131" xfId="41" applyNumberFormat="1" applyFont="1" applyBorder="1" applyAlignment="1" applyProtection="1">
      <alignment horizontal="right" vertical="center" indent="1"/>
      <protection locked="0"/>
    </xf>
    <xf numFmtId="177" fontId="33" fillId="0" borderId="133" xfId="41" applyNumberFormat="1" applyFont="1" applyBorder="1" applyAlignment="1" applyProtection="1">
      <alignment horizontal="right" vertical="center" indent="1"/>
      <protection locked="0"/>
    </xf>
    <xf numFmtId="0" fontId="33" fillId="0" borderId="29" xfId="41" applyNumberFormat="1" applyFont="1" applyFill="1" applyBorder="1" applyAlignment="1" applyProtection="1">
      <alignment vertical="center"/>
      <protection locked="0"/>
    </xf>
    <xf numFmtId="0" fontId="33" fillId="0" borderId="30" xfId="41" applyNumberFormat="1" applyFont="1" applyBorder="1" applyAlignment="1" applyProtection="1">
      <alignment vertical="center"/>
      <protection locked="0"/>
    </xf>
    <xf numFmtId="0" fontId="33" fillId="0" borderId="31" xfId="41" applyNumberFormat="1" applyFont="1" applyBorder="1" applyAlignment="1" applyProtection="1">
      <alignment vertical="center"/>
      <protection locked="0"/>
    </xf>
    <xf numFmtId="0" fontId="15" fillId="0" borderId="121" xfId="41" applyNumberFormat="1" applyFont="1" applyFill="1" applyBorder="1" applyAlignment="1" applyProtection="1">
      <alignment horizontal="left" vertical="center" wrapText="1" shrinkToFit="1"/>
      <protection locked="0"/>
    </xf>
    <xf numFmtId="0" fontId="15" fillId="0" borderId="29" xfId="41" applyNumberFormat="1" applyFont="1" applyFill="1" applyBorder="1" applyAlignment="1" applyProtection="1">
      <alignment horizontal="left" vertical="center" wrapText="1" shrinkToFit="1"/>
      <protection locked="0"/>
    </xf>
    <xf numFmtId="0" fontId="33" fillId="0" borderId="132" xfId="41" applyNumberFormat="1" applyFont="1" applyFill="1" applyBorder="1" applyAlignment="1" applyProtection="1">
      <alignment vertical="center"/>
      <protection locked="0"/>
    </xf>
    <xf numFmtId="0" fontId="33" fillId="0" borderId="22" xfId="41" applyNumberFormat="1" applyFont="1" applyBorder="1" applyAlignment="1" applyProtection="1">
      <alignment vertical="center"/>
      <protection locked="0"/>
    </xf>
    <xf numFmtId="0" fontId="33" fillId="0" borderId="136" xfId="41" applyNumberFormat="1" applyFont="1" applyBorder="1" applyAlignment="1" applyProtection="1">
      <alignment vertical="center"/>
      <protection locked="0"/>
    </xf>
    <xf numFmtId="0" fontId="15" fillId="0" borderId="131" xfId="41" applyNumberFormat="1" applyFont="1" applyFill="1" applyBorder="1" applyAlignment="1" applyProtection="1">
      <alignment horizontal="left" vertical="center" wrapText="1" shrinkToFit="1"/>
      <protection locked="0"/>
    </xf>
    <xf numFmtId="0" fontId="15" fillId="0" borderId="132" xfId="41" applyNumberFormat="1" applyFont="1" applyFill="1" applyBorder="1" applyAlignment="1" applyProtection="1">
      <alignment horizontal="left" vertical="center" wrapText="1" shrinkToFit="1"/>
      <protection locked="0"/>
    </xf>
    <xf numFmtId="0" fontId="33" fillId="0" borderId="32" xfId="41" applyNumberFormat="1" applyFont="1" applyFill="1" applyBorder="1" applyAlignment="1" applyProtection="1">
      <alignment vertical="center"/>
      <protection locked="0"/>
    </xf>
    <xf numFmtId="0" fontId="33" fillId="0" borderId="33" xfId="41" applyNumberFormat="1" applyFont="1" applyBorder="1" applyAlignment="1" applyProtection="1">
      <alignment vertical="center"/>
      <protection locked="0"/>
    </xf>
    <xf numFmtId="0" fontId="33" fillId="0" borderId="34" xfId="41" applyNumberFormat="1" applyFont="1" applyBorder="1" applyAlignment="1" applyProtection="1">
      <alignment vertical="center"/>
      <protection locked="0"/>
    </xf>
    <xf numFmtId="0" fontId="15" fillId="0" borderId="134" xfId="41" applyNumberFormat="1" applyFont="1" applyFill="1" applyBorder="1" applyAlignment="1" applyProtection="1">
      <alignment horizontal="left" vertical="center" wrapText="1" shrinkToFit="1"/>
      <protection locked="0"/>
    </xf>
    <xf numFmtId="0" fontId="15" fillId="0" borderId="32" xfId="41" applyNumberFormat="1" applyFont="1" applyFill="1" applyBorder="1" applyAlignment="1" applyProtection="1">
      <alignment horizontal="left" vertical="center" wrapText="1" shrinkToFit="1"/>
      <protection locked="0"/>
    </xf>
    <xf numFmtId="0" fontId="15" fillId="0" borderId="30" xfId="41" applyNumberFormat="1" applyFont="1" applyFill="1" applyBorder="1" applyAlignment="1" applyProtection="1">
      <alignment horizontal="left" vertical="center" wrapText="1" indent="1"/>
      <protection locked="0"/>
    </xf>
    <xf numFmtId="0" fontId="15" fillId="0" borderId="31" xfId="41" applyNumberFormat="1" applyFont="1" applyFill="1" applyBorder="1" applyAlignment="1" applyProtection="1">
      <alignment horizontal="left" vertical="center" wrapText="1" indent="1"/>
      <protection locked="0"/>
    </xf>
    <xf numFmtId="0" fontId="15" fillId="0" borderId="22" xfId="41" applyNumberFormat="1" applyFont="1" applyFill="1" applyBorder="1" applyAlignment="1" applyProtection="1">
      <alignment horizontal="left" vertical="center" wrapText="1" indent="1"/>
      <protection locked="0"/>
    </xf>
    <xf numFmtId="0" fontId="15" fillId="0" borderId="136" xfId="41" applyNumberFormat="1" applyFont="1" applyFill="1" applyBorder="1" applyAlignment="1" applyProtection="1">
      <alignment horizontal="left" vertical="center" wrapText="1" indent="1"/>
      <protection locked="0"/>
    </xf>
    <xf numFmtId="0" fontId="15" fillId="0" borderId="131" xfId="41" applyNumberFormat="1" applyFont="1" applyBorder="1" applyAlignment="1" applyProtection="1">
      <alignment vertical="center" wrapText="1"/>
      <protection locked="0"/>
    </xf>
    <xf numFmtId="0" fontId="15" fillId="0" borderId="132" xfId="41" applyNumberFormat="1" applyFont="1" applyBorder="1" applyAlignment="1" applyProtection="1">
      <alignment vertical="center" wrapText="1"/>
      <protection locked="0"/>
    </xf>
    <xf numFmtId="0" fontId="15" fillId="0" borderId="132" xfId="41" applyNumberFormat="1" applyFont="1" applyFill="1" applyBorder="1" applyAlignment="1" applyProtection="1">
      <alignment horizontal="left" vertical="center" wrapText="1" indent="1"/>
      <protection locked="0"/>
    </xf>
    <xf numFmtId="0" fontId="15" fillId="0" borderId="22" xfId="41" applyNumberFormat="1" applyFont="1" applyBorder="1" applyAlignment="1" applyProtection="1">
      <alignment vertical="center" wrapText="1"/>
      <protection locked="0"/>
    </xf>
    <xf numFmtId="0" fontId="15" fillId="0" borderId="136" xfId="41" applyNumberFormat="1" applyFont="1" applyBorder="1" applyAlignment="1" applyProtection="1">
      <alignment vertical="center" wrapText="1"/>
      <protection locked="0"/>
    </xf>
    <xf numFmtId="177" fontId="33" fillId="0" borderId="132" xfId="41" applyNumberFormat="1" applyFont="1" applyFill="1" applyBorder="1" applyAlignment="1" applyProtection="1">
      <alignment horizontal="right" vertical="center" indent="1"/>
      <protection locked="0"/>
    </xf>
    <xf numFmtId="177" fontId="33" fillId="0" borderId="22" xfId="41" applyNumberFormat="1" applyFont="1" applyBorder="1" applyAlignment="1" applyProtection="1">
      <alignment horizontal="right" vertical="center" indent="1"/>
      <protection locked="0"/>
    </xf>
    <xf numFmtId="177" fontId="33" fillId="0" borderId="141" xfId="41" applyNumberFormat="1" applyFont="1" applyBorder="1" applyAlignment="1" applyProtection="1">
      <alignment horizontal="right" vertical="center" indent="1"/>
      <protection locked="0"/>
    </xf>
    <xf numFmtId="0" fontId="15" fillId="0" borderId="33" xfId="41" applyNumberFormat="1" applyFont="1" applyFill="1" applyBorder="1" applyAlignment="1" applyProtection="1">
      <alignment horizontal="left" vertical="center" wrapText="1" indent="1"/>
      <protection locked="0"/>
    </xf>
    <xf numFmtId="0" fontId="15" fillId="0" borderId="34" xfId="41" applyNumberFormat="1" applyFont="1" applyFill="1" applyBorder="1" applyAlignment="1" applyProtection="1">
      <alignment horizontal="left" vertical="center" wrapText="1" indent="1"/>
      <protection locked="0"/>
    </xf>
    <xf numFmtId="0" fontId="33" fillId="11" borderId="30" xfId="41" applyNumberFormat="1" applyFont="1" applyFill="1" applyBorder="1" applyAlignment="1" applyProtection="1">
      <alignment vertical="center"/>
      <protection locked="0"/>
    </xf>
    <xf numFmtId="177" fontId="33" fillId="0" borderId="132" xfId="41" applyNumberFormat="1" applyFont="1" applyBorder="1" applyAlignment="1" applyProtection="1">
      <alignment horizontal="right" vertical="center" indent="1"/>
      <protection locked="0"/>
    </xf>
    <xf numFmtId="0" fontId="15" fillId="0" borderId="32" xfId="41" applyNumberFormat="1" applyFont="1" applyFill="1" applyBorder="1" applyAlignment="1" applyProtection="1">
      <alignment horizontal="left" vertical="center" wrapText="1" indent="1"/>
      <protection locked="0"/>
    </xf>
    <xf numFmtId="177" fontId="33" fillId="0" borderId="32" xfId="41" applyNumberFormat="1" applyFont="1" applyBorder="1" applyAlignment="1" applyProtection="1">
      <alignment horizontal="right" vertical="center" indent="1"/>
      <protection locked="0"/>
    </xf>
    <xf numFmtId="0" fontId="33" fillId="0" borderId="121" xfId="41" applyNumberFormat="1" applyFont="1" applyFill="1" applyBorder="1" applyAlignment="1" applyProtection="1">
      <alignment horizontal="center" vertical="center" textRotation="255" shrinkToFit="1"/>
    </xf>
    <xf numFmtId="0" fontId="33" fillId="0" borderId="131" xfId="41" applyNumberFormat="1" applyFont="1" applyFill="1" applyBorder="1" applyAlignment="1" applyProtection="1">
      <alignment horizontal="center" vertical="center" textRotation="255" shrinkToFit="1"/>
    </xf>
    <xf numFmtId="0" fontId="33" fillId="0" borderId="134" xfId="41" applyNumberFormat="1" applyFont="1" applyFill="1" applyBorder="1" applyAlignment="1" applyProtection="1">
      <alignment horizontal="center" vertical="center" textRotation="255" shrinkToFit="1"/>
    </xf>
    <xf numFmtId="0" fontId="15" fillId="0" borderId="29" xfId="41" applyNumberFormat="1" applyFont="1" applyFill="1" applyBorder="1" applyAlignment="1" applyProtection="1">
      <alignment horizontal="left" vertical="center" wrapText="1" indent="1"/>
      <protection locked="0"/>
    </xf>
    <xf numFmtId="177" fontId="33" fillId="0" borderId="29" xfId="41" applyNumberFormat="1" applyFont="1" applyBorder="1" applyAlignment="1" applyProtection="1">
      <alignment horizontal="right" vertical="center" indent="1"/>
      <protection locked="0"/>
    </xf>
    <xf numFmtId="0" fontId="162" fillId="0" borderId="50" xfId="0" applyFont="1" applyBorder="1" applyAlignment="1" applyProtection="1">
      <alignment horizontal="left" vertical="center" shrinkToFit="1"/>
    </xf>
    <xf numFmtId="0" fontId="33" fillId="0" borderId="0" xfId="41" applyNumberFormat="1" applyFont="1" applyFill="1" applyBorder="1" applyAlignment="1" applyProtection="1">
      <alignment horizontal="center" vertical="center"/>
      <protection locked="0"/>
    </xf>
    <xf numFmtId="0" fontId="33" fillId="0" borderId="0" xfId="41" applyNumberFormat="1" applyFont="1" applyFill="1" applyBorder="1" applyAlignment="1" applyProtection="1">
      <alignment vertical="center" shrinkToFit="1"/>
      <protection locked="0"/>
    </xf>
    <xf numFmtId="0" fontId="33" fillId="0" borderId="0" xfId="41" applyNumberFormat="1" applyFont="1" applyFill="1" applyBorder="1" applyAlignment="1" applyProtection="1">
      <alignment horizontal="center" vertical="center" shrinkToFit="1"/>
      <protection locked="0"/>
    </xf>
    <xf numFmtId="0" fontId="33" fillId="0" borderId="41" xfId="41" applyNumberFormat="1" applyFont="1" applyFill="1" applyBorder="1" applyAlignment="1" applyProtection="1">
      <alignment horizontal="center" vertical="center"/>
      <protection locked="0"/>
    </xf>
    <xf numFmtId="0" fontId="33" fillId="0" borderId="41" xfId="41" applyNumberFormat="1" applyFont="1" applyFill="1" applyBorder="1" applyAlignment="1" applyProtection="1">
      <alignment vertical="center" shrinkToFit="1"/>
      <protection locked="0"/>
    </xf>
    <xf numFmtId="0" fontId="33" fillId="0" borderId="41" xfId="41" applyNumberFormat="1" applyFont="1" applyFill="1" applyBorder="1" applyAlignment="1" applyProtection="1">
      <alignment horizontal="center" vertical="center" shrinkToFit="1"/>
      <protection locked="0"/>
    </xf>
    <xf numFmtId="0" fontId="33" fillId="0" borderId="61" xfId="41" applyNumberFormat="1" applyFont="1" applyFill="1" applyBorder="1" applyAlignment="1" applyProtection="1">
      <alignment horizontal="center" vertical="center" wrapText="1"/>
    </xf>
    <xf numFmtId="0" fontId="33" fillId="0" borderId="27" xfId="41" applyNumberFormat="1" applyFont="1" applyFill="1" applyBorder="1" applyAlignment="1" applyProtection="1">
      <alignment horizontal="center" vertical="center" wrapText="1"/>
    </xf>
    <xf numFmtId="0" fontId="33" fillId="0" borderId="6" xfId="41" applyNumberFormat="1" applyFont="1" applyFill="1" applyBorder="1" applyAlignment="1" applyProtection="1">
      <alignment horizontal="left" vertical="center" wrapText="1"/>
      <protection locked="0"/>
    </xf>
    <xf numFmtId="0" fontId="33" fillId="0" borderId="0" xfId="41" applyNumberFormat="1" applyFont="1" applyFill="1" applyBorder="1" applyAlignment="1" applyProtection="1">
      <alignment horizontal="left" vertical="center" wrapText="1"/>
      <protection locked="0"/>
    </xf>
    <xf numFmtId="0" fontId="33" fillId="0" borderId="52" xfId="41" applyNumberFormat="1" applyFont="1" applyFill="1" applyBorder="1" applyAlignment="1" applyProtection="1">
      <alignment horizontal="left" vertical="center" wrapText="1"/>
      <protection locked="0"/>
    </xf>
    <xf numFmtId="0" fontId="33" fillId="0" borderId="92" xfId="41" applyNumberFormat="1" applyFont="1" applyFill="1" applyBorder="1" applyAlignment="1" applyProtection="1">
      <alignment horizontal="center" vertical="center" wrapText="1"/>
    </xf>
    <xf numFmtId="0" fontId="33" fillId="0" borderId="38" xfId="41" applyNumberFormat="1" applyFont="1" applyFill="1" applyBorder="1" applyAlignment="1" applyProtection="1">
      <alignment horizontal="center" vertical="center" wrapText="1"/>
    </xf>
    <xf numFmtId="0" fontId="33" fillId="0" borderId="95" xfId="41" applyNumberFormat="1" applyFont="1" applyFill="1" applyBorder="1" applyAlignment="1" applyProtection="1">
      <alignment horizontal="center" vertical="center" wrapText="1"/>
    </xf>
    <xf numFmtId="0" fontId="33" fillId="0" borderId="2" xfId="41" applyNumberFormat="1" applyFont="1" applyFill="1" applyBorder="1" applyAlignment="1" applyProtection="1">
      <alignment horizontal="center" vertical="center" wrapText="1"/>
    </xf>
    <xf numFmtId="0" fontId="33" fillId="0" borderId="96" xfId="41" applyNumberFormat="1" applyFont="1" applyFill="1" applyBorder="1" applyAlignment="1" applyProtection="1">
      <alignment horizontal="center" vertical="center" wrapText="1"/>
    </xf>
    <xf numFmtId="0" fontId="33" fillId="0" borderId="43" xfId="41" applyNumberFormat="1" applyFont="1" applyFill="1" applyBorder="1" applyAlignment="1" applyProtection="1">
      <alignment horizontal="center" vertical="center" wrapText="1"/>
    </xf>
    <xf numFmtId="0" fontId="33" fillId="0" borderId="36" xfId="41" applyNumberFormat="1" applyFont="1" applyFill="1" applyBorder="1" applyAlignment="1" applyProtection="1">
      <alignment horizontal="center" vertical="center"/>
      <protection locked="0"/>
    </xf>
    <xf numFmtId="0" fontId="33" fillId="0" borderId="36" xfId="41" applyNumberFormat="1" applyFont="1" applyFill="1" applyBorder="1" applyAlignment="1" applyProtection="1">
      <alignment vertical="center" shrinkToFit="1"/>
      <protection locked="0"/>
    </xf>
    <xf numFmtId="0" fontId="33" fillId="0" borderId="36" xfId="41" applyNumberFormat="1" applyFont="1" applyFill="1" applyBorder="1" applyAlignment="1" applyProtection="1">
      <alignment horizontal="center" vertical="center" shrinkToFit="1"/>
      <protection locked="0"/>
    </xf>
    <xf numFmtId="0" fontId="15" fillId="0" borderId="50" xfId="41" applyNumberFormat="1" applyFont="1" applyFill="1" applyBorder="1" applyAlignment="1" applyProtection="1">
      <alignment horizontal="center" vertical="center" wrapText="1"/>
    </xf>
    <xf numFmtId="0" fontId="15" fillId="0" borderId="0" xfId="41" applyNumberFormat="1" applyFont="1" applyFill="1" applyBorder="1" applyAlignment="1" applyProtection="1">
      <alignment horizontal="center" vertical="center"/>
    </xf>
    <xf numFmtId="0" fontId="15" fillId="0" borderId="7" xfId="41" applyNumberFormat="1" applyFont="1" applyFill="1" applyBorder="1" applyAlignment="1" applyProtection="1">
      <alignment horizontal="center" vertical="center"/>
    </xf>
    <xf numFmtId="0" fontId="33" fillId="0" borderId="6" xfId="41" applyNumberFormat="1" applyFont="1" applyFill="1" applyBorder="1" applyAlignment="1" applyProtection="1">
      <alignment vertical="center" wrapText="1"/>
      <protection locked="0"/>
    </xf>
    <xf numFmtId="0" fontId="33" fillId="0" borderId="0" xfId="41" applyNumberFormat="1" applyFont="1" applyFill="1" applyBorder="1" applyAlignment="1" applyProtection="1">
      <alignment vertical="center" wrapText="1"/>
      <protection locked="0"/>
    </xf>
    <xf numFmtId="0" fontId="33" fillId="0" borderId="52" xfId="41" applyNumberFormat="1" applyFont="1" applyFill="1" applyBorder="1" applyAlignment="1" applyProtection="1">
      <alignment vertical="center" wrapText="1"/>
      <protection locked="0"/>
    </xf>
    <xf numFmtId="0" fontId="33" fillId="0" borderId="36" xfId="3" applyNumberFormat="1" applyFont="1" applyFill="1" applyBorder="1" applyAlignment="1" applyProtection="1">
      <alignment horizontal="left" vertical="center" shrinkToFit="1"/>
    </xf>
    <xf numFmtId="0" fontId="33" fillId="0" borderId="36" xfId="41" applyNumberFormat="1" applyFont="1" applyFill="1" applyBorder="1" applyAlignment="1" applyProtection="1">
      <alignment horizontal="left" vertical="center"/>
    </xf>
    <xf numFmtId="0" fontId="33" fillId="0" borderId="41" xfId="3" applyNumberFormat="1" applyFont="1" applyFill="1" applyBorder="1" applyAlignment="1" applyProtection="1">
      <alignment horizontal="left" vertical="center" shrinkToFit="1"/>
    </xf>
    <xf numFmtId="0" fontId="33" fillId="0" borderId="41" xfId="3" applyNumberFormat="1" applyFont="1" applyFill="1" applyBorder="1" applyAlignment="1" applyProtection="1">
      <alignment horizontal="left" vertical="center" wrapText="1"/>
    </xf>
    <xf numFmtId="0" fontId="15" fillId="0" borderId="41" xfId="41" applyNumberFormat="1" applyFont="1" applyFill="1" applyBorder="1" applyAlignment="1" applyProtection="1">
      <alignment vertical="center"/>
      <protection locked="0"/>
    </xf>
    <xf numFmtId="0" fontId="33" fillId="0" borderId="58" xfId="41" applyNumberFormat="1" applyFont="1" applyFill="1" applyBorder="1" applyAlignment="1" applyProtection="1">
      <alignment horizontal="center" vertical="center"/>
    </xf>
    <xf numFmtId="0" fontId="33" fillId="0" borderId="103" xfId="41" applyNumberFormat="1" applyFont="1" applyFill="1" applyBorder="1" applyAlignment="1" applyProtection="1">
      <alignment horizontal="center" vertical="center"/>
    </xf>
    <xf numFmtId="0" fontId="33" fillId="0" borderId="56" xfId="41" applyNumberFormat="1" applyFont="1" applyFill="1" applyBorder="1" applyAlignment="1" applyProtection="1">
      <alignment horizontal="center" vertical="center"/>
    </xf>
    <xf numFmtId="0" fontId="33" fillId="0" borderId="54" xfId="41" applyNumberFormat="1" applyFont="1" applyFill="1" applyBorder="1" applyAlignment="1" applyProtection="1">
      <alignment horizontal="center" vertical="center"/>
    </xf>
    <xf numFmtId="0" fontId="33" fillId="0" borderId="55" xfId="41" applyNumberFormat="1" applyFont="1" applyFill="1" applyBorder="1" applyAlignment="1" applyProtection="1">
      <alignment horizontal="center" vertical="center"/>
    </xf>
    <xf numFmtId="0" fontId="33" fillId="0" borderId="53" xfId="41" applyNumberFormat="1" applyFont="1" applyFill="1" applyBorder="1" applyAlignment="1" applyProtection="1">
      <alignment horizontal="center" vertical="center" shrinkToFit="1"/>
    </xf>
    <xf numFmtId="0" fontId="33" fillId="0" borderId="54" xfId="41" applyNumberFormat="1" applyFont="1" applyFill="1" applyBorder="1" applyAlignment="1" applyProtection="1">
      <alignment horizontal="center" vertical="center" shrinkToFit="1"/>
    </xf>
    <xf numFmtId="0" fontId="33" fillId="0" borderId="55" xfId="41" applyNumberFormat="1" applyFont="1" applyFill="1" applyBorder="1" applyAlignment="1" applyProtection="1">
      <alignment horizontal="center" vertical="center" shrinkToFit="1"/>
    </xf>
    <xf numFmtId="0" fontId="60" fillId="0" borderId="54" xfId="41" applyNumberFormat="1" applyFont="1" applyFill="1" applyBorder="1" applyAlignment="1" applyProtection="1">
      <alignment horizontal="center" vertical="center" wrapText="1"/>
    </xf>
    <xf numFmtId="0" fontId="33" fillId="0" borderId="53" xfId="41" applyNumberFormat="1" applyFont="1" applyFill="1" applyBorder="1" applyAlignment="1" applyProtection="1">
      <alignment horizontal="center" vertical="center"/>
    </xf>
    <xf numFmtId="0" fontId="33" fillId="0" borderId="54" xfId="41" applyNumberFormat="1" applyFont="1" applyFill="1" applyBorder="1" applyAlignment="1" applyProtection="1">
      <alignment horizontal="center" vertical="center" wrapText="1"/>
    </xf>
    <xf numFmtId="58" fontId="33" fillId="0" borderId="56" xfId="41" applyNumberFormat="1" applyFont="1" applyFill="1" applyBorder="1" applyAlignment="1" applyProtection="1">
      <alignment horizontal="distributed" vertical="center" indent="1" shrinkToFit="1"/>
    </xf>
    <xf numFmtId="58" fontId="33" fillId="0" borderId="54" xfId="41" applyNumberFormat="1" applyFont="1" applyFill="1" applyBorder="1" applyAlignment="1" applyProtection="1">
      <alignment horizontal="distributed" vertical="center" indent="1" shrinkToFit="1"/>
    </xf>
    <xf numFmtId="58" fontId="33" fillId="0" borderId="56" xfId="41" applyNumberFormat="1" applyFont="1" applyFill="1" applyBorder="1" applyAlignment="1" applyProtection="1">
      <alignment horizontal="center" vertical="center" shrinkToFit="1"/>
      <protection locked="0"/>
    </xf>
    <xf numFmtId="58" fontId="33" fillId="0" borderId="54" xfId="41" applyNumberFormat="1" applyFont="1" applyFill="1" applyBorder="1" applyAlignment="1" applyProtection="1">
      <alignment horizontal="center" vertical="center" shrinkToFit="1"/>
      <protection locked="0"/>
    </xf>
    <xf numFmtId="0" fontId="33" fillId="0" borderId="60" xfId="41" applyNumberFormat="1" applyFont="1" applyFill="1" applyBorder="1" applyAlignment="1" applyProtection="1">
      <alignment horizontal="center" vertical="center" wrapText="1"/>
    </xf>
    <xf numFmtId="0" fontId="33" fillId="0" borderId="63" xfId="41" applyNumberFormat="1" applyFont="1" applyFill="1" applyBorder="1" applyAlignment="1" applyProtection="1">
      <alignment horizontal="center" vertical="center" wrapText="1"/>
    </xf>
    <xf numFmtId="0" fontId="33" fillId="0" borderId="28" xfId="41" applyNumberFormat="1" applyFont="1" applyFill="1" applyBorder="1" applyAlignment="1" applyProtection="1">
      <alignment horizontal="center" vertical="center" wrapText="1"/>
    </xf>
    <xf numFmtId="0" fontId="33" fillId="0" borderId="66" xfId="41" applyNumberFormat="1" applyFont="1" applyFill="1" applyBorder="1" applyAlignment="1" applyProtection="1">
      <alignment horizontal="center" vertical="center" wrapText="1"/>
    </xf>
    <xf numFmtId="0" fontId="33" fillId="0" borderId="10" xfId="41" applyNumberFormat="1" applyFont="1" applyFill="1" applyBorder="1" applyAlignment="1" applyProtection="1">
      <alignment horizontal="center" vertical="center" wrapText="1"/>
    </xf>
    <xf numFmtId="0" fontId="33" fillId="0" borderId="67" xfId="41" applyNumberFormat="1" applyFont="1" applyFill="1" applyBorder="1" applyAlignment="1" applyProtection="1">
      <alignment horizontal="center" vertical="center" wrapText="1"/>
    </xf>
    <xf numFmtId="0" fontId="33" fillId="0" borderId="75" xfId="41" applyNumberFormat="1" applyFont="1" applyFill="1" applyBorder="1" applyAlignment="1" applyProtection="1">
      <alignment horizontal="center" vertical="center" wrapText="1"/>
    </xf>
    <xf numFmtId="0" fontId="33" fillId="0" borderId="110" xfId="41" applyNumberFormat="1" applyFont="1" applyFill="1" applyBorder="1" applyAlignment="1" applyProtection="1">
      <alignment horizontal="center" vertical="center" wrapText="1"/>
    </xf>
    <xf numFmtId="0" fontId="76" fillId="0" borderId="56" xfId="3" applyFont="1" applyFill="1" applyBorder="1" applyAlignment="1" applyProtection="1">
      <alignment horizontal="center" vertical="center" shrinkToFit="1"/>
    </xf>
    <xf numFmtId="0" fontId="76" fillId="0" borderId="54" xfId="3" applyFont="1" applyFill="1" applyBorder="1" applyAlignment="1" applyProtection="1">
      <alignment horizontal="center" vertical="center" shrinkToFit="1"/>
    </xf>
    <xf numFmtId="0" fontId="76" fillId="0" borderId="55" xfId="3" applyFont="1" applyFill="1" applyBorder="1" applyAlignment="1" applyProtection="1">
      <alignment horizontal="center" vertical="center" shrinkToFit="1"/>
    </xf>
    <xf numFmtId="0" fontId="76" fillId="0" borderId="56" xfId="3" applyFont="1" applyFill="1" applyBorder="1" applyAlignment="1" applyProtection="1">
      <alignment horizontal="center" vertical="center" wrapText="1" shrinkToFit="1"/>
    </xf>
    <xf numFmtId="0" fontId="76" fillId="0" borderId="57" xfId="3" applyFont="1" applyFill="1" applyBorder="1" applyAlignment="1" applyProtection="1">
      <alignment horizontal="center" vertical="center" shrinkToFit="1"/>
    </xf>
    <xf numFmtId="0" fontId="33" fillId="0" borderId="35" xfId="41" applyNumberFormat="1" applyFont="1" applyFill="1" applyBorder="1" applyAlignment="1" applyProtection="1">
      <alignment horizontal="center" vertical="center" wrapText="1"/>
    </xf>
    <xf numFmtId="0" fontId="33" fillId="0" borderId="36" xfId="41" applyNumberFormat="1" applyFont="1" applyFill="1" applyBorder="1" applyAlignment="1" applyProtection="1">
      <alignment horizontal="center" vertical="center" wrapText="1"/>
    </xf>
    <xf numFmtId="0" fontId="33" fillId="0" borderId="37" xfId="41" applyNumberFormat="1" applyFont="1" applyFill="1" applyBorder="1" applyAlignment="1" applyProtection="1">
      <alignment horizontal="center" vertical="center" wrapText="1"/>
    </xf>
    <xf numFmtId="0" fontId="33" fillId="0" borderId="50" xfId="41" applyNumberFormat="1" applyFont="1" applyFill="1" applyBorder="1" applyAlignment="1" applyProtection="1">
      <alignment horizontal="center" vertical="center" wrapText="1"/>
    </xf>
    <xf numFmtId="0" fontId="33" fillId="0" borderId="0" xfId="41" applyNumberFormat="1" applyFont="1" applyFill="1" applyBorder="1" applyAlignment="1" applyProtection="1">
      <alignment horizontal="center" vertical="center" wrapText="1"/>
    </xf>
    <xf numFmtId="0" fontId="33" fillId="0" borderId="7" xfId="41" applyNumberFormat="1" applyFont="1" applyFill="1" applyBorder="1" applyAlignment="1" applyProtection="1">
      <alignment horizontal="center" vertical="center" wrapText="1"/>
    </xf>
    <xf numFmtId="0" fontId="33" fillId="0" borderId="40" xfId="41" applyNumberFormat="1" applyFont="1" applyFill="1" applyBorder="1" applyAlignment="1" applyProtection="1">
      <alignment horizontal="center" vertical="center" wrapText="1"/>
    </xf>
    <xf numFmtId="0" fontId="33" fillId="0" borderId="41" xfId="41" applyNumberFormat="1" applyFont="1" applyFill="1" applyBorder="1" applyAlignment="1" applyProtection="1">
      <alignment horizontal="center" vertical="center" wrapText="1"/>
    </xf>
    <xf numFmtId="0" fontId="33" fillId="0" borderId="42" xfId="41" applyNumberFormat="1" applyFont="1" applyFill="1" applyBorder="1" applyAlignment="1" applyProtection="1">
      <alignment horizontal="center" vertical="center" wrapText="1"/>
    </xf>
    <xf numFmtId="0" fontId="76" fillId="0" borderId="51" xfId="3" applyFont="1" applyFill="1" applyBorder="1" applyAlignment="1" applyProtection="1">
      <alignment horizontal="left" vertical="center" wrapText="1" shrinkToFit="1"/>
    </xf>
    <xf numFmtId="0" fontId="76" fillId="0" borderId="41" xfId="3" applyFont="1" applyFill="1" applyBorder="1" applyAlignment="1" applyProtection="1">
      <alignment horizontal="left" vertical="center" wrapText="1" shrinkToFit="1"/>
    </xf>
    <xf numFmtId="0" fontId="76" fillId="0" borderId="42" xfId="3" applyFont="1" applyFill="1" applyBorder="1" applyAlignment="1" applyProtection="1">
      <alignment horizontal="left" vertical="center" wrapText="1" shrinkToFit="1"/>
    </xf>
    <xf numFmtId="0" fontId="33" fillId="0" borderId="54" xfId="41" applyNumberFormat="1" applyFont="1" applyBorder="1" applyAlignment="1" applyProtection="1">
      <alignment horizontal="center" vertical="center"/>
      <protection locked="0"/>
    </xf>
    <xf numFmtId="0" fontId="14" fillId="3" borderId="108" xfId="48" applyNumberFormat="1" applyFont="1" applyFill="1" applyBorder="1" applyAlignment="1" applyProtection="1">
      <alignment horizontal="left" vertical="center" wrapText="1"/>
    </xf>
    <xf numFmtId="0" fontId="14" fillId="3" borderId="4" xfId="48" applyNumberFormat="1" applyFont="1" applyFill="1" applyBorder="1" applyAlignment="1" applyProtection="1">
      <alignment horizontal="left" vertical="center" wrapText="1"/>
    </xf>
    <xf numFmtId="0" fontId="14" fillId="3" borderId="107" xfId="48" applyNumberFormat="1" applyFont="1" applyFill="1" applyBorder="1" applyAlignment="1" applyProtection="1">
      <alignment horizontal="left" vertical="center" wrapText="1"/>
    </xf>
    <xf numFmtId="0" fontId="14" fillId="3" borderId="62" xfId="48" applyNumberFormat="1" applyFont="1" applyFill="1" applyBorder="1" applyAlignment="1" applyProtection="1">
      <alignment horizontal="left" vertical="center" wrapText="1"/>
    </xf>
    <xf numFmtId="0" fontId="33" fillId="0" borderId="92" xfId="41" applyNumberFormat="1" applyFont="1" applyFill="1" applyBorder="1" applyAlignment="1" applyProtection="1">
      <alignment horizontal="center" vertical="center"/>
    </xf>
    <xf numFmtId="0" fontId="33" fillId="0" borderId="38" xfId="41" applyNumberFormat="1" applyFont="1" applyFill="1" applyBorder="1" applyAlignment="1" applyProtection="1">
      <alignment horizontal="center" vertical="center"/>
    </xf>
    <xf numFmtId="0" fontId="33" fillId="0" borderId="96" xfId="41" applyNumberFormat="1" applyFont="1" applyFill="1" applyBorder="1" applyAlignment="1" applyProtection="1">
      <alignment horizontal="center" vertical="center"/>
    </xf>
    <xf numFmtId="0" fontId="33" fillId="0" borderId="43" xfId="41" applyNumberFormat="1" applyFont="1" applyFill="1" applyBorder="1" applyAlignment="1" applyProtection="1">
      <alignment horizontal="center" vertical="center"/>
    </xf>
    <xf numFmtId="0" fontId="13" fillId="0" borderId="93" xfId="41" applyNumberFormat="1" applyFont="1" applyFill="1" applyBorder="1" applyAlignment="1" applyProtection="1">
      <alignment horizontal="left" vertical="center"/>
    </xf>
    <xf numFmtId="0" fontId="13" fillId="0" borderId="27" xfId="41" applyNumberFormat="1" applyFont="1" applyFill="1" applyBorder="1" applyAlignment="1" applyProtection="1">
      <alignment horizontal="left" vertical="center"/>
    </xf>
    <xf numFmtId="0" fontId="13" fillId="0" borderId="94" xfId="41" applyNumberFormat="1" applyFont="1" applyFill="1" applyBorder="1" applyAlignment="1" applyProtection="1">
      <alignment horizontal="left" vertical="center"/>
    </xf>
    <xf numFmtId="0" fontId="33" fillId="0" borderId="103" xfId="41" applyFont="1" applyBorder="1" applyAlignment="1" applyProtection="1">
      <alignment horizontal="center" vertical="center"/>
    </xf>
    <xf numFmtId="0" fontId="21" fillId="0" borderId="0" xfId="41" applyNumberFormat="1" applyFont="1" applyFill="1" applyBorder="1" applyAlignment="1" applyProtection="1">
      <alignment horizontal="center" vertical="center"/>
    </xf>
    <xf numFmtId="0" fontId="14" fillId="0" borderId="1" xfId="41" applyNumberFormat="1" applyFont="1" applyFill="1" applyBorder="1" applyAlignment="1" applyProtection="1">
      <alignment horizontal="center" vertical="center"/>
    </xf>
    <xf numFmtId="0" fontId="33" fillId="0" borderId="1" xfId="41" applyNumberFormat="1" applyFont="1" applyFill="1" applyBorder="1" applyAlignment="1" applyProtection="1">
      <alignment horizontal="left" vertical="center"/>
    </xf>
    <xf numFmtId="0" fontId="33" fillId="0" borderId="47" xfId="41" applyNumberFormat="1" applyFont="1" applyFill="1" applyBorder="1" applyAlignment="1" applyProtection="1">
      <alignment horizontal="left" vertical="center" indent="1"/>
    </xf>
    <xf numFmtId="0" fontId="33" fillId="0" borderId="36" xfId="41" applyNumberFormat="1" applyFont="1" applyFill="1" applyBorder="1" applyAlignment="1" applyProtection="1">
      <alignment horizontal="left" vertical="center" indent="1"/>
    </xf>
    <xf numFmtId="0" fontId="33" fillId="0" borderId="36" xfId="0" applyFont="1" applyFill="1" applyBorder="1" applyAlignment="1" applyProtection="1">
      <alignment horizontal="left" vertical="center" shrinkToFit="1"/>
    </xf>
    <xf numFmtId="0" fontId="33" fillId="0" borderId="71" xfId="41" applyNumberFormat="1" applyFont="1" applyFill="1" applyBorder="1" applyAlignment="1" applyProtection="1">
      <alignment horizontal="center" vertical="center" wrapText="1"/>
    </xf>
    <xf numFmtId="0" fontId="33" fillId="0" borderId="26" xfId="41" applyNumberFormat="1" applyFont="1" applyFill="1" applyBorder="1" applyAlignment="1" applyProtection="1">
      <alignment horizontal="center" vertical="center" wrapText="1"/>
    </xf>
    <xf numFmtId="0" fontId="33" fillId="0" borderId="64" xfId="41" applyNumberFormat="1" applyFont="1" applyFill="1" applyBorder="1" applyAlignment="1" applyProtection="1">
      <alignment horizontal="center" vertical="center" wrapText="1"/>
    </xf>
    <xf numFmtId="0" fontId="33" fillId="0" borderId="51" xfId="41" applyNumberFormat="1" applyFont="1" applyFill="1" applyBorder="1" applyAlignment="1" applyProtection="1">
      <alignment horizontal="left" vertical="center" indent="1" shrinkToFit="1"/>
    </xf>
    <xf numFmtId="0" fontId="33" fillId="0" borderId="41" xfId="41" applyNumberFormat="1" applyFont="1" applyFill="1" applyBorder="1" applyAlignment="1" applyProtection="1">
      <alignment horizontal="left" vertical="center" indent="1" shrinkToFit="1"/>
    </xf>
    <xf numFmtId="0" fontId="33" fillId="0" borderId="41" xfId="0" applyFont="1" applyFill="1" applyBorder="1" applyAlignment="1" applyProtection="1">
      <alignment horizontal="left" vertical="center" shrinkToFit="1"/>
    </xf>
    <xf numFmtId="0" fontId="33" fillId="0" borderId="57" xfId="41" applyNumberFormat="1" applyFont="1" applyFill="1" applyBorder="1" applyAlignment="1" applyProtection="1">
      <alignment horizontal="center" vertical="center" shrinkToFit="1"/>
    </xf>
    <xf numFmtId="0" fontId="63" fillId="0" borderId="56" xfId="3" applyFont="1" applyFill="1" applyBorder="1" applyAlignment="1" applyProtection="1">
      <alignment horizontal="center" vertical="center" wrapText="1" shrinkToFit="1"/>
    </xf>
    <xf numFmtId="0" fontId="63" fillId="0" borderId="54" xfId="3" applyFont="1" applyFill="1" applyBorder="1" applyAlignment="1" applyProtection="1">
      <alignment horizontal="center" vertical="center" wrapText="1" shrinkToFit="1"/>
    </xf>
    <xf numFmtId="0" fontId="63" fillId="0" borderId="55" xfId="3" applyFont="1" applyFill="1" applyBorder="1" applyAlignment="1" applyProtection="1">
      <alignment horizontal="center" vertical="center" wrapText="1" shrinkToFit="1"/>
    </xf>
    <xf numFmtId="0" fontId="76" fillId="0" borderId="56" xfId="3" applyFont="1" applyFill="1" applyBorder="1" applyAlignment="1" applyProtection="1">
      <alignment horizontal="left" vertical="center" wrapText="1" shrinkToFit="1"/>
    </xf>
    <xf numFmtId="0" fontId="76" fillId="0" borderId="54" xfId="3" applyFont="1" applyFill="1" applyBorder="1" applyAlignment="1" applyProtection="1">
      <alignment horizontal="left" vertical="center" wrapText="1" shrinkToFit="1"/>
    </xf>
    <xf numFmtId="0" fontId="76" fillId="0" borderId="55" xfId="3" applyFont="1" applyFill="1" applyBorder="1" applyAlignment="1" applyProtection="1">
      <alignment horizontal="left" vertical="center" wrapText="1" shrinkToFit="1"/>
    </xf>
    <xf numFmtId="0" fontId="63" fillId="0" borderId="57" xfId="3" applyFont="1" applyFill="1" applyBorder="1" applyAlignment="1" applyProtection="1">
      <alignment horizontal="center" vertical="center" wrapText="1" shrinkToFit="1"/>
    </xf>
    <xf numFmtId="0" fontId="33" fillId="0" borderId="56" xfId="41" applyNumberFormat="1" applyFont="1" applyFill="1" applyBorder="1" applyAlignment="1" applyProtection="1">
      <alignment horizontal="left" vertical="center" indent="1"/>
    </xf>
    <xf numFmtId="0" fontId="33" fillId="0" borderId="54" xfId="41" applyNumberFormat="1" applyFont="1" applyFill="1" applyBorder="1" applyAlignment="1" applyProtection="1">
      <alignment horizontal="left" vertical="center" indent="1"/>
    </xf>
    <xf numFmtId="0" fontId="33" fillId="0" borderId="55" xfId="41" applyNumberFormat="1" applyFont="1" applyFill="1" applyBorder="1" applyAlignment="1" applyProtection="1">
      <alignment horizontal="left" vertical="center" indent="1"/>
    </xf>
    <xf numFmtId="0" fontId="33" fillId="0" borderId="56" xfId="41" applyNumberFormat="1" applyFont="1" applyFill="1" applyBorder="1" applyAlignment="1" applyProtection="1">
      <alignment horizontal="left" vertical="center" indent="1" shrinkToFit="1"/>
    </xf>
    <xf numFmtId="0" fontId="33" fillId="0" borderId="54" xfId="41" applyNumberFormat="1" applyFont="1" applyFill="1" applyBorder="1" applyAlignment="1" applyProtection="1">
      <alignment horizontal="left" vertical="center" indent="1" shrinkToFit="1"/>
    </xf>
    <xf numFmtId="0" fontId="33" fillId="0" borderId="54" xfId="41" applyNumberFormat="1" applyFont="1" applyFill="1" applyBorder="1" applyAlignment="1" applyProtection="1">
      <alignment horizontal="center" vertical="center" wrapText="1"/>
      <protection locked="0"/>
    </xf>
    <xf numFmtId="0" fontId="57" fillId="0" borderId="95" xfId="41" applyNumberFormat="1" applyFont="1" applyBorder="1" applyAlignment="1" applyProtection="1">
      <alignment horizontal="center" vertical="center" textRotation="255"/>
    </xf>
    <xf numFmtId="0" fontId="57" fillId="0" borderId="96" xfId="41" applyNumberFormat="1" applyFont="1" applyBorder="1" applyAlignment="1" applyProtection="1">
      <alignment horizontal="center" vertical="center" textRotation="255"/>
    </xf>
    <xf numFmtId="0" fontId="57" fillId="0" borderId="3" xfId="41" applyNumberFormat="1" applyFont="1" applyFill="1" applyBorder="1" applyAlignment="1" applyProtection="1">
      <alignment horizontal="left" vertical="center" wrapText="1" indent="1"/>
    </xf>
    <xf numFmtId="0" fontId="57" fillId="0" borderId="4" xfId="41" applyNumberFormat="1" applyFont="1" applyFill="1" applyBorder="1" applyAlignment="1" applyProtection="1">
      <alignment horizontal="left" vertical="center" wrapText="1" indent="1"/>
    </xf>
    <xf numFmtId="0" fontId="57" fillId="0" borderId="10" xfId="41" applyNumberFormat="1" applyFont="1" applyFill="1" applyBorder="1" applyAlignment="1" applyProtection="1">
      <alignment horizontal="left" vertical="center" wrapText="1" indent="1"/>
    </xf>
    <xf numFmtId="0" fontId="57" fillId="0" borderId="3" xfId="41" applyNumberFormat="1" applyFont="1" applyFill="1" applyBorder="1" applyAlignment="1" applyProtection="1">
      <alignment horizontal="left" vertical="center"/>
    </xf>
    <xf numFmtId="0" fontId="57" fillId="0" borderId="4" xfId="41" applyNumberFormat="1" applyFont="1" applyFill="1" applyBorder="1" applyAlignment="1" applyProtection="1">
      <alignment horizontal="left" vertical="center"/>
    </xf>
    <xf numFmtId="0" fontId="57" fillId="0" borderId="68" xfId="41" applyNumberFormat="1" applyFont="1" applyFill="1" applyBorder="1" applyAlignment="1" applyProtection="1">
      <alignment horizontal="left" vertical="center"/>
    </xf>
    <xf numFmtId="0" fontId="57" fillId="0" borderId="68" xfId="41" applyNumberFormat="1" applyFont="1" applyFill="1" applyBorder="1" applyAlignment="1" applyProtection="1">
      <alignment horizontal="left" vertical="center" wrapText="1" indent="1"/>
    </xf>
    <xf numFmtId="0" fontId="57" fillId="0" borderId="73" xfId="41" applyNumberFormat="1" applyFont="1" applyFill="1" applyBorder="1" applyAlignment="1" applyProtection="1">
      <alignment horizontal="left" vertical="center" wrapText="1" indent="1"/>
    </xf>
    <xf numFmtId="0" fontId="57" fillId="0" borderId="74" xfId="41" applyNumberFormat="1" applyFont="1" applyFill="1" applyBorder="1" applyAlignment="1" applyProtection="1">
      <alignment horizontal="left" vertical="center" wrapText="1" indent="1"/>
    </xf>
    <xf numFmtId="0" fontId="57" fillId="0" borderId="75" xfId="41" applyNumberFormat="1" applyFont="1" applyFill="1" applyBorder="1" applyAlignment="1" applyProtection="1">
      <alignment horizontal="left" vertical="center" wrapText="1" indent="1"/>
    </xf>
    <xf numFmtId="0" fontId="57" fillId="0" borderId="76" xfId="41" applyNumberFormat="1" applyFont="1" applyFill="1" applyBorder="1" applyAlignment="1" applyProtection="1">
      <alignment horizontal="left" vertical="center" wrapText="1" indent="1"/>
    </xf>
    <xf numFmtId="0" fontId="57" fillId="0" borderId="5" xfId="41" applyNumberFormat="1" applyFont="1" applyFill="1" applyBorder="1" applyAlignment="1" applyProtection="1">
      <alignment horizontal="center" vertical="center" shrinkToFit="1"/>
    </xf>
    <xf numFmtId="0" fontId="57" fillId="0" borderId="9" xfId="41" applyNumberFormat="1" applyFont="1" applyFill="1" applyBorder="1" applyAlignment="1" applyProtection="1">
      <alignment horizontal="center" vertical="center" shrinkToFit="1"/>
    </xf>
    <xf numFmtId="0" fontId="57" fillId="0" borderId="0" xfId="41" applyNumberFormat="1" applyFont="1" applyFill="1" applyBorder="1" applyAlignment="1" applyProtection="1">
      <alignment horizontal="center" vertical="center" shrinkToFit="1"/>
    </xf>
    <xf numFmtId="0" fontId="57" fillId="0" borderId="7" xfId="41" applyNumberFormat="1" applyFont="1" applyFill="1" applyBorder="1" applyAlignment="1" applyProtection="1">
      <alignment horizontal="center" vertical="center" shrinkToFit="1"/>
    </xf>
    <xf numFmtId="0" fontId="57" fillId="0" borderId="1" xfId="41" applyNumberFormat="1" applyFont="1" applyFill="1" applyBorder="1" applyAlignment="1" applyProtection="1">
      <alignment horizontal="center" vertical="center" shrinkToFit="1"/>
    </xf>
    <xf numFmtId="0" fontId="57" fillId="0" borderId="12" xfId="41" applyNumberFormat="1" applyFont="1" applyFill="1" applyBorder="1" applyAlignment="1" applyProtection="1">
      <alignment horizontal="center" vertical="center" shrinkToFit="1"/>
    </xf>
    <xf numFmtId="0" fontId="57" fillId="0" borderId="8" xfId="41" applyNumberFormat="1" applyFont="1" applyFill="1" applyBorder="1" applyAlignment="1" applyProtection="1">
      <alignment horizontal="left" vertical="center" indent="1"/>
    </xf>
    <xf numFmtId="0" fontId="57" fillId="0" borderId="5" xfId="41" applyNumberFormat="1" applyFont="1" applyFill="1" applyBorder="1" applyAlignment="1" applyProtection="1">
      <alignment horizontal="left" vertical="center" indent="1"/>
    </xf>
    <xf numFmtId="178" fontId="57" fillId="0" borderId="5" xfId="42" applyNumberFormat="1" applyFont="1" applyFill="1" applyBorder="1" applyAlignment="1" applyProtection="1">
      <alignment horizontal="right" vertical="center" indent="1"/>
    </xf>
    <xf numFmtId="178" fontId="57" fillId="0" borderId="9" xfId="42" applyNumberFormat="1" applyFont="1" applyFill="1" applyBorder="1" applyAlignment="1" applyProtection="1">
      <alignment horizontal="right" vertical="center" indent="1"/>
    </xf>
    <xf numFmtId="0" fontId="57" fillId="0" borderId="8" xfId="41" applyNumberFormat="1" applyFont="1" applyFill="1" applyBorder="1" applyAlignment="1" applyProtection="1">
      <alignment horizontal="center" vertical="center"/>
    </xf>
    <xf numFmtId="0" fontId="57" fillId="0" borderId="5" xfId="41" applyNumberFormat="1" applyFont="1" applyFill="1" applyBorder="1" applyAlignment="1" applyProtection="1">
      <alignment horizontal="center" vertical="center"/>
    </xf>
    <xf numFmtId="0" fontId="57" fillId="0" borderId="6" xfId="41" applyNumberFormat="1" applyFont="1" applyFill="1" applyBorder="1" applyAlignment="1" applyProtection="1">
      <alignment horizontal="center" vertical="center"/>
    </xf>
    <xf numFmtId="0" fontId="57" fillId="0" borderId="0" xfId="41" applyNumberFormat="1" applyFont="1" applyFill="1" applyBorder="1" applyAlignment="1" applyProtection="1">
      <alignment horizontal="center" vertical="center"/>
    </xf>
    <xf numFmtId="0" fontId="57" fillId="0" borderId="11" xfId="41" applyNumberFormat="1" applyFont="1" applyFill="1" applyBorder="1" applyAlignment="1" applyProtection="1">
      <alignment horizontal="center" vertical="center"/>
    </xf>
    <xf numFmtId="0" fontId="57" fillId="0" borderId="1" xfId="41" applyNumberFormat="1" applyFont="1" applyFill="1" applyBorder="1" applyAlignment="1" applyProtection="1">
      <alignment horizontal="center" vertical="center"/>
    </xf>
    <xf numFmtId="178" fontId="57" fillId="0" borderId="5" xfId="41" applyNumberFormat="1" applyFont="1" applyBorder="1" applyAlignment="1" applyProtection="1">
      <alignment horizontal="right" vertical="center" indent="1"/>
    </xf>
    <xf numFmtId="178" fontId="57" fillId="0" borderId="49" xfId="41" applyNumberFormat="1" applyFont="1" applyBorder="1" applyAlignment="1" applyProtection="1">
      <alignment horizontal="right" vertical="center" indent="1"/>
    </xf>
    <xf numFmtId="178" fontId="57" fillId="0" borderId="0" xfId="41" applyNumberFormat="1" applyFont="1" applyBorder="1" applyAlignment="1" applyProtection="1">
      <alignment horizontal="right" vertical="center" indent="1"/>
    </xf>
    <xf numFmtId="178" fontId="57" fillId="0" borderId="52" xfId="41" applyNumberFormat="1" applyFont="1" applyBorder="1" applyAlignment="1" applyProtection="1">
      <alignment horizontal="right" vertical="center" indent="1"/>
    </xf>
    <xf numFmtId="178" fontId="57" fillId="0" borderId="1" xfId="41" applyNumberFormat="1" applyFont="1" applyBorder="1" applyAlignment="1" applyProtection="1">
      <alignment horizontal="right" vertical="center" indent="1"/>
    </xf>
    <xf numFmtId="178" fontId="57" fillId="0" borderId="46" xfId="41" applyNumberFormat="1" applyFont="1" applyBorder="1" applyAlignment="1" applyProtection="1">
      <alignment horizontal="right" vertical="center" indent="1"/>
    </xf>
    <xf numFmtId="0" fontId="57" fillId="0" borderId="132" xfId="41" applyNumberFormat="1" applyFont="1" applyFill="1" applyBorder="1" applyAlignment="1" applyProtection="1">
      <alignment horizontal="left" vertical="center" indent="1"/>
    </xf>
    <xf numFmtId="0" fontId="57" fillId="0" borderId="22" xfId="41" applyNumberFormat="1" applyFont="1" applyFill="1" applyBorder="1" applyAlignment="1" applyProtection="1">
      <alignment horizontal="left" vertical="center" indent="1"/>
    </xf>
    <xf numFmtId="0" fontId="57" fillId="0" borderId="22" xfId="41" applyNumberFormat="1" applyFont="1" applyFill="1" applyBorder="1" applyAlignment="1" applyProtection="1">
      <alignment horizontal="left" vertical="center"/>
    </xf>
    <xf numFmtId="178" fontId="57" fillId="0" borderId="22" xfId="42" applyNumberFormat="1" applyFont="1" applyFill="1" applyBorder="1" applyAlignment="1" applyProtection="1">
      <alignment horizontal="right" vertical="center" indent="1"/>
    </xf>
    <xf numFmtId="178" fontId="57" fillId="0" borderId="136" xfId="42" applyNumberFormat="1" applyFont="1" applyFill="1" applyBorder="1" applyAlignment="1" applyProtection="1">
      <alignment horizontal="right" vertical="center" indent="1"/>
    </xf>
    <xf numFmtId="0" fontId="57" fillId="0" borderId="1" xfId="41" applyNumberFormat="1" applyFont="1" applyFill="1" applyBorder="1" applyAlignment="1" applyProtection="1">
      <alignment horizontal="left" vertical="center"/>
    </xf>
    <xf numFmtId="0" fontId="57" fillId="0" borderId="32" xfId="41" applyNumberFormat="1" applyFont="1" applyFill="1" applyBorder="1" applyAlignment="1" applyProtection="1">
      <alignment horizontal="center" vertical="center"/>
    </xf>
    <xf numFmtId="0" fontId="57" fillId="0" borderId="33" xfId="41" applyNumberFormat="1" applyFont="1" applyFill="1" applyBorder="1" applyAlignment="1" applyProtection="1">
      <alignment horizontal="center" vertical="center"/>
    </xf>
    <xf numFmtId="177" fontId="57" fillId="0" borderId="33" xfId="41" applyNumberFormat="1" applyFont="1" applyBorder="1" applyAlignment="1" applyProtection="1">
      <alignment horizontal="center" vertical="center"/>
    </xf>
    <xf numFmtId="177" fontId="57" fillId="0" borderId="143" xfId="41" applyNumberFormat="1" applyFont="1" applyBorder="1" applyAlignment="1" applyProtection="1">
      <alignment horizontal="center" vertical="center"/>
    </xf>
    <xf numFmtId="0" fontId="57" fillId="0" borderId="3" xfId="41" applyNumberFormat="1" applyFont="1" applyFill="1" applyBorder="1" applyAlignment="1" applyProtection="1">
      <alignment horizontal="center" vertical="center"/>
    </xf>
    <xf numFmtId="0" fontId="57" fillId="0" borderId="4" xfId="41" applyNumberFormat="1" applyFont="1" applyFill="1" applyBorder="1" applyAlignment="1" applyProtection="1">
      <alignment horizontal="center" vertical="center"/>
    </xf>
    <xf numFmtId="177" fontId="57" fillId="0" borderId="4" xfId="41" applyNumberFormat="1" applyFont="1" applyFill="1" applyBorder="1" applyAlignment="1" applyProtection="1">
      <alignment horizontal="center" vertical="center"/>
    </xf>
    <xf numFmtId="177" fontId="57" fillId="0" borderId="10" xfId="41" applyNumberFormat="1" applyFont="1" applyFill="1" applyBorder="1" applyAlignment="1" applyProtection="1">
      <alignment horizontal="center" vertical="center"/>
    </xf>
    <xf numFmtId="0" fontId="57" fillId="0" borderId="29" xfId="41" applyNumberFormat="1" applyFont="1" applyBorder="1" applyAlignment="1" applyProtection="1">
      <alignment horizontal="center" vertical="center" shrinkToFit="1"/>
    </xf>
    <xf numFmtId="0" fontId="57" fillId="0" borderId="30" xfId="41" applyNumberFormat="1" applyFont="1" applyBorder="1" applyAlignment="1" applyProtection="1">
      <alignment horizontal="center" vertical="center" shrinkToFit="1"/>
    </xf>
    <xf numFmtId="177" fontId="57" fillId="0" borderId="30" xfId="41" applyNumberFormat="1" applyFont="1" applyBorder="1" applyAlignment="1" applyProtection="1">
      <alignment horizontal="center" vertical="center"/>
    </xf>
    <xf numFmtId="0" fontId="57" fillId="0" borderId="32" xfId="41" applyNumberFormat="1" applyFont="1" applyBorder="1" applyAlignment="1" applyProtection="1">
      <alignment horizontal="center" vertical="center"/>
    </xf>
    <xf numFmtId="0" fontId="57" fillId="0" borderId="33" xfId="41" applyNumberFormat="1" applyFont="1" applyBorder="1" applyAlignment="1" applyProtection="1">
      <alignment horizontal="center" vertical="center"/>
    </xf>
    <xf numFmtId="177" fontId="57" fillId="0" borderId="34" xfId="41" applyNumberFormat="1" applyFont="1" applyBorder="1" applyAlignment="1" applyProtection="1">
      <alignment horizontal="center" vertical="center"/>
    </xf>
    <xf numFmtId="0" fontId="57" fillId="0" borderId="32" xfId="41" applyNumberFormat="1" applyFont="1" applyBorder="1" applyAlignment="1" applyProtection="1">
      <alignment horizontal="center" vertical="center" shrinkToFit="1"/>
    </xf>
    <xf numFmtId="0" fontId="57" fillId="0" borderId="33" xfId="41" applyNumberFormat="1" applyFont="1" applyBorder="1" applyAlignment="1" applyProtection="1">
      <alignment horizontal="center" vertical="center" shrinkToFit="1"/>
    </xf>
    <xf numFmtId="177" fontId="57" fillId="0" borderId="5" xfId="41" applyNumberFormat="1" applyFont="1" applyFill="1" applyBorder="1" applyAlignment="1" applyProtection="1">
      <alignment horizontal="center" vertical="center" shrinkToFit="1"/>
    </xf>
    <xf numFmtId="177" fontId="57" fillId="0" borderId="9" xfId="41" applyNumberFormat="1" applyFont="1" applyFill="1" applyBorder="1" applyAlignment="1" applyProtection="1">
      <alignment horizontal="center" vertical="center" shrinkToFit="1"/>
    </xf>
    <xf numFmtId="177" fontId="57" fillId="0" borderId="0" xfId="41" applyNumberFormat="1" applyFont="1" applyFill="1" applyBorder="1" applyAlignment="1" applyProtection="1">
      <alignment horizontal="center" vertical="center" shrinkToFit="1"/>
    </xf>
    <xf numFmtId="177" fontId="57" fillId="0" borderId="7" xfId="41" applyNumberFormat="1" applyFont="1" applyFill="1" applyBorder="1" applyAlignment="1" applyProtection="1">
      <alignment horizontal="center" vertical="center" shrinkToFit="1"/>
    </xf>
    <xf numFmtId="177" fontId="57" fillId="0" borderId="1" xfId="41" applyNumberFormat="1" applyFont="1" applyFill="1" applyBorder="1" applyAlignment="1" applyProtection="1">
      <alignment horizontal="center" vertical="center" shrinkToFit="1"/>
    </xf>
    <xf numFmtId="177" fontId="57" fillId="0" borderId="12" xfId="41" applyNumberFormat="1" applyFont="1" applyFill="1" applyBorder="1" applyAlignment="1" applyProtection="1">
      <alignment horizontal="center" vertical="center" shrinkToFit="1"/>
    </xf>
    <xf numFmtId="0" fontId="57" fillId="0" borderId="8" xfId="41" applyNumberFormat="1" applyFont="1" applyBorder="1" applyAlignment="1" applyProtection="1">
      <alignment horizontal="center" vertical="center" shrinkToFit="1"/>
    </xf>
    <xf numFmtId="0" fontId="57" fillId="0" borderId="5" xfId="41" applyNumberFormat="1" applyFont="1" applyBorder="1" applyAlignment="1" applyProtection="1">
      <alignment horizontal="center" vertical="center" shrinkToFit="1"/>
    </xf>
    <xf numFmtId="0" fontId="57" fillId="0" borderId="11" xfId="41" applyNumberFormat="1" applyFont="1" applyBorder="1" applyAlignment="1" applyProtection="1">
      <alignment horizontal="center" vertical="center" shrinkToFit="1"/>
    </xf>
    <xf numFmtId="0" fontId="57" fillId="0" borderId="1" xfId="41" applyNumberFormat="1" applyFont="1" applyBorder="1" applyAlignment="1" applyProtection="1">
      <alignment horizontal="center" vertical="center" shrinkToFit="1"/>
    </xf>
    <xf numFmtId="177" fontId="57" fillId="0" borderId="5" xfId="41" applyNumberFormat="1" applyFont="1" applyBorder="1" applyAlignment="1" applyProtection="1">
      <alignment horizontal="center" vertical="center"/>
    </xf>
    <xf numFmtId="177" fontId="57" fillId="0" borderId="9" xfId="41" applyNumberFormat="1" applyFont="1" applyBorder="1" applyAlignment="1" applyProtection="1">
      <alignment horizontal="center" vertical="center"/>
    </xf>
    <xf numFmtId="177" fontId="57" fillId="0" borderId="1" xfId="41" applyNumberFormat="1" applyFont="1" applyBorder="1" applyAlignment="1" applyProtection="1">
      <alignment horizontal="center" vertical="center"/>
    </xf>
    <xf numFmtId="177" fontId="57" fillId="0" borderId="12" xfId="41" applyNumberFormat="1" applyFont="1" applyBorder="1" applyAlignment="1" applyProtection="1">
      <alignment horizontal="center" vertical="center"/>
    </xf>
    <xf numFmtId="177" fontId="57" fillId="0" borderId="31" xfId="41" applyNumberFormat="1" applyFont="1" applyBorder="1" applyAlignment="1" applyProtection="1">
      <alignment horizontal="center" vertical="center"/>
    </xf>
    <xf numFmtId="0" fontId="105" fillId="0" borderId="21" xfId="41" applyNumberFormat="1" applyFont="1" applyFill="1" applyBorder="1" applyAlignment="1" applyProtection="1">
      <alignment vertical="center" wrapText="1" shrinkToFit="1"/>
    </xf>
    <xf numFmtId="0" fontId="105" fillId="0" borderId="22" xfId="41" applyNumberFormat="1" applyFont="1" applyFill="1" applyBorder="1" applyAlignment="1" applyProtection="1">
      <alignment vertical="center" wrapText="1" shrinkToFit="1"/>
    </xf>
    <xf numFmtId="0" fontId="57" fillId="0" borderId="21" xfId="41" applyFont="1" applyBorder="1" applyAlignment="1" applyProtection="1">
      <alignment horizontal="center" vertical="center" shrinkToFit="1"/>
    </xf>
    <xf numFmtId="0" fontId="57" fillId="0" borderId="22" xfId="41" applyFont="1" applyBorder="1" applyAlignment="1" applyProtection="1">
      <alignment horizontal="center" vertical="center" shrinkToFit="1"/>
    </xf>
    <xf numFmtId="0" fontId="57" fillId="0" borderId="136" xfId="41" applyFont="1" applyBorder="1" applyAlignment="1" applyProtection="1">
      <alignment horizontal="center" vertical="center" shrinkToFit="1"/>
    </xf>
    <xf numFmtId="177" fontId="57" fillId="0" borderId="131" xfId="41" applyNumberFormat="1" applyFont="1" applyFill="1" applyBorder="1" applyAlignment="1" applyProtection="1">
      <alignment horizontal="right" vertical="center" indent="1"/>
    </xf>
    <xf numFmtId="177" fontId="57" fillId="0" borderId="131" xfId="41" applyNumberFormat="1" applyFont="1" applyBorder="1" applyAlignment="1" applyProtection="1">
      <alignment horizontal="right" vertical="center" indent="1"/>
    </xf>
    <xf numFmtId="177" fontId="57" fillId="0" borderId="133" xfId="41" applyNumberFormat="1" applyFont="1" applyBorder="1" applyAlignment="1" applyProtection="1">
      <alignment horizontal="right" vertical="center" indent="1"/>
    </xf>
    <xf numFmtId="0" fontId="57" fillId="0" borderId="32" xfId="41" applyNumberFormat="1" applyFont="1" applyFill="1" applyBorder="1" applyAlignment="1" applyProtection="1">
      <alignment horizontal="center" vertical="center" shrinkToFit="1"/>
    </xf>
    <xf numFmtId="0" fontId="57" fillId="0" borderId="33" xfId="41" applyNumberFormat="1" applyFont="1" applyFill="1" applyBorder="1" applyAlignment="1" applyProtection="1">
      <alignment horizontal="center" vertical="center" shrinkToFit="1"/>
    </xf>
    <xf numFmtId="0" fontId="57" fillId="0" borderId="139" xfId="41" applyNumberFormat="1" applyFont="1" applyFill="1" applyBorder="1" applyAlignment="1" applyProtection="1">
      <alignment horizontal="center" vertical="center" shrinkToFit="1"/>
    </xf>
    <xf numFmtId="0" fontId="105" fillId="0" borderId="140" xfId="41" applyNumberFormat="1" applyFont="1" applyFill="1" applyBorder="1" applyAlignment="1" applyProtection="1">
      <alignment vertical="center" wrapText="1" shrinkToFit="1"/>
    </xf>
    <xf numFmtId="0" fontId="105" fillId="0" borderId="33" xfId="41" applyNumberFormat="1" applyFont="1" applyFill="1" applyBorder="1" applyAlignment="1" applyProtection="1">
      <alignment vertical="center" wrapText="1" shrinkToFit="1"/>
    </xf>
    <xf numFmtId="0" fontId="57" fillId="0" borderId="140" xfId="41" applyFont="1" applyBorder="1" applyAlignment="1" applyProtection="1">
      <alignment horizontal="center" vertical="center" shrinkToFit="1"/>
    </xf>
    <xf numFmtId="0" fontId="57" fillId="0" borderId="33" xfId="41" applyFont="1" applyBorder="1" applyAlignment="1" applyProtection="1">
      <alignment horizontal="center" vertical="center" shrinkToFit="1"/>
    </xf>
    <xf numFmtId="0" fontId="57" fillId="0" borderId="34" xfId="41" applyFont="1" applyBorder="1" applyAlignment="1" applyProtection="1">
      <alignment horizontal="center" vertical="center" shrinkToFit="1"/>
    </xf>
    <xf numFmtId="177" fontId="57" fillId="0" borderId="134" xfId="41" applyNumberFormat="1" applyFont="1" applyFill="1" applyBorder="1" applyAlignment="1" applyProtection="1">
      <alignment horizontal="right" vertical="center" indent="1"/>
    </xf>
    <xf numFmtId="177" fontId="57" fillId="0" borderId="134" xfId="41" applyNumberFormat="1" applyFont="1" applyBorder="1" applyAlignment="1" applyProtection="1">
      <alignment horizontal="right" vertical="center" indent="1"/>
    </xf>
    <xf numFmtId="177" fontId="57" fillId="0" borderId="135" xfId="41" applyNumberFormat="1" applyFont="1" applyBorder="1" applyAlignment="1" applyProtection="1">
      <alignment horizontal="right" vertical="center" indent="1"/>
    </xf>
    <xf numFmtId="0" fontId="57" fillId="0" borderId="8" xfId="41" applyNumberFormat="1" applyFont="1" applyFill="1" applyBorder="1" applyAlignment="1" applyProtection="1">
      <alignment horizontal="center" vertical="center" shrinkToFit="1"/>
    </xf>
    <xf numFmtId="0" fontId="57" fillId="0" borderId="6" xfId="41" applyNumberFormat="1" applyFont="1" applyFill="1" applyBorder="1" applyAlignment="1" applyProtection="1">
      <alignment horizontal="center" vertical="center" shrinkToFit="1"/>
    </xf>
    <xf numFmtId="0" fontId="57" fillId="0" borderId="11" xfId="41" applyNumberFormat="1" applyFont="1" applyFill="1" applyBorder="1" applyAlignment="1" applyProtection="1">
      <alignment horizontal="center" vertical="center" shrinkToFit="1"/>
    </xf>
    <xf numFmtId="0" fontId="57" fillId="0" borderId="29" xfId="41" applyNumberFormat="1" applyFont="1" applyFill="1" applyBorder="1" applyAlignment="1" applyProtection="1">
      <alignment horizontal="center" vertical="center" shrinkToFit="1"/>
    </xf>
    <xf numFmtId="0" fontId="57" fillId="0" borderId="30" xfId="41" applyNumberFormat="1" applyFont="1" applyFill="1" applyBorder="1" applyAlignment="1" applyProtection="1">
      <alignment horizontal="center" vertical="center" shrinkToFit="1"/>
    </xf>
    <xf numFmtId="0" fontId="57" fillId="0" borderId="137" xfId="41" applyNumberFormat="1" applyFont="1" applyFill="1" applyBorder="1" applyAlignment="1" applyProtection="1">
      <alignment horizontal="center" vertical="center" shrinkToFit="1"/>
    </xf>
    <xf numFmtId="0" fontId="105" fillId="0" borderId="138" xfId="41" applyNumberFormat="1" applyFont="1" applyFill="1" applyBorder="1" applyAlignment="1" applyProtection="1">
      <alignment vertical="center" wrapText="1" shrinkToFit="1"/>
    </xf>
    <xf numFmtId="0" fontId="105" fillId="0" borderId="30" xfId="41" applyNumberFormat="1" applyFont="1" applyFill="1" applyBorder="1" applyAlignment="1" applyProtection="1">
      <alignment vertical="center" wrapText="1" shrinkToFit="1"/>
    </xf>
    <xf numFmtId="0" fontId="57" fillId="0" borderId="138" xfId="41" applyFont="1" applyBorder="1" applyAlignment="1" applyProtection="1">
      <alignment horizontal="center" vertical="center" shrinkToFit="1"/>
    </xf>
    <xf numFmtId="0" fontId="57" fillId="0" borderId="30" xfId="41" applyFont="1" applyBorder="1" applyAlignment="1" applyProtection="1">
      <alignment horizontal="center" vertical="center" shrinkToFit="1"/>
    </xf>
    <xf numFmtId="0" fontId="57" fillId="0" borderId="31" xfId="41" applyFont="1" applyBorder="1" applyAlignment="1" applyProtection="1">
      <alignment horizontal="center" vertical="center" shrinkToFit="1"/>
    </xf>
    <xf numFmtId="177" fontId="57" fillId="0" borderId="121" xfId="41" applyNumberFormat="1" applyFont="1" applyFill="1" applyBorder="1" applyAlignment="1" applyProtection="1">
      <alignment horizontal="right" vertical="center" indent="1"/>
    </xf>
    <xf numFmtId="177" fontId="57" fillId="0" borderId="121" xfId="41" applyNumberFormat="1" applyFont="1" applyBorder="1" applyAlignment="1" applyProtection="1">
      <alignment horizontal="right" vertical="center" indent="1"/>
    </xf>
    <xf numFmtId="177" fontId="57" fillId="0" borderId="130" xfId="41" applyNumberFormat="1" applyFont="1" applyBorder="1" applyAlignment="1" applyProtection="1">
      <alignment horizontal="right" vertical="center" indent="1"/>
    </xf>
    <xf numFmtId="0" fontId="57" fillId="0" borderId="132" xfId="41" applyNumberFormat="1" applyFont="1" applyFill="1" applyBorder="1" applyAlignment="1" applyProtection="1">
      <alignment horizontal="center" vertical="center" shrinkToFit="1"/>
    </xf>
    <xf numFmtId="0" fontId="57" fillId="0" borderId="22" xfId="41" applyNumberFormat="1" applyFont="1" applyFill="1" applyBorder="1" applyAlignment="1" applyProtection="1">
      <alignment horizontal="center" vertical="center" shrinkToFit="1"/>
    </xf>
    <xf numFmtId="0" fontId="57" fillId="0" borderId="23" xfId="41" applyNumberFormat="1" applyFont="1" applyFill="1" applyBorder="1" applyAlignment="1" applyProtection="1">
      <alignment horizontal="center" vertical="center" shrinkToFit="1"/>
    </xf>
    <xf numFmtId="0" fontId="57" fillId="0" borderId="32" xfId="41" applyNumberFormat="1" applyFont="1" applyFill="1" applyBorder="1" applyAlignment="1" applyProtection="1">
      <alignment vertical="center"/>
    </xf>
    <xf numFmtId="0" fontId="57" fillId="0" borderId="33" xfId="41" applyNumberFormat="1" applyFont="1" applyBorder="1" applyAlignment="1" applyProtection="1">
      <alignment vertical="center"/>
    </xf>
    <xf numFmtId="0" fontId="57" fillId="0" borderId="34" xfId="41" applyNumberFormat="1" applyFont="1" applyBorder="1" applyAlignment="1" applyProtection="1">
      <alignment vertical="center"/>
    </xf>
    <xf numFmtId="0" fontId="105" fillId="0" borderId="134" xfId="41" applyNumberFormat="1" applyFont="1" applyFill="1" applyBorder="1" applyAlignment="1" applyProtection="1">
      <alignment horizontal="left" vertical="center" wrapText="1" shrinkToFit="1"/>
    </xf>
    <xf numFmtId="0" fontId="105" fillId="0" borderId="32" xfId="41" applyNumberFormat="1" applyFont="1" applyFill="1" applyBorder="1" applyAlignment="1" applyProtection="1">
      <alignment horizontal="left" vertical="center" wrapText="1" shrinkToFit="1"/>
    </xf>
    <xf numFmtId="0" fontId="57" fillId="0" borderId="3" xfId="41" applyNumberFormat="1" applyFont="1" applyFill="1" applyBorder="1" applyAlignment="1" applyProtection="1">
      <alignment horizontal="left" vertical="center" indent="1"/>
    </xf>
    <xf numFmtId="0" fontId="57" fillId="0" borderId="4" xfId="41" applyNumberFormat="1" applyFont="1" applyFill="1" applyBorder="1" applyAlignment="1" applyProtection="1">
      <alignment horizontal="left" vertical="center" indent="1"/>
    </xf>
    <xf numFmtId="0" fontId="57" fillId="11" borderId="4" xfId="41" applyNumberFormat="1" applyFont="1" applyFill="1" applyBorder="1" applyAlignment="1" applyProtection="1">
      <alignment horizontal="left" vertical="center" indent="1"/>
    </xf>
    <xf numFmtId="0" fontId="57" fillId="0" borderId="10" xfId="41" applyNumberFormat="1" applyFont="1" applyFill="1" applyBorder="1" applyAlignment="1" applyProtection="1">
      <alignment horizontal="left" vertical="center" indent="1"/>
    </xf>
    <xf numFmtId="0" fontId="57" fillId="0" borderId="3" xfId="41" applyNumberFormat="1" applyFont="1" applyFill="1" applyBorder="1" applyAlignment="1" applyProtection="1">
      <alignment horizontal="left" vertical="center" indent="1" shrinkToFit="1"/>
    </xf>
    <xf numFmtId="0" fontId="57" fillId="0" borderId="4" xfId="41" applyNumberFormat="1" applyFont="1" applyFill="1" applyBorder="1" applyAlignment="1" applyProtection="1">
      <alignment horizontal="left" vertical="center" indent="1" shrinkToFit="1"/>
    </xf>
    <xf numFmtId="0" fontId="105" fillId="0" borderId="4" xfId="41" applyNumberFormat="1" applyFont="1" applyFill="1" applyBorder="1" applyAlignment="1" applyProtection="1">
      <alignment vertical="center" shrinkToFit="1"/>
    </xf>
    <xf numFmtId="177" fontId="57" fillId="0" borderId="2" xfId="41" applyNumberFormat="1" applyFont="1" applyFill="1" applyBorder="1" applyAlignment="1" applyProtection="1">
      <alignment horizontal="right" vertical="center" indent="1"/>
    </xf>
    <xf numFmtId="177" fontId="57" fillId="0" borderId="2" xfId="41" applyNumberFormat="1" applyFont="1" applyBorder="1" applyAlignment="1" applyProtection="1">
      <alignment horizontal="right" vertical="center" indent="1"/>
    </xf>
    <xf numFmtId="177" fontId="57" fillId="0" borderId="67" xfId="41" applyNumberFormat="1" applyFont="1" applyBorder="1" applyAlignment="1" applyProtection="1">
      <alignment horizontal="right" vertical="center" indent="1"/>
    </xf>
    <xf numFmtId="0" fontId="57" fillId="0" borderId="26" xfId="41" applyNumberFormat="1" applyFont="1" applyFill="1" applyBorder="1" applyAlignment="1" applyProtection="1">
      <alignment horizontal="center" vertical="center" textRotation="255" shrinkToFit="1"/>
    </xf>
    <xf numFmtId="0" fontId="57" fillId="0" borderId="27" xfId="41" applyNumberFormat="1" applyFont="1" applyFill="1" applyBorder="1" applyAlignment="1" applyProtection="1">
      <alignment horizontal="center" vertical="center" textRotation="255" shrinkToFit="1"/>
    </xf>
    <xf numFmtId="0" fontId="57" fillId="0" borderId="28" xfId="41" applyNumberFormat="1" applyFont="1" applyFill="1" applyBorder="1" applyAlignment="1" applyProtection="1">
      <alignment horizontal="center" vertical="center" textRotation="255" shrinkToFit="1"/>
    </xf>
    <xf numFmtId="0" fontId="57" fillId="0" borderId="29" xfId="41" applyNumberFormat="1" applyFont="1" applyFill="1" applyBorder="1" applyAlignment="1" applyProtection="1">
      <alignment vertical="center"/>
    </xf>
    <xf numFmtId="0" fontId="57" fillId="0" borderId="30" xfId="41" applyNumberFormat="1" applyFont="1" applyBorder="1" applyAlignment="1" applyProtection="1">
      <alignment vertical="center"/>
    </xf>
    <xf numFmtId="0" fontId="57" fillId="0" borderId="31" xfId="41" applyNumberFormat="1" applyFont="1" applyBorder="1" applyAlignment="1" applyProtection="1">
      <alignment vertical="center"/>
    </xf>
    <xf numFmtId="0" fontId="105" fillId="0" borderId="121" xfId="41" applyNumberFormat="1" applyFont="1" applyFill="1" applyBorder="1" applyAlignment="1" applyProtection="1">
      <alignment horizontal="left" vertical="center" wrapText="1" shrinkToFit="1"/>
    </xf>
    <xf numFmtId="0" fontId="105" fillId="0" borderId="29" xfId="41" applyNumberFormat="1" applyFont="1" applyFill="1" applyBorder="1" applyAlignment="1" applyProtection="1">
      <alignment horizontal="left" vertical="center" wrapText="1" shrinkToFit="1"/>
    </xf>
    <xf numFmtId="0" fontId="57" fillId="0" borderId="132" xfId="41" applyNumberFormat="1" applyFont="1" applyFill="1" applyBorder="1" applyAlignment="1" applyProtection="1">
      <alignment vertical="center"/>
    </xf>
    <xf numFmtId="0" fontId="57" fillId="0" borderId="22" xfId="41" applyNumberFormat="1" applyFont="1" applyBorder="1" applyAlignment="1" applyProtection="1">
      <alignment vertical="center"/>
    </xf>
    <xf numFmtId="0" fontId="57" fillId="0" borderId="136" xfId="41" applyNumberFormat="1" applyFont="1" applyBorder="1" applyAlignment="1" applyProtection="1">
      <alignment vertical="center"/>
    </xf>
    <xf numFmtId="0" fontId="105" fillId="0" borderId="131" xfId="41" applyNumberFormat="1" applyFont="1" applyFill="1" applyBorder="1" applyAlignment="1" applyProtection="1">
      <alignment horizontal="left" vertical="center" wrapText="1" shrinkToFit="1"/>
    </xf>
    <xf numFmtId="0" fontId="105" fillId="0" borderId="132" xfId="41" applyNumberFormat="1" applyFont="1" applyFill="1" applyBorder="1" applyAlignment="1" applyProtection="1">
      <alignment horizontal="left" vertical="center" wrapText="1" shrinkToFit="1"/>
    </xf>
    <xf numFmtId="0" fontId="105" fillId="0" borderId="33" xfId="41" applyNumberFormat="1" applyFont="1" applyFill="1" applyBorder="1" applyAlignment="1" applyProtection="1">
      <alignment horizontal="left" vertical="center" wrapText="1" indent="1"/>
    </xf>
    <xf numFmtId="0" fontId="105" fillId="0" borderId="34" xfId="41" applyNumberFormat="1" applyFont="1" applyFill="1" applyBorder="1" applyAlignment="1" applyProtection="1">
      <alignment horizontal="left" vertical="center" wrapText="1" indent="1"/>
    </xf>
    <xf numFmtId="0" fontId="57" fillId="11" borderId="30" xfId="41" applyNumberFormat="1" applyFont="1" applyFill="1" applyBorder="1" applyAlignment="1" applyProtection="1">
      <alignment vertical="center"/>
    </xf>
    <xf numFmtId="0" fontId="105" fillId="0" borderId="30" xfId="41" applyNumberFormat="1" applyFont="1" applyFill="1" applyBorder="1" applyAlignment="1" applyProtection="1">
      <alignment horizontal="left" vertical="center" wrapText="1" indent="1"/>
    </xf>
    <xf numFmtId="0" fontId="105" fillId="0" borderId="31" xfId="41" applyNumberFormat="1" applyFont="1" applyFill="1" applyBorder="1" applyAlignment="1" applyProtection="1">
      <alignment horizontal="left" vertical="center" wrapText="1" indent="1"/>
    </xf>
    <xf numFmtId="0" fontId="105" fillId="0" borderId="22" xfId="41" applyNumberFormat="1" applyFont="1" applyFill="1" applyBorder="1" applyAlignment="1" applyProtection="1">
      <alignment horizontal="left" vertical="center" wrapText="1" indent="1"/>
    </xf>
    <xf numFmtId="0" fontId="105" fillId="0" borderId="136" xfId="41" applyNumberFormat="1" applyFont="1" applyFill="1" applyBorder="1" applyAlignment="1" applyProtection="1">
      <alignment horizontal="left" vertical="center" wrapText="1" indent="1"/>
    </xf>
    <xf numFmtId="0" fontId="105" fillId="0" borderId="132" xfId="41" applyNumberFormat="1" applyFont="1" applyFill="1" applyBorder="1" applyAlignment="1" applyProtection="1">
      <alignment horizontal="left" vertical="center" wrapText="1" indent="1"/>
    </xf>
    <xf numFmtId="0" fontId="105" fillId="0" borderId="132" xfId="41" applyNumberFormat="1" applyFont="1" applyBorder="1" applyAlignment="1" applyProtection="1">
      <alignment vertical="center" wrapText="1"/>
    </xf>
    <xf numFmtId="0" fontId="105" fillId="0" borderId="22" xfId="41" applyNumberFormat="1" applyFont="1" applyBorder="1" applyAlignment="1" applyProtection="1">
      <alignment vertical="center" wrapText="1"/>
    </xf>
    <xf numFmtId="0" fontId="105" fillId="0" borderId="136" xfId="41" applyNumberFormat="1" applyFont="1" applyBorder="1" applyAlignment="1" applyProtection="1">
      <alignment vertical="center" wrapText="1"/>
    </xf>
    <xf numFmtId="0" fontId="105" fillId="0" borderId="132" xfId="41" applyNumberFormat="1" applyFont="1" applyBorder="1" applyAlignment="1" applyProtection="1">
      <alignment horizontal="left" vertical="center" wrapText="1"/>
    </xf>
    <xf numFmtId="0" fontId="105" fillId="0" borderId="22" xfId="41" applyNumberFormat="1" applyFont="1" applyBorder="1" applyAlignment="1" applyProtection="1">
      <alignment horizontal="left" vertical="center" wrapText="1"/>
    </xf>
    <xf numFmtId="0" fontId="105" fillId="0" borderId="136" xfId="41" applyNumberFormat="1" applyFont="1" applyBorder="1" applyAlignment="1" applyProtection="1">
      <alignment horizontal="left" vertical="center" wrapText="1"/>
    </xf>
    <xf numFmtId="0" fontId="105" fillId="0" borderId="32" xfId="41" applyNumberFormat="1" applyFont="1" applyFill="1" applyBorder="1" applyAlignment="1" applyProtection="1">
      <alignment horizontal="left" vertical="center" wrapText="1" indent="1"/>
    </xf>
    <xf numFmtId="0" fontId="105" fillId="0" borderId="33" xfId="41" applyNumberFormat="1" applyFont="1" applyFill="1" applyBorder="1" applyAlignment="1" applyProtection="1">
      <alignment horizontal="left" vertical="center" wrapText="1" shrinkToFit="1"/>
    </xf>
    <xf numFmtId="0" fontId="105" fillId="0" borderId="34" xfId="41" applyNumberFormat="1" applyFont="1" applyFill="1" applyBorder="1" applyAlignment="1" applyProtection="1">
      <alignment horizontal="left" vertical="center" wrapText="1" shrinkToFit="1"/>
    </xf>
    <xf numFmtId="177" fontId="57" fillId="0" borderId="32" xfId="41" applyNumberFormat="1" applyFont="1" applyFill="1" applyBorder="1" applyAlignment="1" applyProtection="1">
      <alignment horizontal="right" vertical="center" indent="1"/>
    </xf>
    <xf numFmtId="177" fontId="57" fillId="0" borderId="33" xfId="41" applyNumberFormat="1" applyFont="1" applyFill="1" applyBorder="1" applyAlignment="1" applyProtection="1">
      <alignment horizontal="right" vertical="center" indent="1"/>
    </xf>
    <xf numFmtId="177" fontId="57" fillId="0" borderId="143" xfId="41" applyNumberFormat="1" applyFont="1" applyFill="1" applyBorder="1" applyAlignment="1" applyProtection="1">
      <alignment horizontal="right" vertical="center" indent="1"/>
    </xf>
    <xf numFmtId="0" fontId="105" fillId="0" borderId="131" xfId="41" applyNumberFormat="1" applyFont="1" applyBorder="1" applyAlignment="1" applyProtection="1">
      <alignment vertical="center" wrapText="1"/>
    </xf>
    <xf numFmtId="0" fontId="105" fillId="0" borderId="22" xfId="41" applyNumberFormat="1" applyFont="1" applyFill="1" applyBorder="1" applyAlignment="1" applyProtection="1">
      <alignment horizontal="left" vertical="center" wrapText="1" shrinkToFit="1"/>
    </xf>
    <xf numFmtId="0" fontId="105" fillId="0" borderId="136" xfId="41" applyNumberFormat="1" applyFont="1" applyFill="1" applyBorder="1" applyAlignment="1" applyProtection="1">
      <alignment horizontal="left" vertical="center" wrapText="1" shrinkToFit="1"/>
    </xf>
    <xf numFmtId="177" fontId="57" fillId="0" borderId="132" xfId="41" applyNumberFormat="1" applyFont="1" applyFill="1" applyBorder="1" applyAlignment="1" applyProtection="1">
      <alignment horizontal="right" vertical="center" indent="1"/>
    </xf>
    <xf numFmtId="177" fontId="57" fillId="0" borderId="22" xfId="41" applyNumberFormat="1" applyFont="1" applyFill="1" applyBorder="1" applyAlignment="1" applyProtection="1">
      <alignment horizontal="right" vertical="center" indent="1"/>
    </xf>
    <xf numFmtId="177" fontId="57" fillId="0" borderId="141" xfId="41" applyNumberFormat="1" applyFont="1" applyFill="1" applyBorder="1" applyAlignment="1" applyProtection="1">
      <alignment horizontal="right" vertical="center" indent="1"/>
    </xf>
    <xf numFmtId="0" fontId="68" fillId="3" borderId="108" xfId="48" applyNumberFormat="1" applyFont="1" applyFill="1" applyBorder="1" applyAlignment="1" applyProtection="1">
      <alignment horizontal="left" vertical="center" wrapText="1"/>
    </xf>
    <xf numFmtId="0" fontId="68" fillId="3" borderId="4" xfId="48" applyNumberFormat="1" applyFont="1" applyFill="1" applyBorder="1" applyAlignment="1" applyProtection="1">
      <alignment horizontal="left" vertical="center" wrapText="1"/>
    </xf>
    <xf numFmtId="0" fontId="57" fillId="0" borderId="61" xfId="41" applyNumberFormat="1" applyFont="1" applyFill="1" applyBorder="1" applyAlignment="1" applyProtection="1">
      <alignment horizontal="center" vertical="center" textRotation="255" wrapText="1"/>
    </xf>
    <xf numFmtId="0" fontId="57" fillId="0" borderId="69" xfId="41" applyNumberFormat="1" applyFont="1" applyFill="1" applyBorder="1" applyAlignment="1" applyProtection="1">
      <alignment horizontal="center" vertical="center" textRotation="255" wrapText="1"/>
    </xf>
    <xf numFmtId="0" fontId="57" fillId="0" borderId="11" xfId="41" applyNumberFormat="1" applyFont="1" applyFill="1" applyBorder="1" applyAlignment="1" applyProtection="1">
      <alignment horizontal="center" vertical="center" wrapText="1"/>
    </xf>
    <xf numFmtId="0" fontId="57" fillId="0" borderId="1" xfId="41" applyNumberFormat="1" applyFont="1" applyFill="1" applyBorder="1" applyAlignment="1" applyProtection="1">
      <alignment horizontal="center" vertical="center" wrapText="1"/>
    </xf>
    <xf numFmtId="0" fontId="57" fillId="0" borderId="12" xfId="41" applyNumberFormat="1" applyFont="1" applyFill="1" applyBorder="1" applyAlignment="1" applyProtection="1">
      <alignment horizontal="center" vertical="center" wrapText="1"/>
    </xf>
    <xf numFmtId="0" fontId="105" fillId="0" borderId="11" xfId="41" applyNumberFormat="1" applyFont="1" applyFill="1" applyBorder="1" applyAlignment="1" applyProtection="1">
      <alignment horizontal="left" vertical="center" wrapText="1" shrinkToFit="1"/>
    </xf>
    <xf numFmtId="0" fontId="105" fillId="0" borderId="1" xfId="41" applyNumberFormat="1" applyFont="1" applyFill="1" applyBorder="1" applyAlignment="1" applyProtection="1">
      <alignment horizontal="left" vertical="center" wrapText="1" shrinkToFit="1"/>
    </xf>
    <xf numFmtId="0" fontId="105" fillId="0" borderId="46" xfId="41" applyNumberFormat="1" applyFont="1" applyFill="1" applyBorder="1" applyAlignment="1" applyProtection="1">
      <alignment horizontal="left" vertical="center" wrapText="1" shrinkToFit="1"/>
    </xf>
    <xf numFmtId="0" fontId="57" fillId="0" borderId="9" xfId="41" applyNumberFormat="1" applyFont="1" applyFill="1" applyBorder="1" applyAlignment="1" applyProtection="1">
      <alignment horizontal="center" vertical="center"/>
    </xf>
    <xf numFmtId="0" fontId="57" fillId="0" borderId="26" xfId="41" applyNumberFormat="1" applyFont="1" applyFill="1" applyBorder="1" applyAlignment="1" applyProtection="1">
      <alignment horizontal="center" vertical="center"/>
    </xf>
    <xf numFmtId="0" fontId="57" fillId="0" borderId="64" xfId="41" applyNumberFormat="1" applyFont="1" applyFill="1" applyBorder="1" applyAlignment="1" applyProtection="1">
      <alignment horizontal="center" vertical="center"/>
    </xf>
    <xf numFmtId="0" fontId="57" fillId="0" borderId="121" xfId="41" applyNumberFormat="1" applyFont="1" applyFill="1" applyBorder="1" applyAlignment="1" applyProtection="1">
      <alignment horizontal="center" vertical="center" textRotation="255" shrinkToFit="1"/>
    </xf>
    <xf numFmtId="0" fontId="57" fillId="0" borderId="131" xfId="41" applyNumberFormat="1" applyFont="1" applyFill="1" applyBorder="1" applyAlignment="1" applyProtection="1">
      <alignment horizontal="center" vertical="center" textRotation="255" shrinkToFit="1"/>
    </xf>
    <xf numFmtId="0" fontId="57" fillId="0" borderId="134" xfId="41" applyNumberFormat="1" applyFont="1" applyFill="1" applyBorder="1" applyAlignment="1" applyProtection="1">
      <alignment horizontal="center" vertical="center" textRotation="255" shrinkToFit="1"/>
    </xf>
    <xf numFmtId="0" fontId="105" fillId="0" borderId="29" xfId="41" applyNumberFormat="1" applyFont="1" applyFill="1" applyBorder="1" applyAlignment="1" applyProtection="1">
      <alignment horizontal="left" vertical="center" wrapText="1" indent="1"/>
    </xf>
    <xf numFmtId="0" fontId="68" fillId="3" borderId="107" xfId="48" applyNumberFormat="1" applyFont="1" applyFill="1" applyBorder="1" applyAlignment="1" applyProtection="1">
      <alignment horizontal="left" vertical="center" wrapText="1"/>
    </xf>
    <xf numFmtId="0" fontId="68" fillId="3" borderId="62" xfId="48" applyNumberFormat="1" applyFont="1" applyFill="1" applyBorder="1" applyAlignment="1" applyProtection="1">
      <alignment horizontal="left" vertical="center" wrapText="1"/>
    </xf>
    <xf numFmtId="0" fontId="57" fillId="0" borderId="0" xfId="41" applyNumberFormat="1" applyFont="1" applyFill="1" applyBorder="1" applyAlignment="1" applyProtection="1">
      <alignment vertical="center" shrinkToFit="1"/>
    </xf>
    <xf numFmtId="0" fontId="57" fillId="0" borderId="61" xfId="41" applyNumberFormat="1" applyFont="1" applyFill="1" applyBorder="1" applyAlignment="1" applyProtection="1">
      <alignment horizontal="center" vertical="center" wrapText="1"/>
    </xf>
    <xf numFmtId="0" fontId="57" fillId="0" borderId="27" xfId="41" applyNumberFormat="1" applyFont="1" applyFill="1" applyBorder="1" applyAlignment="1" applyProtection="1">
      <alignment horizontal="center" vertical="center" wrapText="1"/>
    </xf>
    <xf numFmtId="0" fontId="57" fillId="0" borderId="6" xfId="41" applyNumberFormat="1" applyFont="1" applyFill="1" applyBorder="1" applyAlignment="1" applyProtection="1">
      <alignment horizontal="left" vertical="center" wrapText="1"/>
    </xf>
    <xf numFmtId="0" fontId="57" fillId="0" borderId="0" xfId="41" applyNumberFormat="1" applyFont="1" applyFill="1" applyBorder="1" applyAlignment="1" applyProtection="1">
      <alignment horizontal="left" vertical="center" wrapText="1"/>
    </xf>
    <xf numFmtId="0" fontId="57" fillId="0" borderId="52" xfId="41" applyNumberFormat="1" applyFont="1" applyFill="1" applyBorder="1" applyAlignment="1" applyProtection="1">
      <alignment horizontal="left" vertical="center" wrapText="1"/>
    </xf>
    <xf numFmtId="0" fontId="57" fillId="0" borderId="92" xfId="41" applyNumberFormat="1" applyFont="1" applyFill="1" applyBorder="1" applyAlignment="1" applyProtection="1">
      <alignment horizontal="center" vertical="center" wrapText="1"/>
    </xf>
    <xf numFmtId="0" fontId="57" fillId="0" borderId="38" xfId="41" applyNumberFormat="1" applyFont="1" applyFill="1" applyBorder="1" applyAlignment="1" applyProtection="1">
      <alignment horizontal="center" vertical="center" wrapText="1"/>
    </xf>
    <xf numFmtId="0" fontId="57" fillId="0" borderId="95" xfId="41" applyNumberFormat="1" applyFont="1" applyFill="1" applyBorder="1" applyAlignment="1" applyProtection="1">
      <alignment horizontal="center" vertical="center" wrapText="1"/>
    </xf>
    <xf numFmtId="0" fontId="57" fillId="0" borderId="2" xfId="41" applyNumberFormat="1" applyFont="1" applyFill="1" applyBorder="1" applyAlignment="1" applyProtection="1">
      <alignment horizontal="center" vertical="center" wrapText="1"/>
    </xf>
    <xf numFmtId="0" fontId="57" fillId="0" borderId="96" xfId="41" applyNumberFormat="1" applyFont="1" applyFill="1" applyBorder="1" applyAlignment="1" applyProtection="1">
      <alignment horizontal="center" vertical="center" wrapText="1"/>
    </xf>
    <xf numFmtId="0" fontId="57" fillId="0" borderId="43" xfId="41" applyNumberFormat="1" applyFont="1" applyFill="1" applyBorder="1" applyAlignment="1" applyProtection="1">
      <alignment horizontal="center" vertical="center" wrapText="1"/>
    </xf>
    <xf numFmtId="0" fontId="57" fillId="0" borderId="36" xfId="41" applyNumberFormat="1" applyFont="1" applyFill="1" applyBorder="1" applyAlignment="1" applyProtection="1">
      <alignment horizontal="center" vertical="center"/>
    </xf>
    <xf numFmtId="0" fontId="57" fillId="0" borderId="36" xfId="41" applyNumberFormat="1" applyFont="1" applyFill="1" applyBorder="1" applyAlignment="1" applyProtection="1">
      <alignment vertical="center" shrinkToFit="1"/>
    </xf>
    <xf numFmtId="0" fontId="57" fillId="0" borderId="36" xfId="41" applyNumberFormat="1" applyFont="1" applyFill="1" applyBorder="1" applyAlignment="1" applyProtection="1">
      <alignment horizontal="center" vertical="center" shrinkToFit="1"/>
    </xf>
    <xf numFmtId="0" fontId="57" fillId="0" borderId="41" xfId="41" applyNumberFormat="1" applyFont="1" applyFill="1" applyBorder="1" applyAlignment="1" applyProtection="1">
      <alignment horizontal="center" vertical="center"/>
    </xf>
    <xf numFmtId="0" fontId="57" fillId="0" borderId="41" xfId="41" applyNumberFormat="1" applyFont="1" applyFill="1" applyBorder="1" applyAlignment="1" applyProtection="1">
      <alignment vertical="center" shrinkToFit="1"/>
    </xf>
    <xf numFmtId="0" fontId="57" fillId="0" borderId="41" xfId="41" applyNumberFormat="1" applyFont="1" applyFill="1" applyBorder="1" applyAlignment="1" applyProtection="1">
      <alignment horizontal="center" vertical="center" shrinkToFit="1"/>
    </xf>
    <xf numFmtId="0" fontId="57" fillId="0" borderId="36" xfId="3" applyNumberFormat="1" applyFont="1" applyFill="1" applyBorder="1" applyAlignment="1" applyProtection="1">
      <alignment horizontal="left" vertical="center" shrinkToFit="1"/>
    </xf>
    <xf numFmtId="0" fontId="57" fillId="0" borderId="36" xfId="41" applyNumberFormat="1" applyFont="1" applyFill="1" applyBorder="1" applyAlignment="1" applyProtection="1">
      <alignment horizontal="left" vertical="center"/>
    </xf>
    <xf numFmtId="0" fontId="57" fillId="0" borderId="41" xfId="3" applyNumberFormat="1" applyFont="1" applyFill="1" applyBorder="1" applyAlignment="1" applyProtection="1">
      <alignment horizontal="left" vertical="center" shrinkToFit="1"/>
    </xf>
    <xf numFmtId="0" fontId="57" fillId="0" borderId="41" xfId="3" applyNumberFormat="1" applyFont="1" applyFill="1" applyBorder="1" applyAlignment="1" applyProtection="1">
      <alignment horizontal="left" vertical="center" wrapText="1"/>
    </xf>
    <xf numFmtId="0" fontId="105" fillId="0" borderId="41" xfId="41" applyNumberFormat="1" applyFont="1" applyFill="1" applyBorder="1" applyAlignment="1" applyProtection="1">
      <alignment vertical="center"/>
    </xf>
    <xf numFmtId="0" fontId="57" fillId="0" borderId="54" xfId="41" applyNumberFormat="1" applyFont="1" applyFill="1" applyBorder="1" applyAlignment="1" applyProtection="1">
      <alignment horizontal="center" vertical="center" wrapText="1"/>
    </xf>
    <xf numFmtId="0" fontId="57" fillId="0" borderId="58" xfId="41" applyNumberFormat="1" applyFont="1" applyFill="1" applyBorder="1" applyAlignment="1" applyProtection="1">
      <alignment horizontal="center" vertical="center"/>
    </xf>
    <xf numFmtId="0" fontId="57" fillId="0" borderId="103" xfId="41" applyNumberFormat="1" applyFont="1" applyFill="1" applyBorder="1" applyAlignment="1" applyProtection="1">
      <alignment horizontal="center" vertical="center"/>
    </xf>
    <xf numFmtId="0" fontId="57" fillId="0" borderId="56" xfId="41" applyNumberFormat="1" applyFont="1" applyFill="1" applyBorder="1" applyAlignment="1" applyProtection="1">
      <alignment horizontal="center" vertical="center"/>
    </xf>
    <xf numFmtId="0" fontId="57" fillId="0" borderId="54" xfId="41" applyNumberFormat="1" applyFont="1" applyFill="1" applyBorder="1" applyAlignment="1" applyProtection="1">
      <alignment horizontal="center" vertical="center"/>
    </xf>
    <xf numFmtId="0" fontId="57" fillId="0" borderId="55" xfId="41" applyNumberFormat="1" applyFont="1" applyFill="1" applyBorder="1" applyAlignment="1" applyProtection="1">
      <alignment horizontal="center" vertical="center"/>
    </xf>
    <xf numFmtId="0" fontId="105" fillId="0" borderId="50" xfId="41" applyNumberFormat="1" applyFont="1" applyFill="1" applyBorder="1" applyAlignment="1" applyProtection="1">
      <alignment horizontal="center" vertical="center" wrapText="1"/>
    </xf>
    <xf numFmtId="0" fontId="105" fillId="0" borderId="0" xfId="41" applyNumberFormat="1" applyFont="1" applyFill="1" applyBorder="1" applyAlignment="1" applyProtection="1">
      <alignment horizontal="center" vertical="center"/>
    </xf>
    <xf numFmtId="0" fontId="105" fillId="0" borderId="7" xfId="41" applyNumberFormat="1" applyFont="1" applyFill="1" applyBorder="1" applyAlignment="1" applyProtection="1">
      <alignment horizontal="center" vertical="center"/>
    </xf>
    <xf numFmtId="0" fontId="57" fillId="0" borderId="6" xfId="41" applyNumberFormat="1" applyFont="1" applyFill="1" applyBorder="1" applyAlignment="1" applyProtection="1">
      <alignment vertical="center" wrapText="1"/>
    </xf>
    <xf numFmtId="0" fontId="57" fillId="0" borderId="0" xfId="41" applyNumberFormat="1" applyFont="1" applyFill="1" applyBorder="1" applyAlignment="1" applyProtection="1">
      <alignment vertical="center" wrapText="1"/>
    </xf>
    <xf numFmtId="0" fontId="57" fillId="0" borderId="52" xfId="41" applyNumberFormat="1" applyFont="1" applyFill="1" applyBorder="1" applyAlignment="1" applyProtection="1">
      <alignment vertical="center" wrapText="1"/>
    </xf>
    <xf numFmtId="0" fontId="57" fillId="0" borderId="53" xfId="41" applyNumberFormat="1" applyFont="1" applyFill="1" applyBorder="1" applyAlignment="1" applyProtection="1">
      <alignment horizontal="center" vertical="center"/>
    </xf>
    <xf numFmtId="58" fontId="57" fillId="0" borderId="56" xfId="41" applyNumberFormat="1" applyFont="1" applyFill="1" applyBorder="1" applyAlignment="1" applyProtection="1">
      <alignment horizontal="distributed" vertical="center" indent="1" shrinkToFit="1"/>
    </xf>
    <xf numFmtId="58" fontId="57" fillId="0" borderId="54" xfId="41" applyNumberFormat="1" applyFont="1" applyFill="1" applyBorder="1" applyAlignment="1" applyProtection="1">
      <alignment horizontal="distributed" vertical="center" indent="1" shrinkToFit="1"/>
    </xf>
    <xf numFmtId="0" fontId="57" fillId="0" borderId="54" xfId="41" applyNumberFormat="1" applyFont="1" applyBorder="1" applyAlignment="1" applyProtection="1">
      <alignment horizontal="center" vertical="center"/>
    </xf>
    <xf numFmtId="0" fontId="57" fillId="0" borderId="56" xfId="41" applyNumberFormat="1" applyFont="1" applyFill="1" applyBorder="1" applyAlignment="1" applyProtection="1">
      <alignment horizontal="left" vertical="center" indent="1"/>
    </xf>
    <xf numFmtId="0" fontId="57" fillId="0" borderId="54" xfId="41" applyNumberFormat="1" applyFont="1" applyFill="1" applyBorder="1" applyAlignment="1" applyProtection="1">
      <alignment horizontal="left" vertical="center" indent="1"/>
    </xf>
    <xf numFmtId="0" fontId="57" fillId="0" borderId="55" xfId="41" applyNumberFormat="1" applyFont="1" applyFill="1" applyBorder="1" applyAlignment="1" applyProtection="1">
      <alignment horizontal="left" vertical="center" indent="1"/>
    </xf>
    <xf numFmtId="0" fontId="57" fillId="0" borderId="56" xfId="41" applyNumberFormat="1" applyFont="1" applyFill="1" applyBorder="1" applyAlignment="1" applyProtection="1">
      <alignment horizontal="left" vertical="center" indent="1" shrinkToFit="1"/>
    </xf>
    <xf numFmtId="0" fontId="57" fillId="0" borderId="54" xfId="41" applyNumberFormat="1" applyFont="1" applyFill="1" applyBorder="1" applyAlignment="1" applyProtection="1">
      <alignment horizontal="left" vertical="center" indent="1" shrinkToFit="1"/>
    </xf>
    <xf numFmtId="0" fontId="57" fillId="0" borderId="53" xfId="41" applyNumberFormat="1" applyFont="1" applyFill="1" applyBorder="1" applyAlignment="1" applyProtection="1">
      <alignment horizontal="center" vertical="center" shrinkToFit="1"/>
    </xf>
    <xf numFmtId="0" fontId="57" fillId="0" borderId="54" xfId="41" applyNumberFormat="1" applyFont="1" applyFill="1" applyBorder="1" applyAlignment="1" applyProtection="1">
      <alignment horizontal="center" vertical="center" shrinkToFit="1"/>
    </xf>
    <xf numFmtId="0" fontId="57" fillId="0" borderId="55" xfId="41" applyNumberFormat="1" applyFont="1" applyFill="1" applyBorder="1" applyAlignment="1" applyProtection="1">
      <alignment horizontal="center" vertical="center" shrinkToFit="1"/>
    </xf>
    <xf numFmtId="58" fontId="57" fillId="0" borderId="56" xfId="41" applyNumberFormat="1" applyFont="1" applyFill="1" applyBorder="1" applyAlignment="1" applyProtection="1">
      <alignment horizontal="center" vertical="center" shrinkToFit="1"/>
    </xf>
    <xf numFmtId="58" fontId="57" fillId="0" borderId="54" xfId="41" applyNumberFormat="1" applyFont="1" applyFill="1" applyBorder="1" applyAlignment="1" applyProtection="1">
      <alignment horizontal="center" vertical="center" shrinkToFit="1"/>
    </xf>
    <xf numFmtId="0" fontId="57" fillId="0" borderId="92" xfId="41" applyNumberFormat="1" applyFont="1" applyFill="1" applyBorder="1" applyAlignment="1" applyProtection="1">
      <alignment horizontal="center" vertical="center"/>
    </xf>
    <xf numFmtId="0" fontId="57" fillId="0" borderId="38" xfId="41" applyNumberFormat="1" applyFont="1" applyFill="1" applyBorder="1" applyAlignment="1" applyProtection="1">
      <alignment horizontal="center" vertical="center"/>
    </xf>
    <xf numFmtId="0" fontId="57" fillId="0" borderId="96" xfId="41" applyNumberFormat="1" applyFont="1" applyFill="1" applyBorder="1" applyAlignment="1" applyProtection="1">
      <alignment horizontal="center" vertical="center"/>
    </xf>
    <xf numFmtId="0" fontId="57" fillId="0" borderId="43" xfId="41" applyNumberFormat="1" applyFont="1" applyFill="1" applyBorder="1" applyAlignment="1" applyProtection="1">
      <alignment horizontal="center" vertical="center"/>
    </xf>
    <xf numFmtId="0" fontId="70" fillId="0" borderId="93" xfId="41" applyNumberFormat="1" applyFont="1" applyFill="1" applyBorder="1" applyAlignment="1" applyProtection="1">
      <alignment horizontal="left" vertical="center"/>
    </xf>
    <xf numFmtId="0" fontId="70" fillId="0" borderId="27" xfId="41" applyNumberFormat="1" applyFont="1" applyFill="1" applyBorder="1" applyAlignment="1" applyProtection="1">
      <alignment horizontal="left" vertical="center"/>
    </xf>
    <xf numFmtId="0" fontId="70" fillId="0" borderId="94" xfId="41" applyNumberFormat="1" applyFont="1" applyFill="1" applyBorder="1" applyAlignment="1" applyProtection="1">
      <alignment horizontal="left" vertical="center"/>
    </xf>
    <xf numFmtId="0" fontId="57" fillId="0" borderId="103" xfId="41" applyFont="1" applyBorder="1" applyAlignment="1" applyProtection="1">
      <alignment horizontal="center" vertical="center"/>
    </xf>
    <xf numFmtId="0" fontId="57" fillId="0" borderId="57" xfId="41" applyNumberFormat="1" applyFont="1" applyFill="1" applyBorder="1" applyAlignment="1" applyProtection="1">
      <alignment horizontal="center" vertical="center" shrinkToFit="1"/>
    </xf>
    <xf numFmtId="0" fontId="57" fillId="0" borderId="60" xfId="41" applyNumberFormat="1" applyFont="1" applyFill="1" applyBorder="1" applyAlignment="1" applyProtection="1">
      <alignment horizontal="center" vertical="center" wrapText="1"/>
    </xf>
    <xf numFmtId="0" fontId="57" fillId="0" borderId="63" xfId="41" applyNumberFormat="1" applyFont="1" applyFill="1" applyBorder="1" applyAlignment="1" applyProtection="1">
      <alignment horizontal="center" vertical="center" wrapText="1"/>
    </xf>
    <xf numFmtId="0" fontId="57" fillId="0" borderId="28" xfId="41" applyNumberFormat="1" applyFont="1" applyFill="1" applyBorder="1" applyAlignment="1" applyProtection="1">
      <alignment horizontal="center" vertical="center" wrapText="1"/>
    </xf>
    <xf numFmtId="0" fontId="57" fillId="0" borderId="66" xfId="41" applyNumberFormat="1" applyFont="1" applyFill="1" applyBorder="1" applyAlignment="1" applyProtection="1">
      <alignment horizontal="center" vertical="center" wrapText="1"/>
    </xf>
    <xf numFmtId="0" fontId="57" fillId="0" borderId="10" xfId="41" applyNumberFormat="1" applyFont="1" applyFill="1" applyBorder="1" applyAlignment="1" applyProtection="1">
      <alignment horizontal="center" vertical="center" wrapText="1"/>
    </xf>
    <xf numFmtId="0" fontId="57" fillId="0" borderId="67" xfId="41" applyNumberFormat="1" applyFont="1" applyFill="1" applyBorder="1" applyAlignment="1" applyProtection="1">
      <alignment horizontal="center" vertical="center" wrapText="1"/>
    </xf>
    <xf numFmtId="0" fontId="57" fillId="0" borderId="75" xfId="41" applyNumberFormat="1" applyFont="1" applyFill="1" applyBorder="1" applyAlignment="1" applyProtection="1">
      <alignment horizontal="center" vertical="center" wrapText="1"/>
    </xf>
    <xf numFmtId="0" fontId="57" fillId="0" borderId="110" xfId="41" applyNumberFormat="1" applyFont="1" applyFill="1" applyBorder="1" applyAlignment="1" applyProtection="1">
      <alignment horizontal="center" vertical="center" wrapText="1"/>
    </xf>
    <xf numFmtId="0" fontId="76" fillId="0" borderId="54" xfId="3" applyFont="1" applyFill="1" applyBorder="1" applyAlignment="1" applyProtection="1">
      <alignment horizontal="center" vertical="center" wrapText="1" shrinkToFit="1"/>
    </xf>
    <xf numFmtId="0" fontId="76" fillId="0" borderId="57" xfId="3" applyFont="1" applyFill="1" applyBorder="1" applyAlignment="1" applyProtection="1">
      <alignment horizontal="center" vertical="center" wrapText="1" shrinkToFit="1"/>
    </xf>
    <xf numFmtId="0" fontId="99" fillId="13" borderId="0" xfId="41" applyNumberFormat="1" applyFont="1" applyFill="1" applyBorder="1" applyAlignment="1" applyProtection="1">
      <alignment horizontal="center" vertical="center"/>
    </xf>
    <xf numFmtId="0" fontId="68" fillId="0" borderId="1" xfId="41" applyNumberFormat="1" applyFont="1" applyFill="1" applyBorder="1" applyAlignment="1" applyProtection="1">
      <alignment horizontal="center" vertical="center"/>
    </xf>
    <xf numFmtId="0" fontId="57" fillId="0" borderId="35" xfId="41" applyNumberFormat="1" applyFont="1" applyFill="1" applyBorder="1" applyAlignment="1" applyProtection="1">
      <alignment horizontal="center" vertical="center" wrapText="1"/>
    </xf>
    <xf numFmtId="0" fontId="57" fillId="0" borderId="36" xfId="41" applyNumberFormat="1" applyFont="1" applyFill="1" applyBorder="1" applyAlignment="1" applyProtection="1">
      <alignment horizontal="center" vertical="center" wrapText="1"/>
    </xf>
    <xf numFmtId="0" fontId="57" fillId="0" borderId="37" xfId="41" applyNumberFormat="1" applyFont="1" applyFill="1" applyBorder="1" applyAlignment="1" applyProtection="1">
      <alignment horizontal="center" vertical="center" wrapText="1"/>
    </xf>
    <xf numFmtId="0" fontId="57" fillId="0" borderId="50" xfId="41" applyNumberFormat="1" applyFont="1" applyFill="1" applyBorder="1" applyAlignment="1" applyProtection="1">
      <alignment horizontal="center" vertical="center" wrapText="1"/>
    </xf>
    <xf numFmtId="0" fontId="57" fillId="0" borderId="0" xfId="41" applyNumberFormat="1" applyFont="1" applyFill="1" applyBorder="1" applyAlignment="1" applyProtection="1">
      <alignment horizontal="center" vertical="center" wrapText="1"/>
    </xf>
    <xf numFmtId="0" fontId="57" fillId="0" borderId="7" xfId="41" applyNumberFormat="1" applyFont="1" applyFill="1" applyBorder="1" applyAlignment="1" applyProtection="1">
      <alignment horizontal="center" vertical="center" wrapText="1"/>
    </xf>
    <xf numFmtId="0" fontId="57" fillId="0" borderId="40" xfId="41" applyNumberFormat="1" applyFont="1" applyFill="1" applyBorder="1" applyAlignment="1" applyProtection="1">
      <alignment horizontal="center" vertical="center" wrapText="1"/>
    </xf>
    <xf numFmtId="0" fontId="57" fillId="0" borderId="41" xfId="41" applyNumberFormat="1" applyFont="1" applyFill="1" applyBorder="1" applyAlignment="1" applyProtection="1">
      <alignment horizontal="center" vertical="center" wrapText="1"/>
    </xf>
    <xf numFmtId="0" fontId="57" fillId="0" borderId="42" xfId="41" applyNumberFormat="1" applyFont="1" applyFill="1" applyBorder="1" applyAlignment="1" applyProtection="1">
      <alignment horizontal="center" vertical="center" wrapText="1"/>
    </xf>
    <xf numFmtId="0" fontId="57" fillId="0" borderId="47" xfId="41" applyNumberFormat="1" applyFont="1" applyFill="1" applyBorder="1" applyAlignment="1" applyProtection="1">
      <alignment horizontal="left" vertical="center" indent="1"/>
    </xf>
    <xf numFmtId="0" fontId="57" fillId="0" borderId="36" xfId="41" applyNumberFormat="1" applyFont="1" applyFill="1" applyBorder="1" applyAlignment="1" applyProtection="1">
      <alignment horizontal="left" vertical="center" indent="1"/>
    </xf>
    <xf numFmtId="0" fontId="57" fillId="0" borderId="36" xfId="0" applyFont="1" applyFill="1" applyBorder="1" applyAlignment="1" applyProtection="1">
      <alignment horizontal="left" vertical="center" shrinkToFit="1"/>
    </xf>
    <xf numFmtId="0" fontId="57" fillId="0" borderId="71" xfId="41" applyNumberFormat="1" applyFont="1" applyFill="1" applyBorder="1" applyAlignment="1" applyProtection="1">
      <alignment horizontal="center" vertical="center" wrapText="1"/>
    </xf>
    <xf numFmtId="0" fontId="57" fillId="0" borderId="26" xfId="41" applyNumberFormat="1" applyFont="1" applyFill="1" applyBorder="1" applyAlignment="1" applyProtection="1">
      <alignment horizontal="center" vertical="center" wrapText="1"/>
    </xf>
    <xf numFmtId="0" fontId="57" fillId="0" borderId="64" xfId="41" applyNumberFormat="1" applyFont="1" applyFill="1" applyBorder="1" applyAlignment="1" applyProtection="1">
      <alignment horizontal="center" vertical="center" wrapText="1"/>
    </xf>
    <xf numFmtId="0" fontId="57" fillId="0" borderId="51" xfId="41" applyNumberFormat="1" applyFont="1" applyFill="1" applyBorder="1" applyAlignment="1" applyProtection="1">
      <alignment horizontal="left" vertical="center" indent="1" shrinkToFit="1"/>
    </xf>
    <xf numFmtId="0" fontId="57" fillId="0" borderId="41" xfId="41" applyNumberFormat="1" applyFont="1" applyFill="1" applyBorder="1" applyAlignment="1" applyProtection="1">
      <alignment horizontal="left" vertical="center" indent="1" shrinkToFit="1"/>
    </xf>
    <xf numFmtId="0" fontId="57" fillId="0" borderId="41" xfId="0" applyFont="1" applyFill="1" applyBorder="1" applyAlignment="1" applyProtection="1">
      <alignment horizontal="left" vertical="center" shrinkToFit="1"/>
    </xf>
    <xf numFmtId="0" fontId="76" fillId="0" borderId="55" xfId="3" applyFont="1" applyFill="1" applyBorder="1" applyAlignment="1" applyProtection="1">
      <alignment horizontal="center" vertical="center" wrapText="1" shrinkToFit="1"/>
    </xf>
    <xf numFmtId="0" fontId="70" fillId="0" borderId="5" xfId="46" applyFont="1" applyBorder="1" applyAlignment="1" applyProtection="1">
      <alignment horizontal="center" vertical="center"/>
      <protection locked="0"/>
    </xf>
    <xf numFmtId="0" fontId="70" fillId="0" borderId="0" xfId="46" applyFont="1" applyBorder="1" applyAlignment="1" applyProtection="1">
      <alignment horizontal="center" vertical="center"/>
      <protection locked="0"/>
    </xf>
    <xf numFmtId="0" fontId="70" fillId="0" borderId="3" xfId="46" applyFont="1" applyBorder="1" applyAlignment="1">
      <alignment horizontal="center" vertical="center"/>
    </xf>
    <xf numFmtId="0" fontId="70" fillId="0" borderId="10" xfId="46" applyFont="1" applyBorder="1" applyAlignment="1">
      <alignment horizontal="center" vertical="center"/>
    </xf>
    <xf numFmtId="0" fontId="70" fillId="0" borderId="0" xfId="46" applyFont="1" applyAlignment="1">
      <alignment vertical="center" wrapText="1"/>
    </xf>
    <xf numFmtId="0" fontId="70" fillId="0" borderId="0" xfId="46" applyFont="1" applyAlignment="1">
      <alignment vertical="center"/>
    </xf>
    <xf numFmtId="0" fontId="33" fillId="0" borderId="3" xfId="41" applyNumberFormat="1" applyFont="1" applyFill="1" applyBorder="1" applyAlignment="1" applyProtection="1">
      <alignment horizontal="center" vertical="center" wrapText="1"/>
      <protection locked="0"/>
    </xf>
    <xf numFmtId="0" fontId="33" fillId="0" borderId="4" xfId="41" applyNumberFormat="1" applyFont="1" applyFill="1" applyBorder="1" applyAlignment="1" applyProtection="1">
      <alignment horizontal="center" vertical="center" wrapText="1"/>
      <protection locked="0"/>
    </xf>
    <xf numFmtId="0" fontId="33" fillId="0" borderId="10" xfId="41" applyNumberFormat="1" applyFont="1" applyFill="1" applyBorder="1" applyAlignment="1" applyProtection="1">
      <alignment horizontal="center" vertical="center" wrapText="1"/>
      <protection locked="0"/>
    </xf>
    <xf numFmtId="0" fontId="33" fillId="0" borderId="2" xfId="41" applyNumberFormat="1" applyFont="1" applyFill="1" applyBorder="1" applyAlignment="1" applyProtection="1">
      <alignment horizontal="left" vertical="center" wrapText="1"/>
      <protection locked="0"/>
    </xf>
    <xf numFmtId="0" fontId="70" fillId="0" borderId="2" xfId="46" applyFont="1" applyBorder="1" applyAlignment="1">
      <alignment horizontal="center" vertical="center"/>
    </xf>
    <xf numFmtId="0" fontId="70" fillId="0" borderId="2" xfId="46" applyFont="1" applyBorder="1" applyAlignment="1">
      <alignment horizontal="center" vertical="center" wrapText="1"/>
    </xf>
    <xf numFmtId="0" fontId="70" fillId="0" borderId="3" xfId="3" applyFont="1" applyBorder="1" applyAlignment="1">
      <alignment horizontal="center" vertical="center"/>
    </xf>
    <xf numFmtId="0" fontId="70" fillId="0" borderId="4" xfId="3" applyFont="1" applyBorder="1" applyAlignment="1">
      <alignment horizontal="center" vertical="center"/>
    </xf>
    <xf numFmtId="0" fontId="70" fillId="0" borderId="10" xfId="3" applyFont="1" applyBorder="1" applyAlignment="1">
      <alignment horizontal="center" vertical="center"/>
    </xf>
    <xf numFmtId="0" fontId="70" fillId="0" borderId="11" xfId="3" applyFont="1" applyBorder="1" applyAlignment="1">
      <alignment horizontal="left" vertical="center"/>
    </xf>
    <xf numFmtId="0" fontId="70" fillId="0" borderId="1" xfId="3" applyFont="1" applyBorder="1" applyAlignment="1">
      <alignment horizontal="left" vertical="center"/>
    </xf>
    <xf numFmtId="0" fontId="70" fillId="0" borderId="12" xfId="3" applyFont="1" applyBorder="1" applyAlignment="1">
      <alignment horizontal="left" vertical="center"/>
    </xf>
    <xf numFmtId="0" fontId="72" fillId="0" borderId="0" xfId="46" applyFont="1" applyAlignment="1">
      <alignment horizontal="center" vertical="center"/>
    </xf>
    <xf numFmtId="0" fontId="70" fillId="0" borderId="1" xfId="46" applyFont="1" applyBorder="1" applyAlignment="1">
      <alignment horizontal="center" vertical="center"/>
    </xf>
    <xf numFmtId="58" fontId="12" fillId="0" borderId="1" xfId="0" applyNumberFormat="1" applyFont="1" applyFill="1" applyBorder="1" applyAlignment="1">
      <alignment horizontal="left" vertical="center" shrinkToFit="1"/>
    </xf>
    <xf numFmtId="0" fontId="0" fillId="0" borderId="3" xfId="0" applyFont="1" applyFill="1" applyBorder="1" applyAlignment="1">
      <alignment horizontal="left" shrinkToFit="1"/>
    </xf>
    <xf numFmtId="0" fontId="0" fillId="0" borderId="4" xfId="0" applyFont="1" applyFill="1" applyBorder="1" applyAlignment="1">
      <alignment horizontal="left" shrinkToFit="1"/>
    </xf>
    <xf numFmtId="0" fontId="0" fillId="0" borderId="10" xfId="0" applyFont="1" applyFill="1" applyBorder="1" applyAlignment="1">
      <alignment horizontal="left" shrinkToFit="1"/>
    </xf>
    <xf numFmtId="0" fontId="70" fillId="0" borderId="2" xfId="3" applyFont="1" applyBorder="1" applyAlignment="1">
      <alignment horizontal="center" vertical="center"/>
    </xf>
    <xf numFmtId="0" fontId="70" fillId="0" borderId="2" xfId="3" applyFont="1" applyBorder="1" applyAlignment="1">
      <alignment horizontal="left" vertical="center"/>
    </xf>
    <xf numFmtId="0" fontId="72" fillId="0" borderId="0" xfId="62" applyFont="1" applyAlignment="1">
      <alignment horizontal="center" vertical="center"/>
    </xf>
    <xf numFmtId="0" fontId="70" fillId="0" borderId="1" xfId="62" applyFont="1" applyBorder="1" applyAlignment="1">
      <alignment horizontal="center" vertical="center"/>
    </xf>
    <xf numFmtId="0" fontId="70" fillId="0" borderId="3" xfId="3" applyFont="1" applyBorder="1" applyAlignment="1">
      <alignment horizontal="left" vertical="center"/>
    </xf>
    <xf numFmtId="0" fontId="70" fillId="0" borderId="4" xfId="3" applyFont="1" applyBorder="1" applyAlignment="1">
      <alignment horizontal="left" vertical="center"/>
    </xf>
    <xf numFmtId="0" fontId="70" fillId="0" borderId="10" xfId="3" applyFont="1" applyBorder="1" applyAlignment="1">
      <alignment horizontal="left" vertical="center"/>
    </xf>
    <xf numFmtId="0" fontId="2" fillId="0" borderId="4" xfId="62" applyBorder="1" applyAlignment="1">
      <alignment vertical="center"/>
    </xf>
    <xf numFmtId="0" fontId="2" fillId="0" borderId="3" xfId="62" applyBorder="1" applyAlignment="1">
      <alignment horizontal="left" vertical="center"/>
    </xf>
    <xf numFmtId="0" fontId="2" fillId="0" borderId="4" xfId="62" applyBorder="1" applyAlignment="1">
      <alignment horizontal="left" vertical="center"/>
    </xf>
    <xf numFmtId="0" fontId="2" fillId="0" borderId="10" xfId="62" applyBorder="1" applyAlignment="1">
      <alignment horizontal="left" vertical="center"/>
    </xf>
    <xf numFmtId="0" fontId="70" fillId="0" borderId="8" xfId="3" applyFont="1" applyBorder="1" applyAlignment="1">
      <alignment horizontal="center" vertical="center"/>
    </xf>
    <xf numFmtId="0" fontId="2" fillId="0" borderId="5" xfId="62" applyBorder="1" applyAlignment="1">
      <alignment vertical="center"/>
    </xf>
    <xf numFmtId="0" fontId="70" fillId="0" borderId="3" xfId="62" applyFont="1" applyBorder="1" applyAlignment="1">
      <alignment horizontal="center" vertical="center" wrapText="1"/>
    </xf>
    <xf numFmtId="0" fontId="70" fillId="0" borderId="4" xfId="62" applyFont="1" applyBorder="1" applyAlignment="1">
      <alignment horizontal="center" vertical="center" wrapText="1"/>
    </xf>
    <xf numFmtId="0" fontId="2" fillId="0" borderId="4" xfId="62" applyBorder="1" applyAlignment="1">
      <alignment horizontal="center" vertical="center"/>
    </xf>
    <xf numFmtId="0" fontId="2" fillId="0" borderId="10" xfId="62" applyBorder="1" applyAlignment="1">
      <alignment horizontal="center" vertical="center"/>
    </xf>
    <xf numFmtId="0" fontId="70" fillId="0" borderId="2" xfId="62" applyFont="1" applyBorder="1" applyAlignment="1">
      <alignment horizontal="center" vertical="center"/>
    </xf>
    <xf numFmtId="0" fontId="2" fillId="0" borderId="10" xfId="62" applyBorder="1" applyAlignment="1">
      <alignment horizontal="center" vertical="center" wrapText="1"/>
    </xf>
    <xf numFmtId="0" fontId="70" fillId="0" borderId="2" xfId="62" applyFont="1" applyBorder="1" applyAlignment="1">
      <alignment horizontal="center" vertical="center" wrapText="1"/>
    </xf>
    <xf numFmtId="0" fontId="57" fillId="0" borderId="2" xfId="62" applyFont="1" applyBorder="1" applyAlignment="1">
      <alignment horizontal="left" vertical="center" wrapText="1"/>
    </xf>
    <xf numFmtId="0" fontId="2" fillId="0" borderId="4" xfId="62" applyBorder="1" applyAlignment="1">
      <alignment vertical="center" wrapText="1"/>
    </xf>
    <xf numFmtId="0" fontId="2" fillId="0" borderId="10" xfId="62" applyBorder="1" applyAlignment="1">
      <alignment vertical="center" wrapText="1"/>
    </xf>
    <xf numFmtId="0" fontId="70" fillId="0" borderId="3" xfId="62" applyFont="1" applyBorder="1" applyAlignment="1">
      <alignment vertical="center" wrapText="1"/>
    </xf>
    <xf numFmtId="0" fontId="70" fillId="0" borderId="4" xfId="62" applyFont="1" applyBorder="1" applyAlignment="1">
      <alignment vertical="center" wrapText="1"/>
    </xf>
    <xf numFmtId="0" fontId="70" fillId="0" borderId="10" xfId="62" applyFont="1" applyBorder="1" applyAlignment="1">
      <alignment vertical="center" wrapText="1"/>
    </xf>
    <xf numFmtId="0" fontId="70" fillId="0" borderId="2" xfId="62" applyFont="1" applyBorder="1" applyAlignment="1">
      <alignment vertical="center" wrapText="1"/>
    </xf>
    <xf numFmtId="0" fontId="70" fillId="0" borderId="3" xfId="62" applyFont="1" applyBorder="1" applyAlignment="1">
      <alignment horizontal="center" vertical="center"/>
    </xf>
    <xf numFmtId="0" fontId="70" fillId="0" borderId="10" xfId="62" applyFont="1" applyBorder="1" applyAlignment="1">
      <alignment horizontal="center" vertical="center"/>
    </xf>
    <xf numFmtId="0" fontId="70" fillId="0" borderId="0" xfId="62" applyFont="1" applyAlignment="1">
      <alignment vertical="center" wrapText="1"/>
    </xf>
    <xf numFmtId="0" fontId="70" fillId="0" borderId="0" xfId="62" applyFont="1" applyAlignment="1">
      <alignment vertical="center"/>
    </xf>
    <xf numFmtId="0" fontId="83" fillId="0" borderId="182" xfId="64" applyFont="1" applyBorder="1" applyAlignment="1">
      <alignment horizontal="center" vertical="center" textRotation="255"/>
    </xf>
    <xf numFmtId="0" fontId="83" fillId="0" borderId="61" xfId="64" applyFont="1" applyBorder="1" applyAlignment="1">
      <alignment horizontal="center" vertical="center" textRotation="255"/>
    </xf>
    <xf numFmtId="0" fontId="83" fillId="0" borderId="72" xfId="64" applyFont="1" applyBorder="1" applyAlignment="1">
      <alignment horizontal="center" vertical="center" textRotation="255"/>
    </xf>
    <xf numFmtId="0" fontId="83" fillId="0" borderId="93" xfId="64" applyFont="1" applyBorder="1" applyAlignment="1">
      <alignment horizontal="left" vertical="center" wrapText="1"/>
    </xf>
    <xf numFmtId="0" fontId="83" fillId="0" borderId="27" xfId="64" applyFont="1" applyBorder="1" applyAlignment="1">
      <alignment horizontal="left" vertical="center" wrapText="1"/>
    </xf>
    <xf numFmtId="0" fontId="83" fillId="0" borderId="28" xfId="64" applyFont="1" applyBorder="1" applyAlignment="1">
      <alignment horizontal="left" vertical="center" wrapText="1"/>
    </xf>
    <xf numFmtId="0" fontId="83" fillId="0" borderId="26" xfId="64" applyFont="1" applyBorder="1" applyAlignment="1">
      <alignment horizontal="left" vertical="center" wrapText="1"/>
    </xf>
    <xf numFmtId="0" fontId="83" fillId="0" borderId="97" xfId="64" applyFont="1" applyBorder="1" applyAlignment="1">
      <alignment horizontal="left" vertical="center" wrapText="1"/>
    </xf>
    <xf numFmtId="0" fontId="78" fillId="0" borderId="41" xfId="63" applyFont="1" applyBorder="1" applyAlignment="1">
      <alignment horizontal="right" vertical="center"/>
    </xf>
    <xf numFmtId="0" fontId="83" fillId="0" borderId="182" xfId="64" applyFont="1" applyBorder="1" applyAlignment="1">
      <alignment horizontal="center" vertical="center" textRotation="255" wrapText="1"/>
    </xf>
    <xf numFmtId="0" fontId="83" fillId="0" borderId="61" xfId="64" applyFont="1" applyBorder="1" applyAlignment="1">
      <alignment horizontal="center" vertical="center" textRotation="255" wrapText="1"/>
    </xf>
    <xf numFmtId="0" fontId="83" fillId="0" borderId="72" xfId="64" applyFont="1" applyBorder="1" applyAlignment="1">
      <alignment horizontal="center" vertical="center" textRotation="255" wrapText="1"/>
    </xf>
    <xf numFmtId="0" fontId="24" fillId="0" borderId="116" xfId="61" applyFont="1" applyBorder="1" applyAlignment="1" applyProtection="1">
      <alignment horizontal="left" vertical="top" wrapText="1"/>
      <protection locked="0"/>
    </xf>
    <xf numFmtId="0" fontId="24" fillId="0" borderId="119" xfId="61" applyFont="1" applyBorder="1" applyAlignment="1" applyProtection="1">
      <alignment horizontal="left" vertical="top" wrapText="1"/>
      <protection locked="0"/>
    </xf>
    <xf numFmtId="0" fontId="177" fillId="10" borderId="116" xfId="61" applyFont="1" applyFill="1" applyBorder="1" applyAlignment="1">
      <alignment horizontal="center" vertical="center"/>
    </xf>
    <xf numFmtId="0" fontId="177" fillId="10" borderId="118" xfId="61" applyFont="1" applyFill="1" applyBorder="1" applyAlignment="1">
      <alignment horizontal="center" vertical="center"/>
    </xf>
    <xf numFmtId="0" fontId="177" fillId="10" borderId="119" xfId="61" applyFont="1" applyFill="1" applyBorder="1" applyAlignment="1">
      <alignment horizontal="center" vertical="center"/>
    </xf>
    <xf numFmtId="0" fontId="24" fillId="0" borderId="39" xfId="61" applyFont="1" applyBorder="1" applyAlignment="1" applyProtection="1">
      <alignment horizontal="center" vertical="center" wrapText="1"/>
      <protection locked="0"/>
    </xf>
    <xf numFmtId="0" fontId="24" fillId="0" borderId="52" xfId="61" applyFont="1" applyBorder="1" applyAlignment="1" applyProtection="1">
      <alignment horizontal="center" vertical="center" wrapText="1"/>
      <protection locked="0"/>
    </xf>
    <xf numFmtId="0" fontId="24" fillId="0" borderId="44" xfId="61" applyFont="1" applyBorder="1" applyAlignment="1" applyProtection="1">
      <alignment horizontal="center" vertical="center" wrapText="1"/>
      <protection locked="0"/>
    </xf>
    <xf numFmtId="0" fontId="24" fillId="0" borderId="116" xfId="61" applyFont="1" applyBorder="1" applyAlignment="1" applyProtection="1">
      <alignment horizontal="center" vertical="top" wrapText="1"/>
      <protection locked="0"/>
    </xf>
    <xf numFmtId="0" fontId="24" fillId="0" borderId="118" xfId="61" applyFont="1" applyBorder="1" applyAlignment="1" applyProtection="1">
      <alignment horizontal="center" vertical="top" wrapText="1"/>
      <protection locked="0"/>
    </xf>
    <xf numFmtId="0" fontId="24" fillId="0" borderId="119" xfId="61" applyFont="1" applyBorder="1" applyAlignment="1" applyProtection="1">
      <alignment horizontal="center" vertical="top" wrapText="1"/>
      <protection locked="0"/>
    </xf>
    <xf numFmtId="0" fontId="45" fillId="0" borderId="0" xfId="61" applyFont="1" applyAlignment="1">
      <alignment horizontal="justify" vertical="center" wrapText="1"/>
    </xf>
    <xf numFmtId="0" fontId="45" fillId="0" borderId="36" xfId="61" applyFont="1" applyBorder="1" applyAlignment="1">
      <alignment horizontal="justify" vertical="center" wrapText="1"/>
    </xf>
    <xf numFmtId="0" fontId="24" fillId="0" borderId="116" xfId="61" applyFont="1" applyBorder="1" applyAlignment="1" applyProtection="1">
      <alignment horizontal="center" vertical="center" wrapText="1"/>
      <protection locked="0"/>
    </xf>
    <xf numFmtId="0" fontId="24" fillId="0" borderId="119" xfId="61" applyFont="1" applyBorder="1" applyAlignment="1" applyProtection="1">
      <alignment horizontal="center" vertical="center" wrapText="1"/>
      <protection locked="0"/>
    </xf>
    <xf numFmtId="0" fontId="144" fillId="0" borderId="0" xfId="61" applyFont="1" applyAlignment="1">
      <alignment horizontal="center" vertical="center"/>
    </xf>
    <xf numFmtId="0" fontId="24" fillId="0" borderId="41" xfId="61" applyFont="1" applyBorder="1" applyAlignment="1">
      <alignment horizontal="left" vertical="center" wrapText="1"/>
    </xf>
    <xf numFmtId="0" fontId="177" fillId="15" borderId="116" xfId="61" applyFont="1" applyFill="1" applyBorder="1" applyAlignment="1">
      <alignment horizontal="center" vertical="center"/>
    </xf>
    <xf numFmtId="0" fontId="177" fillId="15" borderId="118" xfId="61" applyFont="1" applyFill="1" applyBorder="1" applyAlignment="1">
      <alignment horizontal="center" vertical="center"/>
    </xf>
    <xf numFmtId="0" fontId="177" fillId="15" borderId="119" xfId="61" applyFont="1" applyFill="1" applyBorder="1" applyAlignment="1">
      <alignment horizontal="center" vertical="center"/>
    </xf>
    <xf numFmtId="0" fontId="136" fillId="0" borderId="182" xfId="64" applyFont="1" applyBorder="1" applyAlignment="1">
      <alignment horizontal="center" vertical="center" textRotation="255"/>
    </xf>
    <xf numFmtId="0" fontId="136" fillId="0" borderId="61" xfId="64" applyFont="1" applyBorder="1" applyAlignment="1">
      <alignment horizontal="center" vertical="center" textRotation="255"/>
    </xf>
    <xf numFmtId="0" fontId="136" fillId="0" borderId="72" xfId="64" applyFont="1" applyBorder="1" applyAlignment="1">
      <alignment horizontal="center" vertical="center" textRotation="255"/>
    </xf>
    <xf numFmtId="0" fontId="136" fillId="15" borderId="93" xfId="64" applyFont="1" applyFill="1" applyBorder="1" applyAlignment="1">
      <alignment vertical="center" wrapText="1"/>
    </xf>
    <xf numFmtId="0" fontId="136" fillId="15" borderId="27" xfId="64" applyFont="1" applyFill="1" applyBorder="1" applyAlignment="1">
      <alignment vertical="center" wrapText="1"/>
    </xf>
    <xf numFmtId="0" fontId="136" fillId="15" borderId="28" xfId="64" applyFont="1" applyFill="1" applyBorder="1" applyAlignment="1">
      <alignment vertical="center" wrapText="1"/>
    </xf>
    <xf numFmtId="0" fontId="136" fillId="15" borderId="93" xfId="64" applyFont="1" applyFill="1" applyBorder="1" applyAlignment="1">
      <alignment horizontal="left" vertical="center" wrapText="1"/>
    </xf>
    <xf numFmtId="0" fontId="136" fillId="15" borderId="27" xfId="64" applyFont="1" applyFill="1" applyBorder="1" applyAlignment="1">
      <alignment horizontal="left" vertical="center" wrapText="1"/>
    </xf>
    <xf numFmtId="0" fontId="85" fillId="15" borderId="93" xfId="64" applyFont="1" applyFill="1" applyBorder="1" applyAlignment="1">
      <alignment horizontal="center" vertical="center" wrapText="1"/>
    </xf>
    <xf numFmtId="0" fontId="85" fillId="15" borderId="28" xfId="64" applyFont="1" applyFill="1" applyBorder="1" applyAlignment="1">
      <alignment horizontal="center" vertical="center" wrapText="1"/>
    </xf>
    <xf numFmtId="0" fontId="136" fillId="15" borderId="121" xfId="64" applyFont="1" applyFill="1" applyBorder="1" applyAlignment="1">
      <alignment horizontal="left" vertical="center" wrapText="1"/>
    </xf>
    <xf numFmtId="0" fontId="85" fillId="15" borderId="26" xfId="64" applyFont="1" applyFill="1" applyBorder="1" applyAlignment="1">
      <alignment horizontal="center" vertical="center" wrapText="1"/>
    </xf>
    <xf numFmtId="0" fontId="85" fillId="15" borderId="27" xfId="64" applyFont="1" applyFill="1" applyBorder="1" applyAlignment="1">
      <alignment horizontal="center" vertical="center" wrapText="1"/>
    </xf>
    <xf numFmtId="0" fontId="136" fillId="10" borderId="26" xfId="64" applyFont="1" applyFill="1" applyBorder="1" applyAlignment="1">
      <alignment vertical="center" wrapText="1"/>
    </xf>
    <xf numFmtId="0" fontId="136" fillId="10" borderId="27" xfId="64" applyFont="1" applyFill="1" applyBorder="1" applyAlignment="1">
      <alignment vertical="center" wrapText="1"/>
    </xf>
    <xf numFmtId="0" fontId="136" fillId="10" borderId="97" xfId="64" applyFont="1" applyFill="1" applyBorder="1" applyAlignment="1">
      <alignment vertical="center" wrapText="1"/>
    </xf>
    <xf numFmtId="0" fontId="136" fillId="10" borderId="26" xfId="64" applyFont="1" applyFill="1" applyBorder="1" applyAlignment="1">
      <alignment horizontal="left" vertical="center" wrapText="1"/>
    </xf>
    <xf numFmtId="0" fontId="136" fillId="10" borderId="27" xfId="64" applyFont="1" applyFill="1" applyBorder="1" applyAlignment="1">
      <alignment horizontal="left" vertical="center" wrapText="1"/>
    </xf>
    <xf numFmtId="0" fontId="136" fillId="10" borderId="28" xfId="64" applyFont="1" applyFill="1" applyBorder="1" applyAlignment="1">
      <alignment horizontal="left" vertical="center" wrapText="1"/>
    </xf>
    <xf numFmtId="0" fontId="85" fillId="10" borderId="26" xfId="64" applyFont="1" applyFill="1" applyBorder="1" applyAlignment="1">
      <alignment horizontal="center" vertical="center" wrapText="1"/>
    </xf>
    <xf numFmtId="0" fontId="85" fillId="10" borderId="27" xfId="64" applyFont="1" applyFill="1" applyBorder="1" applyAlignment="1">
      <alignment horizontal="center" vertical="center" wrapText="1"/>
    </xf>
    <xf numFmtId="0" fontId="85" fillId="10" borderId="28" xfId="64" applyFont="1" applyFill="1" applyBorder="1" applyAlignment="1">
      <alignment horizontal="center" vertical="center" wrapText="1"/>
    </xf>
    <xf numFmtId="0" fontId="136" fillId="15" borderId="26" xfId="64" applyFont="1" applyFill="1" applyBorder="1" applyAlignment="1">
      <alignment horizontal="left" vertical="center" wrapText="1"/>
    </xf>
    <xf numFmtId="0" fontId="136" fillId="15" borderId="97" xfId="64" applyFont="1" applyFill="1" applyBorder="1" applyAlignment="1">
      <alignment horizontal="left" vertical="center" wrapText="1"/>
    </xf>
    <xf numFmtId="0" fontId="85" fillId="15" borderId="97" xfId="64" applyFont="1" applyFill="1" applyBorder="1" applyAlignment="1">
      <alignment horizontal="center" vertical="center" wrapText="1"/>
    </xf>
    <xf numFmtId="0" fontId="136" fillId="10" borderId="97" xfId="64" applyFont="1" applyFill="1" applyBorder="1" applyAlignment="1">
      <alignment horizontal="left" vertical="center" wrapText="1"/>
    </xf>
    <xf numFmtId="0" fontId="85" fillId="10" borderId="97" xfId="64" applyFont="1" applyFill="1" applyBorder="1" applyAlignment="1">
      <alignment horizontal="center" vertical="center" wrapText="1"/>
    </xf>
    <xf numFmtId="0" fontId="136" fillId="15" borderId="26" xfId="64" applyFont="1" applyFill="1" applyBorder="1" applyAlignment="1">
      <alignment vertical="center" wrapText="1"/>
    </xf>
    <xf numFmtId="0" fontId="136" fillId="15" borderId="97" xfId="64" applyFont="1" applyFill="1" applyBorder="1" applyAlignment="1">
      <alignment vertical="center" wrapText="1"/>
    </xf>
    <xf numFmtId="0" fontId="136" fillId="15" borderId="93" xfId="64" applyFont="1" applyFill="1" applyBorder="1" applyAlignment="1">
      <alignment horizontal="center" vertical="center" wrapText="1"/>
    </xf>
    <xf numFmtId="0" fontId="136" fillId="15" borderId="27" xfId="64" applyFont="1" applyFill="1" applyBorder="1" applyAlignment="1">
      <alignment horizontal="center" vertical="center" wrapText="1"/>
    </xf>
    <xf numFmtId="0" fontId="136" fillId="15" borderId="28" xfId="64" applyFont="1" applyFill="1" applyBorder="1" applyAlignment="1">
      <alignment horizontal="center" vertical="center" wrapText="1"/>
    </xf>
    <xf numFmtId="0" fontId="136" fillId="15" borderId="28" xfId="64" applyFont="1" applyFill="1" applyBorder="1" applyAlignment="1">
      <alignment horizontal="left" vertical="center" wrapText="1"/>
    </xf>
    <xf numFmtId="0" fontId="136" fillId="15" borderId="26" xfId="64" applyFont="1" applyFill="1" applyBorder="1" applyAlignment="1">
      <alignment horizontal="center" vertical="center" wrapText="1"/>
    </xf>
    <xf numFmtId="0" fontId="68" fillId="0" borderId="80" xfId="0" applyFont="1" applyFill="1" applyBorder="1" applyAlignment="1" applyProtection="1">
      <alignment horizontal="center" vertical="top" textRotation="255" shrinkToFit="1"/>
      <protection locked="0"/>
    </xf>
    <xf numFmtId="0" fontId="68" fillId="0" borderId="83" xfId="0" applyFont="1" applyFill="1" applyBorder="1" applyAlignment="1" applyProtection="1">
      <alignment horizontal="center" vertical="top" textRotation="255" shrinkToFit="1"/>
      <protection locked="0"/>
    </xf>
    <xf numFmtId="31" fontId="98" fillId="0" borderId="0" xfId="0" applyNumberFormat="1" applyFont="1" applyFill="1" applyAlignment="1" applyProtection="1">
      <alignment horizontal="center" vertical="center"/>
    </xf>
    <xf numFmtId="58" fontId="98" fillId="0" borderId="0" xfId="0" applyNumberFormat="1" applyFont="1" applyFill="1" applyAlignment="1" applyProtection="1">
      <alignment horizontal="center" vertical="center" shrinkToFit="1"/>
    </xf>
    <xf numFmtId="0" fontId="121" fillId="0" borderId="0" xfId="0" applyNumberFormat="1" applyFont="1" applyFill="1" applyAlignment="1" applyProtection="1">
      <alignment horizontal="center" vertical="top" shrinkToFit="1"/>
    </xf>
    <xf numFmtId="0" fontId="107" fillId="0" borderId="0" xfId="0" applyFont="1" applyFill="1" applyAlignment="1" applyProtection="1">
      <alignment horizontal="center" vertical="center"/>
    </xf>
    <xf numFmtId="0" fontId="70" fillId="0" borderId="0" xfId="0" applyFont="1" applyFill="1" applyAlignment="1" applyProtection="1">
      <alignment horizontal="left" shrinkToFit="1"/>
    </xf>
    <xf numFmtId="0" fontId="68" fillId="0" borderId="81" xfId="0" applyFont="1" applyFill="1" applyBorder="1" applyAlignment="1" applyProtection="1">
      <alignment horizontal="center" vertical="top" textRotation="255" shrinkToFit="1"/>
      <protection locked="0"/>
    </xf>
    <xf numFmtId="0" fontId="68" fillId="0" borderId="84" xfId="0" applyFont="1" applyFill="1" applyBorder="1" applyAlignment="1" applyProtection="1">
      <alignment horizontal="center" vertical="top" textRotation="255" shrinkToFit="1"/>
      <protection locked="0"/>
    </xf>
    <xf numFmtId="0" fontId="68" fillId="0" borderId="26" xfId="0" applyFont="1" applyFill="1" applyBorder="1" applyAlignment="1" applyProtection="1">
      <alignment horizontal="center" vertical="center"/>
    </xf>
    <xf numFmtId="0" fontId="68" fillId="0" borderId="27" xfId="0" applyFont="1" applyFill="1" applyBorder="1" applyAlignment="1" applyProtection="1">
      <alignment horizontal="center" vertical="center"/>
    </xf>
    <xf numFmtId="0" fontId="68" fillId="0" borderId="28" xfId="0" applyFont="1" applyFill="1" applyBorder="1" applyAlignment="1" applyProtection="1">
      <alignment horizontal="center" vertical="center"/>
    </xf>
    <xf numFmtId="179" fontId="57" fillId="0" borderId="0" xfId="0" applyNumberFormat="1" applyFont="1" applyFill="1" applyBorder="1" applyAlignment="1" applyProtection="1">
      <alignment horizontal="center" wrapText="1"/>
    </xf>
    <xf numFmtId="179" fontId="57" fillId="0" borderId="41" xfId="0" applyNumberFormat="1" applyFont="1" applyFill="1" applyBorder="1" applyAlignment="1" applyProtection="1">
      <alignment horizontal="center" wrapText="1"/>
    </xf>
    <xf numFmtId="182" fontId="89" fillId="0" borderId="26" xfId="0" applyNumberFormat="1" applyFont="1" applyFill="1" applyBorder="1" applyAlignment="1" applyProtection="1">
      <alignment horizontal="center" vertical="center" textRotation="255" shrinkToFit="1"/>
    </xf>
    <xf numFmtId="182" fontId="89" fillId="0" borderId="27" xfId="0" applyNumberFormat="1" applyFont="1" applyFill="1" applyBorder="1" applyAlignment="1" applyProtection="1">
      <alignment horizontal="center" vertical="center" textRotation="255" shrinkToFit="1"/>
    </xf>
    <xf numFmtId="182" fontId="89" fillId="0" borderId="28" xfId="0" applyNumberFormat="1" applyFont="1" applyFill="1" applyBorder="1" applyAlignment="1" applyProtection="1">
      <alignment horizontal="center" vertical="center" textRotation="255" shrinkToFit="1"/>
    </xf>
    <xf numFmtId="0" fontId="68" fillId="0" borderId="79" xfId="0" applyFont="1" applyFill="1" applyBorder="1" applyAlignment="1" applyProtection="1">
      <alignment horizontal="center" vertical="top" textRotation="255" shrinkToFit="1"/>
      <protection locked="0"/>
    </xf>
    <xf numFmtId="0" fontId="68" fillId="0" borderId="82" xfId="0" applyFont="1" applyFill="1" applyBorder="1" applyAlignment="1" applyProtection="1">
      <alignment horizontal="center" vertical="top" textRotation="255" shrinkToFit="1"/>
      <protection locked="0"/>
    </xf>
    <xf numFmtId="0" fontId="68" fillId="0" borderId="85" xfId="0" applyFont="1" applyFill="1" applyBorder="1" applyAlignment="1" applyProtection="1">
      <alignment horizontal="center" vertical="top" textRotation="255" shrinkToFit="1"/>
      <protection locked="0"/>
    </xf>
    <xf numFmtId="0" fontId="68" fillId="0" borderId="86" xfId="0" applyFont="1" applyFill="1" applyBorder="1" applyAlignment="1" applyProtection="1">
      <alignment horizontal="center" vertical="top" textRotation="255" shrinkToFit="1"/>
      <protection locked="0"/>
    </xf>
    <xf numFmtId="0" fontId="70" fillId="0" borderId="0" xfId="0" applyFont="1" applyFill="1" applyAlignment="1" applyProtection="1">
      <alignment horizontal="left" vertical="center"/>
    </xf>
    <xf numFmtId="0" fontId="70" fillId="0" borderId="0" xfId="0" applyFont="1" applyAlignment="1" applyProtection="1"/>
    <xf numFmtId="0" fontId="70" fillId="0" borderId="1" xfId="0" applyFont="1" applyFill="1" applyBorder="1" applyAlignment="1" applyProtection="1">
      <alignment horizontal="center"/>
    </xf>
    <xf numFmtId="0" fontId="70" fillId="0" borderId="1" xfId="0" applyFont="1" applyBorder="1" applyProtection="1"/>
    <xf numFmtId="0" fontId="70" fillId="0" borderId="1" xfId="0" applyFont="1" applyFill="1" applyBorder="1" applyAlignment="1" applyProtection="1">
      <alignment horizontal="left"/>
    </xf>
    <xf numFmtId="0" fontId="70" fillId="0" borderId="53" xfId="0" applyFont="1" applyFill="1" applyBorder="1" applyAlignment="1" applyProtection="1">
      <alignment horizontal="center"/>
    </xf>
    <xf numFmtId="0" fontId="70" fillId="0" borderId="54" xfId="0" applyFont="1" applyFill="1" applyBorder="1" applyAlignment="1" applyProtection="1">
      <alignment horizontal="center"/>
    </xf>
    <xf numFmtId="179" fontId="70" fillId="0" borderId="54" xfId="0" applyNumberFormat="1" applyFont="1" applyFill="1" applyBorder="1" applyAlignment="1" applyProtection="1">
      <alignment horizontal="center"/>
    </xf>
    <xf numFmtId="179" fontId="70" fillId="0" borderId="57" xfId="0" applyNumberFormat="1" applyFont="1" applyFill="1" applyBorder="1" applyAlignment="1" applyProtection="1">
      <alignment horizontal="center"/>
    </xf>
    <xf numFmtId="0" fontId="57" fillId="0" borderId="35" xfId="0" applyFont="1" applyFill="1" applyBorder="1" applyAlignment="1" applyProtection="1">
      <alignment horizontal="center" vertical="center" wrapText="1"/>
    </xf>
    <xf numFmtId="0" fontId="57" fillId="0" borderId="36" xfId="0" applyFont="1" applyFill="1" applyBorder="1" applyAlignment="1" applyProtection="1">
      <alignment horizontal="center" vertical="center" wrapText="1"/>
    </xf>
    <xf numFmtId="0" fontId="57" fillId="0" borderId="40" xfId="0" applyFont="1" applyFill="1" applyBorder="1" applyAlignment="1" applyProtection="1">
      <alignment horizontal="center" vertical="center" wrapText="1"/>
    </xf>
    <xf numFmtId="0" fontId="57" fillId="0" borderId="41" xfId="0" applyFont="1" applyFill="1" applyBorder="1" applyAlignment="1" applyProtection="1">
      <alignment horizontal="center" vertical="center" wrapText="1"/>
    </xf>
    <xf numFmtId="185" fontId="70" fillId="0" borderId="36" xfId="0" applyNumberFormat="1" applyFont="1" applyFill="1" applyBorder="1" applyAlignment="1" applyProtection="1">
      <alignment horizontal="center" vertical="center"/>
    </xf>
    <xf numFmtId="185" fontId="70" fillId="0" borderId="39" xfId="0" applyNumberFormat="1" applyFont="1" applyFill="1" applyBorder="1" applyAlignment="1" applyProtection="1">
      <alignment horizontal="center" vertical="center"/>
    </xf>
    <xf numFmtId="185" fontId="70" fillId="0" borderId="41" xfId="0" applyNumberFormat="1" applyFont="1" applyFill="1" applyBorder="1" applyAlignment="1" applyProtection="1">
      <alignment horizontal="center" vertical="center"/>
    </xf>
    <xf numFmtId="185" fontId="70" fillId="0" borderId="44" xfId="0" applyNumberFormat="1" applyFont="1" applyFill="1" applyBorder="1" applyAlignment="1" applyProtection="1">
      <alignment horizontal="center" vertical="center"/>
    </xf>
    <xf numFmtId="0" fontId="70" fillId="0" borderId="3" xfId="0" applyFont="1" applyFill="1" applyBorder="1" applyAlignment="1" applyProtection="1">
      <alignment horizontal="center" vertical="center"/>
    </xf>
    <xf numFmtId="0" fontId="70" fillId="0" borderId="10" xfId="0" applyFont="1" applyFill="1" applyBorder="1" applyAlignment="1" applyProtection="1">
      <alignment horizontal="center" vertical="center"/>
    </xf>
    <xf numFmtId="20" fontId="70" fillId="0" borderId="3" xfId="0" applyNumberFormat="1" applyFont="1" applyFill="1" applyBorder="1" applyAlignment="1" applyProtection="1">
      <alignment horizontal="center" vertical="center"/>
      <protection locked="0"/>
    </xf>
    <xf numFmtId="0" fontId="70" fillId="0" borderId="4" xfId="0" applyFont="1" applyFill="1" applyBorder="1" applyAlignment="1" applyProtection="1">
      <alignment horizontal="center" vertical="center"/>
      <protection locked="0"/>
    </xf>
    <xf numFmtId="20" fontId="70" fillId="0" borderId="4" xfId="0" applyNumberFormat="1" applyFont="1" applyFill="1" applyBorder="1" applyAlignment="1" applyProtection="1">
      <alignment horizontal="center" vertical="center"/>
      <protection locked="0"/>
    </xf>
    <xf numFmtId="0" fontId="70" fillId="0" borderId="10" xfId="0" applyFont="1" applyFill="1" applyBorder="1" applyAlignment="1" applyProtection="1">
      <alignment horizontal="center" vertical="center"/>
      <protection locked="0"/>
    </xf>
    <xf numFmtId="58" fontId="71" fillId="0" borderId="3" xfId="0" applyNumberFormat="1" applyFont="1" applyFill="1" applyBorder="1" applyAlignment="1" applyProtection="1">
      <alignment horizontal="center" vertical="center"/>
      <protection locked="0"/>
    </xf>
    <xf numFmtId="58" fontId="71" fillId="0" borderId="4" xfId="0" applyNumberFormat="1" applyFont="1" applyFill="1" applyBorder="1" applyAlignment="1" applyProtection="1">
      <alignment horizontal="center" vertical="center"/>
      <protection locked="0"/>
    </xf>
    <xf numFmtId="58" fontId="71" fillId="0" borderId="10" xfId="0" applyNumberFormat="1" applyFont="1" applyFill="1" applyBorder="1" applyAlignment="1" applyProtection="1">
      <alignment horizontal="center" vertical="center"/>
      <protection locked="0"/>
    </xf>
    <xf numFmtId="0" fontId="70" fillId="0" borderId="2" xfId="0" applyFont="1" applyFill="1" applyBorder="1" applyAlignment="1" applyProtection="1">
      <alignment horizontal="center" vertical="center"/>
    </xf>
    <xf numFmtId="0" fontId="70" fillId="0" borderId="4" xfId="0" applyFont="1" applyFill="1" applyBorder="1" applyAlignment="1" applyProtection="1">
      <alignment horizontal="center" vertical="center"/>
    </xf>
    <xf numFmtId="0" fontId="70" fillId="0" borderId="2" xfId="0" applyFont="1" applyFill="1" applyBorder="1" applyAlignment="1" applyProtection="1">
      <alignment horizontal="center" vertical="center" shrinkToFit="1"/>
      <protection locked="0"/>
    </xf>
    <xf numFmtId="0" fontId="70" fillId="0" borderId="3" xfId="0" applyFont="1" applyFill="1" applyBorder="1" applyAlignment="1" applyProtection="1">
      <alignment horizontal="left" vertical="center" shrinkToFit="1"/>
      <protection locked="0"/>
    </xf>
    <xf numFmtId="0" fontId="70" fillId="0" borderId="4" xfId="0" applyFont="1" applyFill="1" applyBorder="1" applyAlignment="1" applyProtection="1">
      <alignment horizontal="left" vertical="center" shrinkToFit="1"/>
      <protection locked="0"/>
    </xf>
    <xf numFmtId="0" fontId="70" fillId="0" borderId="10" xfId="0" applyFont="1" applyFill="1" applyBorder="1" applyAlignment="1" applyProtection="1">
      <alignment horizontal="left" vertical="center" shrinkToFit="1"/>
      <protection locked="0"/>
    </xf>
    <xf numFmtId="183" fontId="71" fillId="0" borderId="3" xfId="0" applyNumberFormat="1" applyFont="1" applyFill="1" applyBorder="1" applyAlignment="1" applyProtection="1">
      <alignment horizontal="center" vertical="center" wrapText="1"/>
    </xf>
    <xf numFmtId="183" fontId="71" fillId="0" borderId="4" xfId="0" applyNumberFormat="1" applyFont="1" applyFill="1" applyBorder="1" applyAlignment="1" applyProtection="1">
      <alignment horizontal="center" vertical="center" wrapText="1"/>
    </xf>
    <xf numFmtId="183" fontId="71" fillId="0" borderId="4" xfId="0" applyNumberFormat="1" applyFont="1" applyFill="1" applyBorder="1" applyAlignment="1" applyProtection="1">
      <alignment horizontal="center" vertical="center"/>
    </xf>
    <xf numFmtId="0" fontId="71" fillId="0" borderId="4" xfId="0" applyFont="1" applyFill="1" applyBorder="1" applyAlignment="1" applyProtection="1">
      <alignment horizontal="center" vertical="center"/>
    </xf>
    <xf numFmtId="0" fontId="71" fillId="0" borderId="10" xfId="0" applyFont="1" applyFill="1" applyBorder="1" applyAlignment="1" applyProtection="1">
      <alignment horizontal="center" vertical="center"/>
    </xf>
    <xf numFmtId="184" fontId="71" fillId="0" borderId="2" xfId="0" applyNumberFormat="1" applyFont="1" applyFill="1" applyBorder="1" applyAlignment="1" applyProtection="1">
      <alignment horizontal="right" vertical="center"/>
    </xf>
    <xf numFmtId="183" fontId="71" fillId="0" borderId="10" xfId="0" applyNumberFormat="1" applyFont="1" applyFill="1" applyBorder="1" applyAlignment="1" applyProtection="1">
      <alignment horizontal="center" vertical="center"/>
    </xf>
    <xf numFmtId="0" fontId="68" fillId="3" borderId="2" xfId="0" applyFont="1" applyFill="1" applyBorder="1" applyAlignment="1">
      <alignment horizontal="center" vertical="center"/>
    </xf>
    <xf numFmtId="0" fontId="68" fillId="0" borderId="2" xfId="0" applyFont="1" applyFill="1" applyBorder="1" applyAlignment="1">
      <alignment horizontal="center" vertical="center"/>
    </xf>
    <xf numFmtId="0" fontId="68" fillId="0" borderId="53" xfId="0" applyFont="1" applyFill="1" applyBorder="1" applyAlignment="1">
      <alignment horizontal="center" vertical="center"/>
    </xf>
    <xf numFmtId="0" fontId="68" fillId="0" borderId="54" xfId="0" applyFont="1" applyFill="1" applyBorder="1" applyAlignment="1">
      <alignment horizontal="center" vertical="center"/>
    </xf>
    <xf numFmtId="0" fontId="68" fillId="0" borderId="57" xfId="0" applyFont="1" applyFill="1" applyBorder="1" applyAlignment="1">
      <alignment horizontal="center" vertical="center"/>
    </xf>
    <xf numFmtId="0" fontId="57" fillId="0" borderId="35" xfId="0" applyFont="1" applyFill="1" applyBorder="1" applyAlignment="1">
      <alignment horizontal="center" vertical="center" wrapText="1"/>
    </xf>
    <xf numFmtId="0" fontId="57" fillId="0" borderId="36" xfId="0" applyFont="1" applyFill="1" applyBorder="1" applyAlignment="1">
      <alignment horizontal="center" vertical="center" wrapText="1"/>
    </xf>
    <xf numFmtId="0" fontId="57" fillId="0" borderId="40" xfId="0" applyFont="1" applyFill="1" applyBorder="1" applyAlignment="1">
      <alignment horizontal="center" vertical="center" wrapText="1"/>
    </xf>
    <xf numFmtId="0" fontId="57" fillId="0" borderId="41" xfId="0" applyFont="1" applyFill="1" applyBorder="1" applyAlignment="1">
      <alignment horizontal="center" vertical="center" wrapText="1"/>
    </xf>
    <xf numFmtId="185" fontId="70" fillId="0" borderId="36" xfId="0" applyNumberFormat="1" applyFont="1" applyFill="1" applyBorder="1" applyAlignment="1">
      <alignment horizontal="center" vertical="center"/>
    </xf>
    <xf numFmtId="185" fontId="70" fillId="0" borderId="39" xfId="0" applyNumberFormat="1" applyFont="1" applyFill="1" applyBorder="1" applyAlignment="1">
      <alignment horizontal="center" vertical="center"/>
    </xf>
    <xf numFmtId="185" fontId="70" fillId="0" borderId="41" xfId="0" applyNumberFormat="1" applyFont="1" applyFill="1" applyBorder="1" applyAlignment="1">
      <alignment horizontal="center" vertical="center"/>
    </xf>
    <xf numFmtId="185" fontId="70" fillId="0" borderId="44" xfId="0" applyNumberFormat="1" applyFont="1" applyFill="1" applyBorder="1" applyAlignment="1">
      <alignment horizontal="center" vertical="center"/>
    </xf>
    <xf numFmtId="0" fontId="68" fillId="0" borderId="3" xfId="0" applyFont="1" applyFill="1" applyBorder="1" applyAlignment="1">
      <alignment horizontal="center" vertical="center"/>
    </xf>
    <xf numFmtId="0" fontId="68" fillId="0" borderId="10" xfId="0" applyFont="1" applyFill="1" applyBorder="1" applyAlignment="1">
      <alignment horizontal="center" vertical="center"/>
    </xf>
    <xf numFmtId="0" fontId="68" fillId="0" borderId="4" xfId="0" applyFont="1" applyFill="1" applyBorder="1" applyAlignment="1">
      <alignment horizontal="center" vertical="center"/>
    </xf>
    <xf numFmtId="0" fontId="107" fillId="0" borderId="0" xfId="0" applyFont="1" applyFill="1" applyAlignment="1">
      <alignment horizontal="center" vertical="center"/>
    </xf>
    <xf numFmtId="0" fontId="70" fillId="0" borderId="0" xfId="0" applyFont="1" applyFill="1" applyAlignment="1">
      <alignment horizontal="left" vertical="center" shrinkToFit="1"/>
    </xf>
    <xf numFmtId="0" fontId="68" fillId="0" borderId="26" xfId="0" applyFont="1" applyFill="1" applyBorder="1" applyAlignment="1">
      <alignment horizontal="center" vertical="center" textRotation="255"/>
    </xf>
    <xf numFmtId="0" fontId="68" fillId="0" borderId="27" xfId="0" applyFont="1" applyFill="1" applyBorder="1" applyAlignment="1">
      <alignment horizontal="center" vertical="center" textRotation="255"/>
    </xf>
    <xf numFmtId="0" fontId="68" fillId="0" borderId="28" xfId="0" applyFont="1" applyFill="1" applyBorder="1" applyAlignment="1">
      <alignment horizontal="center" vertical="center" textRotation="255"/>
    </xf>
    <xf numFmtId="0" fontId="68" fillId="0" borderId="26" xfId="0" applyFont="1" applyFill="1" applyBorder="1" applyAlignment="1">
      <alignment horizontal="center" vertical="distributed" textRotation="255" indent="2"/>
    </xf>
    <xf numFmtId="0" fontId="68" fillId="0" borderId="27" xfId="0" applyFont="1" applyFill="1" applyBorder="1" applyAlignment="1">
      <alignment horizontal="center" vertical="distributed" textRotation="255" indent="2"/>
    </xf>
    <xf numFmtId="0" fontId="68" fillId="0" borderId="28" xfId="0" applyFont="1" applyFill="1" applyBorder="1" applyAlignment="1">
      <alignment horizontal="center" vertical="distributed" textRotation="255" indent="2"/>
    </xf>
    <xf numFmtId="0" fontId="57" fillId="0" borderId="80" xfId="0" applyFont="1" applyFill="1" applyBorder="1" applyAlignment="1">
      <alignment horizontal="center" vertical="top" textRotation="255" wrapText="1" shrinkToFit="1"/>
    </xf>
    <xf numFmtId="0" fontId="57" fillId="0" borderId="83" xfId="0" applyFont="1" applyFill="1" applyBorder="1" applyAlignment="1">
      <alignment horizontal="center" vertical="top" textRotation="255" wrapText="1" shrinkToFit="1"/>
    </xf>
    <xf numFmtId="0" fontId="57" fillId="14" borderId="80" xfId="0" applyFont="1" applyFill="1" applyBorder="1" applyAlignment="1">
      <alignment horizontal="center" vertical="top" textRotation="255" shrinkToFit="1"/>
    </xf>
    <xf numFmtId="0" fontId="57" fillId="14" borderId="83" xfId="0" applyFont="1" applyFill="1" applyBorder="1" applyAlignment="1">
      <alignment horizontal="center" vertical="top" textRotation="255" shrinkToFit="1"/>
    </xf>
    <xf numFmtId="0" fontId="57" fillId="0" borderId="80" xfId="0" applyFont="1" applyFill="1" applyBorder="1" applyAlignment="1">
      <alignment horizontal="center" vertical="top" textRotation="255" shrinkToFit="1"/>
    </xf>
    <xf numFmtId="0" fontId="57" fillId="0" borderId="83" xfId="0" applyFont="1" applyFill="1" applyBorder="1" applyAlignment="1">
      <alignment horizontal="center" vertical="top" textRotation="255" shrinkToFit="1"/>
    </xf>
    <xf numFmtId="0" fontId="57" fillId="0" borderId="81" xfId="0" applyFont="1" applyFill="1" applyBorder="1" applyAlignment="1">
      <alignment horizontal="center" vertical="top" textRotation="255" shrinkToFit="1"/>
    </xf>
    <xf numFmtId="0" fontId="57" fillId="0" borderId="84" xfId="0" applyFont="1" applyFill="1" applyBorder="1" applyAlignment="1">
      <alignment horizontal="center" vertical="top" textRotation="255" shrinkToFit="1"/>
    </xf>
    <xf numFmtId="0" fontId="68" fillId="0" borderId="26" xfId="0" applyFont="1" applyFill="1" applyBorder="1" applyAlignment="1">
      <alignment horizontal="center" vertical="center"/>
    </xf>
    <xf numFmtId="0" fontId="68" fillId="0" borderId="28" xfId="0" applyFont="1" applyFill="1" applyBorder="1" applyAlignment="1">
      <alignment horizontal="center" vertical="center"/>
    </xf>
    <xf numFmtId="0" fontId="68" fillId="0" borderId="79" xfId="0" applyFont="1" applyFill="1" applyBorder="1" applyAlignment="1">
      <alignment horizontal="center" vertical="center" shrinkToFit="1"/>
    </xf>
    <xf numFmtId="0" fontId="68" fillId="0" borderId="85" xfId="0" applyFont="1" applyFill="1" applyBorder="1" applyAlignment="1">
      <alignment horizontal="center" vertical="center" shrinkToFit="1"/>
    </xf>
    <xf numFmtId="0" fontId="68" fillId="0" borderId="80" xfId="0" applyFont="1" applyFill="1" applyBorder="1" applyAlignment="1">
      <alignment horizontal="center" vertical="center"/>
    </xf>
    <xf numFmtId="0" fontId="68" fillId="0" borderId="90" xfId="0" applyFont="1" applyFill="1" applyBorder="1" applyAlignment="1">
      <alignment horizontal="center" vertical="center"/>
    </xf>
    <xf numFmtId="0" fontId="68" fillId="0" borderId="81" xfId="0" applyFont="1" applyFill="1" applyBorder="1" applyAlignment="1">
      <alignment horizontal="center" vertical="center"/>
    </xf>
    <xf numFmtId="0" fontId="68" fillId="0" borderId="70" xfId="0" applyFont="1" applyFill="1" applyBorder="1" applyAlignment="1">
      <alignment horizontal="center" vertical="center"/>
    </xf>
    <xf numFmtId="0" fontId="119" fillId="0" borderId="79" xfId="0" applyFont="1" applyFill="1" applyBorder="1" applyAlignment="1">
      <alignment vertical="top" textRotation="255" shrinkToFit="1"/>
    </xf>
    <xf numFmtId="0" fontId="57" fillId="0" borderId="82" xfId="0" applyFont="1" applyFill="1" applyBorder="1" applyAlignment="1">
      <alignment vertical="top" textRotation="255" shrinkToFit="1"/>
    </xf>
    <xf numFmtId="0" fontId="119" fillId="0" borderId="80" xfId="0" applyFont="1" applyFill="1" applyBorder="1" applyAlignment="1">
      <alignment horizontal="center" vertical="top" textRotation="255" shrinkToFit="1"/>
    </xf>
    <xf numFmtId="0" fontId="105" fillId="0" borderId="80" xfId="0" applyFont="1" applyFill="1" applyBorder="1" applyAlignment="1">
      <alignment horizontal="center" vertical="top" textRotation="255" wrapText="1" shrinkToFit="1"/>
    </xf>
    <xf numFmtId="0" fontId="105" fillId="0" borderId="83" xfId="0" applyFont="1" applyFill="1" applyBorder="1" applyAlignment="1">
      <alignment horizontal="center" vertical="top" textRotation="255" wrapText="1" shrinkToFit="1"/>
    </xf>
    <xf numFmtId="0" fontId="57" fillId="0" borderId="26" xfId="0" applyFont="1" applyFill="1" applyBorder="1" applyAlignment="1">
      <alignment horizontal="center" vertical="top" textRotation="255" shrinkToFit="1"/>
    </xf>
    <xf numFmtId="0" fontId="57" fillId="0" borderId="27" xfId="0" applyFont="1" applyFill="1" applyBorder="1" applyAlignment="1">
      <alignment horizontal="center" vertical="top" textRotation="255" shrinkToFit="1"/>
    </xf>
    <xf numFmtId="0" fontId="68" fillId="0" borderId="79" xfId="0" applyFont="1" applyFill="1" applyBorder="1" applyAlignment="1">
      <alignment horizontal="center" vertical="center"/>
    </xf>
    <xf numFmtId="0" fontId="68" fillId="0" borderId="85" xfId="0" applyFont="1" applyFill="1" applyBorder="1" applyAlignment="1">
      <alignment horizontal="center" vertical="center"/>
    </xf>
    <xf numFmtId="0" fontId="68" fillId="0" borderId="80" xfId="0" applyFont="1" applyFill="1" applyBorder="1" applyAlignment="1">
      <alignment horizontal="center" vertical="center" shrinkToFit="1"/>
    </xf>
    <xf numFmtId="0" fontId="68" fillId="0" borderId="90" xfId="0" applyFont="1" applyFill="1" applyBorder="1" applyAlignment="1">
      <alignment horizontal="center" vertical="center" shrinkToFit="1"/>
    </xf>
    <xf numFmtId="0" fontId="68" fillId="0" borderId="86" xfId="0" applyFont="1" applyFill="1" applyBorder="1" applyAlignment="1">
      <alignment horizontal="center" vertical="center"/>
    </xf>
    <xf numFmtId="0" fontId="57" fillId="0" borderId="165" xfId="0" applyFont="1" applyFill="1" applyBorder="1" applyAlignment="1">
      <alignment horizontal="center" vertical="top" textRotation="255" shrinkToFit="1"/>
    </xf>
    <xf numFmtId="0" fontId="57" fillId="0" borderId="91" xfId="0" applyFont="1" applyFill="1" applyBorder="1" applyAlignment="1">
      <alignment horizontal="center" vertical="top" textRotation="255" shrinkToFit="1"/>
    </xf>
    <xf numFmtId="0" fontId="57" fillId="0" borderId="83" xfId="0" applyFont="1" applyFill="1" applyBorder="1" applyAlignment="1">
      <alignment vertical="top"/>
    </xf>
    <xf numFmtId="0" fontId="68" fillId="0" borderId="165" xfId="0" applyFont="1" applyFill="1" applyBorder="1" applyAlignment="1">
      <alignment horizontal="center" vertical="center"/>
    </xf>
    <xf numFmtId="0" fontId="68" fillId="0" borderId="166" xfId="0" applyFont="1" applyFill="1" applyBorder="1" applyAlignment="1">
      <alignment horizontal="center" vertical="center"/>
    </xf>
    <xf numFmtId="0" fontId="57" fillId="0" borderId="90" xfId="0" applyFont="1" applyFill="1" applyBorder="1" applyAlignment="1">
      <alignment horizontal="center" vertical="top" textRotation="255" shrinkToFit="1"/>
    </xf>
    <xf numFmtId="0" fontId="68" fillId="0" borderId="0" xfId="0" applyFont="1" applyFill="1" applyBorder="1" applyAlignment="1">
      <alignment horizontal="left" vertical="center"/>
    </xf>
    <xf numFmtId="0" fontId="68" fillId="0" borderId="0" xfId="0" applyFont="1" applyBorder="1" applyAlignment="1">
      <alignment vertical="center"/>
    </xf>
    <xf numFmtId="0" fontId="68" fillId="0" borderId="1" xfId="0" applyFont="1" applyFill="1" applyBorder="1" applyAlignment="1">
      <alignment horizontal="center" vertical="center"/>
    </xf>
    <xf numFmtId="0" fontId="68" fillId="0" borderId="1" xfId="0" applyFont="1" applyFill="1" applyBorder="1" applyAlignment="1">
      <alignment vertical="center"/>
    </xf>
    <xf numFmtId="0" fontId="68" fillId="0" borderId="1" xfId="0" applyFont="1" applyFill="1" applyBorder="1" applyAlignment="1">
      <alignment horizontal="left" vertical="center"/>
    </xf>
    <xf numFmtId="0" fontId="120" fillId="0" borderId="2" xfId="0" applyFont="1" applyFill="1" applyBorder="1" applyAlignment="1">
      <alignment horizontal="center" vertical="center"/>
    </xf>
    <xf numFmtId="58" fontId="68" fillId="0" borderId="3" xfId="0" applyNumberFormat="1" applyFont="1" applyFill="1" applyBorder="1" applyAlignment="1">
      <alignment horizontal="center" vertical="center"/>
    </xf>
    <xf numFmtId="58" fontId="68" fillId="0" borderId="4" xfId="0" applyNumberFormat="1" applyFont="1" applyFill="1" applyBorder="1" applyAlignment="1">
      <alignment horizontal="center" vertical="center"/>
    </xf>
    <xf numFmtId="58" fontId="68" fillId="0" borderId="10" xfId="0" applyNumberFormat="1" applyFont="1" applyFill="1" applyBorder="1" applyAlignment="1">
      <alignment horizontal="center" vertical="center"/>
    </xf>
    <xf numFmtId="0" fontId="132" fillId="13" borderId="0" xfId="0" applyFont="1" applyFill="1" applyAlignment="1">
      <alignment horizontal="center" vertical="center"/>
    </xf>
    <xf numFmtId="185" fontId="70" fillId="14" borderId="36" xfId="0" applyNumberFormat="1" applyFont="1" applyFill="1" applyBorder="1" applyAlignment="1">
      <alignment horizontal="center" vertical="center"/>
    </xf>
    <xf numFmtId="185" fontId="70" fillId="14" borderId="39" xfId="0" applyNumberFormat="1" applyFont="1" applyFill="1" applyBorder="1" applyAlignment="1">
      <alignment horizontal="center" vertical="center"/>
    </xf>
    <xf numFmtId="185" fontId="70" fillId="14" borderId="41" xfId="0" applyNumberFormat="1" applyFont="1" applyFill="1" applyBorder="1" applyAlignment="1">
      <alignment horizontal="center" vertical="center"/>
    </xf>
    <xf numFmtId="185" fontId="70" fillId="14" borderId="44" xfId="0" applyNumberFormat="1" applyFont="1" applyFill="1" applyBorder="1" applyAlignment="1">
      <alignment horizontal="center" vertical="center"/>
    </xf>
    <xf numFmtId="0" fontId="119" fillId="14" borderId="80" xfId="0" applyFont="1" applyFill="1" applyBorder="1" applyAlignment="1">
      <alignment horizontal="center" vertical="top" textRotation="255" shrinkToFit="1"/>
    </xf>
    <xf numFmtId="0" fontId="119" fillId="14" borderId="83" xfId="0" applyFont="1" applyFill="1" applyBorder="1" applyAlignment="1">
      <alignment horizontal="center" vertical="top" textRotation="255" shrinkToFit="1"/>
    </xf>
    <xf numFmtId="0" fontId="57" fillId="14" borderId="83" xfId="0" applyFont="1" applyFill="1" applyBorder="1" applyAlignment="1">
      <alignment vertical="top"/>
    </xf>
    <xf numFmtId="0" fontId="71" fillId="0" borderId="0" xfId="0" applyFont="1" applyAlignment="1" applyProtection="1">
      <alignment horizontal="left" vertical="center" wrapText="1"/>
    </xf>
    <xf numFmtId="0" fontId="25" fillId="0" borderId="0" xfId="0" applyFont="1" applyAlignment="1" applyProtection="1">
      <alignment horizontal="left" vertical="center" wrapText="1"/>
    </xf>
    <xf numFmtId="0" fontId="71" fillId="0" borderId="0" xfId="0" applyFont="1" applyAlignment="1" applyProtection="1">
      <alignment horizontal="left" vertical="center"/>
    </xf>
    <xf numFmtId="0" fontId="25" fillId="0" borderId="0" xfId="0" applyFont="1" applyAlignment="1" applyProtection="1">
      <alignment horizontal="left" vertical="center" wrapText="1" indent="2"/>
    </xf>
    <xf numFmtId="0" fontId="71" fillId="0" borderId="177" xfId="0" applyFont="1" applyBorder="1" applyAlignment="1" applyProtection="1">
      <alignment horizontal="center" vertical="center" shrinkToFit="1"/>
      <protection locked="0"/>
    </xf>
    <xf numFmtId="0" fontId="71" fillId="0" borderId="66" xfId="0" applyFont="1" applyBorder="1" applyAlignment="1" applyProtection="1">
      <alignment horizontal="center" vertical="center" shrinkToFit="1"/>
      <protection locked="0"/>
    </xf>
    <xf numFmtId="0" fontId="71" fillId="0" borderId="95" xfId="0" applyFont="1" applyBorder="1" applyAlignment="1" applyProtection="1">
      <alignment horizontal="center" vertical="center"/>
      <protection locked="0"/>
    </xf>
    <xf numFmtId="0" fontId="71" fillId="0" borderId="71" xfId="0" applyFont="1" applyBorder="1" applyAlignment="1" applyProtection="1">
      <alignment horizontal="center" vertical="center"/>
      <protection locked="0"/>
    </xf>
    <xf numFmtId="0" fontId="71" fillId="0" borderId="96" xfId="0" applyFont="1" applyBorder="1" applyAlignment="1" applyProtection="1">
      <alignment horizontal="center" vertical="center"/>
      <protection locked="0"/>
    </xf>
    <xf numFmtId="0" fontId="71" fillId="0" borderId="8" xfId="0" applyFont="1" applyBorder="1" applyAlignment="1" applyProtection="1">
      <alignment horizontal="left" vertical="center"/>
      <protection locked="0"/>
    </xf>
    <xf numFmtId="0" fontId="71" fillId="0" borderId="9" xfId="0" applyFont="1" applyBorder="1" applyAlignment="1" applyProtection="1">
      <alignment horizontal="left" vertical="center"/>
      <protection locked="0"/>
    </xf>
    <xf numFmtId="0" fontId="71" fillId="0" borderId="6" xfId="0" applyFont="1" applyBorder="1" applyAlignment="1" applyProtection="1">
      <alignment horizontal="left" vertical="center"/>
      <protection locked="0"/>
    </xf>
    <xf numFmtId="0" fontId="71" fillId="0" borderId="7" xfId="0" applyFont="1" applyBorder="1" applyAlignment="1" applyProtection="1">
      <alignment horizontal="left" vertical="center"/>
      <protection locked="0"/>
    </xf>
    <xf numFmtId="0" fontId="71" fillId="0" borderId="51" xfId="0" applyFont="1" applyBorder="1" applyAlignment="1" applyProtection="1">
      <alignment horizontal="left" vertical="center"/>
      <protection locked="0"/>
    </xf>
    <xf numFmtId="0" fontId="71" fillId="0" borderId="42" xfId="0" applyFont="1" applyBorder="1" applyAlignment="1" applyProtection="1">
      <alignment horizontal="left" vertical="center"/>
      <protection locked="0"/>
    </xf>
    <xf numFmtId="0" fontId="70" fillId="0" borderId="26" xfId="0" applyFont="1" applyBorder="1" applyAlignment="1" applyProtection="1">
      <alignment horizontal="center" vertical="center" shrinkToFit="1"/>
      <protection locked="0"/>
    </xf>
    <xf numFmtId="0" fontId="70" fillId="0" borderId="27" xfId="0" applyFont="1" applyBorder="1" applyAlignment="1" applyProtection="1">
      <alignment horizontal="center" vertical="center" shrinkToFit="1"/>
      <protection locked="0"/>
    </xf>
    <xf numFmtId="0" fontId="70" fillId="0" borderId="97" xfId="0" applyFont="1" applyBorder="1" applyAlignment="1" applyProtection="1">
      <alignment horizontal="center" vertical="center" shrinkToFit="1"/>
      <protection locked="0"/>
    </xf>
    <xf numFmtId="0" fontId="71" fillId="0" borderId="9" xfId="0" applyFont="1" applyBorder="1" applyAlignment="1" applyProtection="1">
      <alignment horizontal="left" vertical="center" shrinkToFit="1"/>
      <protection locked="0"/>
    </xf>
    <xf numFmtId="0" fontId="71" fillId="0" borderId="7" xfId="0" applyFont="1" applyBorder="1" applyAlignment="1" applyProtection="1">
      <alignment horizontal="left" vertical="center" shrinkToFit="1"/>
      <protection locked="0"/>
    </xf>
    <xf numFmtId="0" fontId="71" fillId="0" borderId="51" xfId="0" applyFont="1" applyBorder="1" applyAlignment="1" applyProtection="1">
      <alignment horizontal="left" vertical="center" shrinkToFit="1"/>
      <protection locked="0"/>
    </xf>
    <xf numFmtId="0" fontId="71" fillId="0" borderId="41" xfId="0" applyFont="1" applyBorder="1" applyAlignment="1" applyProtection="1">
      <alignment horizontal="left" vertical="center" shrinkToFit="1"/>
      <protection locked="0"/>
    </xf>
    <xf numFmtId="0" fontId="71" fillId="0" borderId="42" xfId="0" applyFont="1" applyBorder="1" applyAlignment="1" applyProtection="1">
      <alignment horizontal="left" vertical="center" shrinkToFit="1"/>
      <protection locked="0"/>
    </xf>
    <xf numFmtId="0" fontId="72" fillId="0" borderId="26" xfId="0" applyFont="1" applyBorder="1" applyAlignment="1" applyProtection="1">
      <alignment horizontal="center" vertical="center" shrinkToFit="1"/>
      <protection locked="0"/>
    </xf>
    <xf numFmtId="0" fontId="72" fillId="0" borderId="27" xfId="0" applyFont="1" applyBorder="1" applyAlignment="1" applyProtection="1">
      <alignment horizontal="center" vertical="center" shrinkToFit="1"/>
      <protection locked="0"/>
    </xf>
    <xf numFmtId="0" fontId="72" fillId="0" borderId="97" xfId="0" applyFont="1" applyBorder="1" applyAlignment="1" applyProtection="1">
      <alignment horizontal="center" vertical="center" shrinkToFit="1"/>
      <protection locked="0"/>
    </xf>
    <xf numFmtId="0" fontId="71" fillId="0" borderId="180" xfId="0" applyFont="1" applyBorder="1" applyAlignment="1" applyProtection="1">
      <alignment horizontal="center" vertical="center" shrinkToFit="1"/>
      <protection locked="0"/>
    </xf>
    <xf numFmtId="0" fontId="71" fillId="0" borderId="11" xfId="0" applyFont="1" applyBorder="1" applyAlignment="1" applyProtection="1">
      <alignment horizontal="left" vertical="center"/>
      <protection locked="0"/>
    </xf>
    <xf numFmtId="0" fontId="71" fillId="0" borderId="12" xfId="0" applyFont="1" applyBorder="1" applyAlignment="1" applyProtection="1">
      <alignment horizontal="left" vertical="center"/>
      <protection locked="0"/>
    </xf>
    <xf numFmtId="0" fontId="70" fillId="0" borderId="28" xfId="0" applyFont="1" applyBorder="1" applyAlignment="1" applyProtection="1">
      <alignment horizontal="center" vertical="center" shrinkToFit="1"/>
      <protection locked="0"/>
    </xf>
    <xf numFmtId="0" fontId="71" fillId="0" borderId="11" xfId="0" applyFont="1" applyBorder="1" applyAlignment="1" applyProtection="1">
      <alignment horizontal="left" vertical="center" shrinkToFit="1"/>
      <protection locked="0"/>
    </xf>
    <xf numFmtId="0" fontId="71" fillId="0" borderId="12" xfId="0" applyFont="1" applyBorder="1" applyAlignment="1" applyProtection="1">
      <alignment horizontal="left" vertical="center" shrinkToFit="1"/>
      <protection locked="0"/>
    </xf>
    <xf numFmtId="0" fontId="72" fillId="0" borderId="28" xfId="0" applyFont="1" applyBorder="1" applyAlignment="1" applyProtection="1">
      <alignment horizontal="center" vertical="center" shrinkToFit="1"/>
      <protection locked="0"/>
    </xf>
    <xf numFmtId="0" fontId="72" fillId="0" borderId="8" xfId="0" applyFont="1" applyBorder="1" applyAlignment="1" applyProtection="1">
      <alignment horizontal="center" vertical="center" shrinkToFit="1"/>
      <protection locked="0"/>
    </xf>
    <xf numFmtId="0" fontId="72" fillId="0" borderId="6" xfId="0" applyFont="1" applyBorder="1" applyAlignment="1" applyProtection="1">
      <alignment horizontal="center" vertical="center" shrinkToFit="1"/>
      <protection locked="0"/>
    </xf>
    <xf numFmtId="0" fontId="72" fillId="0" borderId="11" xfId="0" applyFont="1" applyBorder="1" applyAlignment="1" applyProtection="1">
      <alignment horizontal="center" vertical="center" shrinkToFit="1"/>
      <protection locked="0"/>
    </xf>
    <xf numFmtId="0" fontId="71" fillId="0" borderId="65" xfId="0" applyFont="1" applyBorder="1" applyAlignment="1" applyProtection="1">
      <alignment horizontal="center" vertical="center" shrinkToFit="1"/>
      <protection locked="0"/>
    </xf>
    <xf numFmtId="0" fontId="71" fillId="0" borderId="47" xfId="0" applyFont="1" applyBorder="1" applyAlignment="1" applyProtection="1">
      <alignment horizontal="center" vertical="center" wrapText="1"/>
    </xf>
    <xf numFmtId="0" fontId="71" fillId="0" borderId="11" xfId="0" applyFont="1" applyBorder="1" applyAlignment="1" applyProtection="1">
      <alignment horizontal="center" vertical="center" wrapText="1"/>
    </xf>
    <xf numFmtId="0" fontId="73" fillId="0" borderId="0" xfId="0" applyFont="1" applyAlignment="1" applyProtection="1">
      <alignment horizontal="center" vertical="center"/>
    </xf>
    <xf numFmtId="0" fontId="71" fillId="0" borderId="0" xfId="0" applyFont="1" applyAlignment="1" applyProtection="1">
      <alignment horizontal="left"/>
    </xf>
    <xf numFmtId="0" fontId="71" fillId="0" borderId="1" xfId="0" applyFont="1" applyBorder="1" applyAlignment="1" applyProtection="1">
      <alignment horizontal="left" shrinkToFit="1"/>
    </xf>
    <xf numFmtId="0" fontId="71" fillId="0" borderId="92" xfId="0" applyFont="1" applyBorder="1" applyAlignment="1" applyProtection="1">
      <alignment horizontal="center" vertical="center"/>
    </xf>
    <xf numFmtId="0" fontId="71" fillId="0" borderId="95" xfId="0" applyFont="1" applyBorder="1" applyAlignment="1" applyProtection="1">
      <alignment horizontal="center" vertical="center"/>
    </xf>
    <xf numFmtId="0" fontId="71" fillId="0" borderId="47" xfId="0" applyFont="1" applyBorder="1" applyAlignment="1" applyProtection="1">
      <alignment horizontal="center" vertical="center"/>
    </xf>
    <xf numFmtId="0" fontId="71" fillId="0" borderId="37" xfId="0" applyFont="1" applyBorder="1" applyAlignment="1" applyProtection="1">
      <alignment horizontal="center" vertical="center"/>
    </xf>
    <xf numFmtId="0" fontId="71" fillId="0" borderId="11" xfId="0" applyFont="1" applyBorder="1" applyAlignment="1" applyProtection="1">
      <alignment horizontal="center" vertical="center"/>
    </xf>
    <xf numFmtId="0" fontId="71" fillId="0" borderId="12" xfId="0" applyFont="1" applyBorder="1" applyAlignment="1" applyProtection="1">
      <alignment horizontal="center" vertical="center"/>
    </xf>
    <xf numFmtId="0" fontId="71" fillId="0" borderId="93" xfId="0" applyFont="1" applyBorder="1" applyAlignment="1" applyProtection="1">
      <alignment horizontal="center" vertical="center" wrapText="1" shrinkToFit="1"/>
    </xf>
    <xf numFmtId="0" fontId="71" fillId="0" borderId="28" xfId="0" applyFont="1" applyBorder="1" applyAlignment="1" applyProtection="1">
      <alignment horizontal="center" vertical="center" shrinkToFit="1"/>
    </xf>
    <xf numFmtId="0" fontId="71" fillId="0" borderId="47" xfId="0" applyFont="1" applyBorder="1" applyAlignment="1" applyProtection="1">
      <alignment horizontal="center" vertical="center" shrinkToFit="1"/>
    </xf>
    <xf numFmtId="0" fontId="71" fillId="0" borderId="36" xfId="0" applyFont="1" applyBorder="1" applyAlignment="1" applyProtection="1">
      <alignment horizontal="center" vertical="center" shrinkToFit="1"/>
    </xf>
    <xf numFmtId="0" fontId="71" fillId="0" borderId="37" xfId="0" applyFont="1" applyBorder="1" applyAlignment="1" applyProtection="1">
      <alignment horizontal="center" vertical="center" shrinkToFit="1"/>
    </xf>
    <xf numFmtId="0" fontId="71" fillId="0" borderId="11" xfId="0" applyFont="1" applyBorder="1" applyAlignment="1" applyProtection="1">
      <alignment horizontal="center" vertical="center" shrinkToFit="1"/>
    </xf>
    <xf numFmtId="0" fontId="71" fillId="0" borderId="1" xfId="0" applyFont="1" applyBorder="1" applyAlignment="1" applyProtection="1">
      <alignment horizontal="center" vertical="center" shrinkToFit="1"/>
    </xf>
    <xf numFmtId="0" fontId="71" fillId="0" borderId="12" xfId="0" applyFont="1" applyBorder="1" applyAlignment="1" applyProtection="1">
      <alignment horizontal="center" vertical="center" shrinkToFit="1"/>
    </xf>
    <xf numFmtId="0" fontId="70" fillId="0" borderId="93" xfId="0" applyFont="1" applyBorder="1" applyAlignment="1" applyProtection="1">
      <alignment horizontal="center" vertical="center" shrinkToFit="1"/>
    </xf>
    <xf numFmtId="0" fontId="70" fillId="0" borderId="28" xfId="0" applyFont="1" applyBorder="1" applyAlignment="1" applyProtection="1">
      <alignment horizontal="center" vertical="center" shrinkToFit="1"/>
    </xf>
    <xf numFmtId="0" fontId="25" fillId="0" borderId="177" xfId="0" applyFont="1" applyBorder="1" applyAlignment="1" applyProtection="1">
      <alignment horizontal="center" vertical="center" shrinkToFit="1"/>
    </xf>
    <xf numFmtId="0" fontId="25" fillId="0" borderId="66" xfId="0" applyFont="1" applyBorder="1" applyAlignment="1" applyProtection="1">
      <alignment horizontal="center" vertical="center" shrinkToFit="1"/>
    </xf>
    <xf numFmtId="0" fontId="25" fillId="0" borderId="95" xfId="0" applyFont="1" applyBorder="1" applyAlignment="1" applyProtection="1">
      <alignment horizontal="center" vertical="center"/>
    </xf>
    <xf numFmtId="0" fontId="25" fillId="0" borderId="71" xfId="0" applyFont="1" applyBorder="1" applyAlignment="1" applyProtection="1">
      <alignment horizontal="center" vertical="center"/>
    </xf>
    <xf numFmtId="0" fontId="25" fillId="0" borderId="96" xfId="0" applyFont="1" applyBorder="1" applyAlignment="1" applyProtection="1">
      <alignment horizontal="center" vertical="center"/>
    </xf>
    <xf numFmtId="0" fontId="144" fillId="0" borderId="2" xfId="0" applyFont="1" applyBorder="1" applyAlignment="1" applyProtection="1">
      <alignment horizontal="left" vertical="center"/>
    </xf>
    <xf numFmtId="0" fontId="0" fillId="0" borderId="26" xfId="0" applyBorder="1" applyAlignment="1" applyProtection="1">
      <alignment horizontal="center" vertical="center" shrinkToFit="1"/>
    </xf>
    <xf numFmtId="0" fontId="0" fillId="0" borderId="27" xfId="0" applyBorder="1" applyAlignment="1" applyProtection="1">
      <alignment horizontal="center" vertical="center" shrinkToFit="1"/>
    </xf>
    <xf numFmtId="0" fontId="0" fillId="0" borderId="97" xfId="0" applyBorder="1" applyAlignment="1" applyProtection="1">
      <alignment horizontal="center" vertical="center" shrinkToFit="1"/>
    </xf>
    <xf numFmtId="0" fontId="25" fillId="0" borderId="8" xfId="0" applyFont="1" applyBorder="1" applyAlignment="1" applyProtection="1">
      <alignment horizontal="left" vertical="center" wrapText="1" shrinkToFit="1"/>
    </xf>
    <xf numFmtId="0" fontId="25" fillId="0" borderId="5" xfId="0" applyFont="1" applyBorder="1" applyAlignment="1" applyProtection="1">
      <alignment horizontal="left" vertical="center" wrapText="1" shrinkToFit="1"/>
    </xf>
    <xf numFmtId="0" fontId="25" fillId="0" borderId="9" xfId="0" applyFont="1" applyBorder="1" applyAlignment="1" applyProtection="1">
      <alignment horizontal="left" vertical="center" wrapText="1" shrinkToFit="1"/>
    </xf>
    <xf numFmtId="0" fontId="25" fillId="0" borderId="6" xfId="0" applyFont="1" applyBorder="1" applyAlignment="1" applyProtection="1">
      <alignment horizontal="left" vertical="center" wrapText="1" shrinkToFit="1"/>
    </xf>
    <xf numFmtId="0" fontId="25" fillId="0" borderId="0" xfId="0" applyFont="1" applyAlignment="1" applyProtection="1">
      <alignment horizontal="left" vertical="center" wrapText="1" shrinkToFit="1"/>
    </xf>
    <xf numFmtId="0" fontId="25" fillId="0" borderId="7" xfId="0" applyFont="1" applyBorder="1" applyAlignment="1" applyProtection="1">
      <alignment horizontal="left" vertical="center" wrapText="1" shrinkToFit="1"/>
    </xf>
    <xf numFmtId="0" fontId="25" fillId="0" borderId="51" xfId="0" applyFont="1" applyBorder="1" applyAlignment="1" applyProtection="1">
      <alignment horizontal="left" vertical="center" wrapText="1" shrinkToFit="1"/>
    </xf>
    <xf numFmtId="0" fontId="25" fillId="0" borderId="41" xfId="0" applyFont="1" applyBorder="1" applyAlignment="1" applyProtection="1">
      <alignment horizontal="left" vertical="center" wrapText="1" shrinkToFit="1"/>
    </xf>
    <xf numFmtId="0" fontId="25" fillId="0" borderId="42" xfId="0" applyFont="1" applyBorder="1" applyAlignment="1" applyProtection="1">
      <alignment horizontal="left" vertical="center" wrapText="1" shrinkToFit="1"/>
    </xf>
    <xf numFmtId="0" fontId="21" fillId="0" borderId="26" xfId="0" applyFont="1" applyBorder="1" applyAlignment="1" applyProtection="1">
      <alignment horizontal="center" vertical="center" shrinkToFit="1"/>
    </xf>
    <xf numFmtId="0" fontId="21" fillId="0" borderId="27" xfId="0" applyFont="1" applyBorder="1" applyAlignment="1" applyProtection="1">
      <alignment horizontal="center" vertical="center" shrinkToFit="1"/>
    </xf>
    <xf numFmtId="0" fontId="21" fillId="0" borderId="97" xfId="0" applyFont="1" applyBorder="1" applyAlignment="1" applyProtection="1">
      <alignment horizontal="center" vertical="center" shrinkToFit="1"/>
    </xf>
    <xf numFmtId="0" fontId="25" fillId="0" borderId="180" xfId="0" applyFont="1" applyBorder="1" applyAlignment="1" applyProtection="1">
      <alignment horizontal="center" vertical="center" shrinkToFit="1"/>
    </xf>
    <xf numFmtId="0" fontId="0" fillId="0" borderId="28" xfId="0" applyBorder="1" applyAlignment="1" applyProtection="1">
      <alignment horizontal="center" vertical="center" shrinkToFit="1"/>
    </xf>
    <xf numFmtId="0" fontId="35" fillId="0" borderId="8" xfId="0" applyFont="1" applyBorder="1" applyAlignment="1" applyProtection="1">
      <alignment horizontal="left" vertical="center" wrapText="1" shrinkToFit="1"/>
    </xf>
    <xf numFmtId="0" fontId="35" fillId="0" borderId="5" xfId="0" applyFont="1" applyBorder="1" applyAlignment="1" applyProtection="1">
      <alignment horizontal="left" vertical="center" wrapText="1" shrinkToFit="1"/>
    </xf>
    <xf numFmtId="0" fontId="35" fillId="0" borderId="9" xfId="0" applyFont="1" applyBorder="1" applyAlignment="1" applyProtection="1">
      <alignment horizontal="left" vertical="center" wrapText="1" shrinkToFit="1"/>
    </xf>
    <xf numFmtId="0" fontId="35" fillId="0" borderId="6" xfId="0" applyFont="1" applyBorder="1" applyAlignment="1" applyProtection="1">
      <alignment horizontal="left" vertical="center" wrapText="1" shrinkToFit="1"/>
    </xf>
    <xf numFmtId="0" fontId="35" fillId="0" borderId="0" xfId="0" applyFont="1" applyAlignment="1" applyProtection="1">
      <alignment horizontal="left" vertical="center" wrapText="1" shrinkToFit="1"/>
    </xf>
    <xf numFmtId="0" fontId="35" fillId="0" borderId="7" xfId="0" applyFont="1" applyBorder="1" applyAlignment="1" applyProtection="1">
      <alignment horizontal="left" vertical="center" wrapText="1" shrinkToFit="1"/>
    </xf>
    <xf numFmtId="0" fontId="35" fillId="0" borderId="11" xfId="0" applyFont="1" applyBorder="1" applyAlignment="1" applyProtection="1">
      <alignment horizontal="left" vertical="center" wrapText="1" shrinkToFit="1"/>
    </xf>
    <xf numFmtId="0" fontId="35" fillId="0" borderId="1" xfId="0" applyFont="1" applyBorder="1" applyAlignment="1" applyProtection="1">
      <alignment horizontal="left" vertical="center" wrapText="1" shrinkToFit="1"/>
    </xf>
    <xf numFmtId="0" fontId="35" fillId="0" borderId="12" xfId="0" applyFont="1" applyBorder="1" applyAlignment="1" applyProtection="1">
      <alignment horizontal="left" vertical="center" wrapText="1" shrinkToFit="1"/>
    </xf>
    <xf numFmtId="0" fontId="21" fillId="0" borderId="28" xfId="0" applyFont="1" applyBorder="1" applyAlignment="1" applyProtection="1">
      <alignment horizontal="center" vertical="center" shrinkToFit="1"/>
    </xf>
    <xf numFmtId="0" fontId="21" fillId="0" borderId="8" xfId="0" applyFont="1" applyBorder="1" applyAlignment="1" applyProtection="1">
      <alignment horizontal="center" vertical="center" shrinkToFit="1"/>
    </xf>
    <xf numFmtId="0" fontId="21" fillId="0" borderId="6" xfId="0" applyFont="1" applyBorder="1" applyAlignment="1" applyProtection="1">
      <alignment horizontal="center" vertical="center" shrinkToFit="1"/>
    </xf>
    <xf numFmtId="0" fontId="21" fillId="0" borderId="11" xfId="0" applyFont="1" applyBorder="1" applyAlignment="1" applyProtection="1">
      <alignment horizontal="center" vertical="center" shrinkToFit="1"/>
    </xf>
    <xf numFmtId="0" fontId="25" fillId="0" borderId="65" xfId="0" applyFont="1" applyBorder="1" applyAlignment="1" applyProtection="1">
      <alignment horizontal="center" vertical="center" shrinkToFit="1"/>
    </xf>
    <xf numFmtId="0" fontId="35" fillId="0" borderId="8" xfId="0" applyFont="1" applyBorder="1" applyAlignment="1" applyProtection="1">
      <alignment horizontal="left" vertical="center"/>
    </xf>
    <xf numFmtId="0" fontId="25" fillId="0" borderId="9" xfId="0" applyFont="1" applyBorder="1" applyAlignment="1" applyProtection="1">
      <alignment horizontal="left" vertical="center"/>
    </xf>
    <xf numFmtId="0" fontId="25" fillId="0" borderId="6" xfId="0" applyFont="1" applyBorder="1" applyAlignment="1" applyProtection="1">
      <alignment horizontal="left" vertical="center"/>
    </xf>
    <xf numFmtId="0" fontId="25" fillId="0" borderId="7" xfId="0" applyFont="1" applyBorder="1" applyAlignment="1" applyProtection="1">
      <alignment horizontal="left" vertical="center"/>
    </xf>
    <xf numFmtId="0" fontId="25" fillId="0" borderId="11" xfId="0" applyFont="1" applyBorder="1" applyAlignment="1" applyProtection="1">
      <alignment horizontal="left" vertical="center"/>
    </xf>
    <xf numFmtId="0" fontId="25" fillId="0" borderId="12" xfId="0" applyFont="1" applyBorder="1" applyAlignment="1" applyProtection="1">
      <alignment horizontal="left" vertical="center"/>
    </xf>
    <xf numFmtId="0" fontId="25" fillId="0" borderId="11" xfId="0" applyFont="1" applyBorder="1" applyAlignment="1" applyProtection="1">
      <alignment horizontal="left" vertical="center" wrapText="1" shrinkToFit="1"/>
    </xf>
    <xf numFmtId="0" fontId="25" fillId="0" borderId="1" xfId="0" applyFont="1" applyBorder="1" applyAlignment="1" applyProtection="1">
      <alignment horizontal="left" vertical="center" wrapText="1" shrinkToFit="1"/>
    </xf>
    <xf numFmtId="0" fontId="25" fillId="0" borderId="12" xfId="0" applyFont="1" applyBorder="1" applyAlignment="1" applyProtection="1">
      <alignment horizontal="left" vertical="center" wrapText="1" shrinkToFit="1"/>
    </xf>
    <xf numFmtId="0" fontId="143" fillId="0" borderId="8" xfId="0" applyFont="1" applyBorder="1" applyAlignment="1" applyProtection="1">
      <alignment horizontal="left" vertical="center" wrapText="1" shrinkToFit="1"/>
    </xf>
    <xf numFmtId="0" fontId="138" fillId="0" borderId="5" xfId="0" applyFont="1" applyBorder="1" applyAlignment="1" applyProtection="1">
      <alignment horizontal="left" vertical="center" wrapText="1" shrinkToFit="1"/>
    </xf>
    <xf numFmtId="0" fontId="138" fillId="0" borderId="9" xfId="0" applyFont="1" applyBorder="1" applyAlignment="1" applyProtection="1">
      <alignment horizontal="left" vertical="center" wrapText="1" shrinkToFit="1"/>
    </xf>
    <xf numFmtId="0" fontId="138" fillId="0" borderId="6" xfId="0" applyFont="1" applyBorder="1" applyAlignment="1" applyProtection="1">
      <alignment horizontal="left" vertical="center" wrapText="1" shrinkToFit="1"/>
    </xf>
    <xf numFmtId="0" fontId="138" fillId="0" borderId="0" xfId="0" applyFont="1" applyAlignment="1" applyProtection="1">
      <alignment horizontal="left" vertical="center" wrapText="1" shrinkToFit="1"/>
    </xf>
    <xf numFmtId="0" fontId="138" fillId="0" borderId="7" xfId="0" applyFont="1" applyBorder="1" applyAlignment="1" applyProtection="1">
      <alignment horizontal="left" vertical="center" wrapText="1" shrinkToFit="1"/>
    </xf>
    <xf numFmtId="0" fontId="138" fillId="0" borderId="11" xfId="0" applyFont="1" applyBorder="1" applyAlignment="1" applyProtection="1">
      <alignment horizontal="left" vertical="center" wrapText="1" shrinkToFit="1"/>
    </xf>
    <xf numFmtId="0" fontId="138" fillId="0" borderId="1" xfId="0" applyFont="1" applyBorder="1" applyAlignment="1" applyProtection="1">
      <alignment horizontal="left" vertical="center" wrapText="1" shrinkToFit="1"/>
    </xf>
    <xf numFmtId="0" fontId="138" fillId="0" borderId="12" xfId="0" applyFont="1" applyBorder="1" applyAlignment="1" applyProtection="1">
      <alignment horizontal="left" vertical="center" wrapText="1" shrinkToFit="1"/>
    </xf>
    <xf numFmtId="0" fontId="35" fillId="0" borderId="9" xfId="0" applyFont="1" applyBorder="1" applyAlignment="1" applyProtection="1">
      <alignment horizontal="left" vertical="center"/>
    </xf>
    <xf numFmtId="0" fontId="35" fillId="0" borderId="6" xfId="0" applyFont="1" applyBorder="1" applyAlignment="1" applyProtection="1">
      <alignment horizontal="left" vertical="center"/>
    </xf>
    <xf numFmtId="0" fontId="35" fillId="0" borderId="7" xfId="0" applyFont="1" applyBorder="1" applyAlignment="1" applyProtection="1">
      <alignment horizontal="left" vertical="center"/>
    </xf>
    <xf numFmtId="0" fontId="35" fillId="0" borderId="11" xfId="0" applyFont="1" applyBorder="1" applyAlignment="1" applyProtection="1">
      <alignment horizontal="left" vertical="center"/>
    </xf>
    <xf numFmtId="0" fontId="35" fillId="0" borderId="12" xfId="0" applyFont="1" applyBorder="1" applyAlignment="1" applyProtection="1">
      <alignment horizontal="left" vertical="center"/>
    </xf>
    <xf numFmtId="0" fontId="18" fillId="0" borderId="26" xfId="0" applyFont="1" applyBorder="1" applyAlignment="1" applyProtection="1">
      <alignment horizontal="center" vertical="center" shrinkToFit="1"/>
    </xf>
    <xf numFmtId="0" fontId="18" fillId="0" borderId="27" xfId="0" applyFont="1" applyBorder="1" applyAlignment="1" applyProtection="1">
      <alignment horizontal="center" vertical="center" shrinkToFit="1"/>
    </xf>
    <xf numFmtId="0" fontId="18" fillId="0" borderId="28" xfId="0" applyFont="1" applyBorder="1" applyAlignment="1" applyProtection="1">
      <alignment horizontal="center" vertical="center" shrinkToFit="1"/>
    </xf>
    <xf numFmtId="0" fontId="18" fillId="0" borderId="5" xfId="0" applyFont="1" applyBorder="1" applyAlignment="1" applyProtection="1">
      <alignment horizontal="left" vertical="center" wrapText="1" shrinkToFit="1"/>
    </xf>
    <xf numFmtId="0" fontId="18" fillId="0" borderId="9" xfId="0" applyFont="1" applyBorder="1" applyAlignment="1" applyProtection="1">
      <alignment horizontal="left" vertical="center" wrapText="1" shrinkToFit="1"/>
    </xf>
    <xf numFmtId="0" fontId="18" fillId="0" borderId="6" xfId="0" applyFont="1" applyBorder="1" applyAlignment="1" applyProtection="1">
      <alignment horizontal="left" vertical="center" wrapText="1" shrinkToFit="1"/>
    </xf>
    <xf numFmtId="0" fontId="18" fillId="0" borderId="0" xfId="0" applyFont="1" applyAlignment="1" applyProtection="1">
      <alignment horizontal="left" vertical="center" wrapText="1" shrinkToFit="1"/>
    </xf>
    <xf numFmtId="0" fontId="18" fillId="0" borderId="7" xfId="0" applyFont="1" applyBorder="1" applyAlignment="1" applyProtection="1">
      <alignment horizontal="left" vertical="center" wrapText="1" shrinkToFit="1"/>
    </xf>
    <xf numFmtId="0" fontId="18" fillId="0" borderId="11" xfId="0" applyFont="1" applyBorder="1" applyAlignment="1" applyProtection="1">
      <alignment horizontal="left" vertical="center" wrapText="1" shrinkToFit="1"/>
    </xf>
    <xf numFmtId="0" fontId="18" fillId="0" borderId="1" xfId="0" applyFont="1" applyBorder="1" applyAlignment="1" applyProtection="1">
      <alignment horizontal="left" vertical="center" wrapText="1" shrinkToFit="1"/>
    </xf>
    <xf numFmtId="0" fontId="18" fillId="0" borderId="12" xfId="0" applyFont="1" applyBorder="1" applyAlignment="1" applyProtection="1">
      <alignment horizontal="left" vertical="center" wrapText="1" shrinkToFit="1"/>
    </xf>
    <xf numFmtId="0" fontId="25" fillId="0" borderId="8" xfId="0" applyFont="1" applyBorder="1" applyAlignment="1" applyProtection="1">
      <alignment horizontal="left" vertical="center"/>
    </xf>
    <xf numFmtId="0" fontId="25" fillId="0" borderId="47" xfId="0" applyFont="1" applyBorder="1" applyAlignment="1" applyProtection="1">
      <alignment horizontal="center" vertical="center" wrapText="1"/>
    </xf>
    <xf numFmtId="0" fontId="25" fillId="0" borderId="11" xfId="0" applyFont="1" applyBorder="1" applyAlignment="1" applyProtection="1">
      <alignment horizontal="center" vertical="center" wrapText="1"/>
    </xf>
    <xf numFmtId="0" fontId="142" fillId="0" borderId="0" xfId="0" applyFont="1" applyAlignment="1" applyProtection="1">
      <alignment horizontal="center" vertical="center"/>
    </xf>
    <xf numFmtId="0" fontId="25" fillId="0" borderId="0" xfId="0" applyFont="1" applyAlignment="1" applyProtection="1">
      <alignment horizontal="left"/>
    </xf>
    <xf numFmtId="0" fontId="35" fillId="0" borderId="1" xfId="0" applyFont="1" applyBorder="1" applyAlignment="1" applyProtection="1">
      <alignment horizontal="left"/>
    </xf>
    <xf numFmtId="0" fontId="35" fillId="0" borderId="1" xfId="0" applyFont="1" applyBorder="1" applyAlignment="1" applyProtection="1">
      <alignment horizontal="left" shrinkToFit="1"/>
    </xf>
    <xf numFmtId="0" fontId="25" fillId="0" borderId="92" xfId="0" applyFont="1" applyBorder="1" applyAlignment="1" applyProtection="1">
      <alignment horizontal="center" vertical="center"/>
    </xf>
    <xf numFmtId="0" fontId="25" fillId="0" borderId="47" xfId="0" applyFont="1" applyBorder="1" applyAlignment="1" applyProtection="1">
      <alignment horizontal="center" vertical="center"/>
    </xf>
    <xf numFmtId="0" fontId="25" fillId="0" borderId="37" xfId="0" applyFont="1" applyBorder="1" applyAlignment="1" applyProtection="1">
      <alignment horizontal="center" vertical="center"/>
    </xf>
    <xf numFmtId="0" fontId="25" fillId="0" borderId="11" xfId="0" applyFont="1" applyBorder="1" applyAlignment="1" applyProtection="1">
      <alignment horizontal="center" vertical="center"/>
    </xf>
    <xf numFmtId="0" fontId="25" fillId="0" borderId="12" xfId="0" applyFont="1" applyBorder="1" applyAlignment="1" applyProtection="1">
      <alignment horizontal="center" vertical="center"/>
    </xf>
    <xf numFmtId="0" fontId="25" fillId="0" borderId="93" xfId="0" applyFont="1" applyBorder="1" applyAlignment="1" applyProtection="1">
      <alignment horizontal="center" vertical="center" wrapText="1" shrinkToFit="1"/>
    </xf>
    <xf numFmtId="0" fontId="25" fillId="0" borderId="28" xfId="0" applyFont="1" applyBorder="1" applyAlignment="1" applyProtection="1">
      <alignment horizontal="center" vertical="center" shrinkToFit="1"/>
    </xf>
    <xf numFmtId="0" fontId="25" fillId="0" borderId="47" xfId="0" applyFont="1" applyBorder="1" applyAlignment="1" applyProtection="1">
      <alignment horizontal="center" vertical="center" shrinkToFit="1"/>
    </xf>
    <xf numFmtId="0" fontId="25" fillId="0" borderId="36" xfId="0" applyFont="1" applyBorder="1" applyAlignment="1" applyProtection="1">
      <alignment horizontal="center" vertical="center" shrinkToFit="1"/>
    </xf>
    <xf numFmtId="0" fontId="25" fillId="0" borderId="37" xfId="0" applyFont="1" applyBorder="1" applyAlignment="1" applyProtection="1">
      <alignment horizontal="center" vertical="center" shrinkToFit="1"/>
    </xf>
    <xf numFmtId="0" fontId="25" fillId="0" borderId="11" xfId="0" applyFont="1" applyBorder="1" applyAlignment="1" applyProtection="1">
      <alignment horizontal="center" vertical="center" shrinkToFit="1"/>
    </xf>
    <xf numFmtId="0" fontId="25" fillId="0" borderId="1" xfId="0" applyFont="1" applyBorder="1" applyAlignment="1" applyProtection="1">
      <alignment horizontal="center" vertical="center" shrinkToFit="1"/>
    </xf>
    <xf numFmtId="0" fontId="25" fillId="0" borderId="12" xfId="0" applyFont="1" applyBorder="1" applyAlignment="1" applyProtection="1">
      <alignment horizontal="center" vertical="center" shrinkToFit="1"/>
    </xf>
    <xf numFmtId="0" fontId="0" fillId="0" borderId="93" xfId="0" applyBorder="1" applyAlignment="1" applyProtection="1">
      <alignment horizontal="center" vertical="center" shrinkToFit="1"/>
    </xf>
    <xf numFmtId="0" fontId="36" fillId="0" borderId="3" xfId="3" applyFont="1" applyBorder="1" applyAlignment="1" applyProtection="1">
      <alignment horizontal="left" vertical="center" wrapText="1"/>
      <protection locked="0"/>
    </xf>
    <xf numFmtId="0" fontId="36" fillId="0" borderId="10" xfId="3" applyFont="1" applyBorder="1" applyAlignment="1" applyProtection="1">
      <alignment horizontal="left" vertical="center" wrapText="1"/>
      <protection locked="0"/>
    </xf>
    <xf numFmtId="0" fontId="36" fillId="0" borderId="3" xfId="0" applyFont="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0" fontId="36" fillId="0" borderId="27" xfId="3" applyFont="1" applyBorder="1" applyAlignment="1" applyProtection="1">
      <alignment horizontal="center" vertical="center" textRotation="255"/>
    </xf>
    <xf numFmtId="0" fontId="36" fillId="0" borderId="28" xfId="3" applyFont="1" applyBorder="1" applyAlignment="1" applyProtection="1">
      <alignment horizontal="center" vertical="center" textRotation="255"/>
    </xf>
    <xf numFmtId="0" fontId="36" fillId="0" borderId="3" xfId="3" applyFont="1" applyBorder="1" applyAlignment="1" applyProtection="1">
      <alignment horizontal="center" vertical="center"/>
    </xf>
    <xf numFmtId="0" fontId="36" fillId="0" borderId="10" xfId="3" applyFont="1" applyBorder="1" applyAlignment="1" applyProtection="1">
      <alignment horizontal="center" vertical="center"/>
    </xf>
    <xf numFmtId="0" fontId="36" fillId="0" borderId="4" xfId="3" applyFont="1" applyBorder="1" applyAlignment="1" applyProtection="1">
      <alignment horizontal="center" vertical="center"/>
    </xf>
    <xf numFmtId="0" fontId="36" fillId="0" borderId="3" xfId="0" applyFont="1" applyBorder="1" applyAlignment="1" applyProtection="1">
      <alignment horizontal="center" vertical="center" wrapText="1"/>
    </xf>
    <xf numFmtId="0" fontId="36" fillId="0" borderId="10" xfId="0" applyFont="1" applyBorder="1" applyAlignment="1" applyProtection="1">
      <alignment horizontal="center" vertical="center"/>
    </xf>
    <xf numFmtId="0" fontId="36" fillId="0" borderId="0" xfId="0" applyFont="1" applyAlignment="1" applyProtection="1">
      <alignment horizontal="center" vertical="center"/>
    </xf>
    <xf numFmtId="0" fontId="36" fillId="0" borderId="3" xfId="3" applyFont="1" applyFill="1" applyBorder="1" applyAlignment="1" applyProtection="1">
      <alignment horizontal="left" vertical="center" wrapText="1"/>
      <protection locked="0"/>
    </xf>
    <xf numFmtId="0" fontId="36" fillId="0" borderId="4" xfId="3" applyFont="1" applyFill="1" applyBorder="1" applyAlignment="1" applyProtection="1">
      <alignment horizontal="left" vertical="center" wrapText="1"/>
      <protection locked="0"/>
    </xf>
    <xf numFmtId="0" fontId="36" fillId="0" borderId="10" xfId="3" applyFont="1" applyFill="1" applyBorder="1" applyAlignment="1" applyProtection="1">
      <alignment horizontal="left" vertical="center" wrapText="1"/>
      <protection locked="0"/>
    </xf>
    <xf numFmtId="0" fontId="36" fillId="0" borderId="0" xfId="3" applyFont="1" applyAlignment="1" applyProtection="1">
      <alignment horizontal="center" vertical="center"/>
    </xf>
    <xf numFmtId="0" fontId="36" fillId="0" borderId="7" xfId="3" applyFont="1" applyBorder="1" applyAlignment="1" applyProtection="1">
      <alignment horizontal="center" vertical="center"/>
    </xf>
    <xf numFmtId="188" fontId="114" fillId="0" borderId="123" xfId="0" applyNumberFormat="1" applyFont="1" applyBorder="1" applyAlignment="1" applyProtection="1">
      <alignment horizontal="distributed" vertical="center" indent="2"/>
      <protection locked="0"/>
    </xf>
    <xf numFmtId="188" fontId="114" fillId="0" borderId="14" xfId="0" applyNumberFormat="1" applyFont="1" applyBorder="1" applyAlignment="1" applyProtection="1">
      <alignment horizontal="distributed" vertical="center" indent="2"/>
      <protection locked="0"/>
    </xf>
    <xf numFmtId="188" fontId="114" fillId="0" borderId="144" xfId="0" applyNumberFormat="1" applyFont="1" applyBorder="1" applyAlignment="1" applyProtection="1">
      <alignment horizontal="distributed" vertical="center" indent="2"/>
      <protection locked="0"/>
    </xf>
    <xf numFmtId="188" fontId="114" fillId="0" borderId="6" xfId="0" applyNumberFormat="1" applyFont="1" applyBorder="1" applyAlignment="1" applyProtection="1">
      <alignment horizontal="distributed" vertical="center" indent="2"/>
      <protection locked="0"/>
    </xf>
    <xf numFmtId="188" fontId="114" fillId="0" borderId="0" xfId="0" applyNumberFormat="1" applyFont="1" applyAlignment="1" applyProtection="1">
      <alignment horizontal="distributed" vertical="center" indent="2"/>
      <protection locked="0"/>
    </xf>
    <xf numFmtId="188" fontId="114" fillId="0" borderId="7" xfId="0" applyNumberFormat="1" applyFont="1" applyBorder="1" applyAlignment="1" applyProtection="1">
      <alignment horizontal="distributed" vertical="center" indent="2"/>
      <protection locked="0"/>
    </xf>
    <xf numFmtId="0" fontId="36" fillId="0" borderId="6" xfId="0" applyFont="1" applyBorder="1" applyAlignment="1" applyProtection="1">
      <alignment horizontal="center" vertical="center"/>
    </xf>
    <xf numFmtId="0" fontId="36" fillId="0" borderId="123" xfId="3" applyFont="1" applyBorder="1" applyAlignment="1" applyProtection="1">
      <alignment horizontal="center" vertical="center"/>
    </xf>
    <xf numFmtId="0" fontId="36" fillId="0" borderId="144" xfId="3" applyFont="1" applyBorder="1" applyAlignment="1" applyProtection="1">
      <alignment horizontal="center" vertical="center"/>
    </xf>
    <xf numFmtId="0" fontId="36" fillId="0" borderId="6" xfId="3" applyFont="1" applyBorder="1" applyAlignment="1" applyProtection="1">
      <alignment horizontal="center" vertical="center"/>
    </xf>
    <xf numFmtId="0" fontId="36" fillId="0" borderId="11" xfId="3" applyFont="1" applyBorder="1" applyAlignment="1" applyProtection="1">
      <alignment horizontal="center" vertical="center"/>
    </xf>
    <xf numFmtId="0" fontId="36" fillId="0" borderId="12" xfId="3" applyFont="1" applyBorder="1" applyAlignment="1" applyProtection="1">
      <alignment horizontal="center" vertical="center"/>
    </xf>
    <xf numFmtId="0" fontId="114" fillId="0" borderId="123" xfId="3" applyFont="1" applyBorder="1" applyAlignment="1" applyProtection="1">
      <alignment horizontal="left" vertical="center" wrapText="1"/>
      <protection locked="0"/>
    </xf>
    <xf numFmtId="0" fontId="114" fillId="0" borderId="14" xfId="3" applyFont="1" applyBorder="1" applyAlignment="1" applyProtection="1">
      <alignment horizontal="left" vertical="center" wrapText="1"/>
      <protection locked="0"/>
    </xf>
    <xf numFmtId="0" fontId="114" fillId="0" borderId="144" xfId="3" applyFont="1" applyBorder="1" applyAlignment="1" applyProtection="1">
      <alignment horizontal="left" vertical="center" wrapText="1"/>
      <protection locked="0"/>
    </xf>
    <xf numFmtId="0" fontId="114" fillId="0" borderId="6" xfId="3" applyFont="1" applyBorder="1" applyAlignment="1" applyProtection="1">
      <alignment horizontal="left" vertical="center" wrapText="1"/>
      <protection locked="0"/>
    </xf>
    <xf numFmtId="0" fontId="114" fillId="0" borderId="0" xfId="3" applyFont="1" applyAlignment="1" applyProtection="1">
      <alignment horizontal="left" vertical="center" wrapText="1"/>
      <protection locked="0"/>
    </xf>
    <xf numFmtId="0" fontId="114" fillId="0" borderId="7" xfId="3" applyFont="1" applyBorder="1" applyAlignment="1" applyProtection="1">
      <alignment horizontal="left" vertical="center" wrapText="1"/>
      <protection locked="0"/>
    </xf>
    <xf numFmtId="0" fontId="114" fillId="0" borderId="11" xfId="3" applyFont="1" applyBorder="1" applyAlignment="1" applyProtection="1">
      <alignment horizontal="left" vertical="center" wrapText="1"/>
      <protection locked="0"/>
    </xf>
    <xf numFmtId="0" fontId="114" fillId="0" borderId="1" xfId="3" applyFont="1" applyBorder="1" applyAlignment="1" applyProtection="1">
      <alignment horizontal="left" vertical="center" wrapText="1"/>
      <protection locked="0"/>
    </xf>
    <xf numFmtId="0" fontId="114" fillId="0" borderId="12" xfId="3" applyFont="1" applyBorder="1" applyAlignment="1" applyProtection="1">
      <alignment horizontal="left" vertical="center" wrapText="1"/>
      <protection locked="0"/>
    </xf>
    <xf numFmtId="0" fontId="36" fillId="0" borderId="17" xfId="3" applyFont="1" applyBorder="1" applyAlignment="1" applyProtection="1">
      <alignment horizontal="center" vertical="center"/>
    </xf>
    <xf numFmtId="0" fontId="114" fillId="0" borderId="16" xfId="3" applyFont="1" applyBorder="1" applyAlignment="1" applyProtection="1">
      <alignment horizontal="center" vertical="center"/>
    </xf>
    <xf numFmtId="0" fontId="114" fillId="0" borderId="0" xfId="3" applyFont="1" applyAlignment="1" applyProtection="1">
      <alignment horizontal="center" vertical="center"/>
    </xf>
    <xf numFmtId="0" fontId="114" fillId="0" borderId="0" xfId="0" applyFont="1" applyAlignment="1" applyProtection="1">
      <alignment horizontal="right" vertical="center"/>
    </xf>
    <xf numFmtId="0" fontId="113" fillId="0" borderId="0" xfId="3" applyFont="1" applyAlignment="1" applyProtection="1">
      <alignment horizontal="center" vertical="center"/>
    </xf>
    <xf numFmtId="0" fontId="36" fillId="0" borderId="1" xfId="3" applyFont="1" applyBorder="1" applyAlignment="1" applyProtection="1">
      <alignment horizontal="center" vertical="center"/>
    </xf>
    <xf numFmtId="0" fontId="36" fillId="0" borderId="29" xfId="3" applyFont="1" applyBorder="1" applyAlignment="1" applyProtection="1">
      <alignment horizontal="center" vertical="center"/>
    </xf>
    <xf numFmtId="0" fontId="36" fillId="0" borderId="31" xfId="3" applyFont="1" applyBorder="1" applyAlignment="1" applyProtection="1">
      <alignment horizontal="center" vertical="center"/>
    </xf>
    <xf numFmtId="0" fontId="36" fillId="0" borderId="29" xfId="3" applyFont="1" applyBorder="1" applyAlignment="1" applyProtection="1">
      <alignment horizontal="left" vertical="center" wrapText="1"/>
      <protection locked="0"/>
    </xf>
    <xf numFmtId="0" fontId="36" fillId="0" borderId="30" xfId="3" applyFont="1" applyBorder="1" applyAlignment="1" applyProtection="1">
      <alignment horizontal="left" vertical="center" wrapText="1"/>
      <protection locked="0"/>
    </xf>
    <xf numFmtId="0" fontId="36" fillId="0" borderId="31" xfId="3" applyFont="1" applyBorder="1" applyAlignment="1" applyProtection="1">
      <alignment horizontal="left" vertical="center" wrapText="1"/>
      <protection locked="0"/>
    </xf>
    <xf numFmtId="0" fontId="36" fillId="0" borderId="29" xfId="0" applyFont="1" applyBorder="1" applyAlignment="1" applyProtection="1">
      <alignment horizontal="left" vertical="center"/>
    </xf>
    <xf numFmtId="0" fontId="36" fillId="0" borderId="30" xfId="0" applyFont="1" applyBorder="1" applyAlignment="1" applyProtection="1">
      <alignment horizontal="left" vertical="center"/>
    </xf>
    <xf numFmtId="0" fontId="36" fillId="0" borderId="31" xfId="0" applyFont="1" applyBorder="1" applyAlignment="1" applyProtection="1">
      <alignment horizontal="left" vertical="center"/>
    </xf>
    <xf numFmtId="0" fontId="36" fillId="0" borderId="3" xfId="3" applyFont="1" applyBorder="1" applyAlignment="1" applyProtection="1">
      <alignment horizontal="left" vertical="center" wrapText="1"/>
    </xf>
    <xf numFmtId="0" fontId="36" fillId="0" borderId="4" xfId="3" applyFont="1" applyBorder="1" applyAlignment="1" applyProtection="1">
      <alignment horizontal="left" vertical="center" wrapText="1"/>
    </xf>
    <xf numFmtId="0" fontId="36" fillId="0" borderId="10" xfId="3" applyFont="1" applyBorder="1" applyAlignment="1" applyProtection="1">
      <alignment horizontal="left" vertical="center" wrapText="1"/>
    </xf>
    <xf numFmtId="0" fontId="36" fillId="0" borderId="3" xfId="0" applyFont="1" applyBorder="1" applyAlignment="1" applyProtection="1">
      <alignment horizontal="left" vertical="center"/>
    </xf>
    <xf numFmtId="0" fontId="36" fillId="0" borderId="10" xfId="0" applyFont="1" applyBorder="1" applyAlignment="1" applyProtection="1">
      <alignment horizontal="left" vertical="center"/>
    </xf>
    <xf numFmtId="0" fontId="36" fillId="0" borderId="3" xfId="0" applyFont="1" applyBorder="1" applyAlignment="1" applyProtection="1">
      <alignment horizontal="left" vertical="center" wrapText="1"/>
    </xf>
    <xf numFmtId="0" fontId="36" fillId="0" borderId="3" xfId="0" applyFont="1" applyBorder="1" applyAlignment="1" applyProtection="1">
      <alignment horizontal="center" vertical="center"/>
    </xf>
    <xf numFmtId="0" fontId="141" fillId="0" borderId="123" xfId="3" applyFont="1" applyBorder="1" applyAlignment="1" applyProtection="1">
      <alignment horizontal="left" vertical="center" wrapText="1"/>
    </xf>
    <xf numFmtId="0" fontId="141" fillId="0" borderId="14" xfId="3" applyFont="1" applyBorder="1" applyAlignment="1" applyProtection="1">
      <alignment horizontal="left" vertical="center" wrapText="1"/>
    </xf>
    <xf numFmtId="0" fontId="114" fillId="0" borderId="14" xfId="3" applyFont="1" applyBorder="1" applyAlignment="1" applyProtection="1">
      <alignment horizontal="left" vertical="center" wrapText="1"/>
    </xf>
    <xf numFmtId="0" fontId="114" fillId="0" borderId="144" xfId="3" applyFont="1" applyBorder="1" applyAlignment="1" applyProtection="1">
      <alignment horizontal="left" vertical="center" wrapText="1"/>
    </xf>
    <xf numFmtId="0" fontId="114" fillId="0" borderId="6" xfId="3" applyFont="1" applyBorder="1" applyAlignment="1" applyProtection="1">
      <alignment horizontal="left" vertical="center" wrapText="1"/>
    </xf>
    <xf numFmtId="0" fontId="114" fillId="0" borderId="0" xfId="3" applyFont="1" applyAlignment="1" applyProtection="1">
      <alignment horizontal="left" vertical="center" wrapText="1"/>
    </xf>
    <xf numFmtId="0" fontId="114" fillId="0" borderId="7" xfId="3" applyFont="1" applyBorder="1" applyAlignment="1" applyProtection="1">
      <alignment horizontal="left" vertical="center" wrapText="1"/>
    </xf>
    <xf numFmtId="0" fontId="114" fillId="0" borderId="11" xfId="3" applyFont="1" applyBorder="1" applyAlignment="1" applyProtection="1">
      <alignment horizontal="left" vertical="center" wrapText="1"/>
    </xf>
    <xf numFmtId="0" fontId="114" fillId="0" borderId="1" xfId="3" applyFont="1" applyBorder="1" applyAlignment="1" applyProtection="1">
      <alignment horizontal="left" vertical="center" wrapText="1"/>
    </xf>
    <xf numFmtId="0" fontId="114" fillId="0" borderId="12" xfId="3" applyFont="1" applyBorder="1" applyAlignment="1" applyProtection="1">
      <alignment horizontal="left" vertical="center" wrapText="1"/>
    </xf>
    <xf numFmtId="188" fontId="165" fillId="0" borderId="123" xfId="0" applyNumberFormat="1" applyFont="1" applyBorder="1" applyAlignment="1" applyProtection="1">
      <alignment horizontal="distributed" vertical="center" indent="2"/>
    </xf>
    <xf numFmtId="188" fontId="165" fillId="0" borderId="14" xfId="0" applyNumberFormat="1" applyFont="1" applyBorder="1" applyAlignment="1" applyProtection="1">
      <alignment horizontal="distributed" vertical="center" indent="2"/>
    </xf>
    <xf numFmtId="188" fontId="165" fillId="0" borderId="144" xfId="0" applyNumberFormat="1" applyFont="1" applyBorder="1" applyAlignment="1" applyProtection="1">
      <alignment horizontal="distributed" vertical="center" indent="2"/>
    </xf>
    <xf numFmtId="188" fontId="165" fillId="0" borderId="6" xfId="0" applyNumberFormat="1" applyFont="1" applyBorder="1" applyAlignment="1" applyProtection="1">
      <alignment horizontal="distributed" vertical="center" indent="2"/>
    </xf>
    <xf numFmtId="188" fontId="165" fillId="0" borderId="0" xfId="0" applyNumberFormat="1" applyFont="1" applyAlignment="1" applyProtection="1">
      <alignment horizontal="distributed" vertical="center" indent="2"/>
    </xf>
    <xf numFmtId="188" fontId="165" fillId="0" borderId="7" xfId="0" applyNumberFormat="1" applyFont="1" applyBorder="1" applyAlignment="1" applyProtection="1">
      <alignment horizontal="distributed" vertical="center" indent="2"/>
    </xf>
    <xf numFmtId="0" fontId="36" fillId="0" borderId="29" xfId="3" applyFont="1" applyBorder="1" applyAlignment="1" applyProtection="1">
      <alignment horizontal="left" vertical="center" wrapText="1"/>
    </xf>
    <xf numFmtId="0" fontId="36" fillId="0" borderId="30" xfId="3" applyFont="1" applyBorder="1" applyAlignment="1" applyProtection="1">
      <alignment horizontal="left" vertical="center" wrapText="1"/>
    </xf>
    <xf numFmtId="0" fontId="36" fillId="0" borderId="31" xfId="3" applyFont="1" applyBorder="1" applyAlignment="1" applyProtection="1">
      <alignment horizontal="left" vertical="center" wrapText="1"/>
    </xf>
    <xf numFmtId="0" fontId="24" fillId="0" borderId="109" xfId="0" applyFont="1" applyFill="1" applyBorder="1" applyAlignment="1" applyProtection="1">
      <alignment horizontal="left" vertical="center"/>
      <protection locked="0"/>
    </xf>
    <xf numFmtId="0" fontId="24" fillId="0" borderId="75" xfId="0" applyFont="1" applyFill="1" applyBorder="1" applyAlignment="1" applyProtection="1">
      <alignment horizontal="left" vertical="center"/>
      <protection locked="0"/>
    </xf>
    <xf numFmtId="0" fontId="24" fillId="0" borderId="73" xfId="0" applyFont="1" applyFill="1" applyBorder="1" applyAlignment="1" applyProtection="1">
      <alignment horizontal="left" vertical="center"/>
      <protection locked="0"/>
    </xf>
    <xf numFmtId="0" fontId="24" fillId="0" borderId="74" xfId="0" applyFont="1" applyFill="1" applyBorder="1" applyAlignment="1" applyProtection="1">
      <alignment horizontal="left" vertical="center"/>
      <protection locked="0"/>
    </xf>
    <xf numFmtId="0" fontId="24" fillId="0" borderId="108" xfId="0" applyFont="1" applyFill="1" applyBorder="1" applyAlignment="1" applyProtection="1">
      <alignment horizontal="left" vertical="center"/>
      <protection locked="0"/>
    </xf>
    <xf numFmtId="0" fontId="24" fillId="0" borderId="10" xfId="0" applyFont="1" applyFill="1" applyBorder="1" applyAlignment="1" applyProtection="1">
      <alignment horizontal="left" vertical="center"/>
      <protection locked="0"/>
    </xf>
    <xf numFmtId="0" fontId="24" fillId="0" borderId="3" xfId="0" applyFont="1" applyFill="1" applyBorder="1" applyAlignment="1" applyProtection="1">
      <alignment horizontal="left" vertical="center"/>
      <protection locked="0"/>
    </xf>
    <xf numFmtId="0" fontId="24" fillId="0" borderId="4" xfId="0" applyFont="1" applyFill="1" applyBorder="1" applyAlignment="1" applyProtection="1">
      <alignment horizontal="left" vertical="center"/>
      <protection locked="0"/>
    </xf>
    <xf numFmtId="0" fontId="24" fillId="0" borderId="107" xfId="0" applyFont="1" applyFill="1" applyBorder="1" applyAlignment="1" applyProtection="1">
      <alignment horizontal="left" vertical="center"/>
      <protection locked="0"/>
    </xf>
    <xf numFmtId="0" fontId="24" fillId="0" borderId="60" xfId="0" applyFont="1" applyFill="1" applyBorder="1" applyAlignment="1" applyProtection="1">
      <alignment horizontal="left" vertical="center"/>
      <protection locked="0"/>
    </xf>
    <xf numFmtId="0" fontId="24" fillId="0" borderId="59" xfId="0" applyFont="1" applyFill="1" applyBorder="1" applyAlignment="1" applyProtection="1">
      <alignment horizontal="left" vertical="center"/>
      <protection locked="0"/>
    </xf>
    <xf numFmtId="0" fontId="24" fillId="0" borderId="62" xfId="0" applyFont="1" applyFill="1" applyBorder="1" applyAlignment="1" applyProtection="1">
      <alignment horizontal="left" vertical="center"/>
      <protection locked="0"/>
    </xf>
    <xf numFmtId="0" fontId="24" fillId="0" borderId="48" xfId="0" applyFont="1" applyFill="1" applyBorder="1" applyAlignment="1" applyProtection="1">
      <alignment horizontal="left" vertical="center"/>
      <protection locked="0"/>
    </xf>
    <xf numFmtId="0" fontId="24" fillId="0" borderId="5" xfId="0" applyFont="1" applyFill="1" applyBorder="1" applyAlignment="1" applyProtection="1">
      <alignment horizontal="left" vertical="center"/>
      <protection locked="0"/>
    </xf>
    <xf numFmtId="0" fontId="24" fillId="0" borderId="9" xfId="0" applyFont="1" applyFill="1" applyBorder="1" applyAlignment="1" applyProtection="1">
      <alignment horizontal="left" vertical="center"/>
      <protection locked="0"/>
    </xf>
    <xf numFmtId="0" fontId="24" fillId="0" borderId="45" xfId="0" applyFont="1" applyFill="1" applyBorder="1" applyAlignment="1" applyProtection="1">
      <alignment horizontal="left" vertical="center"/>
      <protection locked="0"/>
    </xf>
    <xf numFmtId="0" fontId="24" fillId="0" borderId="1" xfId="0" applyFont="1" applyFill="1" applyBorder="1" applyAlignment="1" applyProtection="1">
      <alignment horizontal="left" vertical="center"/>
      <protection locked="0"/>
    </xf>
    <xf numFmtId="0" fontId="24" fillId="0" borderId="12" xfId="0" applyFont="1" applyFill="1" applyBorder="1" applyAlignment="1" applyProtection="1">
      <alignment horizontal="left" vertical="center"/>
      <protection locked="0"/>
    </xf>
    <xf numFmtId="178" fontId="24" fillId="0" borderId="26" xfId="0" applyNumberFormat="1" applyFont="1" applyFill="1" applyBorder="1" applyAlignment="1" applyProtection="1">
      <alignment horizontal="right" vertical="center" shrinkToFit="1"/>
      <protection locked="0"/>
    </xf>
    <xf numFmtId="178" fontId="24" fillId="0" borderId="28" xfId="0" applyNumberFormat="1" applyFont="1" applyFill="1" applyBorder="1" applyAlignment="1" applyProtection="1">
      <alignment horizontal="right" vertical="center" shrinkToFit="1"/>
      <protection locked="0"/>
    </xf>
    <xf numFmtId="0" fontId="24" fillId="0" borderId="67" xfId="0" applyFont="1" applyFill="1" applyBorder="1" applyAlignment="1" applyProtection="1">
      <alignment horizontal="left" vertical="center"/>
      <protection locked="0"/>
    </xf>
    <xf numFmtId="0" fontId="24" fillId="0" borderId="40" xfId="0" applyFont="1" applyFill="1" applyBorder="1" applyAlignment="1" applyProtection="1">
      <alignment horizontal="left" vertical="center"/>
      <protection locked="0"/>
    </xf>
    <xf numFmtId="0" fontId="24" fillId="0" borderId="41" xfId="0" applyFont="1" applyFill="1" applyBorder="1" applyAlignment="1" applyProtection="1">
      <alignment horizontal="left" vertical="center"/>
      <protection locked="0"/>
    </xf>
    <xf numFmtId="0" fontId="24" fillId="0" borderId="42" xfId="0" applyFont="1" applyFill="1" applyBorder="1" applyAlignment="1" applyProtection="1">
      <alignment horizontal="left" vertical="center"/>
      <protection locked="0"/>
    </xf>
    <xf numFmtId="178" fontId="24" fillId="0" borderId="97" xfId="0" applyNumberFormat="1" applyFont="1" applyFill="1" applyBorder="1" applyAlignment="1" applyProtection="1">
      <alignment horizontal="right" vertical="center" shrinkToFit="1"/>
      <protection locked="0"/>
    </xf>
    <xf numFmtId="0" fontId="24" fillId="0" borderId="64" xfId="0" applyFont="1" applyFill="1" applyBorder="1" applyAlignment="1" applyProtection="1">
      <alignment horizontal="left" vertical="center"/>
      <protection locked="0"/>
    </xf>
    <xf numFmtId="0" fontId="9" fillId="0" borderId="5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7" xfId="0" applyFont="1" applyFill="1" applyBorder="1" applyAlignment="1" applyProtection="1">
      <alignment horizontal="center" vertical="center"/>
    </xf>
    <xf numFmtId="0" fontId="9" fillId="0" borderId="40" xfId="0" applyFont="1" applyFill="1" applyBorder="1" applyAlignment="1" applyProtection="1">
      <alignment horizontal="center" vertical="center"/>
    </xf>
    <xf numFmtId="0" fontId="9" fillId="0" borderId="41" xfId="0" applyFont="1" applyFill="1" applyBorder="1" applyAlignment="1" applyProtection="1">
      <alignment horizontal="center" vertical="center"/>
    </xf>
    <xf numFmtId="0" fontId="9" fillId="0" borderId="42" xfId="0" applyFont="1" applyFill="1" applyBorder="1" applyAlignment="1" applyProtection="1">
      <alignment horizontal="center" vertical="center"/>
    </xf>
    <xf numFmtId="178" fontId="24" fillId="0" borderId="93" xfId="0" applyNumberFormat="1" applyFont="1" applyFill="1" applyBorder="1" applyAlignment="1" applyProtection="1">
      <alignment horizontal="right" vertical="center" shrinkToFit="1"/>
    </xf>
    <xf numFmtId="178" fontId="24" fillId="0" borderId="97" xfId="0" applyNumberFormat="1" applyFont="1" applyFill="1" applyBorder="1" applyAlignment="1" applyProtection="1">
      <alignment horizontal="right" vertical="center" shrinkToFit="1"/>
    </xf>
    <xf numFmtId="0" fontId="12" fillId="0" borderId="105" xfId="0" applyFont="1" applyFill="1" applyBorder="1" applyAlignment="1" applyProtection="1">
      <alignment horizontal="center" vertical="center"/>
    </xf>
    <xf numFmtId="0" fontId="12" fillId="0" borderId="106" xfId="0" applyFont="1" applyFill="1" applyBorder="1" applyAlignment="1" applyProtection="1">
      <alignment horizontal="center" vertical="center"/>
    </xf>
    <xf numFmtId="0" fontId="39" fillId="0" borderId="53" xfId="0" applyFont="1" applyFill="1" applyBorder="1" applyAlignment="1" applyProtection="1">
      <alignment horizontal="center" vertical="center"/>
    </xf>
    <xf numFmtId="0" fontId="39" fillId="0" borderId="55" xfId="0" applyFont="1" applyFill="1" applyBorder="1" applyAlignment="1" applyProtection="1">
      <alignment horizontal="center" vertical="center"/>
    </xf>
    <xf numFmtId="0" fontId="39" fillId="0" borderId="56" xfId="0" applyFont="1" applyFill="1" applyBorder="1" applyAlignment="1" applyProtection="1">
      <alignment horizontal="center" vertical="center" shrinkToFit="1"/>
    </xf>
    <xf numFmtId="0" fontId="39" fillId="0" borderId="54" xfId="0" applyFont="1" applyFill="1" applyBorder="1" applyAlignment="1" applyProtection="1">
      <alignment horizontal="center" vertical="center" shrinkToFit="1"/>
    </xf>
    <xf numFmtId="0" fontId="39" fillId="0" borderId="55" xfId="0" applyFont="1" applyFill="1" applyBorder="1" applyAlignment="1" applyProtection="1">
      <alignment horizontal="center" vertical="center" shrinkToFit="1"/>
    </xf>
    <xf numFmtId="0" fontId="0" fillId="0" borderId="0" xfId="0" applyFont="1" applyFill="1" applyBorder="1" applyAlignment="1" applyProtection="1">
      <alignment horizontal="left" vertical="center"/>
    </xf>
    <xf numFmtId="0" fontId="24" fillId="0" borderId="53" xfId="0" applyFont="1" applyFill="1" applyBorder="1" applyAlignment="1" applyProtection="1">
      <alignment horizontal="center" vertical="center"/>
    </xf>
    <xf numFmtId="0" fontId="24" fillId="0" borderId="54" xfId="0" applyFont="1" applyFill="1" applyBorder="1" applyAlignment="1" applyProtection="1">
      <alignment horizontal="center" vertical="center"/>
    </xf>
    <xf numFmtId="0" fontId="24" fillId="0" borderId="55" xfId="0" applyFont="1" applyFill="1" applyBorder="1" applyAlignment="1" applyProtection="1">
      <alignment horizontal="center" vertical="center"/>
    </xf>
    <xf numFmtId="0" fontId="24" fillId="0" borderId="35" xfId="0" applyFont="1" applyFill="1" applyBorder="1" applyAlignment="1" applyProtection="1">
      <alignment horizontal="left" vertical="center"/>
      <protection locked="0"/>
    </xf>
    <xf numFmtId="0" fontId="24" fillId="0" borderId="36" xfId="0" applyFont="1" applyFill="1" applyBorder="1" applyAlignment="1" applyProtection="1">
      <alignment horizontal="left" vertical="center"/>
      <protection locked="0"/>
    </xf>
    <xf numFmtId="0" fontId="24" fillId="0" borderId="37" xfId="0" applyFont="1" applyFill="1" applyBorder="1" applyAlignment="1" applyProtection="1">
      <alignment horizontal="left" vertical="center"/>
      <protection locked="0"/>
    </xf>
    <xf numFmtId="178" fontId="24" fillId="0" borderId="93" xfId="0" applyNumberFormat="1" applyFont="1" applyFill="1" applyBorder="1" applyAlignment="1" applyProtection="1">
      <alignment horizontal="right" vertical="center" shrinkToFit="1"/>
      <protection locked="0"/>
    </xf>
    <xf numFmtId="0" fontId="24" fillId="0" borderId="8" xfId="0" applyFont="1" applyFill="1" applyBorder="1" applyAlignment="1" applyProtection="1">
      <alignment horizontal="left" vertical="center"/>
      <protection locked="0"/>
    </xf>
    <xf numFmtId="0" fontId="24" fillId="0" borderId="9" xfId="0" applyFont="1" applyFill="1" applyBorder="1" applyAlignment="1" applyProtection="1">
      <alignment horizontal="left"/>
      <protection locked="0"/>
    </xf>
    <xf numFmtId="0" fontId="24" fillId="0" borderId="11" xfId="0" applyFont="1" applyFill="1" applyBorder="1" applyAlignment="1" applyProtection="1">
      <alignment horizontal="left"/>
      <protection locked="0"/>
    </xf>
    <xf numFmtId="0" fontId="24" fillId="0" borderId="12" xfId="0" applyFont="1" applyFill="1" applyBorder="1" applyAlignment="1" applyProtection="1">
      <alignment horizontal="left"/>
      <protection locked="0"/>
    </xf>
    <xf numFmtId="0" fontId="24" fillId="0" borderId="51" xfId="0" applyFont="1" applyFill="1" applyBorder="1" applyAlignment="1" applyProtection="1">
      <alignment horizontal="left"/>
      <protection locked="0"/>
    </xf>
    <xf numFmtId="0" fontId="24" fillId="0" borderId="42" xfId="0" applyFont="1" applyFill="1" applyBorder="1" applyAlignment="1" applyProtection="1">
      <alignment horizontal="left"/>
      <protection locked="0"/>
    </xf>
    <xf numFmtId="0" fontId="38" fillId="0" borderId="0" xfId="0" applyFont="1" applyFill="1" applyAlignment="1" applyProtection="1">
      <alignment horizontal="center" vertical="center"/>
    </xf>
    <xf numFmtId="0" fontId="24" fillId="0" borderId="41" xfId="0" applyFont="1" applyFill="1" applyBorder="1" applyAlignment="1" applyProtection="1">
      <alignment horizontal="left" shrinkToFit="1"/>
    </xf>
    <xf numFmtId="0" fontId="39" fillId="0" borderId="56" xfId="0" applyFont="1" applyFill="1" applyBorder="1" applyAlignment="1" applyProtection="1">
      <alignment horizontal="center" vertical="center"/>
    </xf>
    <xf numFmtId="0" fontId="24" fillId="0" borderId="6" xfId="0" applyFont="1" applyFill="1" applyBorder="1" applyAlignment="1" applyProtection="1">
      <alignment horizontal="left" vertical="center"/>
      <protection locked="0"/>
    </xf>
    <xf numFmtId="0" fontId="24" fillId="0" borderId="7" xfId="0" applyFont="1" applyFill="1" applyBorder="1" applyAlignment="1" applyProtection="1">
      <alignment horizontal="left"/>
      <protection locked="0"/>
    </xf>
    <xf numFmtId="0" fontId="24" fillId="0" borderId="66" xfId="0" applyFont="1" applyFill="1" applyBorder="1" applyAlignment="1" applyProtection="1">
      <alignment horizontal="left" vertical="center"/>
      <protection locked="0"/>
    </xf>
    <xf numFmtId="0" fontId="44" fillId="0" borderId="109" xfId="0" applyFont="1" applyFill="1" applyBorder="1" applyAlignment="1">
      <alignment horizontal="left" vertical="center"/>
    </xf>
    <xf numFmtId="0" fontId="44" fillId="0" borderId="75" xfId="0" applyFont="1" applyFill="1" applyBorder="1" applyAlignment="1">
      <alignment horizontal="left" vertical="center"/>
    </xf>
    <xf numFmtId="0" fontId="44" fillId="0" borderId="73" xfId="0" applyFont="1" applyFill="1" applyBorder="1" applyAlignment="1">
      <alignment horizontal="left" vertical="center"/>
    </xf>
    <xf numFmtId="0" fontId="44" fillId="0" borderId="74" xfId="0" applyFont="1" applyFill="1" applyBorder="1" applyAlignment="1">
      <alignment horizontal="left" vertical="center"/>
    </xf>
    <xf numFmtId="0" fontId="44" fillId="0" borderId="108" xfId="0" applyFont="1" applyFill="1" applyBorder="1" applyAlignment="1">
      <alignment horizontal="left" vertical="center"/>
    </xf>
    <xf numFmtId="0" fontId="44" fillId="0" borderId="10" xfId="0" applyFont="1" applyFill="1" applyBorder="1" applyAlignment="1">
      <alignment horizontal="left" vertical="center"/>
    </xf>
    <xf numFmtId="0" fontId="44" fillId="0" borderId="3" xfId="0" applyFont="1" applyFill="1" applyBorder="1" applyAlignment="1">
      <alignment horizontal="left" vertical="center"/>
    </xf>
    <xf numFmtId="0" fontId="44" fillId="0" borderId="4" xfId="0" applyFont="1" applyFill="1" applyBorder="1" applyAlignment="1">
      <alignment horizontal="left" vertical="center"/>
    </xf>
    <xf numFmtId="0" fontId="44" fillId="0" borderId="107" xfId="0" applyFont="1" applyFill="1" applyBorder="1" applyAlignment="1">
      <alignment horizontal="left" vertical="center"/>
    </xf>
    <xf numFmtId="0" fontId="44" fillId="0" borderId="60" xfId="0" applyFont="1" applyFill="1" applyBorder="1" applyAlignment="1">
      <alignment horizontal="left" vertical="center"/>
    </xf>
    <xf numFmtId="0" fontId="44" fillId="0" borderId="59" xfId="0" applyFont="1" applyFill="1" applyBorder="1" applyAlignment="1">
      <alignment horizontal="left" vertical="center"/>
    </xf>
    <xf numFmtId="0" fontId="44" fillId="0" borderId="62" xfId="0" applyFont="1" applyFill="1" applyBorder="1" applyAlignment="1">
      <alignment horizontal="left" vertical="center"/>
    </xf>
    <xf numFmtId="0" fontId="44" fillId="0" borderId="48" xfId="0" applyFont="1" applyFill="1" applyBorder="1" applyAlignment="1">
      <alignment horizontal="left" vertical="center"/>
    </xf>
    <xf numFmtId="0" fontId="44" fillId="0" borderId="5" xfId="0" applyFont="1" applyFill="1" applyBorder="1" applyAlignment="1">
      <alignment horizontal="left" vertical="center"/>
    </xf>
    <xf numFmtId="0" fontId="44" fillId="0" borderId="9" xfId="0" applyFont="1" applyFill="1" applyBorder="1" applyAlignment="1">
      <alignment horizontal="left" vertical="center"/>
    </xf>
    <xf numFmtId="0" fontId="44" fillId="0" borderId="45" xfId="0" applyFont="1" applyFill="1" applyBorder="1" applyAlignment="1">
      <alignment horizontal="left" vertical="center"/>
    </xf>
    <xf numFmtId="0" fontId="44" fillId="0" borderId="1" xfId="0" applyFont="1" applyFill="1" applyBorder="1" applyAlignment="1">
      <alignment horizontal="left" vertical="center"/>
    </xf>
    <xf numFmtId="0" fontId="44" fillId="0" borderId="12" xfId="0" applyFont="1" applyFill="1" applyBorder="1" applyAlignment="1">
      <alignment horizontal="left" vertical="center"/>
    </xf>
    <xf numFmtId="178" fontId="44" fillId="0" borderId="26" xfId="0" applyNumberFormat="1" applyFont="1" applyFill="1" applyBorder="1" applyAlignment="1">
      <alignment horizontal="right" vertical="center" shrinkToFit="1"/>
    </xf>
    <xf numFmtId="178" fontId="44" fillId="0" borderId="28" xfId="0" applyNumberFormat="1" applyFont="1" applyFill="1" applyBorder="1" applyAlignment="1">
      <alignment horizontal="right" vertical="center" shrinkToFit="1"/>
    </xf>
    <xf numFmtId="0" fontId="44" fillId="0" borderId="67" xfId="0" applyFont="1" applyFill="1" applyBorder="1" applyAlignment="1">
      <alignment horizontal="left" vertical="center"/>
    </xf>
    <xf numFmtId="0" fontId="44" fillId="0" borderId="40" xfId="0" applyFont="1" applyFill="1" applyBorder="1" applyAlignment="1">
      <alignment horizontal="left" vertical="center"/>
    </xf>
    <xf numFmtId="0" fontId="44" fillId="0" borderId="41" xfId="0" applyFont="1" applyFill="1" applyBorder="1" applyAlignment="1">
      <alignment horizontal="left" vertical="center"/>
    </xf>
    <xf numFmtId="0" fontId="44" fillId="0" borderId="42" xfId="0" applyFont="1" applyFill="1" applyBorder="1" applyAlignment="1">
      <alignment horizontal="left" vertical="center"/>
    </xf>
    <xf numFmtId="178" fontId="44" fillId="0" borderId="97" xfId="0" applyNumberFormat="1" applyFont="1" applyFill="1" applyBorder="1" applyAlignment="1">
      <alignment horizontal="right" vertical="center" shrinkToFit="1"/>
    </xf>
    <xf numFmtId="0" fontId="44" fillId="0" borderId="64" xfId="0" applyFont="1" applyFill="1" applyBorder="1" applyAlignment="1">
      <alignment horizontal="left" vertical="center"/>
    </xf>
    <xf numFmtId="0" fontId="49" fillId="0" borderId="50"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7"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41" xfId="0" applyFont="1" applyFill="1" applyBorder="1" applyAlignment="1">
      <alignment horizontal="center" vertical="center"/>
    </xf>
    <xf numFmtId="0" fontId="49" fillId="0" borderId="42" xfId="0" applyFont="1" applyFill="1" applyBorder="1" applyAlignment="1">
      <alignment horizontal="center" vertical="center"/>
    </xf>
    <xf numFmtId="178" fontId="44" fillId="0" borderId="93" xfId="0" applyNumberFormat="1" applyFont="1" applyFill="1" applyBorder="1" applyAlignment="1">
      <alignment horizontal="right" vertical="center" shrinkToFit="1"/>
    </xf>
    <xf numFmtId="0" fontId="45" fillId="0" borderId="105" xfId="0" applyFont="1" applyFill="1" applyBorder="1" applyAlignment="1">
      <alignment horizontal="center" vertical="center"/>
    </xf>
    <xf numFmtId="0" fontId="45" fillId="0" borderId="106" xfId="0" applyFont="1" applyFill="1" applyBorder="1" applyAlignment="1">
      <alignment horizontal="center" vertical="center"/>
    </xf>
    <xf numFmtId="0" fontId="44" fillId="0" borderId="53" xfId="0" applyFont="1" applyFill="1" applyBorder="1" applyAlignment="1">
      <alignment horizontal="center" vertical="center"/>
    </xf>
    <xf numFmtId="0" fontId="44" fillId="0" borderId="55" xfId="0" applyFont="1" applyFill="1" applyBorder="1" applyAlignment="1">
      <alignment horizontal="center" vertical="center"/>
    </xf>
    <xf numFmtId="0" fontId="44" fillId="0" borderId="56" xfId="0" applyFont="1" applyFill="1" applyBorder="1" applyAlignment="1">
      <alignment horizontal="center" vertical="center" shrinkToFit="1"/>
    </xf>
    <xf numFmtId="0" fontId="44" fillId="0" borderId="54" xfId="0" applyFont="1" applyFill="1" applyBorder="1" applyAlignment="1">
      <alignment horizontal="center" vertical="center" shrinkToFit="1"/>
    </xf>
    <xf numFmtId="0" fontId="44" fillId="0" borderId="55" xfId="0" applyFont="1" applyFill="1" applyBorder="1" applyAlignment="1">
      <alignment horizontal="center" vertical="center" shrinkToFit="1"/>
    </xf>
    <xf numFmtId="0" fontId="88" fillId="0" borderId="48" xfId="0" applyFont="1" applyFill="1" applyBorder="1" applyAlignment="1">
      <alignment horizontal="left" vertical="center"/>
    </xf>
    <xf numFmtId="0" fontId="88" fillId="0" borderId="5" xfId="0" applyFont="1" applyFill="1" applyBorder="1" applyAlignment="1">
      <alignment horizontal="left" vertical="center"/>
    </xf>
    <xf numFmtId="0" fontId="88" fillId="0" borderId="9" xfId="0" applyFont="1" applyFill="1" applyBorder="1" applyAlignment="1">
      <alignment horizontal="left" vertical="center"/>
    </xf>
    <xf numFmtId="0" fontId="88" fillId="0" borderId="45" xfId="0" applyFont="1" applyFill="1" applyBorder="1" applyAlignment="1">
      <alignment horizontal="left" vertical="center"/>
    </xf>
    <xf numFmtId="0" fontId="88" fillId="0" borderId="1" xfId="0" applyFont="1" applyFill="1" applyBorder="1" applyAlignment="1">
      <alignment horizontal="left" vertical="center"/>
    </xf>
    <xf numFmtId="0" fontId="88" fillId="0" borderId="12" xfId="0" applyFont="1" applyFill="1" applyBorder="1" applyAlignment="1">
      <alignment horizontal="left" vertical="center"/>
    </xf>
    <xf numFmtId="178" fontId="88" fillId="0" borderId="26" xfId="0" applyNumberFormat="1" applyFont="1" applyFill="1" applyBorder="1" applyAlignment="1">
      <alignment horizontal="right" vertical="center" shrinkToFit="1"/>
    </xf>
    <xf numFmtId="178" fontId="88" fillId="0" borderId="28" xfId="0" applyNumberFormat="1" applyFont="1" applyFill="1" applyBorder="1" applyAlignment="1">
      <alignment horizontal="right" vertical="center" shrinkToFit="1"/>
    </xf>
    <xf numFmtId="0" fontId="88" fillId="0" borderId="67" xfId="0" applyFont="1" applyFill="1" applyBorder="1" applyAlignment="1">
      <alignment horizontal="left" vertical="center"/>
    </xf>
    <xf numFmtId="0" fontId="44" fillId="0" borderId="54" xfId="0" applyFont="1" applyFill="1" applyBorder="1" applyAlignment="1">
      <alignment horizontal="center" vertical="center"/>
    </xf>
    <xf numFmtId="0" fontId="88" fillId="0" borderId="35" xfId="0" applyFont="1" applyFill="1" applyBorder="1" applyAlignment="1">
      <alignment horizontal="left" vertical="center"/>
    </xf>
    <xf numFmtId="0" fontId="88" fillId="0" borderId="36" xfId="0" applyFont="1" applyFill="1" applyBorder="1" applyAlignment="1">
      <alignment horizontal="left" vertical="center"/>
    </xf>
    <xf numFmtId="0" fontId="88" fillId="0" borderId="37" xfId="0" applyFont="1" applyFill="1" applyBorder="1" applyAlignment="1">
      <alignment horizontal="left" vertical="center"/>
    </xf>
    <xf numFmtId="178" fontId="88" fillId="0" borderId="93" xfId="0" applyNumberFormat="1" applyFont="1" applyFill="1" applyBorder="1" applyAlignment="1">
      <alignment horizontal="right" vertical="center" shrinkToFit="1"/>
    </xf>
    <xf numFmtId="0" fontId="44" fillId="0" borderId="8" xfId="0" applyFont="1" applyFill="1" applyBorder="1" applyAlignment="1">
      <alignment horizontal="left" vertical="center"/>
    </xf>
    <xf numFmtId="0" fontId="44" fillId="0" borderId="9" xfId="0" applyFont="1" applyFill="1" applyBorder="1" applyAlignment="1">
      <alignment horizontal="left"/>
    </xf>
    <xf numFmtId="0" fontId="44" fillId="0" borderId="11" xfId="0" applyFont="1" applyFill="1" applyBorder="1" applyAlignment="1">
      <alignment horizontal="left"/>
    </xf>
    <xf numFmtId="0" fontId="44" fillId="0" borderId="12" xfId="0" applyFont="1" applyFill="1" applyBorder="1" applyAlignment="1">
      <alignment horizontal="left"/>
    </xf>
    <xf numFmtId="0" fontId="44" fillId="0" borderId="51" xfId="0" applyFont="1" applyFill="1" applyBorder="1" applyAlignment="1">
      <alignment horizontal="left"/>
    </xf>
    <xf numFmtId="0" fontId="44" fillId="0" borderId="42" xfId="0" applyFont="1" applyFill="1" applyBorder="1" applyAlignment="1">
      <alignment horizontal="left"/>
    </xf>
    <xf numFmtId="0" fontId="108" fillId="0" borderId="0" xfId="0" applyFont="1" applyFill="1" applyAlignment="1">
      <alignment horizontal="center" vertical="center"/>
    </xf>
    <xf numFmtId="0" fontId="44" fillId="0" borderId="41" xfId="0" applyFont="1" applyFill="1" applyBorder="1" applyAlignment="1">
      <alignment horizontal="left"/>
    </xf>
    <xf numFmtId="0" fontId="44" fillId="0" borderId="56" xfId="0" applyFont="1" applyFill="1" applyBorder="1" applyAlignment="1">
      <alignment horizontal="center" vertical="center"/>
    </xf>
    <xf numFmtId="0" fontId="44" fillId="0" borderId="35" xfId="0" applyFont="1" applyFill="1" applyBorder="1" applyAlignment="1">
      <alignment horizontal="left" vertical="center"/>
    </xf>
    <xf numFmtId="0" fontId="44" fillId="0" borderId="37" xfId="0" applyFont="1" applyFill="1" applyBorder="1" applyAlignment="1">
      <alignment horizontal="left" vertical="center"/>
    </xf>
    <xf numFmtId="0" fontId="44" fillId="0" borderId="6" xfId="0" applyFont="1" applyFill="1" applyBorder="1" applyAlignment="1">
      <alignment horizontal="left" vertical="center"/>
    </xf>
    <xf numFmtId="0" fontId="44" fillId="0" borderId="7" xfId="0" applyFont="1" applyFill="1" applyBorder="1" applyAlignment="1">
      <alignment horizontal="left"/>
    </xf>
    <xf numFmtId="0" fontId="44" fillId="0" borderId="66" xfId="0" applyFont="1" applyFill="1" applyBorder="1" applyAlignment="1">
      <alignment horizontal="left" vertical="center"/>
    </xf>
    <xf numFmtId="0" fontId="108" fillId="0" borderId="0" xfId="0" applyFont="1" applyFill="1" applyBorder="1" applyAlignment="1" applyProtection="1">
      <alignment horizontal="center" vertical="center"/>
    </xf>
    <xf numFmtId="0" fontId="44" fillId="0" borderId="0" xfId="0" applyFont="1" applyFill="1" applyBorder="1" applyAlignment="1" applyProtection="1">
      <alignment horizontal="center"/>
    </xf>
    <xf numFmtId="0" fontId="44" fillId="0" borderId="35" xfId="0" applyFont="1" applyFill="1" applyBorder="1" applyAlignment="1" applyProtection="1">
      <alignment horizontal="left" vertical="center"/>
    </xf>
    <xf numFmtId="0" fontId="44" fillId="0" borderId="36" xfId="0" applyFont="1" applyFill="1" applyBorder="1" applyAlignment="1" applyProtection="1">
      <alignment horizontal="left" vertical="center"/>
    </xf>
    <xf numFmtId="0" fontId="44" fillId="0" borderId="39" xfId="0" applyFont="1" applyFill="1" applyBorder="1" applyAlignment="1" applyProtection="1">
      <alignment horizontal="left" vertical="center"/>
    </xf>
    <xf numFmtId="0" fontId="44" fillId="0" borderId="52" xfId="0" applyFont="1" applyFill="1" applyBorder="1" applyAlignment="1" applyProtection="1">
      <alignment horizontal="center"/>
    </xf>
    <xf numFmtId="0" fontId="49" fillId="0" borderId="41" xfId="0" applyFont="1" applyFill="1" applyBorder="1" applyAlignment="1" applyProtection="1">
      <alignment horizontal="center" vertical="center"/>
    </xf>
    <xf numFmtId="0" fontId="49" fillId="0" borderId="41" xfId="0" applyFont="1" applyFill="1" applyBorder="1" applyAlignment="1" applyProtection="1">
      <alignment horizontal="left" vertical="center" shrinkToFit="1"/>
    </xf>
    <xf numFmtId="0" fontId="49" fillId="0" borderId="41" xfId="0" applyFont="1" applyFill="1" applyBorder="1" applyAlignment="1" applyProtection="1">
      <alignment horizontal="center" vertical="center" shrinkToFit="1"/>
    </xf>
    <xf numFmtId="0" fontId="44" fillId="0" borderId="54" xfId="0" applyFont="1" applyFill="1" applyBorder="1" applyAlignment="1" applyProtection="1">
      <alignment horizontal="center"/>
    </xf>
    <xf numFmtId="0" fontId="44" fillId="0" borderId="0" xfId="0" applyFont="1" applyFill="1" applyBorder="1" applyAlignment="1" applyProtection="1">
      <alignment horizontal="left" vertical="center" wrapText="1"/>
    </xf>
    <xf numFmtId="0" fontId="70" fillId="0" borderId="0" xfId="0" applyFont="1" applyBorder="1" applyAlignment="1" applyProtection="1">
      <alignment horizontal="left" vertical="center" wrapText="1"/>
    </xf>
    <xf numFmtId="0" fontId="70" fillId="0" borderId="52" xfId="0" applyFont="1" applyBorder="1" applyAlignment="1" applyProtection="1">
      <alignment horizontal="left" vertical="center" wrapText="1"/>
    </xf>
    <xf numFmtId="0" fontId="44" fillId="0" borderId="50" xfId="0" applyFont="1" applyFill="1" applyBorder="1" applyAlignment="1" applyProtection="1">
      <alignment horizontal="left" vertical="center" wrapText="1"/>
    </xf>
    <xf numFmtId="0" fontId="44" fillId="0" borderId="0" xfId="0" applyFont="1" applyFill="1" applyBorder="1" applyAlignment="1" applyProtection="1">
      <alignment horizontal="left" vertical="center"/>
    </xf>
    <xf numFmtId="0" fontId="44" fillId="0" borderId="52" xfId="0" applyFont="1" applyFill="1" applyBorder="1" applyAlignment="1" applyProtection="1">
      <alignment horizontal="left" vertical="center"/>
    </xf>
    <xf numFmtId="0" fontId="44" fillId="0" borderId="50" xfId="0" applyFont="1" applyFill="1" applyBorder="1" applyAlignment="1" applyProtection="1">
      <alignment horizontal="center" vertical="center" wrapText="1"/>
    </xf>
    <xf numFmtId="0" fontId="44" fillId="0" borderId="0" xfId="0" applyFont="1" applyFill="1" applyBorder="1" applyAlignment="1" applyProtection="1">
      <alignment horizontal="center" vertical="center" wrapText="1"/>
    </xf>
    <xf numFmtId="0" fontId="44" fillId="0" borderId="0" xfId="0" applyFont="1" applyFill="1" applyBorder="1" applyAlignment="1" applyProtection="1">
      <alignment vertical="center" shrinkToFit="1"/>
      <protection locked="0"/>
    </xf>
    <xf numFmtId="0" fontId="24" fillId="0" borderId="50" xfId="0" applyFont="1" applyFill="1" applyBorder="1" applyAlignment="1" applyProtection="1">
      <alignment horizontal="left" vertical="center" wrapText="1"/>
    </xf>
    <xf numFmtId="0" fontId="24" fillId="0" borderId="0" xfId="0" applyFont="1" applyFill="1" applyBorder="1" applyAlignment="1" applyProtection="1">
      <alignment horizontal="left" vertical="center" wrapText="1"/>
    </xf>
    <xf numFmtId="0" fontId="24" fillId="0" borderId="52" xfId="0" applyFont="1" applyFill="1" applyBorder="1" applyAlignment="1" applyProtection="1">
      <alignment horizontal="left" vertical="center" wrapText="1"/>
    </xf>
    <xf numFmtId="0" fontId="44" fillId="0" borderId="52" xfId="0" applyFont="1" applyFill="1" applyBorder="1" applyAlignment="1" applyProtection="1">
      <alignment horizontal="left" vertical="center" wrapText="1"/>
    </xf>
    <xf numFmtId="0" fontId="44" fillId="0" borderId="52" xfId="0" applyFont="1" applyFill="1" applyBorder="1" applyAlignment="1" applyProtection="1">
      <alignment horizontal="center" vertical="center" wrapText="1"/>
    </xf>
    <xf numFmtId="0" fontId="44" fillId="0" borderId="50" xfId="0"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0" fontId="44" fillId="0" borderId="0" xfId="0" applyFont="1" applyFill="1" applyBorder="1" applyAlignment="1" applyProtection="1">
      <alignment horizontal="right" vertical="center" wrapText="1"/>
      <protection locked="0"/>
    </xf>
    <xf numFmtId="1" fontId="44" fillId="0" borderId="0" xfId="0" applyNumberFormat="1" applyFont="1" applyFill="1" applyBorder="1" applyAlignment="1" applyProtection="1">
      <alignment horizontal="left" vertical="center" shrinkToFit="1"/>
      <protection locked="0"/>
    </xf>
    <xf numFmtId="1" fontId="44" fillId="0" borderId="52" xfId="0" applyNumberFormat="1" applyFont="1" applyFill="1" applyBorder="1" applyAlignment="1" applyProtection="1">
      <alignment horizontal="left" vertical="center" shrinkToFit="1"/>
      <protection locked="0"/>
    </xf>
    <xf numFmtId="0" fontId="44" fillId="0" borderId="2" xfId="0" applyFont="1" applyFill="1" applyBorder="1" applyAlignment="1" applyProtection="1">
      <alignment horizontal="center" vertical="center"/>
    </xf>
    <xf numFmtId="0" fontId="44" fillId="0" borderId="3" xfId="0" applyFont="1" applyFill="1" applyBorder="1" applyAlignment="1" applyProtection="1">
      <alignment horizontal="center" vertical="center" shrinkToFit="1"/>
    </xf>
    <xf numFmtId="0" fontId="44" fillId="0" borderId="4" xfId="0" applyFont="1" applyFill="1" applyBorder="1" applyAlignment="1" applyProtection="1">
      <alignment horizontal="center" vertical="center" shrinkToFit="1"/>
    </xf>
    <xf numFmtId="0" fontId="46" fillId="0" borderId="4" xfId="0" applyFont="1" applyFill="1" applyBorder="1" applyAlignment="1" applyProtection="1">
      <alignment vertical="center" wrapText="1" shrinkToFit="1"/>
    </xf>
    <xf numFmtId="0" fontId="46" fillId="0" borderId="10" xfId="0" applyFont="1" applyFill="1" applyBorder="1" applyAlignment="1" applyProtection="1">
      <alignment vertical="center" wrapText="1" shrinkToFit="1"/>
    </xf>
    <xf numFmtId="0" fontId="46" fillId="0" borderId="4" xfId="0" applyFont="1" applyFill="1" applyBorder="1" applyAlignment="1" applyProtection="1">
      <alignment horizontal="center" vertical="center" wrapText="1" shrinkToFit="1"/>
    </xf>
    <xf numFmtId="0" fontId="46" fillId="0" borderId="10" xfId="0" applyFont="1" applyFill="1" applyBorder="1" applyAlignment="1" applyProtection="1">
      <alignment horizontal="center" vertical="center" wrapText="1" shrinkToFit="1"/>
    </xf>
    <xf numFmtId="0" fontId="44" fillId="0" borderId="1" xfId="0" applyFont="1" applyFill="1" applyBorder="1" applyAlignment="1" applyProtection="1">
      <alignment horizontal="center" vertical="center" wrapText="1"/>
    </xf>
    <xf numFmtId="0" fontId="44" fillId="0" borderId="71" xfId="0" applyFont="1" applyFill="1" applyBorder="1" applyAlignment="1" applyProtection="1">
      <alignment horizontal="center" vertical="center" textRotation="255"/>
    </xf>
    <xf numFmtId="0" fontId="44" fillId="0" borderId="61" xfId="0" applyFont="1" applyFill="1" applyBorder="1" applyAlignment="1" applyProtection="1">
      <alignment horizontal="center" vertical="center" textRotation="255"/>
    </xf>
    <xf numFmtId="0" fontId="44" fillId="0" borderId="111" xfId="0" applyFont="1" applyFill="1" applyBorder="1" applyAlignment="1" applyProtection="1">
      <alignment horizontal="center" vertical="center" textRotation="255"/>
    </xf>
    <xf numFmtId="0" fontId="44" fillId="0" borderId="2" xfId="0" applyFont="1" applyFill="1" applyBorder="1" applyAlignment="1" applyProtection="1">
      <alignment horizontal="left" vertical="center"/>
    </xf>
    <xf numFmtId="0" fontId="49" fillId="0" borderId="3" xfId="0" applyFont="1" applyFill="1" applyBorder="1" applyAlignment="1" applyProtection="1">
      <alignment horizontal="center" vertical="center"/>
      <protection locked="0"/>
    </xf>
    <xf numFmtId="0" fontId="49" fillId="0" borderId="4" xfId="0" applyFont="1" applyFill="1" applyBorder="1" applyAlignment="1" applyProtection="1">
      <alignment horizontal="center" vertical="center"/>
      <protection locked="0"/>
    </xf>
    <xf numFmtId="0" fontId="49" fillId="0" borderId="10" xfId="0" applyFont="1" applyFill="1" applyBorder="1" applyAlignment="1" applyProtection="1">
      <alignment horizontal="center" vertical="center"/>
      <protection locked="0"/>
    </xf>
    <xf numFmtId="0" fontId="44" fillId="0" borderId="112" xfId="0" applyFont="1" applyFill="1" applyBorder="1" applyAlignment="1" applyProtection="1">
      <alignment horizontal="left" vertical="center"/>
    </xf>
    <xf numFmtId="0" fontId="44" fillId="0" borderId="69" xfId="0" applyFont="1" applyFill="1" applyBorder="1" applyAlignment="1" applyProtection="1">
      <alignment horizontal="center" vertical="center" textRotation="255"/>
    </xf>
    <xf numFmtId="0" fontId="44" fillId="0" borderId="95" xfId="0" applyFont="1" applyFill="1" applyBorder="1" applyAlignment="1" applyProtection="1">
      <alignment horizontal="center" vertical="center" textRotation="255"/>
    </xf>
    <xf numFmtId="0" fontId="44" fillId="0" borderId="28" xfId="0" applyFont="1" applyFill="1" applyBorder="1" applyAlignment="1" applyProtection="1">
      <alignment horizontal="left" vertical="center"/>
    </xf>
    <xf numFmtId="0" fontId="49" fillId="0" borderId="113" xfId="0" applyFont="1" applyFill="1" applyBorder="1" applyAlignment="1" applyProtection="1">
      <alignment horizontal="center" vertical="center"/>
      <protection locked="0"/>
    </xf>
    <xf numFmtId="0" fontId="49" fillId="0" borderId="114" xfId="0" applyFont="1" applyFill="1" applyBorder="1" applyAlignment="1" applyProtection="1">
      <alignment horizontal="center" vertical="center"/>
      <protection locked="0"/>
    </xf>
    <xf numFmtId="0" fontId="49" fillId="0" borderId="115" xfId="0" applyFont="1" applyFill="1" applyBorder="1" applyAlignment="1" applyProtection="1">
      <alignment horizontal="center" vertical="center"/>
      <protection locked="0"/>
    </xf>
    <xf numFmtId="0" fontId="44" fillId="0" borderId="109" xfId="0" applyFont="1" applyFill="1" applyBorder="1" applyAlignment="1" applyProtection="1">
      <alignment horizontal="center" vertical="center"/>
    </xf>
    <xf numFmtId="0" fontId="44" fillId="0" borderId="74" xfId="0" applyFont="1" applyFill="1" applyBorder="1" applyAlignment="1" applyProtection="1">
      <alignment horizontal="center" vertical="center"/>
    </xf>
    <xf numFmtId="0" fontId="44" fillId="0" borderId="41" xfId="0" applyFont="1" applyFill="1" applyBorder="1" applyAlignment="1" applyProtection="1">
      <alignment horizontal="center" vertical="center"/>
    </xf>
    <xf numFmtId="0" fontId="44" fillId="0" borderId="44" xfId="0" applyFont="1" applyFill="1" applyBorder="1" applyAlignment="1" applyProtection="1">
      <alignment horizontal="center" vertical="center"/>
    </xf>
    <xf numFmtId="0" fontId="44" fillId="0" borderId="53" xfId="0" applyFont="1" applyFill="1" applyBorder="1" applyAlignment="1" applyProtection="1">
      <alignment horizontal="left" vertical="center" wrapText="1"/>
    </xf>
    <xf numFmtId="0" fontId="44" fillId="0" borderId="54" xfId="0" applyFont="1" applyFill="1" applyBorder="1" applyAlignment="1" applyProtection="1">
      <alignment horizontal="left" vertical="center" wrapText="1"/>
    </xf>
    <xf numFmtId="0" fontId="44" fillId="0" borderId="57" xfId="0" applyFont="1" applyFill="1" applyBorder="1" applyAlignment="1" applyProtection="1">
      <alignment horizontal="left" vertical="center" wrapText="1"/>
    </xf>
    <xf numFmtId="0" fontId="89" fillId="0" borderId="35" xfId="0" applyFont="1" applyFill="1" applyBorder="1" applyAlignment="1" applyProtection="1">
      <alignment horizontal="left" vertical="top" wrapText="1"/>
      <protection locked="0"/>
    </xf>
    <xf numFmtId="0" fontId="89" fillId="0" borderId="36" xfId="0" applyFont="1" applyFill="1" applyBorder="1" applyAlignment="1" applyProtection="1">
      <alignment horizontal="left" vertical="top" wrapText="1"/>
      <protection locked="0"/>
    </xf>
    <xf numFmtId="0" fontId="89" fillId="0" borderId="39" xfId="0" applyFont="1" applyFill="1" applyBorder="1" applyAlignment="1" applyProtection="1">
      <alignment horizontal="left" vertical="top" wrapText="1"/>
      <protection locked="0"/>
    </xf>
    <xf numFmtId="0" fontId="89" fillId="0" borderId="50" xfId="0" applyFont="1" applyFill="1" applyBorder="1" applyAlignment="1" applyProtection="1">
      <alignment horizontal="left" vertical="top" wrapText="1"/>
      <protection locked="0"/>
    </xf>
    <xf numFmtId="0" fontId="89" fillId="0" borderId="0" xfId="0" applyFont="1" applyFill="1" applyBorder="1" applyAlignment="1" applyProtection="1">
      <alignment horizontal="left" vertical="top" wrapText="1"/>
      <protection locked="0"/>
    </xf>
    <xf numFmtId="0" fontId="89" fillId="0" borderId="52" xfId="0" applyFont="1" applyFill="1" applyBorder="1" applyAlignment="1" applyProtection="1">
      <alignment horizontal="left" vertical="top" wrapText="1"/>
      <protection locked="0"/>
    </xf>
    <xf numFmtId="0" fontId="89" fillId="0" borderId="40" xfId="0" applyFont="1" applyFill="1" applyBorder="1" applyAlignment="1" applyProtection="1">
      <alignment horizontal="left" vertical="top" wrapText="1"/>
      <protection locked="0"/>
    </xf>
    <xf numFmtId="0" fontId="89" fillId="0" borderId="41" xfId="0" applyFont="1" applyFill="1" applyBorder="1" applyAlignment="1" applyProtection="1">
      <alignment horizontal="left" vertical="top" wrapText="1"/>
      <protection locked="0"/>
    </xf>
    <xf numFmtId="0" fontId="89" fillId="0" borderId="44" xfId="0" applyFont="1" applyFill="1" applyBorder="1" applyAlignment="1" applyProtection="1">
      <alignment horizontal="left" vertical="top" wrapText="1"/>
      <protection locked="0"/>
    </xf>
    <xf numFmtId="0" fontId="71" fillId="0" borderId="116" xfId="0" applyFont="1" applyFill="1" applyBorder="1" applyAlignment="1" applyProtection="1">
      <alignment horizontal="center" vertical="center" wrapText="1"/>
    </xf>
    <xf numFmtId="0" fontId="71" fillId="0" borderId="118" xfId="0" applyFont="1" applyFill="1" applyBorder="1" applyAlignment="1" applyProtection="1">
      <alignment horizontal="center" vertical="center" wrapText="1"/>
    </xf>
    <xf numFmtId="0" fontId="71" fillId="0" borderId="119" xfId="0" applyFont="1" applyFill="1" applyBorder="1" applyAlignment="1" applyProtection="1">
      <alignment horizontal="center" vertical="center" wrapText="1"/>
    </xf>
    <xf numFmtId="0" fontId="49" fillId="0" borderId="54" xfId="0" applyFont="1" applyFill="1" applyBorder="1" applyAlignment="1" applyProtection="1">
      <alignment horizontal="center" vertical="center"/>
      <protection locked="0"/>
    </xf>
    <xf numFmtId="0" fontId="44" fillId="0" borderId="54" xfId="0" applyFont="1" applyFill="1" applyBorder="1" applyAlignment="1" applyProtection="1">
      <alignment horizontal="center" vertical="center"/>
    </xf>
    <xf numFmtId="0" fontId="44" fillId="0" borderId="53" xfId="0" applyFont="1" applyFill="1" applyBorder="1" applyAlignment="1" applyProtection="1">
      <alignment horizontal="center" vertical="center"/>
    </xf>
    <xf numFmtId="0" fontId="49" fillId="0" borderId="57" xfId="0" applyFont="1" applyFill="1" applyBorder="1" applyAlignment="1" applyProtection="1">
      <alignment horizontal="center" vertical="center"/>
      <protection locked="0"/>
    </xf>
    <xf numFmtId="0" fontId="49" fillId="0" borderId="53" xfId="0" applyFont="1" applyFill="1" applyBorder="1" applyAlignment="1" applyProtection="1">
      <alignment horizontal="center" vertical="center"/>
      <protection locked="0"/>
    </xf>
    <xf numFmtId="0" fontId="44" fillId="0" borderId="57" xfId="0" applyFont="1" applyFill="1" applyBorder="1" applyAlignment="1" applyProtection="1">
      <alignment horizontal="center" vertical="center"/>
    </xf>
    <xf numFmtId="0" fontId="71" fillId="7" borderId="182" xfId="0" applyFont="1" applyFill="1" applyBorder="1" applyAlignment="1">
      <alignment horizontal="center" vertical="center"/>
    </xf>
    <xf numFmtId="0" fontId="71" fillId="7" borderId="61" xfId="0" applyFont="1" applyFill="1" applyBorder="1" applyAlignment="1">
      <alignment horizontal="center" vertical="center"/>
    </xf>
    <xf numFmtId="0" fontId="71" fillId="7" borderId="72" xfId="0" applyFont="1" applyFill="1" applyBorder="1" applyAlignment="1">
      <alignment horizontal="center" vertical="center"/>
    </xf>
    <xf numFmtId="0" fontId="71" fillId="7" borderId="59" xfId="0" applyFont="1" applyFill="1" applyBorder="1" applyAlignment="1">
      <alignment horizontal="center" vertical="center"/>
    </xf>
    <xf numFmtId="0" fontId="71" fillId="7" borderId="60" xfId="0" applyFont="1" applyFill="1" applyBorder="1" applyAlignment="1">
      <alignment horizontal="center" vertical="center"/>
    </xf>
    <xf numFmtId="0" fontId="71" fillId="7" borderId="62" xfId="0" applyFont="1" applyFill="1" applyBorder="1" applyAlignment="1">
      <alignment horizontal="center" vertical="center"/>
    </xf>
    <xf numFmtId="0" fontId="71" fillId="7" borderId="120" xfId="0" applyFont="1" applyFill="1" applyBorder="1" applyAlignment="1">
      <alignment horizontal="center" vertical="center"/>
    </xf>
    <xf numFmtId="0" fontId="71" fillId="0" borderId="8" xfId="0" applyFont="1" applyFill="1" applyBorder="1" applyAlignment="1" applyProtection="1">
      <alignment horizontal="center" vertical="center" wrapText="1"/>
      <protection locked="0"/>
    </xf>
    <xf numFmtId="0" fontId="71" fillId="0" borderId="9" xfId="0" applyFont="1" applyFill="1" applyBorder="1" applyAlignment="1" applyProtection="1">
      <alignment horizontal="center" vertical="center" wrapText="1"/>
      <protection locked="0"/>
    </xf>
    <xf numFmtId="0" fontId="71" fillId="0" borderId="11" xfId="0" applyFont="1" applyFill="1" applyBorder="1" applyAlignment="1" applyProtection="1">
      <alignment horizontal="center" vertical="center" wrapText="1"/>
      <protection locked="0"/>
    </xf>
    <xf numFmtId="0" fontId="71" fillId="0" borderId="12" xfId="0" applyFont="1" applyFill="1" applyBorder="1" applyAlignment="1" applyProtection="1">
      <alignment horizontal="center" vertical="center" wrapText="1"/>
      <protection locked="0"/>
    </xf>
    <xf numFmtId="0" fontId="71" fillId="0" borderId="8" xfId="0" applyFont="1" applyFill="1" applyBorder="1" applyAlignment="1" applyProtection="1">
      <alignment vertical="center" wrapText="1"/>
      <protection locked="0"/>
    </xf>
    <xf numFmtId="0" fontId="71" fillId="0" borderId="5" xfId="0" applyFont="1" applyFill="1" applyBorder="1" applyAlignment="1" applyProtection="1">
      <alignment vertical="center" wrapText="1"/>
      <protection locked="0"/>
    </xf>
    <xf numFmtId="0" fontId="71" fillId="0" borderId="9" xfId="0" applyFont="1" applyFill="1" applyBorder="1" applyAlignment="1" applyProtection="1">
      <alignment vertical="center" wrapText="1"/>
      <protection locked="0"/>
    </xf>
    <xf numFmtId="0" fontId="71" fillId="0" borderId="49" xfId="0" applyFont="1" applyFill="1" applyBorder="1" applyAlignment="1" applyProtection="1">
      <alignment vertical="center" wrapText="1"/>
      <protection locked="0"/>
    </xf>
    <xf numFmtId="0" fontId="71" fillId="0" borderId="11" xfId="0" applyFont="1" applyFill="1" applyBorder="1" applyAlignment="1" applyProtection="1">
      <alignment vertical="center" wrapText="1"/>
      <protection locked="0"/>
    </xf>
    <xf numFmtId="0" fontId="71" fillId="0" borderId="46" xfId="0" applyFont="1" applyFill="1" applyBorder="1" applyAlignment="1" applyProtection="1">
      <alignment vertical="center" wrapText="1"/>
      <protection locked="0"/>
    </xf>
    <xf numFmtId="0" fontId="71" fillId="0" borderId="140" xfId="0" applyFont="1" applyFill="1" applyBorder="1" applyAlignment="1" applyProtection="1">
      <alignment horizontal="center" vertical="center" wrapText="1"/>
      <protection locked="0"/>
    </xf>
    <xf numFmtId="0" fontId="71" fillId="0" borderId="33" xfId="0" applyFont="1" applyFill="1" applyBorder="1" applyAlignment="1" applyProtection="1">
      <alignment horizontal="center" vertical="center" wrapText="1"/>
      <protection locked="0"/>
    </xf>
    <xf numFmtId="0" fontId="71" fillId="7" borderId="33" xfId="0" applyFont="1" applyFill="1" applyBorder="1" applyAlignment="1">
      <alignment horizontal="center" vertical="center" wrapText="1"/>
    </xf>
    <xf numFmtId="0" fontId="71" fillId="7" borderId="139" xfId="0" applyFont="1" applyFill="1" applyBorder="1" applyAlignment="1">
      <alignment horizontal="center" vertical="center" wrapText="1"/>
    </xf>
    <xf numFmtId="0" fontId="71" fillId="0" borderId="34" xfId="0" applyFont="1" applyFill="1" applyBorder="1" applyAlignment="1" applyProtection="1">
      <alignment horizontal="center" vertical="center" wrapText="1"/>
      <protection locked="0"/>
    </xf>
    <xf numFmtId="0" fontId="71" fillId="7" borderId="3" xfId="0" applyFont="1" applyFill="1" applyBorder="1" applyAlignment="1">
      <alignment horizontal="center" vertical="center"/>
    </xf>
    <xf numFmtId="0" fontId="71" fillId="7" borderId="10" xfId="0" applyFont="1" applyFill="1" applyBorder="1" applyAlignment="1">
      <alignment horizontal="center" vertical="center"/>
    </xf>
    <xf numFmtId="0" fontId="71" fillId="7" borderId="4" xfId="0" applyFont="1" applyFill="1" applyBorder="1" applyAlignment="1">
      <alignment horizontal="center" vertical="center"/>
    </xf>
    <xf numFmtId="0" fontId="71" fillId="7" borderId="68" xfId="0" applyFont="1" applyFill="1" applyBorder="1" applyAlignment="1">
      <alignment horizontal="center" vertical="center"/>
    </xf>
    <xf numFmtId="0" fontId="71" fillId="0" borderId="169" xfId="0" applyFont="1" applyFill="1" applyBorder="1" applyAlignment="1">
      <alignment horizontal="center" vertical="center" wrapText="1"/>
    </xf>
    <xf numFmtId="0" fontId="71" fillId="0" borderId="4" xfId="0" applyFont="1" applyFill="1" applyBorder="1" applyAlignment="1">
      <alignment horizontal="center" vertical="center" wrapText="1"/>
    </xf>
    <xf numFmtId="0" fontId="71" fillId="0" borderId="4" xfId="0" applyFont="1" applyFill="1" applyBorder="1" applyAlignment="1">
      <alignment horizontal="left" vertical="center" wrapText="1"/>
    </xf>
    <xf numFmtId="0" fontId="71" fillId="0" borderId="10" xfId="0" applyFont="1" applyFill="1" applyBorder="1" applyAlignment="1">
      <alignment horizontal="left" vertical="center" wrapText="1"/>
    </xf>
    <xf numFmtId="0" fontId="70" fillId="0" borderId="26" xfId="0" applyFont="1" applyFill="1" applyBorder="1" applyAlignment="1" applyProtection="1">
      <alignment horizontal="center" vertical="center"/>
      <protection locked="0"/>
    </xf>
    <xf numFmtId="0" fontId="70" fillId="0" borderId="28" xfId="0" applyFont="1" applyFill="1" applyBorder="1" applyAlignment="1" applyProtection="1">
      <alignment horizontal="center" vertical="center"/>
      <protection locked="0"/>
    </xf>
    <xf numFmtId="0" fontId="71" fillId="0" borderId="64" xfId="0" applyFont="1" applyFill="1" applyBorder="1" applyAlignment="1">
      <alignment vertical="center" wrapText="1"/>
    </xf>
    <xf numFmtId="0" fontId="71" fillId="0" borderId="66" xfId="0" applyFont="1" applyFill="1" applyBorder="1" applyAlignment="1">
      <alignment vertical="center" wrapText="1"/>
    </xf>
    <xf numFmtId="58" fontId="71" fillId="0" borderId="169" xfId="0" applyNumberFormat="1" applyFont="1" applyFill="1" applyBorder="1" applyAlignment="1" applyProtection="1">
      <alignment horizontal="center" vertical="center" wrapText="1"/>
      <protection locked="0"/>
    </xf>
    <xf numFmtId="58" fontId="71" fillId="0" borderId="4" xfId="0" applyNumberFormat="1" applyFont="1" applyFill="1" applyBorder="1" applyAlignment="1" applyProtection="1">
      <alignment horizontal="center" vertical="center" wrapText="1"/>
      <protection locked="0"/>
    </xf>
    <xf numFmtId="58" fontId="71" fillId="0" borderId="10" xfId="0" applyNumberFormat="1" applyFont="1" applyFill="1" applyBorder="1" applyAlignment="1" applyProtection="1">
      <alignment horizontal="center" vertical="center" wrapText="1"/>
      <protection locked="0"/>
    </xf>
    <xf numFmtId="0" fontId="70" fillId="0" borderId="97" xfId="0" applyFont="1" applyFill="1" applyBorder="1" applyAlignment="1" applyProtection="1">
      <alignment horizontal="center" vertical="center"/>
      <protection locked="0"/>
    </xf>
    <xf numFmtId="0" fontId="25" fillId="0" borderId="64" xfId="0" applyFont="1" applyBorder="1" applyAlignment="1">
      <alignment vertical="center" wrapText="1"/>
    </xf>
    <xf numFmtId="0" fontId="25" fillId="0" borderId="180" xfId="0" applyFont="1" applyBorder="1" applyAlignment="1">
      <alignment vertical="center" wrapText="1"/>
    </xf>
    <xf numFmtId="0" fontId="71" fillId="0" borderId="188" xfId="0" applyFont="1" applyFill="1" applyBorder="1" applyAlignment="1">
      <alignment horizontal="center" vertical="center" wrapText="1"/>
    </xf>
    <xf numFmtId="0" fontId="71" fillId="0" borderId="189" xfId="0" applyFont="1" applyFill="1" applyBorder="1" applyAlignment="1">
      <alignment horizontal="center" vertical="center" wrapText="1"/>
    </xf>
    <xf numFmtId="0" fontId="71" fillId="0" borderId="179" xfId="0" applyFont="1" applyFill="1" applyBorder="1" applyAlignment="1" applyProtection="1">
      <alignment horizontal="center" vertical="center" wrapText="1"/>
      <protection locked="0"/>
    </xf>
    <xf numFmtId="0" fontId="71" fillId="0" borderId="74" xfId="0" applyFont="1" applyFill="1" applyBorder="1" applyAlignment="1" applyProtection="1">
      <alignment horizontal="center" vertical="center" wrapText="1"/>
      <protection locked="0"/>
    </xf>
    <xf numFmtId="0" fontId="25" fillId="0" borderId="66" xfId="0" applyFont="1" applyBorder="1" applyAlignment="1">
      <alignment vertical="center" wrapText="1"/>
    </xf>
    <xf numFmtId="0" fontId="71" fillId="0" borderId="197" xfId="0" applyFont="1" applyFill="1" applyBorder="1" applyAlignment="1">
      <alignment horizontal="center" vertical="center" wrapText="1"/>
    </xf>
    <xf numFmtId="0" fontId="71" fillId="0" borderId="198" xfId="0" applyFont="1" applyFill="1" applyBorder="1" applyAlignment="1">
      <alignment horizontal="center" vertical="center" wrapText="1"/>
    </xf>
    <xf numFmtId="0" fontId="71" fillId="0" borderId="169" xfId="0" applyFont="1" applyFill="1" applyBorder="1" applyAlignment="1" applyProtection="1">
      <alignment horizontal="center" vertical="center" wrapText="1"/>
      <protection locked="0"/>
    </xf>
    <xf numFmtId="0" fontId="71" fillId="0" borderId="4" xfId="0" applyFont="1" applyFill="1" applyBorder="1" applyAlignment="1" applyProtection="1">
      <alignment horizontal="center" vertical="center" wrapText="1"/>
      <protection locked="0"/>
    </xf>
    <xf numFmtId="0" fontId="106" fillId="0" borderId="0" xfId="0" applyFont="1" applyFill="1" applyAlignment="1">
      <alignment horizontal="center" vertical="center"/>
    </xf>
    <xf numFmtId="0" fontId="89" fillId="0" borderId="1" xfId="0" applyFont="1" applyFill="1" applyBorder="1" applyAlignment="1">
      <alignment horizontal="center" vertical="center"/>
    </xf>
    <xf numFmtId="0" fontId="72" fillId="0" borderId="1" xfId="0" applyFont="1" applyFill="1" applyBorder="1" applyAlignment="1">
      <alignment horizontal="center" vertical="center" shrinkToFit="1"/>
    </xf>
    <xf numFmtId="58" fontId="71" fillId="0" borderId="101" xfId="0" applyNumberFormat="1" applyFont="1" applyFill="1" applyBorder="1" applyAlignment="1" applyProtection="1">
      <alignment horizontal="center" vertical="center" wrapText="1"/>
      <protection locked="0"/>
    </xf>
    <xf numFmtId="0" fontId="71" fillId="7" borderId="11" xfId="0" applyFont="1" applyFill="1" applyBorder="1" applyAlignment="1">
      <alignment horizontal="center" vertical="center"/>
    </xf>
    <xf numFmtId="0" fontId="71" fillId="7" borderId="12" xfId="0" applyFont="1" applyFill="1" applyBorder="1" applyAlignment="1">
      <alignment horizontal="center" vertical="center"/>
    </xf>
    <xf numFmtId="0" fontId="71" fillId="7" borderId="71" xfId="0" applyFont="1" applyFill="1" applyBorder="1" applyAlignment="1">
      <alignment horizontal="center" vertical="center"/>
    </xf>
    <xf numFmtId="0" fontId="71" fillId="7" borderId="93" xfId="0" applyFont="1" applyFill="1" applyBorder="1" applyAlignment="1">
      <alignment horizontal="center" vertical="center"/>
    </xf>
    <xf numFmtId="0" fontId="71" fillId="7" borderId="27" xfId="0" applyFont="1" applyFill="1" applyBorder="1" applyAlignment="1">
      <alignment horizontal="center" vertical="center"/>
    </xf>
    <xf numFmtId="0" fontId="71" fillId="7" borderId="97" xfId="0" applyFont="1" applyFill="1" applyBorder="1" applyAlignment="1">
      <alignment horizontal="center" vertical="center"/>
    </xf>
    <xf numFmtId="0" fontId="138" fillId="0" borderId="64" xfId="0" applyFont="1" applyBorder="1" applyAlignment="1">
      <alignment vertical="center" wrapText="1"/>
    </xf>
    <xf numFmtId="0" fontId="138" fillId="0" borderId="180" xfId="0" applyFont="1" applyBorder="1" applyAlignment="1">
      <alignment vertical="center" wrapText="1"/>
    </xf>
    <xf numFmtId="0" fontId="71" fillId="0" borderId="12" xfId="0" applyFont="1" applyFill="1" applyBorder="1" applyAlignment="1" applyProtection="1">
      <alignment vertical="center" wrapText="1"/>
      <protection locked="0"/>
    </xf>
    <xf numFmtId="0" fontId="71" fillId="8" borderId="33" xfId="0" applyFont="1" applyFill="1" applyBorder="1" applyAlignment="1">
      <alignment horizontal="center" vertical="center" wrapText="1"/>
    </xf>
    <xf numFmtId="0" fontId="71" fillId="8" borderId="139" xfId="0" applyFont="1" applyFill="1" applyBorder="1" applyAlignment="1">
      <alignment horizontal="center" vertical="center" wrapText="1"/>
    </xf>
    <xf numFmtId="0" fontId="71" fillId="0" borderId="26" xfId="0" applyFont="1" applyFill="1" applyBorder="1" applyAlignment="1">
      <alignment vertical="center" wrapText="1"/>
    </xf>
    <xf numFmtId="0" fontId="71" fillId="0" borderId="28" xfId="0" applyFont="1" applyFill="1" applyBorder="1" applyAlignment="1">
      <alignment vertical="center" wrapText="1"/>
    </xf>
    <xf numFmtId="0" fontId="70" fillId="0" borderId="6" xfId="0" applyFont="1" applyFill="1" applyBorder="1" applyAlignment="1" applyProtection="1">
      <alignment horizontal="left" vertical="center" wrapText="1" shrinkToFit="1"/>
      <protection locked="0"/>
    </xf>
    <xf numFmtId="0" fontId="70" fillId="0" borderId="0" xfId="0" applyFont="1" applyFill="1" applyBorder="1" applyAlignment="1" applyProtection="1">
      <alignment horizontal="left" vertical="center" wrapText="1" shrinkToFit="1"/>
      <protection locked="0"/>
    </xf>
    <xf numFmtId="0" fontId="70" fillId="0" borderId="7" xfId="0" applyFont="1" applyFill="1" applyBorder="1" applyAlignment="1" applyProtection="1">
      <alignment horizontal="left" vertical="center" wrapText="1" shrinkToFit="1"/>
      <protection locked="0"/>
    </xf>
    <xf numFmtId="0" fontId="70" fillId="0" borderId="6" xfId="0" applyFont="1" applyFill="1" applyBorder="1" applyAlignment="1" applyProtection="1">
      <alignment horizontal="left" vertical="center" wrapText="1"/>
      <protection locked="0"/>
    </xf>
    <xf numFmtId="0" fontId="70" fillId="0" borderId="0" xfId="0" applyFont="1" applyFill="1" applyBorder="1" applyAlignment="1" applyProtection="1">
      <alignment horizontal="left" vertical="center" wrapText="1"/>
      <protection locked="0"/>
    </xf>
    <xf numFmtId="0" fontId="70" fillId="0" borderId="9" xfId="0" applyFont="1" applyFill="1" applyBorder="1" applyAlignment="1" applyProtection="1">
      <alignment horizontal="center" vertical="center" textRotation="255"/>
    </xf>
    <xf numFmtId="0" fontId="70" fillId="0" borderId="7" xfId="0" applyFont="1" applyFill="1" applyBorder="1" applyAlignment="1" applyProtection="1">
      <alignment horizontal="center" vertical="center" textRotation="255"/>
    </xf>
    <xf numFmtId="0" fontId="70" fillId="0" borderId="8" xfId="0" applyFont="1" applyFill="1" applyBorder="1" applyAlignment="1" applyProtection="1">
      <alignment horizontal="left" vertical="center" wrapText="1" shrinkToFit="1"/>
      <protection locked="0"/>
    </xf>
    <xf numFmtId="0" fontId="70" fillId="0" borderId="5" xfId="0" applyFont="1" applyFill="1" applyBorder="1" applyAlignment="1" applyProtection="1">
      <alignment horizontal="left" vertical="center" wrapText="1" shrinkToFit="1"/>
      <protection locked="0"/>
    </xf>
    <xf numFmtId="0" fontId="70" fillId="0" borderId="9" xfId="0" applyFont="1" applyFill="1" applyBorder="1" applyAlignment="1" applyProtection="1">
      <alignment horizontal="left" vertical="center" wrapText="1" shrinkToFit="1"/>
      <protection locked="0"/>
    </xf>
    <xf numFmtId="0" fontId="70" fillId="0" borderId="8" xfId="0" applyFont="1" applyFill="1" applyBorder="1" applyAlignment="1" applyProtection="1">
      <alignment horizontal="left" vertical="center" wrapText="1"/>
      <protection locked="0"/>
    </xf>
    <xf numFmtId="0" fontId="70" fillId="0" borderId="5" xfId="0" applyFont="1" applyFill="1" applyBorder="1" applyAlignment="1" applyProtection="1">
      <alignment horizontal="left" vertical="center" wrapText="1"/>
      <protection locked="0"/>
    </xf>
    <xf numFmtId="0" fontId="70" fillId="0" borderId="11" xfId="0" applyFont="1" applyFill="1" applyBorder="1" applyAlignment="1" applyProtection="1">
      <alignment horizontal="left" vertical="center" wrapText="1" shrinkToFit="1"/>
      <protection locked="0"/>
    </xf>
    <xf numFmtId="0" fontId="70" fillId="0" borderId="1" xfId="0" applyFont="1" applyFill="1" applyBorder="1" applyAlignment="1" applyProtection="1">
      <alignment horizontal="left" vertical="center" wrapText="1" shrinkToFit="1"/>
      <protection locked="0"/>
    </xf>
    <xf numFmtId="0" fontId="70" fillId="0" borderId="12" xfId="0" applyFont="1" applyFill="1" applyBorder="1" applyAlignment="1" applyProtection="1">
      <alignment horizontal="left" vertical="center" wrapText="1" shrinkToFit="1"/>
      <protection locked="0"/>
    </xf>
    <xf numFmtId="0" fontId="70" fillId="0" borderId="11" xfId="0" applyFont="1" applyFill="1" applyBorder="1" applyAlignment="1" applyProtection="1">
      <alignment horizontal="left" vertical="center" wrapText="1"/>
      <protection locked="0"/>
    </xf>
    <xf numFmtId="0" fontId="70" fillId="0" borderId="1" xfId="0" applyFont="1" applyFill="1" applyBorder="1" applyAlignment="1" applyProtection="1">
      <alignment horizontal="left" vertical="center" wrapText="1"/>
      <protection locked="0"/>
    </xf>
    <xf numFmtId="0" fontId="70" fillId="0" borderId="61" xfId="0" applyFont="1" applyFill="1" applyBorder="1" applyAlignment="1" applyProtection="1">
      <alignment horizontal="center" vertical="center" textRotation="255"/>
    </xf>
    <xf numFmtId="0" fontId="70" fillId="0" borderId="72" xfId="0" applyFont="1" applyFill="1" applyBorder="1" applyAlignment="1" applyProtection="1">
      <alignment horizontal="center" vertical="center" textRotation="255"/>
    </xf>
    <xf numFmtId="0" fontId="70" fillId="0" borderId="11" xfId="0" applyFont="1" applyFill="1" applyBorder="1" applyAlignment="1" applyProtection="1">
      <alignment horizontal="center" vertical="center"/>
    </xf>
    <xf numFmtId="0" fontId="70" fillId="0" borderId="1" xfId="0" applyFont="1" applyFill="1" applyBorder="1" applyAlignment="1" applyProtection="1">
      <alignment horizontal="center" vertical="center"/>
    </xf>
    <xf numFmtId="0" fontId="70" fillId="0" borderId="12" xfId="0" applyFont="1" applyFill="1" applyBorder="1" applyAlignment="1" applyProtection="1">
      <alignment horizontal="center" vertical="center"/>
    </xf>
    <xf numFmtId="0" fontId="70" fillId="0" borderId="7" xfId="0" applyFont="1" applyFill="1" applyBorder="1" applyAlignment="1" applyProtection="1">
      <alignment horizontal="left" vertical="center" wrapText="1"/>
      <protection locked="0"/>
    </xf>
    <xf numFmtId="0" fontId="70" fillId="0" borderId="53" xfId="0" applyFont="1" applyFill="1" applyBorder="1" applyAlignment="1" applyProtection="1">
      <alignment horizontal="center" vertical="center" wrapText="1"/>
    </xf>
    <xf numFmtId="0" fontId="70" fillId="0" borderId="54" xfId="0" applyFont="1" applyFill="1" applyBorder="1" applyAlignment="1" applyProtection="1">
      <alignment horizontal="center" vertical="center" wrapText="1"/>
    </xf>
    <xf numFmtId="0" fontId="70" fillId="0" borderId="55" xfId="0" applyFont="1" applyFill="1" applyBorder="1" applyAlignment="1" applyProtection="1">
      <alignment horizontal="center" vertical="center" wrapText="1"/>
    </xf>
    <xf numFmtId="0" fontId="89" fillId="0" borderId="0" xfId="0" applyFont="1" applyFill="1" applyAlignment="1" applyProtection="1">
      <alignment horizontal="center" vertical="center"/>
    </xf>
    <xf numFmtId="0" fontId="70" fillId="0" borderId="1" xfId="0" applyFont="1" applyFill="1" applyBorder="1" applyAlignment="1" applyProtection="1">
      <alignment horizontal="left" shrinkToFit="1"/>
    </xf>
    <xf numFmtId="0" fontId="70" fillId="0" borderId="53" xfId="0" applyFont="1" applyFill="1" applyBorder="1" applyAlignment="1" applyProtection="1">
      <alignment horizontal="center" vertical="center"/>
    </xf>
    <xf numFmtId="0" fontId="70" fillId="0" borderId="54" xfId="0" applyFont="1" applyFill="1" applyBorder="1" applyAlignment="1" applyProtection="1">
      <alignment horizontal="center" vertical="center"/>
    </xf>
    <xf numFmtId="0" fontId="70" fillId="0" borderId="55" xfId="0" applyFont="1" applyFill="1" applyBorder="1" applyAlignment="1" applyProtection="1">
      <alignment horizontal="center" vertical="center"/>
    </xf>
    <xf numFmtId="0" fontId="70" fillId="0" borderId="56" xfId="0" applyFont="1" applyFill="1" applyBorder="1" applyAlignment="1" applyProtection="1">
      <alignment horizontal="left" vertical="top" wrapText="1"/>
      <protection locked="0"/>
    </xf>
    <xf numFmtId="0" fontId="70" fillId="0" borderId="54" xfId="0" applyFont="1" applyFill="1" applyBorder="1" applyAlignment="1" applyProtection="1">
      <alignment horizontal="left" vertical="top" wrapText="1"/>
      <protection locked="0"/>
    </xf>
    <xf numFmtId="0" fontId="70" fillId="0" borderId="57" xfId="0" applyFont="1" applyFill="1" applyBorder="1" applyAlignment="1" applyProtection="1">
      <alignment horizontal="left" vertical="top" wrapText="1"/>
      <protection locked="0"/>
    </xf>
    <xf numFmtId="0" fontId="70" fillId="0" borderId="56" xfId="0" applyFont="1" applyBorder="1" applyAlignment="1" applyProtection="1">
      <alignment horizontal="left" vertical="center"/>
    </xf>
    <xf numFmtId="0" fontId="70" fillId="0" borderId="54" xfId="0" applyFont="1" applyBorder="1" applyAlignment="1" applyProtection="1">
      <alignment horizontal="left" vertical="center"/>
    </xf>
    <xf numFmtId="0" fontId="70" fillId="0" borderId="57" xfId="0" applyFont="1" applyBorder="1" applyAlignment="1" applyProtection="1">
      <alignment horizontal="left" vertical="center"/>
    </xf>
    <xf numFmtId="0" fontId="57" fillId="0" borderId="0" xfId="41" applyFont="1" applyAlignment="1" applyProtection="1">
      <alignment horizontal="left" vertical="center"/>
      <protection locked="0"/>
    </xf>
    <xf numFmtId="0" fontId="103" fillId="0" borderId="0" xfId="41" applyFont="1" applyAlignment="1">
      <alignment horizontal="center" vertical="center" wrapText="1"/>
    </xf>
    <xf numFmtId="0" fontId="103" fillId="0" borderId="0" xfId="41" applyFont="1" applyAlignment="1">
      <alignment horizontal="center" vertical="center"/>
    </xf>
    <xf numFmtId="0" fontId="57" fillId="0" borderId="0" xfId="41" applyFont="1" applyAlignment="1">
      <alignment horizontal="center" vertical="center"/>
    </xf>
    <xf numFmtId="0" fontId="57" fillId="0" borderId="0" xfId="41" applyFont="1" applyAlignment="1">
      <alignment horizontal="left" vertical="center" shrinkToFit="1"/>
    </xf>
    <xf numFmtId="0" fontId="57" fillId="0" borderId="0" xfId="41" applyFont="1" applyAlignment="1">
      <alignment horizontal="left" vertical="center" indent="1"/>
    </xf>
    <xf numFmtId="58" fontId="57" fillId="0" borderId="0" xfId="41" applyNumberFormat="1" applyFont="1" applyProtection="1">
      <alignment vertical="center"/>
      <protection locked="0"/>
    </xf>
    <xf numFmtId="0" fontId="57" fillId="0" borderId="0" xfId="41" applyFont="1" applyAlignment="1">
      <alignment horizontal="center" vertical="center" wrapText="1"/>
    </xf>
    <xf numFmtId="0" fontId="57" fillId="0" borderId="0" xfId="41" applyFont="1" applyAlignment="1">
      <alignment horizontal="right" vertical="center" indent="1"/>
    </xf>
    <xf numFmtId="0" fontId="57" fillId="0" borderId="0" xfId="41" applyFont="1" applyAlignment="1">
      <alignment vertical="center" shrinkToFit="1"/>
    </xf>
    <xf numFmtId="0" fontId="57" fillId="0" borderId="107" xfId="41" applyFont="1" applyBorder="1" applyAlignment="1">
      <alignment horizontal="center" vertical="center"/>
    </xf>
    <xf numFmtId="0" fontId="57" fillId="0" borderId="62" xfId="41" applyFont="1" applyBorder="1" applyAlignment="1">
      <alignment horizontal="center" vertical="center"/>
    </xf>
    <xf numFmtId="0" fontId="57" fillId="0" borderId="59" xfId="41" applyFont="1" applyBorder="1" applyAlignment="1">
      <alignment horizontal="center" vertical="center"/>
    </xf>
    <xf numFmtId="0" fontId="57" fillId="0" borderId="60" xfId="41" applyFont="1" applyBorder="1" applyAlignment="1">
      <alignment horizontal="center" vertical="center"/>
    </xf>
    <xf numFmtId="0" fontId="57" fillId="0" borderId="120" xfId="41" applyFont="1" applyBorder="1" applyAlignment="1">
      <alignment horizontal="center" vertical="center"/>
    </xf>
    <xf numFmtId="58" fontId="57" fillId="0" borderId="48" xfId="15" applyNumberFormat="1" applyFont="1" applyBorder="1" applyAlignment="1">
      <alignment horizontal="center" vertical="center" wrapText="1"/>
    </xf>
    <xf numFmtId="58" fontId="57" fillId="0" borderId="5" xfId="15" applyNumberFormat="1" applyFont="1" applyBorder="1" applyAlignment="1">
      <alignment horizontal="center" vertical="center" wrapText="1"/>
    </xf>
    <xf numFmtId="58" fontId="57" fillId="0" borderId="9" xfId="15" applyNumberFormat="1" applyFont="1" applyBorder="1" applyAlignment="1">
      <alignment horizontal="center" vertical="center" wrapText="1"/>
    </xf>
    <xf numFmtId="177" fontId="57" fillId="0" borderId="6" xfId="41" applyNumberFormat="1" applyFont="1" applyBorder="1" applyAlignment="1">
      <alignment horizontal="center" vertical="center"/>
    </xf>
    <xf numFmtId="177" fontId="57" fillId="0" borderId="0" xfId="41" applyNumberFormat="1" applyFont="1" applyBorder="1" applyAlignment="1">
      <alignment horizontal="center" vertical="center"/>
    </xf>
    <xf numFmtId="177" fontId="57" fillId="0" borderId="7" xfId="41" applyNumberFormat="1" applyFont="1" applyBorder="1" applyAlignment="1">
      <alignment horizontal="center" vertical="center"/>
    </xf>
    <xf numFmtId="177" fontId="57" fillId="0" borderId="51" xfId="41" applyNumberFormat="1" applyFont="1" applyBorder="1" applyAlignment="1">
      <alignment horizontal="center" vertical="center"/>
    </xf>
    <xf numFmtId="177" fontId="57" fillId="0" borderId="41" xfId="41" applyNumberFormat="1" applyFont="1" applyBorder="1" applyAlignment="1">
      <alignment horizontal="center" vertical="center"/>
    </xf>
    <xf numFmtId="177" fontId="57" fillId="0" borderId="42" xfId="41" applyNumberFormat="1" applyFont="1" applyBorder="1" applyAlignment="1">
      <alignment horizontal="center" vertical="center"/>
    </xf>
    <xf numFmtId="0" fontId="57" fillId="0" borderId="8" xfId="41" applyFont="1" applyBorder="1" applyAlignment="1">
      <alignment vertical="center" wrapText="1"/>
    </xf>
    <xf numFmtId="0" fontId="57" fillId="0" borderId="5" xfId="41" applyFont="1" applyBorder="1" applyAlignment="1">
      <alignment vertical="center" wrapText="1"/>
    </xf>
    <xf numFmtId="0" fontId="57" fillId="0" borderId="49" xfId="41" applyFont="1" applyBorder="1" applyAlignment="1">
      <alignment vertical="center" wrapText="1"/>
    </xf>
    <xf numFmtId="0" fontId="57" fillId="0" borderId="6" xfId="41" applyFont="1" applyBorder="1" applyAlignment="1">
      <alignment vertical="center" wrapText="1"/>
    </xf>
    <xf numFmtId="0" fontId="57" fillId="0" borderId="0" xfId="41" applyFont="1" applyBorder="1" applyAlignment="1">
      <alignment vertical="center" wrapText="1"/>
    </xf>
    <xf numFmtId="0" fontId="57" fillId="0" borderId="52" xfId="41" applyFont="1" applyBorder="1" applyAlignment="1">
      <alignment vertical="center" wrapText="1"/>
    </xf>
    <xf numFmtId="0" fontId="57" fillId="0" borderId="51" xfId="41" applyFont="1" applyBorder="1" applyAlignment="1">
      <alignment vertical="center" wrapText="1"/>
    </xf>
    <xf numFmtId="0" fontId="57" fillId="0" borderId="41" xfId="41" applyFont="1" applyBorder="1" applyAlignment="1">
      <alignment vertical="center" wrapText="1"/>
    </xf>
    <xf numFmtId="0" fontId="57" fillId="0" borderId="44" xfId="41" applyFont="1" applyBorder="1" applyAlignment="1">
      <alignment vertical="center" wrapText="1"/>
    </xf>
    <xf numFmtId="0" fontId="57" fillId="0" borderId="35" xfId="41" applyFont="1" applyBorder="1" applyAlignment="1">
      <alignment horizontal="center" vertical="center"/>
    </xf>
    <xf numFmtId="0" fontId="57" fillId="0" borderId="36" xfId="41" applyFont="1" applyBorder="1" applyAlignment="1">
      <alignment horizontal="center" vertical="center"/>
    </xf>
    <xf numFmtId="0" fontId="57" fillId="0" borderId="37" xfId="41" applyFont="1" applyBorder="1" applyAlignment="1">
      <alignment horizontal="center" vertical="center"/>
    </xf>
    <xf numFmtId="0" fontId="57" fillId="0" borderId="45" xfId="41" applyFont="1" applyBorder="1" applyAlignment="1">
      <alignment horizontal="center" vertical="center"/>
    </xf>
    <xf numFmtId="0" fontId="57" fillId="0" borderId="1" xfId="41" applyFont="1" applyBorder="1" applyAlignment="1">
      <alignment horizontal="center" vertical="center"/>
    </xf>
    <xf numFmtId="0" fontId="57" fillId="0" borderId="12" xfId="41" applyFont="1" applyBorder="1" applyAlignment="1">
      <alignment horizontal="center" vertical="center"/>
    </xf>
    <xf numFmtId="0" fontId="57" fillId="0" borderId="47" xfId="41" applyFont="1" applyBorder="1" applyAlignment="1">
      <alignment horizontal="center" vertical="center"/>
    </xf>
    <xf numFmtId="0" fontId="57" fillId="0" borderId="11" xfId="41" applyFont="1" applyBorder="1" applyAlignment="1">
      <alignment horizontal="center" vertical="center"/>
    </xf>
    <xf numFmtId="0" fontId="57" fillId="0" borderId="39" xfId="41" applyFont="1" applyBorder="1" applyAlignment="1">
      <alignment horizontal="center" vertical="center"/>
    </xf>
    <xf numFmtId="0" fontId="57" fillId="0" borderId="46" xfId="41" applyFont="1" applyBorder="1" applyAlignment="1">
      <alignment horizontal="center" vertical="center"/>
    </xf>
    <xf numFmtId="0" fontId="57" fillId="0" borderId="50" xfId="15" applyFont="1" applyBorder="1" applyAlignment="1">
      <alignment horizontal="center" vertical="center" wrapText="1"/>
    </xf>
    <xf numFmtId="0" fontId="57" fillId="0" borderId="0" xfId="15" applyFont="1" applyBorder="1" applyAlignment="1">
      <alignment horizontal="center" vertical="center" wrapText="1"/>
    </xf>
    <xf numFmtId="0" fontId="57" fillId="0" borderId="7" xfId="15" applyFont="1" applyBorder="1" applyAlignment="1">
      <alignment horizontal="center" vertical="center" wrapText="1"/>
    </xf>
    <xf numFmtId="58" fontId="57" fillId="0" borderId="40" xfId="15" applyNumberFormat="1" applyFont="1" applyBorder="1" applyAlignment="1">
      <alignment horizontal="center" vertical="center" wrapText="1"/>
    </xf>
    <xf numFmtId="58" fontId="57" fillId="0" borderId="41" xfId="15" applyNumberFormat="1" applyFont="1" applyBorder="1" applyAlignment="1">
      <alignment horizontal="center" vertical="center" wrapText="1"/>
    </xf>
    <xf numFmtId="58" fontId="57" fillId="0" borderId="42" xfId="15" applyNumberFormat="1" applyFont="1" applyBorder="1" applyAlignment="1">
      <alignment horizontal="center" vertical="center" wrapText="1"/>
    </xf>
    <xf numFmtId="0" fontId="57" fillId="0" borderId="71" xfId="41" applyFont="1" applyBorder="1" applyAlignment="1" applyProtection="1">
      <alignment horizontal="center" vertical="center" textRotation="255" shrinkToFit="1"/>
      <protection locked="0"/>
    </xf>
    <xf numFmtId="0" fontId="57" fillId="0" borderId="61" xfId="41" applyFont="1" applyBorder="1" applyAlignment="1" applyProtection="1">
      <alignment horizontal="center" vertical="center" textRotation="255" shrinkToFit="1"/>
      <protection locked="0"/>
    </xf>
    <xf numFmtId="0" fontId="57" fillId="0" borderId="26" xfId="41" applyFont="1" applyBorder="1" applyAlignment="1" applyProtection="1">
      <alignment horizontal="center" vertical="center" textRotation="255" shrinkToFit="1"/>
      <protection locked="0"/>
    </xf>
    <xf numFmtId="0" fontId="57" fillId="0" borderId="27" xfId="41" applyFont="1" applyBorder="1" applyAlignment="1" applyProtection="1">
      <alignment horizontal="center" vertical="center" textRotation="255" shrinkToFit="1"/>
      <protection locked="0"/>
    </xf>
    <xf numFmtId="0" fontId="105" fillId="0" borderId="8" xfId="41" applyFont="1" applyBorder="1" applyAlignment="1" applyProtection="1">
      <alignment vertical="center" wrapText="1"/>
      <protection locked="0"/>
    </xf>
    <xf numFmtId="0" fontId="105" fillId="0" borderId="5" xfId="41" applyFont="1" applyBorder="1" applyAlignment="1" applyProtection="1">
      <alignment vertical="center" wrapText="1"/>
      <protection locked="0"/>
    </xf>
    <xf numFmtId="0" fontId="105" fillId="0" borderId="9" xfId="41" applyFont="1" applyBorder="1" applyAlignment="1" applyProtection="1">
      <alignment vertical="center" wrapText="1"/>
      <protection locked="0"/>
    </xf>
    <xf numFmtId="0" fontId="105" fillId="0" borderId="11" xfId="41" applyFont="1" applyBorder="1" applyAlignment="1" applyProtection="1">
      <alignment vertical="center" wrapText="1"/>
      <protection locked="0"/>
    </xf>
    <xf numFmtId="0" fontId="105" fillId="0" borderId="1" xfId="41" applyFont="1" applyBorder="1" applyAlignment="1" applyProtection="1">
      <alignment vertical="center" wrapText="1"/>
      <protection locked="0"/>
    </xf>
    <xf numFmtId="0" fontId="105" fillId="0" borderId="12" xfId="41" applyFont="1" applyBorder="1" applyAlignment="1" applyProtection="1">
      <alignment vertical="center" wrapText="1"/>
      <protection locked="0"/>
    </xf>
    <xf numFmtId="0" fontId="105" fillId="0" borderId="30" xfId="41" applyFont="1" applyBorder="1" applyAlignment="1" applyProtection="1">
      <alignment vertical="center" wrapText="1"/>
      <protection locked="0"/>
    </xf>
    <xf numFmtId="0" fontId="105" fillId="0" borderId="31" xfId="41" applyFont="1" applyBorder="1" applyAlignment="1" applyProtection="1">
      <alignment vertical="center" wrapText="1"/>
      <protection locked="0"/>
    </xf>
    <xf numFmtId="0" fontId="105" fillId="0" borderId="29" xfId="41" applyFont="1" applyBorder="1" applyAlignment="1" applyProtection="1">
      <alignment horizontal="center" vertical="center" shrinkToFit="1"/>
      <protection locked="0"/>
    </xf>
    <xf numFmtId="0" fontId="105" fillId="0" borderId="30" xfId="41" applyFont="1" applyBorder="1" applyAlignment="1" applyProtection="1">
      <alignment horizontal="center" vertical="center" shrinkToFit="1"/>
      <protection locked="0"/>
    </xf>
    <xf numFmtId="0" fontId="105" fillId="0" borderId="142" xfId="41" applyFont="1" applyBorder="1" applyAlignment="1" applyProtection="1">
      <alignment horizontal="center" vertical="center" shrinkToFit="1"/>
      <protection locked="0"/>
    </xf>
    <xf numFmtId="0" fontId="105" fillId="0" borderId="22" xfId="41" applyFont="1" applyBorder="1" applyAlignment="1" applyProtection="1">
      <alignment vertical="center" wrapText="1"/>
      <protection locked="0"/>
    </xf>
    <xf numFmtId="0" fontId="105" fillId="0" borderId="136" xfId="41" applyFont="1" applyBorder="1" applyAlignment="1" applyProtection="1">
      <alignment vertical="center" wrapText="1"/>
      <protection locked="0"/>
    </xf>
    <xf numFmtId="0" fontId="105" fillId="0" borderId="132" xfId="41" applyFont="1" applyBorder="1" applyAlignment="1" applyProtection="1">
      <alignment horizontal="center" vertical="center" shrinkToFit="1"/>
      <protection locked="0"/>
    </xf>
    <xf numFmtId="0" fontId="105" fillId="0" borderId="22" xfId="41" applyFont="1" applyBorder="1" applyAlignment="1" applyProtection="1">
      <alignment horizontal="center" vertical="center" shrinkToFit="1"/>
      <protection locked="0"/>
    </xf>
    <xf numFmtId="0" fontId="105" fillId="0" borderId="141" xfId="41" applyFont="1" applyBorder="1" applyAlignment="1" applyProtection="1">
      <alignment horizontal="center" vertical="center" shrinkToFit="1"/>
      <protection locked="0"/>
    </xf>
    <xf numFmtId="49" fontId="105" fillId="0" borderId="30" xfId="41" applyNumberFormat="1" applyFont="1" applyBorder="1" applyAlignment="1" applyProtection="1">
      <alignment vertical="center" wrapText="1"/>
      <protection locked="0"/>
    </xf>
    <xf numFmtId="49" fontId="105" fillId="0" borderId="22" xfId="41" applyNumberFormat="1" applyFont="1" applyBorder="1" applyAlignment="1" applyProtection="1">
      <alignment vertical="center" wrapText="1"/>
      <protection locked="0"/>
    </xf>
    <xf numFmtId="0" fontId="105" fillId="0" borderId="26" xfId="41" applyFont="1" applyBorder="1" applyAlignment="1" applyProtection="1">
      <alignment horizontal="center" vertical="center" textRotation="255" shrinkToFit="1"/>
      <protection locked="0"/>
    </xf>
    <xf numFmtId="0" fontId="105" fillId="0" borderId="27" xfId="41" applyFont="1" applyBorder="1" applyAlignment="1" applyProtection="1">
      <alignment horizontal="center" vertical="center" textRotation="255" shrinkToFit="1"/>
      <protection locked="0"/>
    </xf>
    <xf numFmtId="0" fontId="105" fillId="0" borderId="14" xfId="41" applyFont="1" applyBorder="1" applyAlignment="1" applyProtection="1">
      <alignment vertical="center" wrapText="1"/>
      <protection locked="0"/>
    </xf>
    <xf numFmtId="0" fontId="105" fillId="0" borderId="144" xfId="41" applyFont="1" applyBorder="1" applyAlignment="1" applyProtection="1">
      <alignment vertical="center" wrapText="1"/>
      <protection locked="0"/>
    </xf>
    <xf numFmtId="0" fontId="105" fillId="0" borderId="123" xfId="41" applyFont="1" applyBorder="1" applyAlignment="1" applyProtection="1">
      <alignment horizontal="center" vertical="center" shrinkToFit="1"/>
      <protection locked="0"/>
    </xf>
    <xf numFmtId="0" fontId="105" fillId="0" borderId="14" xfId="41" applyFont="1" applyBorder="1" applyAlignment="1" applyProtection="1">
      <alignment horizontal="center" vertical="center" shrinkToFit="1"/>
      <protection locked="0"/>
    </xf>
    <xf numFmtId="0" fontId="105" fillId="0" borderId="145" xfId="41" applyFont="1" applyBorder="1" applyAlignment="1" applyProtection="1">
      <alignment horizontal="center" vertical="center" shrinkToFit="1"/>
      <protection locked="0"/>
    </xf>
    <xf numFmtId="0" fontId="105" fillId="0" borderId="33" xfId="41" applyFont="1" applyBorder="1" applyAlignment="1" applyProtection="1">
      <alignment vertical="center" wrapText="1"/>
      <protection locked="0"/>
    </xf>
    <xf numFmtId="0" fontId="105" fillId="0" borderId="34" xfId="41" applyFont="1" applyBorder="1" applyAlignment="1" applyProtection="1">
      <alignment vertical="center" wrapText="1"/>
      <protection locked="0"/>
    </xf>
    <xf numFmtId="0" fontId="105" fillId="0" borderId="32" xfId="41" applyFont="1" applyBorder="1" applyAlignment="1" applyProtection="1">
      <alignment horizontal="center" vertical="center" shrinkToFit="1"/>
      <protection locked="0"/>
    </xf>
    <xf numFmtId="0" fontId="105" fillId="0" borderId="33" xfId="41" applyFont="1" applyBorder="1" applyAlignment="1" applyProtection="1">
      <alignment horizontal="center" vertical="center" shrinkToFit="1"/>
      <protection locked="0"/>
    </xf>
    <xf numFmtId="0" fontId="105" fillId="0" borderId="143" xfId="41" applyFont="1" applyBorder="1" applyAlignment="1" applyProtection="1">
      <alignment horizontal="center" vertical="center" shrinkToFit="1"/>
      <protection locked="0"/>
    </xf>
    <xf numFmtId="0" fontId="105" fillId="0" borderId="71" xfId="41" applyFont="1" applyBorder="1" applyAlignment="1" applyProtection="1">
      <alignment vertical="center" textRotation="255" shrinkToFit="1"/>
      <protection locked="0"/>
    </xf>
    <xf numFmtId="0" fontId="105" fillId="0" borderId="61" xfId="41" applyFont="1" applyBorder="1" applyAlignment="1" applyProtection="1">
      <alignment vertical="center" textRotation="255" shrinkToFit="1"/>
      <protection locked="0"/>
    </xf>
    <xf numFmtId="0" fontId="105" fillId="0" borderId="69" xfId="41" applyFont="1" applyBorder="1" applyAlignment="1" applyProtection="1">
      <alignment vertical="center" textRotation="255" shrinkToFit="1"/>
      <protection locked="0"/>
    </xf>
    <xf numFmtId="0" fontId="57" fillId="0" borderId="8" xfId="41" applyFont="1" applyBorder="1" applyProtection="1">
      <alignment vertical="center"/>
      <protection locked="0"/>
    </xf>
    <xf numFmtId="0" fontId="57" fillId="0" borderId="5" xfId="41" applyFont="1" applyBorder="1" applyProtection="1">
      <alignment vertical="center"/>
      <protection locked="0"/>
    </xf>
    <xf numFmtId="0" fontId="57" fillId="0" borderId="9" xfId="41" applyFont="1" applyBorder="1" applyProtection="1">
      <alignment vertical="center"/>
      <protection locked="0"/>
    </xf>
    <xf numFmtId="0" fontId="57" fillId="0" borderId="6" xfId="41" applyFont="1" applyBorder="1" applyProtection="1">
      <alignment vertical="center"/>
      <protection locked="0"/>
    </xf>
    <xf numFmtId="0" fontId="57" fillId="0" borderId="0" xfId="41" applyFont="1" applyBorder="1" applyProtection="1">
      <alignment vertical="center"/>
      <protection locked="0"/>
    </xf>
    <xf numFmtId="0" fontId="57" fillId="0" borderId="7" xfId="41" applyFont="1" applyBorder="1" applyProtection="1">
      <alignment vertical="center"/>
      <protection locked="0"/>
    </xf>
    <xf numFmtId="0" fontId="57" fillId="0" borderId="11" xfId="41" applyFont="1" applyBorder="1" applyProtection="1">
      <alignment vertical="center"/>
      <protection locked="0"/>
    </xf>
    <xf numFmtId="0" fontId="57" fillId="0" borderId="1" xfId="41" applyFont="1" applyBorder="1" applyProtection="1">
      <alignment vertical="center"/>
      <protection locked="0"/>
    </xf>
    <xf numFmtId="0" fontId="57" fillId="0" borderId="12" xfId="41" applyFont="1" applyBorder="1" applyProtection="1">
      <alignment vertical="center"/>
      <protection locked="0"/>
    </xf>
    <xf numFmtId="0" fontId="57" fillId="0" borderId="0" xfId="41" applyFont="1" applyProtection="1">
      <alignment vertical="center"/>
      <protection locked="0"/>
    </xf>
    <xf numFmtId="0" fontId="57" fillId="0" borderId="0" xfId="41" applyFont="1" applyAlignment="1" applyProtection="1">
      <alignment horizontal="center" vertical="center"/>
      <protection locked="0"/>
    </xf>
    <xf numFmtId="58" fontId="57" fillId="0" borderId="0" xfId="41" applyNumberFormat="1" applyFont="1" applyAlignment="1" applyProtection="1">
      <alignment horizontal="center" vertical="center"/>
      <protection locked="0"/>
    </xf>
    <xf numFmtId="0" fontId="105" fillId="0" borderId="0" xfId="41" applyFont="1" applyAlignment="1">
      <alignment vertical="center" wrapText="1"/>
    </xf>
    <xf numFmtId="0" fontId="105" fillId="0" borderId="45" xfId="41" applyFont="1" applyBorder="1" applyAlignment="1" applyProtection="1">
      <alignment vertical="center" wrapText="1"/>
      <protection locked="0"/>
    </xf>
    <xf numFmtId="0" fontId="105" fillId="0" borderId="46" xfId="41" applyFont="1" applyBorder="1" applyAlignment="1" applyProtection="1">
      <alignment vertical="center" wrapText="1"/>
      <protection locked="0"/>
    </xf>
    <xf numFmtId="0" fontId="105" fillId="0" borderId="50" xfId="41" applyFont="1" applyBorder="1" applyAlignment="1" applyProtection="1">
      <alignment vertical="center" wrapText="1"/>
      <protection locked="0"/>
    </xf>
    <xf numFmtId="0" fontId="105" fillId="0" borderId="0" xfId="41" applyFont="1" applyBorder="1" applyAlignment="1" applyProtection="1">
      <alignment vertical="center" wrapText="1"/>
      <protection locked="0"/>
    </xf>
    <xf numFmtId="0" fontId="105" fillId="0" borderId="52" xfId="41" applyFont="1" applyBorder="1" applyAlignment="1" applyProtection="1">
      <alignment vertical="center" wrapText="1"/>
      <protection locked="0"/>
    </xf>
    <xf numFmtId="0" fontId="105" fillId="0" borderId="40" xfId="41" applyFont="1" applyBorder="1" applyAlignment="1" applyProtection="1">
      <alignment vertical="center" wrapText="1"/>
      <protection locked="0"/>
    </xf>
    <xf numFmtId="0" fontId="105" fillId="0" borderId="41" xfId="41" applyFont="1" applyBorder="1" applyAlignment="1" applyProtection="1">
      <alignment vertical="center" wrapText="1"/>
      <protection locked="0"/>
    </xf>
    <xf numFmtId="0" fontId="105" fillId="0" borderId="44" xfId="41" applyFont="1" applyBorder="1" applyAlignment="1" applyProtection="1">
      <alignment vertical="center" wrapText="1"/>
      <protection locked="0"/>
    </xf>
    <xf numFmtId="0" fontId="57" fillId="0" borderId="50" xfId="41" applyFont="1" applyBorder="1" applyAlignment="1">
      <alignment horizontal="center" vertical="center"/>
    </xf>
    <xf numFmtId="0" fontId="57" fillId="0" borderId="0" xfId="41" applyFont="1" applyBorder="1" applyAlignment="1">
      <alignment horizontal="center" vertical="center"/>
    </xf>
    <xf numFmtId="0" fontId="57" fillId="0" borderId="7" xfId="41" applyFont="1" applyBorder="1" applyAlignment="1">
      <alignment horizontal="center" vertical="center"/>
    </xf>
    <xf numFmtId="0" fontId="57" fillId="0" borderId="6" xfId="41" applyFont="1" applyBorder="1" applyAlignment="1">
      <alignment horizontal="center" vertical="center"/>
    </xf>
    <xf numFmtId="0" fontId="57" fillId="0" borderId="52" xfId="41" applyFont="1" applyBorder="1" applyAlignment="1">
      <alignment horizontal="center" vertical="center"/>
    </xf>
    <xf numFmtId="0" fontId="57" fillId="0" borderId="146" xfId="41" applyFont="1" applyBorder="1" applyAlignment="1">
      <alignment horizontal="center" vertical="center"/>
    </xf>
    <xf numFmtId="0" fontId="57" fillId="0" borderId="88" xfId="41" applyFont="1" applyBorder="1" applyAlignment="1">
      <alignment horizontal="center" vertical="center"/>
    </xf>
    <xf numFmtId="0" fontId="57" fillId="0" borderId="89" xfId="41" applyFont="1" applyBorder="1" applyAlignment="1">
      <alignment horizontal="center" vertical="center"/>
    </xf>
    <xf numFmtId="0" fontId="105" fillId="0" borderId="71" xfId="41" applyFont="1" applyBorder="1" applyAlignment="1">
      <alignment horizontal="center" vertical="center" textRotation="255"/>
    </xf>
    <xf numFmtId="0" fontId="105" fillId="0" borderId="61" xfId="41" applyFont="1" applyBorder="1" applyAlignment="1">
      <alignment horizontal="center" vertical="center" textRotation="255"/>
    </xf>
    <xf numFmtId="0" fontId="105" fillId="0" borderId="72" xfId="41" applyFont="1" applyBorder="1" applyAlignment="1">
      <alignment horizontal="center" vertical="center" textRotation="255"/>
    </xf>
    <xf numFmtId="0" fontId="105" fillId="0" borderId="26" xfId="41" applyFont="1" applyBorder="1" applyAlignment="1">
      <alignment horizontal="center" vertical="center" textRotation="255" shrinkToFit="1"/>
    </xf>
    <xf numFmtId="0" fontId="105" fillId="0" borderId="27" xfId="41" applyFont="1" applyBorder="1" applyAlignment="1">
      <alignment horizontal="center" vertical="center" textRotation="255" shrinkToFit="1"/>
    </xf>
    <xf numFmtId="0" fontId="105" fillId="0" borderId="142" xfId="41" applyFont="1" applyBorder="1" applyAlignment="1" applyProtection="1">
      <alignment vertical="center" wrapText="1"/>
      <protection locked="0"/>
    </xf>
    <xf numFmtId="0" fontId="105" fillId="0" borderId="143" xfId="41" applyFont="1" applyBorder="1" applyAlignment="1" applyProtection="1">
      <alignment vertical="center" wrapText="1"/>
      <protection locked="0"/>
    </xf>
    <xf numFmtId="0" fontId="105" fillId="0" borderId="97" xfId="41" applyFont="1" applyBorder="1" applyAlignment="1">
      <alignment horizontal="center" vertical="center" textRotation="255" shrinkToFit="1"/>
    </xf>
    <xf numFmtId="0" fontId="105" fillId="0" borderId="51" xfId="41" applyFont="1" applyBorder="1" applyAlignment="1" applyProtection="1">
      <alignment vertical="center" wrapText="1"/>
      <protection locked="0"/>
    </xf>
    <xf numFmtId="0" fontId="105" fillId="0" borderId="42" xfId="41" applyFont="1" applyBorder="1" applyAlignment="1" applyProtection="1">
      <alignment vertical="center" wrapText="1"/>
      <protection locked="0"/>
    </xf>
    <xf numFmtId="0" fontId="105" fillId="0" borderId="159" xfId="41" applyFont="1" applyBorder="1" applyAlignment="1" applyProtection="1">
      <alignment vertical="center" wrapText="1"/>
      <protection locked="0"/>
    </xf>
    <xf numFmtId="0" fontId="105" fillId="0" borderId="160" xfId="41" applyFont="1" applyBorder="1" applyAlignment="1" applyProtection="1">
      <alignment vertical="center" wrapText="1"/>
      <protection locked="0"/>
    </xf>
    <xf numFmtId="0" fontId="57" fillId="0" borderId="0" xfId="41" applyFont="1" applyAlignment="1">
      <alignment horizontal="left" vertical="center"/>
    </xf>
    <xf numFmtId="0" fontId="25" fillId="0" borderId="0" xfId="5" applyFont="1" applyAlignment="1">
      <alignment horizontal="left" vertical="center" wrapText="1"/>
    </xf>
    <xf numFmtId="0" fontId="70" fillId="0" borderId="125" xfId="5" applyFont="1" applyBorder="1" applyAlignment="1">
      <alignment horizontal="center" vertical="center"/>
    </xf>
    <xf numFmtId="0" fontId="71" fillId="0" borderId="125" xfId="9" applyFont="1" applyBorder="1" applyAlignment="1">
      <alignment horizontal="center" vertical="center"/>
    </xf>
    <xf numFmtId="0" fontId="71" fillId="0" borderId="126" xfId="9" applyFont="1" applyBorder="1" applyAlignment="1">
      <alignment horizontal="center" vertical="center"/>
    </xf>
    <xf numFmtId="0" fontId="70" fillId="0" borderId="113" xfId="5" applyFont="1" applyFill="1" applyBorder="1" applyAlignment="1">
      <alignment horizontal="right" vertical="center" shrinkToFit="1"/>
    </xf>
    <xf numFmtId="0" fontId="71" fillId="0" borderId="114" xfId="9" applyFont="1" applyBorder="1" applyAlignment="1">
      <alignment horizontal="right" vertical="center"/>
    </xf>
    <xf numFmtId="0" fontId="70" fillId="0" borderId="2" xfId="5" applyFont="1" applyFill="1" applyBorder="1" applyAlignment="1">
      <alignment horizontal="left" vertical="top" wrapText="1" shrinkToFit="1"/>
    </xf>
    <xf numFmtId="0" fontId="70" fillId="0" borderId="2" xfId="9" applyFont="1" applyBorder="1" applyAlignment="1">
      <alignment horizontal="left" vertical="top" wrapText="1" shrinkToFit="1"/>
    </xf>
    <xf numFmtId="0" fontId="70" fillId="0" borderId="26" xfId="5" applyFont="1" applyBorder="1" applyAlignment="1">
      <alignment horizontal="left" vertical="top" wrapText="1" shrinkToFit="1"/>
    </xf>
    <xf numFmtId="0" fontId="70" fillId="0" borderId="27" xfId="5" applyFont="1" applyBorder="1" applyAlignment="1">
      <alignment horizontal="left" vertical="top" shrinkToFit="1"/>
    </xf>
    <xf numFmtId="0" fontId="70" fillId="0" borderId="28" xfId="5" applyFont="1" applyBorder="1" applyAlignment="1">
      <alignment horizontal="left" vertical="top" shrinkToFit="1"/>
    </xf>
    <xf numFmtId="0" fontId="70" fillId="0" borderId="8" xfId="5" applyFont="1" applyFill="1" applyBorder="1" applyAlignment="1">
      <alignment horizontal="left" vertical="top" wrapText="1" shrinkToFit="1"/>
    </xf>
    <xf numFmtId="0" fontId="70" fillId="0" borderId="27" xfId="9" applyFont="1" applyBorder="1" applyAlignment="1">
      <alignment vertical="top" shrinkToFit="1"/>
    </xf>
    <xf numFmtId="0" fontId="70" fillId="0" borderId="28" xfId="9" applyFont="1" applyBorder="1" applyAlignment="1">
      <alignment vertical="top" shrinkToFit="1"/>
    </xf>
    <xf numFmtId="0" fontId="70" fillId="0" borderId="6" xfId="9" applyFont="1" applyBorder="1" applyAlignment="1">
      <alignment horizontal="left" vertical="top" shrinkToFit="1"/>
    </xf>
    <xf numFmtId="0" fontId="70" fillId="0" borderId="11" xfId="9" applyFont="1" applyBorder="1" applyAlignment="1">
      <alignment horizontal="left" vertical="top" shrinkToFit="1"/>
    </xf>
    <xf numFmtId="0" fontId="99" fillId="0" borderId="0" xfId="5" applyFont="1" applyAlignment="1">
      <alignment horizontal="center"/>
    </xf>
    <xf numFmtId="0" fontId="70" fillId="0" borderId="1" xfId="9" applyFont="1" applyFill="1" applyBorder="1" applyAlignment="1">
      <alignment horizontal="left" vertical="center" shrinkToFit="1"/>
    </xf>
    <xf numFmtId="0" fontId="70" fillId="0" borderId="1" xfId="7" applyFont="1" applyFill="1" applyBorder="1" applyAlignment="1">
      <alignment horizontal="left" vertical="center" shrinkToFit="1"/>
    </xf>
    <xf numFmtId="0" fontId="70" fillId="0" borderId="4" xfId="9" applyFont="1" applyFill="1" applyBorder="1" applyAlignment="1">
      <alignment horizontal="left" vertical="center" shrinkToFit="1"/>
    </xf>
    <xf numFmtId="0" fontId="70" fillId="0" borderId="4" xfId="7" applyFont="1" applyFill="1" applyBorder="1" applyAlignment="1">
      <alignment horizontal="left" vertical="center" shrinkToFit="1"/>
    </xf>
    <xf numFmtId="0" fontId="70" fillId="0" borderId="26" xfId="5" applyFont="1" applyFill="1" applyBorder="1" applyAlignment="1">
      <alignment horizontal="center" vertical="top" wrapText="1" shrinkToFit="1"/>
    </xf>
    <xf numFmtId="0" fontId="70" fillId="0" borderId="27" xfId="5" applyFont="1" applyFill="1" applyBorder="1" applyAlignment="1">
      <alignment horizontal="center" vertical="top" wrapText="1" shrinkToFit="1"/>
    </xf>
    <xf numFmtId="0" fontId="70" fillId="0" borderId="28" xfId="5" applyFont="1" applyFill="1" applyBorder="1" applyAlignment="1">
      <alignment horizontal="center" vertical="top" shrinkToFit="1"/>
    </xf>
    <xf numFmtId="0" fontId="13" fillId="0" borderId="26" xfId="5" applyFont="1" applyBorder="1" applyAlignment="1">
      <alignment horizontal="center" vertical="top" wrapText="1" shrinkToFit="1"/>
    </xf>
    <xf numFmtId="0" fontId="25" fillId="0" borderId="27" xfId="9" applyFont="1" applyBorder="1" applyAlignment="1">
      <alignment horizontal="center" vertical="top" shrinkToFit="1"/>
    </xf>
    <xf numFmtId="0" fontId="25" fillId="0" borderId="28" xfId="9" applyFont="1" applyBorder="1" applyAlignment="1">
      <alignment horizontal="center" vertical="top" shrinkToFit="1"/>
    </xf>
    <xf numFmtId="0" fontId="13" fillId="0" borderId="26" xfId="5" applyFont="1" applyFill="1" applyBorder="1" applyAlignment="1">
      <alignment horizontal="center" vertical="top" wrapText="1" shrinkToFit="1"/>
    </xf>
    <xf numFmtId="0" fontId="71" fillId="0" borderId="27" xfId="9" applyFont="1" applyBorder="1" applyAlignment="1">
      <alignment horizontal="center" vertical="top" shrinkToFit="1"/>
    </xf>
    <xf numFmtId="0" fontId="71" fillId="0" borderId="28" xfId="9" applyFont="1" applyBorder="1" applyAlignment="1">
      <alignment horizontal="center" vertical="top" shrinkToFit="1"/>
    </xf>
    <xf numFmtId="0" fontId="70" fillId="0" borderId="8" xfId="5" applyFont="1" applyFill="1" applyBorder="1" applyAlignment="1">
      <alignment horizontal="center" vertical="top" wrapText="1"/>
    </xf>
    <xf numFmtId="0" fontId="71" fillId="0" borderId="5" xfId="9" applyFont="1" applyBorder="1" applyAlignment="1">
      <alignment horizontal="center" vertical="top"/>
    </xf>
    <xf numFmtId="0" fontId="71" fillId="0" borderId="9" xfId="9" applyFont="1" applyBorder="1" applyAlignment="1">
      <alignment horizontal="center" vertical="top"/>
    </xf>
    <xf numFmtId="0" fontId="70" fillId="0" borderId="6" xfId="5" applyFont="1" applyFill="1" applyBorder="1" applyAlignment="1">
      <alignment horizontal="center" vertical="top"/>
    </xf>
    <xf numFmtId="0" fontId="71" fillId="0" borderId="0" xfId="9" applyFont="1" applyBorder="1" applyAlignment="1">
      <alignment horizontal="center" vertical="top"/>
    </xf>
    <xf numFmtId="0" fontId="71" fillId="0" borderId="7" xfId="9" applyFont="1" applyBorder="1" applyAlignment="1">
      <alignment horizontal="center" vertical="top"/>
    </xf>
    <xf numFmtId="0" fontId="71" fillId="0" borderId="11" xfId="9" applyFont="1" applyBorder="1" applyAlignment="1">
      <alignment horizontal="center" vertical="top"/>
    </xf>
    <xf numFmtId="0" fontId="71" fillId="0" borderId="1" xfId="9" applyFont="1" applyBorder="1" applyAlignment="1">
      <alignment horizontal="center" vertical="top"/>
    </xf>
    <xf numFmtId="0" fontId="71" fillId="0" borderId="12" xfId="9" applyFont="1" applyBorder="1" applyAlignment="1">
      <alignment horizontal="center" vertical="top"/>
    </xf>
    <xf numFmtId="0" fontId="70" fillId="0" borderId="8" xfId="5" applyFont="1" applyFill="1" applyBorder="1" applyAlignment="1">
      <alignment horizontal="left" vertical="center" shrinkToFit="1"/>
    </xf>
    <xf numFmtId="0" fontId="70" fillId="0" borderId="5" xfId="5" applyFont="1" applyFill="1" applyBorder="1" applyAlignment="1">
      <alignment horizontal="left" vertical="center" shrinkToFit="1"/>
    </xf>
    <xf numFmtId="0" fontId="45" fillId="0" borderId="3" xfId="10" applyFont="1" applyBorder="1" applyAlignment="1" applyProtection="1">
      <alignment horizontal="left" vertical="center" wrapText="1"/>
    </xf>
    <xf numFmtId="0" fontId="45" fillId="0" borderId="4" xfId="10" applyFont="1" applyBorder="1" applyAlignment="1" applyProtection="1">
      <alignment horizontal="left" vertical="center" wrapText="1"/>
    </xf>
    <xf numFmtId="0" fontId="45" fillId="0" borderId="10" xfId="10" applyFont="1" applyBorder="1" applyAlignment="1" applyProtection="1">
      <alignment horizontal="left" vertical="center" wrapText="1"/>
    </xf>
    <xf numFmtId="0" fontId="46" fillId="0" borderId="11" xfId="10" applyFont="1" applyBorder="1" applyAlignment="1" applyProtection="1">
      <alignment horizontal="left" vertical="center" wrapText="1"/>
    </xf>
    <xf numFmtId="0" fontId="46" fillId="0" borderId="1" xfId="10" applyFont="1" applyBorder="1" applyAlignment="1" applyProtection="1">
      <alignment horizontal="left" vertical="center" wrapText="1"/>
    </xf>
    <xf numFmtId="0" fontId="46" fillId="0" borderId="12" xfId="10" applyFont="1" applyBorder="1" applyAlignment="1" applyProtection="1">
      <alignment horizontal="left" vertical="center" wrapText="1"/>
    </xf>
    <xf numFmtId="0" fontId="168" fillId="3" borderId="0" xfId="10" applyFont="1" applyFill="1" applyBorder="1" applyAlignment="1" applyProtection="1">
      <alignment horizontal="left" vertical="center"/>
    </xf>
    <xf numFmtId="0" fontId="45" fillId="3" borderId="1" xfId="10" applyFont="1" applyFill="1" applyBorder="1" applyAlignment="1" applyProtection="1">
      <alignment horizontal="left" vertical="center"/>
    </xf>
    <xf numFmtId="0" fontId="179" fillId="0" borderId="2" xfId="10" applyFont="1" applyBorder="1" applyAlignment="1" applyProtection="1">
      <alignment horizontal="left" vertical="center" wrapText="1"/>
    </xf>
    <xf numFmtId="0" fontId="179" fillId="0" borderId="3" xfId="10" applyFont="1" applyBorder="1" applyAlignment="1" applyProtection="1">
      <alignment horizontal="left" vertical="center" wrapText="1"/>
    </xf>
    <xf numFmtId="0" fontId="179" fillId="0" borderId="4" xfId="10" applyFont="1" applyBorder="1" applyAlignment="1" applyProtection="1">
      <alignment horizontal="left" vertical="center" wrapText="1"/>
    </xf>
    <xf numFmtId="0" fontId="179" fillId="0" borderId="10" xfId="10" applyFont="1" applyBorder="1" applyAlignment="1" applyProtection="1">
      <alignment horizontal="left" vertical="center" wrapText="1"/>
    </xf>
    <xf numFmtId="0" fontId="12" fillId="0" borderId="8" xfId="10" applyFont="1" applyBorder="1" applyAlignment="1" applyProtection="1">
      <alignment horizontal="left" vertical="center" wrapText="1"/>
    </xf>
    <xf numFmtId="0" fontId="12" fillId="0" borderId="5" xfId="10" applyFont="1" applyBorder="1" applyAlignment="1" applyProtection="1">
      <alignment horizontal="left" vertical="center" wrapText="1"/>
    </xf>
    <xf numFmtId="0" fontId="12" fillId="0" borderId="9" xfId="10" applyFont="1" applyBorder="1" applyAlignment="1" applyProtection="1">
      <alignment horizontal="left" vertical="center" wrapText="1"/>
    </xf>
    <xf numFmtId="0" fontId="45" fillId="0" borderId="27" xfId="10" applyFont="1" applyBorder="1" applyAlignment="1" applyProtection="1">
      <alignment horizontal="center" vertical="center" textRotation="255"/>
    </xf>
    <xf numFmtId="0" fontId="45" fillId="0" borderId="28" xfId="10" applyFont="1" applyBorder="1" applyAlignment="1" applyProtection="1">
      <alignment horizontal="center" vertical="center" textRotation="255"/>
    </xf>
    <xf numFmtId="0" fontId="46" fillId="0" borderId="8" xfId="10" applyFont="1" applyBorder="1" applyAlignment="1" applyProtection="1">
      <alignment horizontal="left" vertical="center" wrapText="1"/>
    </xf>
    <xf numFmtId="0" fontId="46" fillId="0" borderId="5" xfId="10" applyFont="1" applyBorder="1" applyAlignment="1" applyProtection="1">
      <alignment horizontal="left" vertical="center" wrapText="1"/>
    </xf>
    <xf numFmtId="0" fontId="46" fillId="0" borderId="9" xfId="10" applyFont="1" applyBorder="1" applyAlignment="1" applyProtection="1">
      <alignment horizontal="left" vertical="center" wrapText="1"/>
    </xf>
    <xf numFmtId="0" fontId="46" fillId="0" borderId="11" xfId="10" applyFont="1" applyBorder="1" applyAlignment="1" applyProtection="1">
      <alignment horizontal="left" vertical="top"/>
      <protection locked="0"/>
    </xf>
    <xf numFmtId="0" fontId="46" fillId="0" borderId="1" xfId="10" applyFont="1" applyBorder="1" applyAlignment="1" applyProtection="1">
      <alignment horizontal="left" vertical="top"/>
      <protection locked="0"/>
    </xf>
    <xf numFmtId="0" fontId="46" fillId="0" borderId="12" xfId="10" applyFont="1" applyBorder="1" applyAlignment="1" applyProtection="1">
      <alignment horizontal="left" vertical="top"/>
      <protection locked="0"/>
    </xf>
    <xf numFmtId="0" fontId="46" fillId="0" borderId="3" xfId="10" applyFont="1" applyBorder="1" applyAlignment="1" applyProtection="1">
      <alignment horizontal="left" vertical="center"/>
    </xf>
    <xf numFmtId="0" fontId="46" fillId="0" borderId="4" xfId="10" applyFont="1" applyBorder="1" applyAlignment="1" applyProtection="1">
      <alignment horizontal="left" vertical="center"/>
    </xf>
    <xf numFmtId="0" fontId="46" fillId="0" borderId="10" xfId="10" applyFont="1" applyBorder="1" applyAlignment="1" applyProtection="1">
      <alignment horizontal="left" vertical="center"/>
    </xf>
    <xf numFmtId="0" fontId="26" fillId="0" borderId="3" xfId="10" applyFont="1" applyBorder="1" applyAlignment="1" applyProtection="1">
      <alignment horizontal="left" vertical="center"/>
    </xf>
    <xf numFmtId="0" fontId="26" fillId="0" borderId="4" xfId="10" applyFont="1" applyBorder="1" applyAlignment="1" applyProtection="1">
      <alignment horizontal="left" vertical="center"/>
    </xf>
    <xf numFmtId="0" fontId="26" fillId="0" borderId="10" xfId="10" applyFont="1" applyBorder="1" applyAlignment="1" applyProtection="1">
      <alignment horizontal="left" vertical="center"/>
    </xf>
    <xf numFmtId="0" fontId="45" fillId="0" borderId="2" xfId="10" applyFont="1" applyBorder="1" applyAlignment="1" applyProtection="1">
      <alignment horizontal="center" vertical="center"/>
    </xf>
    <xf numFmtId="58" fontId="45" fillId="0" borderId="3" xfId="10" applyNumberFormat="1" applyFont="1" applyBorder="1" applyAlignment="1" applyProtection="1">
      <alignment horizontal="center" vertical="center"/>
    </xf>
    <xf numFmtId="58" fontId="45" fillId="0" borderId="4" xfId="10" applyNumberFormat="1" applyFont="1" applyBorder="1" applyAlignment="1" applyProtection="1">
      <alignment horizontal="center" vertical="center"/>
    </xf>
    <xf numFmtId="58" fontId="45" fillId="0" borderId="10" xfId="10" applyNumberFormat="1" applyFont="1" applyBorder="1" applyAlignment="1" applyProtection="1">
      <alignment horizontal="center" vertical="center"/>
    </xf>
    <xf numFmtId="0" fontId="45" fillId="0" borderId="3" xfId="10" applyFont="1" applyBorder="1" applyAlignment="1" applyProtection="1">
      <alignment horizontal="center" vertical="center"/>
    </xf>
    <xf numFmtId="0" fontId="45" fillId="0" borderId="10" xfId="10" applyFont="1" applyBorder="1" applyAlignment="1" applyProtection="1">
      <alignment horizontal="center" vertical="center"/>
    </xf>
    <xf numFmtId="0" fontId="45" fillId="0" borderId="4" xfId="10" applyFont="1" applyBorder="1" applyAlignment="1" applyProtection="1">
      <alignment horizontal="center" vertical="center"/>
    </xf>
    <xf numFmtId="0" fontId="46" fillId="0" borderId="4" xfId="0" applyFont="1" applyFill="1" applyBorder="1" applyAlignment="1" applyProtection="1">
      <alignment horizontal="center" vertical="center" shrinkToFit="1"/>
    </xf>
    <xf numFmtId="0" fontId="49" fillId="0" borderId="0" xfId="10" applyFont="1" applyFill="1" applyAlignment="1" applyProtection="1">
      <alignment horizontal="center" vertical="center"/>
    </xf>
    <xf numFmtId="0" fontId="45" fillId="0" borderId="1" xfId="10" applyFont="1" applyBorder="1" applyAlignment="1" applyProtection="1">
      <alignment horizontal="center" vertical="center"/>
    </xf>
    <xf numFmtId="0" fontId="178" fillId="0" borderId="0" xfId="10" applyFont="1" applyBorder="1" applyAlignment="1">
      <alignment horizontal="left" vertical="center" wrapText="1"/>
    </xf>
    <xf numFmtId="58" fontId="26" fillId="0" borderId="4" xfId="10" applyNumberFormat="1" applyFont="1" applyBorder="1" applyAlignment="1" applyProtection="1">
      <alignment horizontal="center" vertical="center"/>
      <protection locked="0"/>
    </xf>
    <xf numFmtId="58" fontId="26" fillId="0" borderId="10" xfId="10" applyNumberFormat="1" applyFont="1" applyBorder="1" applyAlignment="1" applyProtection="1">
      <alignment horizontal="center" vertical="center"/>
      <protection locked="0"/>
    </xf>
    <xf numFmtId="0" fontId="26" fillId="0" borderId="3" xfId="10" applyFont="1" applyBorder="1" applyAlignment="1" applyProtection="1">
      <alignment horizontal="center" vertical="center"/>
      <protection locked="0"/>
    </xf>
    <xf numFmtId="0" fontId="26" fillId="0" borderId="4" xfId="10" applyFont="1" applyBorder="1" applyAlignment="1" applyProtection="1">
      <alignment horizontal="center" vertical="center"/>
      <protection locked="0"/>
    </xf>
    <xf numFmtId="58" fontId="26" fillId="0" borderId="3" xfId="10" applyNumberFormat="1" applyFont="1" applyBorder="1" applyAlignment="1" applyProtection="1">
      <alignment horizontal="center" vertical="center"/>
      <protection locked="0"/>
    </xf>
    <xf numFmtId="0" fontId="26" fillId="0" borderId="2" xfId="10" applyFont="1" applyBorder="1" applyAlignment="1" applyProtection="1">
      <alignment horizontal="center" vertical="center"/>
      <protection locked="0"/>
    </xf>
    <xf numFmtId="58" fontId="14" fillId="0" borderId="4" xfId="0" applyNumberFormat="1" applyFont="1" applyBorder="1" applyProtection="1">
      <protection locked="0"/>
    </xf>
    <xf numFmtId="0" fontId="12" fillId="3" borderId="0" xfId="10" applyFont="1" applyFill="1" applyBorder="1" applyAlignment="1">
      <alignment horizontal="center" vertical="center"/>
    </xf>
    <xf numFmtId="0" fontId="45" fillId="3" borderId="0" xfId="10" applyFont="1" applyFill="1" applyBorder="1" applyAlignment="1">
      <alignment horizontal="left" vertical="center"/>
    </xf>
    <xf numFmtId="0" fontId="46" fillId="0" borderId="3" xfId="10" applyFont="1" applyBorder="1" applyAlignment="1">
      <alignment horizontal="left" vertical="center" wrapText="1"/>
    </xf>
    <xf numFmtId="0" fontId="46" fillId="0" borderId="4" xfId="10" applyFont="1" applyBorder="1" applyAlignment="1">
      <alignment horizontal="left" vertical="center" wrapText="1"/>
    </xf>
    <xf numFmtId="0" fontId="46" fillId="0" borderId="10" xfId="10" applyFont="1" applyBorder="1" applyAlignment="1">
      <alignment horizontal="left" vertical="center" wrapText="1"/>
    </xf>
    <xf numFmtId="0" fontId="45" fillId="0" borderId="8" xfId="10" applyFont="1" applyBorder="1" applyAlignment="1">
      <alignment horizontal="left" vertical="center" wrapText="1"/>
    </xf>
    <xf numFmtId="0" fontId="45" fillId="0" borderId="5" xfId="10" applyFont="1" applyBorder="1" applyAlignment="1">
      <alignment horizontal="left" vertical="center" wrapText="1"/>
    </xf>
    <xf numFmtId="0" fontId="45" fillId="0" borderId="9" xfId="10" applyFont="1" applyBorder="1" applyAlignment="1">
      <alignment horizontal="left" vertical="center" wrapText="1"/>
    </xf>
    <xf numFmtId="0" fontId="26" fillId="0" borderId="0" xfId="10" applyFont="1" applyFill="1" applyAlignment="1">
      <alignment horizontal="left" vertical="center" wrapText="1"/>
    </xf>
    <xf numFmtId="0" fontId="26" fillId="0" borderId="0" xfId="10" applyFont="1" applyFill="1" applyAlignment="1">
      <alignment horizontal="left" vertical="center"/>
    </xf>
    <xf numFmtId="0" fontId="26" fillId="0" borderId="1" xfId="10" applyFont="1" applyFill="1" applyBorder="1" applyAlignment="1">
      <alignment horizontal="left" vertical="center"/>
    </xf>
    <xf numFmtId="0" fontId="26" fillId="0" borderId="2" xfId="10" applyFont="1" applyBorder="1" applyAlignment="1">
      <alignment horizontal="center" vertical="center"/>
    </xf>
    <xf numFmtId="0" fontId="26" fillId="0" borderId="3" xfId="10" applyFont="1" applyBorder="1" applyAlignment="1">
      <alignment horizontal="center" vertical="center"/>
    </xf>
    <xf numFmtId="0" fontId="26" fillId="0" borderId="4" xfId="10" applyFont="1" applyBorder="1" applyAlignment="1">
      <alignment horizontal="center" vertical="center"/>
    </xf>
    <xf numFmtId="0" fontId="26" fillId="0" borderId="10" xfId="10" applyFont="1" applyBorder="1" applyAlignment="1">
      <alignment horizontal="center" vertical="center"/>
    </xf>
    <xf numFmtId="0" fontId="26" fillId="0" borderId="11" xfId="10" applyFont="1" applyFill="1" applyBorder="1" applyAlignment="1">
      <alignment horizontal="left" vertical="center" wrapText="1"/>
    </xf>
    <xf numFmtId="0" fontId="26" fillId="0" borderId="1" xfId="10" applyFont="1" applyFill="1" applyBorder="1" applyAlignment="1">
      <alignment horizontal="left" vertical="center" wrapText="1"/>
    </xf>
    <xf numFmtId="0" fontId="26" fillId="0" borderId="12" xfId="10" applyFont="1" applyFill="1" applyBorder="1" applyAlignment="1">
      <alignment horizontal="left" vertical="center" wrapText="1"/>
    </xf>
    <xf numFmtId="0" fontId="46" fillId="0" borderId="3" xfId="2" applyNumberFormat="1" applyFont="1" applyBorder="1" applyAlignment="1" applyProtection="1">
      <alignment horizontal="center" vertical="center"/>
      <protection locked="0"/>
    </xf>
    <xf numFmtId="0" fontId="46" fillId="0" borderId="4" xfId="2" applyNumberFormat="1" applyFont="1" applyBorder="1" applyAlignment="1" applyProtection="1">
      <alignment horizontal="center" vertical="center"/>
      <protection locked="0"/>
    </xf>
    <xf numFmtId="0" fontId="45" fillId="0" borderId="8" xfId="10" applyFont="1" applyBorder="1" applyAlignment="1">
      <alignment horizontal="left" vertical="center"/>
    </xf>
    <xf numFmtId="0" fontId="45" fillId="0" borderId="5" xfId="10" applyFont="1" applyBorder="1" applyAlignment="1">
      <alignment horizontal="left" vertical="center"/>
    </xf>
    <xf numFmtId="0" fontId="45" fillId="0" borderId="9" xfId="10" applyFont="1" applyBorder="1" applyAlignment="1">
      <alignment horizontal="left" vertical="center"/>
    </xf>
    <xf numFmtId="0" fontId="46" fillId="0" borderId="3" xfId="10" applyFont="1" applyBorder="1" applyAlignment="1">
      <alignment horizontal="left" vertical="center"/>
    </xf>
    <xf numFmtId="0" fontId="46" fillId="0" borderId="4" xfId="10" applyFont="1" applyBorder="1" applyAlignment="1">
      <alignment horizontal="left" vertical="center"/>
    </xf>
    <xf numFmtId="0" fontId="46" fillId="0" borderId="10" xfId="10" applyFont="1" applyBorder="1" applyAlignment="1">
      <alignment horizontal="left" vertical="center"/>
    </xf>
    <xf numFmtId="0" fontId="46" fillId="0" borderId="4" xfId="0" applyFont="1" applyFill="1" applyBorder="1" applyAlignment="1" applyProtection="1">
      <alignment horizontal="center" vertical="center" shrinkToFit="1"/>
      <protection locked="0"/>
    </xf>
    <xf numFmtId="0" fontId="46" fillId="0" borderId="3" xfId="10" applyFont="1" applyBorder="1" applyAlignment="1" applyProtection="1">
      <alignment horizontal="center" vertical="center"/>
      <protection locked="0"/>
    </xf>
    <xf numFmtId="0" fontId="46" fillId="0" borderId="4" xfId="10" applyFont="1" applyBorder="1" applyAlignment="1" applyProtection="1">
      <alignment horizontal="center" vertical="center"/>
      <protection locked="0"/>
    </xf>
    <xf numFmtId="0" fontId="46" fillId="0" borderId="10" xfId="10" applyFont="1" applyBorder="1" applyAlignment="1" applyProtection="1">
      <alignment horizontal="center" vertical="center"/>
      <protection locked="0"/>
    </xf>
    <xf numFmtId="58" fontId="46" fillId="0" borderId="3" xfId="10" applyNumberFormat="1" applyFont="1" applyBorder="1" applyAlignment="1" applyProtection="1">
      <alignment horizontal="center" vertical="center"/>
      <protection locked="0"/>
    </xf>
    <xf numFmtId="58" fontId="46" fillId="0" borderId="4" xfId="10" applyNumberFormat="1" applyFont="1" applyBorder="1" applyAlignment="1" applyProtection="1">
      <alignment horizontal="center" vertical="center"/>
      <protection locked="0"/>
    </xf>
    <xf numFmtId="0" fontId="46" fillId="0" borderId="8" xfId="10" applyFont="1" applyBorder="1" applyAlignment="1">
      <alignment horizontal="left" vertical="center" wrapText="1"/>
    </xf>
    <xf numFmtId="0" fontId="46" fillId="0" borderId="5" xfId="10" applyFont="1" applyBorder="1" applyAlignment="1">
      <alignment horizontal="left" vertical="center" wrapText="1"/>
    </xf>
    <xf numFmtId="0" fontId="46" fillId="0" borderId="9" xfId="10" applyFont="1" applyBorder="1" applyAlignment="1">
      <alignment horizontal="left" vertical="center" wrapText="1"/>
    </xf>
    <xf numFmtId="0" fontId="49" fillId="0" borderId="0" xfId="10" applyFont="1" applyAlignment="1">
      <alignment horizontal="center" vertical="center"/>
    </xf>
    <xf numFmtId="0" fontId="46" fillId="0" borderId="1" xfId="10" applyFont="1" applyBorder="1" applyAlignment="1">
      <alignment horizontal="center" vertical="center"/>
    </xf>
    <xf numFmtId="0" fontId="46" fillId="0" borderId="0" xfId="10" applyFont="1" applyBorder="1" applyAlignment="1">
      <alignment horizontal="left" vertical="center" wrapText="1"/>
    </xf>
    <xf numFmtId="0" fontId="46" fillId="0" borderId="1" xfId="10" applyFont="1" applyBorder="1" applyAlignment="1">
      <alignment horizontal="left" vertical="center" wrapText="1"/>
    </xf>
    <xf numFmtId="0" fontId="46" fillId="0" borderId="1" xfId="10" applyFont="1" applyBorder="1" applyAlignment="1">
      <alignment horizontal="center" vertical="center" wrapText="1"/>
    </xf>
    <xf numFmtId="0" fontId="46" fillId="0" borderId="2" xfId="10" applyFont="1" applyBorder="1" applyAlignment="1">
      <alignment horizontal="center" vertical="center"/>
    </xf>
    <xf numFmtId="0" fontId="46" fillId="0" borderId="4" xfId="0" applyFont="1" applyFill="1" applyBorder="1" applyAlignment="1">
      <alignment horizontal="center" vertical="center" shrinkToFit="1"/>
    </xf>
    <xf numFmtId="58" fontId="46" fillId="0" borderId="3" xfId="10" applyNumberFormat="1" applyFont="1" applyBorder="1" applyAlignment="1">
      <alignment horizontal="center" vertical="center"/>
    </xf>
    <xf numFmtId="58" fontId="46" fillId="0" borderId="4" xfId="10" applyNumberFormat="1" applyFont="1" applyBorder="1" applyAlignment="1">
      <alignment horizontal="center" vertical="center"/>
    </xf>
    <xf numFmtId="0" fontId="46" fillId="0" borderId="3" xfId="10" applyFont="1" applyBorder="1" applyAlignment="1">
      <alignment horizontal="center" vertical="center"/>
    </xf>
    <xf numFmtId="0" fontId="46" fillId="0" borderId="4" xfId="10" applyFont="1" applyBorder="1" applyAlignment="1">
      <alignment horizontal="center" vertical="center"/>
    </xf>
    <xf numFmtId="0" fontId="46" fillId="0" borderId="10" xfId="10" applyFont="1" applyBorder="1" applyAlignment="1">
      <alignment horizontal="center" vertical="center"/>
    </xf>
    <xf numFmtId="0" fontId="20" fillId="0" borderId="0" xfId="0" applyFont="1" applyAlignment="1" applyProtection="1">
      <alignment horizontal="left" vertical="center" wrapText="1"/>
    </xf>
    <xf numFmtId="0" fontId="92" fillId="0" borderId="0" xfId="0" applyFont="1" applyAlignment="1" applyProtection="1">
      <alignment horizontal="left" vertical="center" wrapText="1"/>
    </xf>
    <xf numFmtId="0" fontId="96" fillId="0" borderId="8" xfId="0" applyFont="1" applyBorder="1" applyAlignment="1" applyProtection="1">
      <alignment horizontal="left" vertical="top" wrapText="1"/>
      <protection locked="0"/>
    </xf>
    <xf numFmtId="0" fontId="96" fillId="0" borderId="5" xfId="0" applyFont="1" applyBorder="1" applyAlignment="1" applyProtection="1">
      <alignment horizontal="left" vertical="top" wrapText="1"/>
      <protection locked="0"/>
    </xf>
    <xf numFmtId="0" fontId="96" fillId="0" borderId="9" xfId="0" applyFont="1" applyBorder="1" applyAlignment="1" applyProtection="1">
      <alignment horizontal="left" vertical="top" wrapText="1"/>
      <protection locked="0"/>
    </xf>
    <xf numFmtId="0" fontId="96" fillId="0" borderId="6" xfId="0" applyFont="1" applyBorder="1" applyAlignment="1" applyProtection="1">
      <alignment horizontal="left" vertical="top" wrapText="1"/>
      <protection locked="0"/>
    </xf>
    <xf numFmtId="0" fontId="96" fillId="0" borderId="0" xfId="0" applyFont="1" applyBorder="1" applyAlignment="1" applyProtection="1">
      <alignment horizontal="left" vertical="top" wrapText="1"/>
      <protection locked="0"/>
    </xf>
    <xf numFmtId="0" fontId="96" fillId="0" borderId="7" xfId="0" applyFont="1" applyBorder="1" applyAlignment="1" applyProtection="1">
      <alignment horizontal="left" vertical="top" wrapText="1"/>
      <protection locked="0"/>
    </xf>
    <xf numFmtId="0" fontId="96" fillId="0" borderId="11" xfId="0" applyFont="1" applyBorder="1" applyAlignment="1" applyProtection="1">
      <alignment horizontal="left" vertical="top" wrapText="1"/>
      <protection locked="0"/>
    </xf>
    <xf numFmtId="0" fontId="96" fillId="0" borderId="1" xfId="0" applyFont="1" applyBorder="1" applyAlignment="1" applyProtection="1">
      <alignment horizontal="left" vertical="top" wrapText="1"/>
      <protection locked="0"/>
    </xf>
    <xf numFmtId="0" fontId="96" fillId="0" borderId="12" xfId="0" applyFont="1" applyBorder="1" applyAlignment="1" applyProtection="1">
      <alignment horizontal="left" vertical="top" wrapText="1"/>
      <protection locked="0"/>
    </xf>
    <xf numFmtId="0" fontId="95" fillId="0" borderId="0" xfId="0" applyFont="1" applyAlignment="1" applyProtection="1">
      <alignment horizontal="center" vertical="center"/>
    </xf>
    <xf numFmtId="0" fontId="96" fillId="0" borderId="1" xfId="0" applyFont="1" applyBorder="1" applyAlignment="1" applyProtection="1">
      <alignment horizontal="left" vertical="center" wrapText="1"/>
    </xf>
    <xf numFmtId="0" fontId="96" fillId="0" borderId="0" xfId="0" applyFont="1" applyAlignment="1" applyProtection="1">
      <alignment horizontal="left" vertical="center"/>
    </xf>
    <xf numFmtId="0" fontId="96" fillId="0" borderId="1" xfId="0" applyFont="1" applyBorder="1" applyAlignment="1" applyProtection="1">
      <alignment horizontal="left" vertical="center" wrapText="1"/>
      <protection locked="0"/>
    </xf>
    <xf numFmtId="0" fontId="45" fillId="0" borderId="49" xfId="0" applyFont="1" applyFill="1" applyBorder="1" applyAlignment="1">
      <alignment horizontal="center" vertical="center"/>
    </xf>
    <xf numFmtId="0" fontId="45" fillId="0" borderId="44" xfId="0" applyFont="1" applyFill="1" applyBorder="1" applyAlignment="1">
      <alignment horizontal="center" vertical="center"/>
    </xf>
    <xf numFmtId="0" fontId="45" fillId="0" borderId="35" xfId="0" applyFont="1" applyFill="1" applyBorder="1" applyAlignment="1">
      <alignment horizontal="left" vertical="center"/>
    </xf>
    <xf numFmtId="0" fontId="45" fillId="0" borderId="36" xfId="0" applyFont="1" applyFill="1" applyBorder="1" applyAlignment="1">
      <alignment horizontal="left" vertical="center"/>
    </xf>
    <xf numFmtId="0" fontId="45" fillId="0" borderId="37" xfId="0" applyFont="1" applyFill="1" applyBorder="1" applyAlignment="1">
      <alignment horizontal="left" vertical="center"/>
    </xf>
    <xf numFmtId="0" fontId="45" fillId="0" borderId="50" xfId="0" applyFont="1" applyFill="1" applyBorder="1" applyAlignment="1">
      <alignment horizontal="left" vertical="center"/>
    </xf>
    <xf numFmtId="0" fontId="45" fillId="0" borderId="0" xfId="0" applyFont="1" applyFill="1" applyBorder="1" applyAlignment="1">
      <alignment horizontal="left" vertical="center"/>
    </xf>
    <xf numFmtId="0" fontId="45" fillId="0" borderId="7" xfId="0" applyFont="1" applyFill="1" applyBorder="1" applyAlignment="1">
      <alignment horizontal="left" vertical="center"/>
    </xf>
    <xf numFmtId="0" fontId="45" fillId="0" borderId="40" xfId="0" applyFont="1" applyFill="1" applyBorder="1" applyAlignment="1">
      <alignment horizontal="left" vertical="center"/>
    </xf>
    <xf numFmtId="0" fontId="45" fillId="0" borderId="41" xfId="0" applyFont="1" applyFill="1" applyBorder="1" applyAlignment="1">
      <alignment horizontal="left" vertical="center"/>
    </xf>
    <xf numFmtId="0" fontId="45" fillId="0" borderId="42" xfId="0" applyFont="1" applyFill="1" applyBorder="1" applyAlignment="1">
      <alignment horizontal="left" vertical="center"/>
    </xf>
    <xf numFmtId="0" fontId="45" fillId="0" borderId="47" xfId="0" applyFont="1" applyFill="1" applyBorder="1" applyAlignment="1">
      <alignment horizontal="left" vertical="center" wrapText="1"/>
    </xf>
    <xf numFmtId="0" fontId="45" fillId="0" borderId="36" xfId="0" applyFont="1" applyFill="1" applyBorder="1" applyAlignment="1">
      <alignment horizontal="left" vertical="center" wrapText="1"/>
    </xf>
    <xf numFmtId="0" fontId="45" fillId="0" borderId="37" xfId="0" applyFont="1" applyFill="1" applyBorder="1" applyAlignment="1">
      <alignment horizontal="left" vertical="center" wrapText="1"/>
    </xf>
    <xf numFmtId="0" fontId="45" fillId="0" borderId="6" xfId="0" applyFont="1" applyFill="1" applyBorder="1" applyAlignment="1">
      <alignment horizontal="left" vertical="center" wrapText="1"/>
    </xf>
    <xf numFmtId="0" fontId="45" fillId="0" borderId="0" xfId="0" applyFont="1" applyFill="1" applyBorder="1" applyAlignment="1">
      <alignment horizontal="left" vertical="center" wrapText="1"/>
    </xf>
    <xf numFmtId="0" fontId="45" fillId="0" borderId="7" xfId="0" applyFont="1" applyFill="1" applyBorder="1" applyAlignment="1">
      <alignment horizontal="left" vertical="center" wrapText="1"/>
    </xf>
    <xf numFmtId="0" fontId="45" fillId="0" borderId="51" xfId="0" applyFont="1" applyFill="1" applyBorder="1" applyAlignment="1">
      <alignment horizontal="left" vertical="center" wrapText="1"/>
    </xf>
    <xf numFmtId="0" fontId="45" fillId="0" borderId="41" xfId="0" applyFont="1" applyFill="1" applyBorder="1" applyAlignment="1">
      <alignment horizontal="left" vertical="center" wrapText="1"/>
    </xf>
    <xf numFmtId="0" fontId="45" fillId="0" borderId="42" xfId="0" applyFont="1" applyFill="1" applyBorder="1" applyAlignment="1">
      <alignment horizontal="left" vertical="center" wrapText="1"/>
    </xf>
    <xf numFmtId="0" fontId="45" fillId="0" borderId="47" xfId="0" applyFont="1" applyFill="1" applyBorder="1" applyAlignment="1" applyProtection="1">
      <alignment horizontal="center" vertical="center"/>
      <protection locked="0"/>
    </xf>
    <xf numFmtId="0" fontId="45" fillId="0" borderId="36" xfId="0" applyFont="1" applyFill="1" applyBorder="1" applyAlignment="1" applyProtection="1">
      <alignment horizontal="center" vertical="center"/>
      <protection locked="0"/>
    </xf>
    <xf numFmtId="0" fontId="45" fillId="0" borderId="11" xfId="0" applyFont="1" applyFill="1" applyBorder="1" applyAlignment="1" applyProtection="1">
      <alignment horizontal="center" vertical="center"/>
      <protection locked="0"/>
    </xf>
    <xf numFmtId="0" fontId="45" fillId="0" borderId="1" xfId="0" applyFont="1" applyFill="1" applyBorder="1" applyAlignment="1" applyProtection="1">
      <alignment horizontal="center" vertical="center"/>
      <protection locked="0"/>
    </xf>
    <xf numFmtId="0" fontId="45" fillId="0" borderId="36" xfId="0" applyFont="1" applyFill="1" applyBorder="1" applyAlignment="1">
      <alignment horizontal="center" vertical="center"/>
    </xf>
    <xf numFmtId="0" fontId="45" fillId="0" borderId="1" xfId="0" applyFont="1" applyFill="1" applyBorder="1" applyAlignment="1">
      <alignment horizontal="center" vertical="center"/>
    </xf>
    <xf numFmtId="0" fontId="45" fillId="0" borderId="37" xfId="0" applyFont="1" applyFill="1" applyBorder="1" applyAlignment="1">
      <alignment horizontal="center" vertical="center"/>
    </xf>
    <xf numFmtId="0" fontId="45" fillId="0" borderId="12" xfId="0" applyFont="1" applyFill="1" applyBorder="1" applyAlignment="1">
      <alignment horizontal="center" vertical="center"/>
    </xf>
    <xf numFmtId="0" fontId="45" fillId="0" borderId="47" xfId="0" applyFont="1" applyFill="1" applyBorder="1" applyAlignment="1">
      <alignment horizontal="center" vertical="center"/>
    </xf>
    <xf numFmtId="0" fontId="45" fillId="0" borderId="11" xfId="0" applyFont="1" applyFill="1" applyBorder="1" applyAlignment="1">
      <alignment horizontal="center" vertical="center"/>
    </xf>
    <xf numFmtId="0" fontId="45" fillId="0" borderId="36" xfId="0" applyFont="1" applyFill="1" applyBorder="1" applyAlignment="1" applyProtection="1">
      <alignment horizontal="left" vertical="center"/>
      <protection locked="0"/>
    </xf>
    <xf numFmtId="0" fontId="45" fillId="0" borderId="39" xfId="0" applyFont="1" applyFill="1" applyBorder="1" applyAlignment="1" applyProtection="1">
      <alignment horizontal="left" vertical="center"/>
      <protection locked="0"/>
    </xf>
    <xf numFmtId="0" fontId="45" fillId="0" borderId="1" xfId="0" applyFont="1" applyFill="1" applyBorder="1" applyAlignment="1" applyProtection="1">
      <alignment horizontal="left" vertical="center"/>
      <protection locked="0"/>
    </xf>
    <xf numFmtId="0" fontId="45" fillId="0" borderId="46" xfId="0" applyFont="1" applyFill="1" applyBorder="1" applyAlignment="1" applyProtection="1">
      <alignment horizontal="left" vertical="center"/>
      <protection locked="0"/>
    </xf>
    <xf numFmtId="0" fontId="49" fillId="0" borderId="26" xfId="0" applyFont="1" applyFill="1" applyBorder="1" applyAlignment="1" applyProtection="1">
      <alignment horizontal="center" vertical="center"/>
      <protection locked="0"/>
    </xf>
    <xf numFmtId="0" fontId="49" fillId="0" borderId="28" xfId="0" applyFont="1" applyFill="1" applyBorder="1" applyAlignment="1" applyProtection="1">
      <alignment horizontal="center" vertical="center"/>
      <protection locked="0"/>
    </xf>
    <xf numFmtId="0" fontId="49" fillId="0" borderId="97" xfId="0" applyFont="1" applyFill="1" applyBorder="1" applyAlignment="1" applyProtection="1">
      <alignment horizontal="center" vertical="center"/>
      <protection locked="0"/>
    </xf>
    <xf numFmtId="0" fontId="45" fillId="0" borderId="8" xfId="0" applyFont="1" applyFill="1" applyBorder="1" applyAlignment="1">
      <alignment horizontal="center" vertical="center" wrapText="1"/>
    </xf>
    <xf numFmtId="0" fontId="45" fillId="0" borderId="5" xfId="0" applyFont="1" applyFill="1" applyBorder="1" applyAlignment="1">
      <alignment horizontal="center" vertical="center" wrapText="1"/>
    </xf>
    <xf numFmtId="0" fontId="45" fillId="0" borderId="9" xfId="0" applyFont="1" applyFill="1" applyBorder="1" applyAlignment="1">
      <alignment horizontal="center" vertical="center" wrapText="1"/>
    </xf>
    <xf numFmtId="0" fontId="45" fillId="0" borderId="51" xfId="0" applyFont="1" applyFill="1" applyBorder="1" applyAlignment="1">
      <alignment horizontal="center" vertical="center" wrapText="1"/>
    </xf>
    <xf numFmtId="0" fontId="45" fillId="0" borderId="41" xfId="0" applyFont="1" applyFill="1" applyBorder="1" applyAlignment="1">
      <alignment horizontal="center" vertical="center" wrapText="1"/>
    </xf>
    <xf numFmtId="0" fontId="45" fillId="0" borderId="42" xfId="0" applyFont="1" applyFill="1" applyBorder="1" applyAlignment="1">
      <alignment horizontal="center" vertical="center" wrapText="1"/>
    </xf>
    <xf numFmtId="0" fontId="45" fillId="0" borderId="8" xfId="0" applyFont="1" applyFill="1" applyBorder="1" applyAlignment="1">
      <alignment horizontal="center" vertical="center"/>
    </xf>
    <xf numFmtId="0" fontId="45" fillId="0" borderId="5" xfId="0" applyFont="1" applyFill="1" applyBorder="1" applyAlignment="1">
      <alignment horizontal="center" vertical="center"/>
    </xf>
    <xf numFmtId="0" fontId="45" fillId="0" borderId="9" xfId="0" applyFont="1" applyFill="1" applyBorder="1" applyAlignment="1">
      <alignment horizontal="center" vertical="center"/>
    </xf>
    <xf numFmtId="0" fontId="45" fillId="0" borderId="51" xfId="0" applyFont="1" applyFill="1" applyBorder="1" applyAlignment="1">
      <alignment horizontal="center" vertical="center"/>
    </xf>
    <xf numFmtId="0" fontId="45" fillId="0" borderId="41" xfId="0" applyFont="1" applyFill="1" applyBorder="1" applyAlignment="1">
      <alignment horizontal="center" vertical="center"/>
    </xf>
    <xf numFmtId="0" fontId="45" fillId="0" borderId="42" xfId="0" applyFont="1" applyFill="1" applyBorder="1" applyAlignment="1">
      <alignment horizontal="center" vertical="center"/>
    </xf>
    <xf numFmtId="0" fontId="45" fillId="0" borderId="8" xfId="0" applyFont="1" applyFill="1" applyBorder="1" applyAlignment="1" applyProtection="1">
      <alignment horizontal="center" vertical="center"/>
      <protection locked="0"/>
    </xf>
    <xf numFmtId="0" fontId="45" fillId="0" borderId="5" xfId="0" applyFont="1" applyFill="1" applyBorder="1" applyAlignment="1" applyProtection="1">
      <alignment horizontal="center" vertical="center"/>
      <protection locked="0"/>
    </xf>
    <xf numFmtId="0" fontId="45" fillId="0" borderId="51" xfId="0" applyFont="1" applyFill="1" applyBorder="1" applyAlignment="1" applyProtection="1">
      <alignment horizontal="center" vertical="center"/>
      <protection locked="0"/>
    </xf>
    <xf numFmtId="0" fontId="45" fillId="0" borderId="41" xfId="0" applyFont="1" applyFill="1" applyBorder="1" applyAlignment="1" applyProtection="1">
      <alignment horizontal="center" vertical="center"/>
      <protection locked="0"/>
    </xf>
    <xf numFmtId="0" fontId="45" fillId="0" borderId="93" xfId="0" applyFont="1" applyFill="1" applyBorder="1" applyAlignment="1">
      <alignment horizontal="center" vertical="center" wrapText="1"/>
    </xf>
    <xf numFmtId="0" fontId="45" fillId="0" borderId="27" xfId="0" applyFont="1" applyFill="1" applyBorder="1" applyAlignment="1">
      <alignment horizontal="center" vertical="center" wrapText="1"/>
    </xf>
    <xf numFmtId="0" fontId="45" fillId="0" borderId="97" xfId="0" applyFont="1" applyFill="1" applyBorder="1" applyAlignment="1">
      <alignment horizontal="center" vertical="center" wrapText="1"/>
    </xf>
    <xf numFmtId="0" fontId="45" fillId="0" borderId="47" xfId="0" applyFont="1" applyFill="1" applyBorder="1" applyAlignment="1" applyProtection="1">
      <alignment horizontal="left" vertical="center" wrapText="1"/>
      <protection locked="0"/>
    </xf>
    <xf numFmtId="0" fontId="45" fillId="0" borderId="36" xfId="0" applyFont="1" applyFill="1" applyBorder="1" applyAlignment="1" applyProtection="1">
      <alignment horizontal="left" vertical="center" wrapText="1"/>
      <protection locked="0"/>
    </xf>
    <xf numFmtId="0" fontId="45" fillId="0" borderId="37" xfId="0" applyFont="1" applyFill="1" applyBorder="1" applyAlignment="1" applyProtection="1">
      <alignment horizontal="left" vertical="center" wrapText="1"/>
      <protection locked="0"/>
    </xf>
    <xf numFmtId="0" fontId="45" fillId="0" borderId="6"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7" xfId="0" applyFont="1" applyFill="1" applyBorder="1" applyAlignment="1" applyProtection="1">
      <alignment horizontal="left" vertical="center" wrapText="1"/>
      <protection locked="0"/>
    </xf>
    <xf numFmtId="0" fontId="45" fillId="0" borderId="51" xfId="0" applyFont="1" applyFill="1" applyBorder="1" applyAlignment="1" applyProtection="1">
      <alignment horizontal="left" vertical="center" wrapText="1"/>
      <protection locked="0"/>
    </xf>
    <xf numFmtId="0" fontId="45" fillId="0" borderId="41" xfId="0" applyFont="1" applyFill="1" applyBorder="1" applyAlignment="1" applyProtection="1">
      <alignment horizontal="left" vertical="center" wrapText="1"/>
      <protection locked="0"/>
    </xf>
    <xf numFmtId="0" fontId="45" fillId="0" borderId="42" xfId="0" applyFont="1" applyFill="1" applyBorder="1" applyAlignment="1" applyProtection="1">
      <alignment horizontal="left" vertical="center" wrapText="1"/>
      <protection locked="0"/>
    </xf>
    <xf numFmtId="0" fontId="45" fillId="0" borderId="47" xfId="0" applyFont="1" applyFill="1" applyBorder="1" applyAlignment="1" applyProtection="1">
      <alignment horizontal="left" vertical="center"/>
      <protection locked="0"/>
    </xf>
    <xf numFmtId="0" fontId="45" fillId="0" borderId="11" xfId="0" applyFont="1" applyFill="1" applyBorder="1" applyAlignment="1" applyProtection="1">
      <alignment horizontal="left" vertical="center"/>
      <protection locked="0"/>
    </xf>
    <xf numFmtId="0" fontId="49" fillId="0" borderId="8" xfId="0" applyFont="1" applyFill="1" applyBorder="1" applyAlignment="1" applyProtection="1">
      <alignment horizontal="center" vertical="center"/>
      <protection locked="0"/>
    </xf>
    <xf numFmtId="0" fontId="49" fillId="0" borderId="51" xfId="0" applyFont="1" applyFill="1" applyBorder="1" applyAlignment="1" applyProtection="1">
      <alignment horizontal="center" vertical="center"/>
      <protection locked="0"/>
    </xf>
    <xf numFmtId="0" fontId="45" fillId="0" borderId="93" xfId="0" applyFont="1" applyFill="1" applyBorder="1" applyAlignment="1">
      <alignment horizontal="left" vertical="center" wrapText="1"/>
    </xf>
    <xf numFmtId="0" fontId="45" fillId="0" borderId="27" xfId="0" applyFont="1" applyFill="1" applyBorder="1" applyAlignment="1">
      <alignment horizontal="left" vertical="center" wrapText="1"/>
    </xf>
    <xf numFmtId="0" fontId="45" fillId="0" borderId="97" xfId="0" applyFont="1" applyFill="1" applyBorder="1" applyAlignment="1">
      <alignment horizontal="left" vertical="center" wrapText="1"/>
    </xf>
    <xf numFmtId="0" fontId="91" fillId="0" borderId="47" xfId="0" applyFont="1" applyFill="1" applyBorder="1" applyAlignment="1" applyProtection="1">
      <alignment horizontal="center" vertical="center" wrapText="1"/>
      <protection locked="0"/>
    </xf>
    <xf numFmtId="0" fontId="91" fillId="0" borderId="36" xfId="0" applyFont="1" applyFill="1" applyBorder="1" applyAlignment="1" applyProtection="1">
      <alignment horizontal="center" vertical="center" wrapText="1"/>
      <protection locked="0"/>
    </xf>
    <xf numFmtId="0" fontId="91" fillId="0" borderId="37" xfId="0" applyFont="1" applyFill="1" applyBorder="1" applyAlignment="1" applyProtection="1">
      <alignment horizontal="center" vertical="center" wrapText="1"/>
      <protection locked="0"/>
    </xf>
    <xf numFmtId="0" fontId="91" fillId="0" borderId="6" xfId="0" applyFont="1" applyFill="1" applyBorder="1" applyAlignment="1" applyProtection="1">
      <alignment horizontal="center" vertical="center" wrapText="1"/>
      <protection locked="0"/>
    </xf>
    <xf numFmtId="0" fontId="91" fillId="0" borderId="0" xfId="0" applyFont="1" applyFill="1" applyBorder="1" applyAlignment="1" applyProtection="1">
      <alignment horizontal="center" vertical="center" wrapText="1"/>
      <protection locked="0"/>
    </xf>
    <xf numFmtId="0" fontId="91" fillId="0" borderId="7" xfId="0" applyFont="1" applyFill="1" applyBorder="1" applyAlignment="1" applyProtection="1">
      <alignment horizontal="center" vertical="center" wrapText="1"/>
      <protection locked="0"/>
    </xf>
    <xf numFmtId="0" fontId="91" fillId="0" borderId="51" xfId="0" applyFont="1" applyFill="1" applyBorder="1" applyAlignment="1" applyProtection="1">
      <alignment horizontal="center" vertical="center" wrapText="1"/>
      <protection locked="0"/>
    </xf>
    <xf numFmtId="0" fontId="91" fillId="0" borderId="41" xfId="0" applyFont="1" applyFill="1" applyBorder="1" applyAlignment="1" applyProtection="1">
      <alignment horizontal="center" vertical="center" wrapText="1"/>
      <protection locked="0"/>
    </xf>
    <xf numFmtId="0" fontId="91" fillId="0" borderId="42" xfId="0" applyFont="1" applyFill="1" applyBorder="1" applyAlignment="1" applyProtection="1">
      <alignment horizontal="center" vertical="center" wrapText="1"/>
      <protection locked="0"/>
    </xf>
    <xf numFmtId="0" fontId="49" fillId="0" borderId="27" xfId="0" applyFont="1" applyFill="1" applyBorder="1" applyAlignment="1" applyProtection="1">
      <alignment horizontal="center" vertical="center"/>
      <protection locked="0"/>
    </xf>
    <xf numFmtId="0" fontId="45" fillId="0" borderId="6" xfId="0" applyFont="1" applyFill="1" applyBorder="1" applyAlignment="1">
      <alignment horizontal="center" vertical="center" wrapText="1"/>
    </xf>
    <xf numFmtId="0" fontId="45" fillId="0" borderId="0" xfId="0" applyFont="1" applyFill="1" applyBorder="1" applyAlignment="1">
      <alignment horizontal="center" vertical="center" wrapText="1"/>
    </xf>
    <xf numFmtId="0" fontId="45" fillId="0" borderId="7" xfId="0" applyFont="1" applyFill="1" applyBorder="1" applyAlignment="1">
      <alignment horizontal="center" vertical="center" wrapText="1"/>
    </xf>
    <xf numFmtId="0" fontId="45" fillId="0" borderId="6" xfId="0" applyFont="1" applyFill="1" applyBorder="1" applyAlignment="1">
      <alignment horizontal="center" vertical="center"/>
    </xf>
    <xf numFmtId="0" fontId="45" fillId="0" borderId="0" xfId="0" applyFont="1" applyFill="1" applyBorder="1" applyAlignment="1">
      <alignment horizontal="center" vertical="center"/>
    </xf>
    <xf numFmtId="0" fontId="45" fillId="0" borderId="7" xfId="0" applyFont="1" applyFill="1" applyBorder="1" applyAlignment="1">
      <alignment horizontal="center" vertical="center"/>
    </xf>
    <xf numFmtId="0" fontId="45" fillId="0" borderId="6" xfId="0" applyFont="1" applyFill="1" applyBorder="1" applyAlignment="1" applyProtection="1">
      <alignment horizontal="center" vertical="center"/>
      <protection locked="0"/>
    </xf>
    <xf numFmtId="0" fontId="45" fillId="0" borderId="0" xfId="0" applyFont="1" applyFill="1" applyBorder="1" applyAlignment="1" applyProtection="1">
      <alignment horizontal="center" vertical="center"/>
      <protection locked="0"/>
    </xf>
    <xf numFmtId="0" fontId="45" fillId="0" borderId="73" xfId="0" applyFont="1" applyFill="1" applyBorder="1" applyAlignment="1" applyProtection="1">
      <alignment horizontal="center" vertical="center"/>
      <protection locked="0"/>
    </xf>
    <xf numFmtId="0" fontId="45" fillId="0" borderId="74" xfId="0" applyFont="1" applyFill="1" applyBorder="1" applyAlignment="1" applyProtection="1">
      <alignment horizontal="center" vertical="center"/>
      <protection locked="0"/>
    </xf>
    <xf numFmtId="0" fontId="45" fillId="0" borderId="8" xfId="0" applyFont="1" applyFill="1" applyBorder="1" applyAlignment="1" applyProtection="1">
      <alignment horizontal="left" vertical="center" wrapText="1"/>
      <protection locked="0"/>
    </xf>
    <xf numFmtId="0" fontId="45" fillId="0" borderId="5" xfId="0" applyFont="1" applyFill="1" applyBorder="1" applyAlignment="1" applyProtection="1">
      <alignment horizontal="left" vertical="center" wrapText="1"/>
      <protection locked="0"/>
    </xf>
    <xf numFmtId="0" fontId="45" fillId="0" borderId="9" xfId="0" applyFont="1" applyFill="1" applyBorder="1" applyAlignment="1" applyProtection="1">
      <alignment horizontal="left" vertical="center" wrapText="1"/>
      <protection locked="0"/>
    </xf>
    <xf numFmtId="0" fontId="45" fillId="0" borderId="11"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12" xfId="0" applyFont="1" applyFill="1" applyBorder="1" applyAlignment="1" applyProtection="1">
      <alignment horizontal="left" vertical="center" wrapText="1"/>
      <protection locked="0"/>
    </xf>
    <xf numFmtId="0" fontId="45" fillId="0" borderId="4" xfId="0" applyFont="1" applyFill="1" applyBorder="1" applyAlignment="1" applyProtection="1">
      <alignment horizontal="center" vertical="center"/>
      <protection locked="0"/>
    </xf>
    <xf numFmtId="0" fontId="45" fillId="0" borderId="4" xfId="0" applyFont="1" applyFill="1" applyBorder="1" applyAlignment="1">
      <alignment horizontal="center" vertical="center"/>
    </xf>
    <xf numFmtId="0" fontId="45" fillId="0" borderId="10" xfId="0" applyFont="1" applyFill="1" applyBorder="1" applyAlignment="1">
      <alignment horizontal="center" vertical="center"/>
    </xf>
    <xf numFmtId="0" fontId="45" fillId="0" borderId="2" xfId="0" applyFont="1" applyFill="1" applyBorder="1" applyAlignment="1">
      <alignment horizontal="center" vertical="center"/>
    </xf>
    <xf numFmtId="0" fontId="45" fillId="0" borderId="2" xfId="0" applyFont="1" applyFill="1" applyBorder="1" applyAlignment="1" applyProtection="1">
      <alignment horizontal="left" vertical="center"/>
      <protection locked="0"/>
    </xf>
    <xf numFmtId="0" fontId="45" fillId="0" borderId="67" xfId="0" applyFont="1" applyFill="1" applyBorder="1" applyAlignment="1" applyProtection="1">
      <alignment horizontal="left" vertical="center"/>
      <protection locked="0"/>
    </xf>
    <xf numFmtId="0" fontId="45" fillId="0" borderId="8" xfId="0" applyFont="1" applyFill="1" applyBorder="1" applyAlignment="1" applyProtection="1">
      <alignment horizontal="left" vertical="center"/>
      <protection locked="0"/>
    </xf>
    <xf numFmtId="0" fontId="45" fillId="0" borderId="5" xfId="0" applyFont="1" applyFill="1" applyBorder="1" applyAlignment="1" applyProtection="1">
      <alignment horizontal="left" vertical="center"/>
      <protection locked="0"/>
    </xf>
    <xf numFmtId="0" fontId="45" fillId="0" borderId="9" xfId="0" applyFont="1" applyFill="1" applyBorder="1" applyAlignment="1" applyProtection="1">
      <alignment horizontal="left" vertical="center"/>
      <protection locked="0"/>
    </xf>
    <xf numFmtId="0" fontId="45" fillId="0" borderId="51" xfId="0" applyFont="1" applyFill="1" applyBorder="1" applyAlignment="1" applyProtection="1">
      <alignment horizontal="left" vertical="center"/>
      <protection locked="0"/>
    </xf>
    <xf numFmtId="0" fontId="45" fillId="0" borderId="41" xfId="0" applyFont="1" applyFill="1" applyBorder="1" applyAlignment="1" applyProtection="1">
      <alignment horizontal="left" vertical="center"/>
      <protection locked="0"/>
    </xf>
    <xf numFmtId="0" fontId="45" fillId="0" borderId="42" xfId="0" applyFont="1" applyFill="1" applyBorder="1" applyAlignment="1" applyProtection="1">
      <alignment horizontal="left" vertical="center"/>
      <protection locked="0"/>
    </xf>
    <xf numFmtId="0" fontId="45" fillId="0" borderId="3" xfId="0" applyFont="1" applyFill="1" applyBorder="1" applyAlignment="1" applyProtection="1">
      <alignment horizontal="center" vertical="center"/>
      <protection locked="0"/>
    </xf>
    <xf numFmtId="0" fontId="45" fillId="0" borderId="73" xfId="0" applyFont="1" applyFill="1" applyBorder="1" applyAlignment="1">
      <alignment horizontal="center" vertical="center" wrapText="1"/>
    </xf>
    <xf numFmtId="0" fontId="45" fillId="0" borderId="74" xfId="0" applyFont="1" applyFill="1" applyBorder="1" applyAlignment="1">
      <alignment horizontal="center" vertical="center" wrapText="1"/>
    </xf>
    <xf numFmtId="0" fontId="45" fillId="0" borderId="75" xfId="0" applyFont="1" applyFill="1" applyBorder="1" applyAlignment="1">
      <alignment horizontal="center" vertical="center" wrapText="1"/>
    </xf>
    <xf numFmtId="0" fontId="45" fillId="0" borderId="73" xfId="0" applyFont="1" applyFill="1" applyBorder="1" applyAlignment="1">
      <alignment horizontal="center" vertical="center"/>
    </xf>
    <xf numFmtId="0" fontId="45" fillId="0" borderId="74" xfId="0" applyFont="1" applyFill="1" applyBorder="1" applyAlignment="1">
      <alignment horizontal="center" vertical="center"/>
    </xf>
    <xf numFmtId="0" fontId="45" fillId="0" borderId="75" xfId="0" applyFont="1" applyFill="1" applyBorder="1" applyAlignment="1">
      <alignment horizontal="center" vertical="center"/>
    </xf>
    <xf numFmtId="0" fontId="12" fillId="0" borderId="6"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7" xfId="0" applyFont="1" applyFill="1" applyBorder="1" applyAlignment="1">
      <alignment horizontal="left" vertical="center" wrapText="1"/>
    </xf>
    <xf numFmtId="0" fontId="12" fillId="0" borderId="51" xfId="0" applyFont="1" applyFill="1" applyBorder="1" applyAlignment="1">
      <alignment horizontal="left" vertical="center" wrapText="1"/>
    </xf>
    <xf numFmtId="0" fontId="12" fillId="0" borderId="41" xfId="0" applyFont="1" applyFill="1" applyBorder="1" applyAlignment="1">
      <alignment horizontal="left" vertical="center" wrapText="1"/>
    </xf>
    <xf numFmtId="0" fontId="12" fillId="0" borderId="42" xfId="0" applyFont="1" applyFill="1" applyBorder="1" applyAlignment="1">
      <alignment horizontal="left" vertical="center" wrapText="1"/>
    </xf>
    <xf numFmtId="0" fontId="45" fillId="0" borderId="27" xfId="0" applyFont="1" applyFill="1" applyBorder="1" applyAlignment="1">
      <alignment horizontal="center" vertical="center" textRotation="255"/>
    </xf>
    <xf numFmtId="0" fontId="45" fillId="0" borderId="97" xfId="0" applyFont="1" applyFill="1" applyBorder="1" applyAlignment="1">
      <alignment horizontal="center" vertical="center" textRotation="255"/>
    </xf>
    <xf numFmtId="0" fontId="45" fillId="0" borderId="28" xfId="0" applyFont="1" applyFill="1" applyBorder="1" applyAlignment="1">
      <alignment horizontal="center" vertical="center"/>
    </xf>
    <xf numFmtId="0" fontId="45" fillId="0" borderId="52" xfId="0" applyFont="1" applyFill="1" applyBorder="1" applyAlignment="1">
      <alignment horizontal="center" vertical="center"/>
    </xf>
    <xf numFmtId="0" fontId="45" fillId="0" borderId="28" xfId="0" applyFont="1" applyFill="1" applyBorder="1" applyAlignment="1" applyProtection="1">
      <alignment horizontal="left" vertical="center"/>
      <protection locked="0"/>
    </xf>
    <xf numFmtId="0" fontId="45" fillId="0" borderId="66" xfId="0" applyFont="1" applyFill="1" applyBorder="1" applyAlignment="1" applyProtection="1">
      <alignment horizontal="left" vertical="center"/>
      <protection locked="0"/>
    </xf>
    <xf numFmtId="0" fontId="45" fillId="0" borderId="49" xfId="0" applyFont="1" applyFill="1" applyBorder="1" applyAlignment="1" applyProtection="1">
      <alignment horizontal="left" vertical="center"/>
      <protection locked="0"/>
    </xf>
    <xf numFmtId="0" fontId="49" fillId="0" borderId="6" xfId="0" applyFont="1" applyFill="1" applyBorder="1" applyAlignment="1" applyProtection="1">
      <alignment horizontal="center" vertical="center"/>
      <protection locked="0"/>
    </xf>
    <xf numFmtId="0" fontId="75" fillId="0" borderId="35" xfId="0" applyFont="1" applyFill="1" applyBorder="1" applyAlignment="1">
      <alignment horizontal="left" vertical="center"/>
    </xf>
    <xf numFmtId="0" fontId="75" fillId="0" borderId="36" xfId="0" applyFont="1" applyFill="1" applyBorder="1" applyAlignment="1">
      <alignment horizontal="left" vertical="center"/>
    </xf>
    <xf numFmtId="0" fontId="45" fillId="0" borderId="8" xfId="0" applyFont="1" applyFill="1" applyBorder="1" applyAlignment="1">
      <alignment horizontal="left" vertical="center" wrapText="1"/>
    </xf>
    <xf numFmtId="0" fontId="45" fillId="0" borderId="5" xfId="0" applyFont="1" applyFill="1" applyBorder="1" applyAlignment="1">
      <alignment horizontal="left" vertical="center" wrapText="1"/>
    </xf>
    <xf numFmtId="0" fontId="45" fillId="0" borderId="9" xfId="0" applyFont="1" applyFill="1" applyBorder="1" applyAlignment="1">
      <alignment horizontal="left" vertical="center" wrapText="1"/>
    </xf>
    <xf numFmtId="0" fontId="45" fillId="0" borderId="51" xfId="0" applyFont="1" applyFill="1" applyBorder="1" applyAlignment="1">
      <alignment horizontal="left" vertical="center"/>
    </xf>
    <xf numFmtId="0" fontId="45" fillId="0" borderId="92" xfId="0" applyFont="1" applyFill="1" applyBorder="1" applyAlignment="1">
      <alignment horizontal="left" vertical="center"/>
    </xf>
    <xf numFmtId="0" fontId="45" fillId="0" borderId="38" xfId="0" applyFont="1" applyFill="1" applyBorder="1" applyAlignment="1">
      <alignment horizontal="left" vertical="center"/>
    </xf>
    <xf numFmtId="0" fontId="45" fillId="0" borderId="59" xfId="0" applyFont="1" applyFill="1" applyBorder="1" applyAlignment="1" applyProtection="1">
      <alignment horizontal="left" vertical="center"/>
      <protection locked="0"/>
    </xf>
    <xf numFmtId="0" fontId="45" fillId="0" borderId="62" xfId="0" applyFont="1" applyFill="1" applyBorder="1" applyAlignment="1" applyProtection="1">
      <alignment horizontal="left" vertical="center"/>
      <protection locked="0"/>
    </xf>
    <xf numFmtId="0" fontId="45" fillId="0" borderId="120" xfId="0" applyFont="1" applyFill="1" applyBorder="1" applyAlignment="1" applyProtection="1">
      <alignment horizontal="left" vertical="center"/>
      <protection locked="0"/>
    </xf>
    <xf numFmtId="0" fontId="45" fillId="0" borderId="108" xfId="0" applyFont="1" applyFill="1" applyBorder="1" applyAlignment="1">
      <alignment horizontal="left" vertical="center" wrapText="1"/>
    </xf>
    <xf numFmtId="0" fontId="45" fillId="0" borderId="4" xfId="0" applyFont="1" applyFill="1" applyBorder="1" applyAlignment="1">
      <alignment horizontal="left" vertical="center" wrapText="1"/>
    </xf>
    <xf numFmtId="0" fontId="45" fillId="0" borderId="10" xfId="0" applyFont="1" applyFill="1" applyBorder="1" applyAlignment="1">
      <alignment horizontal="left" vertical="center" wrapText="1"/>
    </xf>
    <xf numFmtId="0" fontId="45" fillId="0" borderId="3" xfId="0" applyFont="1" applyFill="1" applyBorder="1" applyAlignment="1" applyProtection="1">
      <alignment horizontal="left" vertical="center"/>
      <protection locked="0"/>
    </xf>
    <xf numFmtId="0" fontId="45" fillId="0" borderId="4" xfId="0" applyFont="1" applyFill="1" applyBorder="1" applyAlignment="1" applyProtection="1">
      <alignment horizontal="left" vertical="center"/>
      <protection locked="0"/>
    </xf>
    <xf numFmtId="0" fontId="45" fillId="0" borderId="68" xfId="0" applyFont="1" applyFill="1" applyBorder="1" applyAlignment="1" applyProtection="1">
      <alignment horizontal="left" vertical="center"/>
      <protection locked="0"/>
    </xf>
    <xf numFmtId="0" fontId="45" fillId="0" borderId="48" xfId="0" applyFont="1" applyFill="1" applyBorder="1" applyAlignment="1">
      <alignment horizontal="left" vertical="center"/>
    </xf>
    <xf numFmtId="0" fontId="45" fillId="0" borderId="5" xfId="0" applyFont="1" applyFill="1" applyBorder="1" applyAlignment="1">
      <alignment horizontal="left" vertical="center"/>
    </xf>
    <xf numFmtId="0" fontId="45" fillId="0" borderId="9" xfId="0" applyFont="1" applyFill="1" applyBorder="1" applyAlignment="1">
      <alignment horizontal="left" vertical="center"/>
    </xf>
    <xf numFmtId="0" fontId="45" fillId="0" borderId="11" xfId="0" applyFont="1" applyFill="1" applyBorder="1" applyAlignment="1">
      <alignment horizontal="left" vertical="center" wrapText="1"/>
    </xf>
    <xf numFmtId="0" fontId="45" fillId="0" borderId="1" xfId="0" applyFont="1" applyFill="1" applyBorder="1" applyAlignment="1">
      <alignment horizontal="left" vertical="center" wrapText="1"/>
    </xf>
    <xf numFmtId="0" fontId="45" fillId="0" borderId="9" xfId="0" applyFont="1" applyFill="1" applyBorder="1" applyAlignment="1" applyProtection="1">
      <alignment horizontal="center" vertical="center"/>
      <protection locked="0"/>
    </xf>
    <xf numFmtId="0" fontId="45" fillId="0" borderId="7" xfId="0" applyFont="1" applyFill="1" applyBorder="1" applyAlignment="1" applyProtection="1">
      <alignment horizontal="center" vertical="center"/>
      <protection locked="0"/>
    </xf>
    <xf numFmtId="0" fontId="45" fillId="0" borderId="49" xfId="0" applyFont="1" applyFill="1" applyBorder="1" applyAlignment="1" applyProtection="1">
      <alignment horizontal="center" vertical="center"/>
      <protection locked="0"/>
    </xf>
    <xf numFmtId="0" fontId="45" fillId="0" borderId="52" xfId="0" applyFont="1" applyFill="1" applyBorder="1" applyAlignment="1" applyProtection="1">
      <alignment horizontal="center" vertical="center"/>
      <protection locked="0"/>
    </xf>
    <xf numFmtId="0" fontId="70" fillId="0" borderId="35" xfId="0" applyFont="1" applyFill="1" applyBorder="1" applyAlignment="1">
      <alignment vertical="center"/>
    </xf>
    <xf numFmtId="0" fontId="70" fillId="0" borderId="36" xfId="0" applyFont="1" applyFill="1" applyBorder="1" applyAlignment="1">
      <alignment vertical="center"/>
    </xf>
    <xf numFmtId="0" fontId="70" fillId="0" borderId="37" xfId="0" applyFont="1" applyFill="1" applyBorder="1" applyAlignment="1">
      <alignment vertical="center"/>
    </xf>
    <xf numFmtId="0" fontId="70" fillId="0" borderId="50" xfId="0" applyFont="1" applyFill="1" applyBorder="1" applyAlignment="1">
      <alignment vertical="center"/>
    </xf>
    <xf numFmtId="0" fontId="70" fillId="0" borderId="0" xfId="0" applyFont="1" applyFill="1" applyBorder="1" applyAlignment="1">
      <alignment vertical="center"/>
    </xf>
    <xf numFmtId="0" fontId="70" fillId="0" borderId="7" xfId="0" applyFont="1" applyFill="1" applyBorder="1" applyAlignment="1">
      <alignment vertical="center"/>
    </xf>
    <xf numFmtId="0" fontId="70" fillId="0" borderId="40" xfId="0" applyFont="1" applyFill="1" applyBorder="1" applyAlignment="1">
      <alignment vertical="center"/>
    </xf>
    <xf numFmtId="0" fontId="70" fillId="0" borderId="41" xfId="0" applyFont="1" applyFill="1" applyBorder="1" applyAlignment="1">
      <alignment vertical="center"/>
    </xf>
    <xf numFmtId="0" fontId="70" fillId="0" borderId="42" xfId="0" applyFont="1" applyFill="1" applyBorder="1" applyAlignment="1">
      <alignment vertical="center"/>
    </xf>
    <xf numFmtId="0" fontId="49" fillId="0" borderId="93" xfId="0" applyFont="1" applyFill="1" applyBorder="1" applyAlignment="1" applyProtection="1">
      <alignment horizontal="center" vertical="center"/>
      <protection locked="0"/>
    </xf>
    <xf numFmtId="0" fontId="75" fillId="0" borderId="35" xfId="0" applyFont="1" applyFill="1" applyBorder="1" applyAlignment="1">
      <alignment vertical="center"/>
    </xf>
    <xf numFmtId="0" fontId="75" fillId="0" borderId="36" xfId="0" applyFont="1" applyFill="1" applyBorder="1" applyAlignment="1">
      <alignment vertical="center"/>
    </xf>
    <xf numFmtId="0" fontId="45" fillId="0" borderId="6" xfId="0" applyFont="1" applyFill="1" applyBorder="1" applyAlignment="1">
      <alignment horizontal="left" vertical="center"/>
    </xf>
    <xf numFmtId="0" fontId="45" fillId="0" borderId="3" xfId="0" applyFont="1" applyFill="1" applyBorder="1" applyAlignment="1">
      <alignment horizontal="left" vertical="center" wrapText="1"/>
    </xf>
    <xf numFmtId="0" fontId="45" fillId="0" borderId="3" xfId="0" applyFont="1" applyFill="1" applyBorder="1" applyAlignment="1">
      <alignment horizontal="center" vertical="center" wrapText="1"/>
    </xf>
    <xf numFmtId="0" fontId="45" fillId="0" borderId="46" xfId="0" applyFont="1" applyFill="1" applyBorder="1" applyAlignment="1">
      <alignment horizontal="center" vertical="center"/>
    </xf>
    <xf numFmtId="0" fontId="45" fillId="0" borderId="107" xfId="0" applyFont="1" applyFill="1" applyBorder="1" applyAlignment="1">
      <alignment horizontal="left" vertical="center"/>
    </xf>
    <xf numFmtId="0" fontId="45" fillId="0" borderId="62" xfId="0" applyFont="1" applyFill="1" applyBorder="1" applyAlignment="1">
      <alignment horizontal="left" vertical="center"/>
    </xf>
    <xf numFmtId="0" fontId="45" fillId="0" borderId="59" xfId="0" applyFont="1" applyFill="1" applyBorder="1" applyAlignment="1">
      <alignment horizontal="left" vertical="center" wrapText="1"/>
    </xf>
    <xf numFmtId="0" fontId="45" fillId="0" borderId="59" xfId="0" applyFont="1" applyFill="1" applyBorder="1" applyAlignment="1">
      <alignment horizontal="center" vertical="center"/>
    </xf>
    <xf numFmtId="0" fontId="45" fillId="0" borderId="62" xfId="0" applyFont="1" applyFill="1" applyBorder="1" applyAlignment="1">
      <alignment horizontal="center" vertical="center"/>
    </xf>
    <xf numFmtId="0" fontId="45" fillId="0" borderId="12" xfId="0" applyFont="1" applyFill="1" applyBorder="1" applyAlignment="1">
      <alignment horizontal="left" vertical="center" wrapText="1"/>
    </xf>
    <xf numFmtId="0" fontId="49" fillId="0" borderId="11" xfId="0" applyFont="1" applyFill="1" applyBorder="1" applyAlignment="1" applyProtection="1">
      <alignment horizontal="center" vertical="center"/>
      <protection locked="0"/>
    </xf>
    <xf numFmtId="0" fontId="45" fillId="0" borderId="11" xfId="0" applyFont="1" applyFill="1" applyBorder="1" applyAlignment="1">
      <alignment horizontal="center" vertical="center" wrapText="1"/>
    </xf>
    <xf numFmtId="0" fontId="45" fillId="0" borderId="1" xfId="0" applyFont="1" applyFill="1" applyBorder="1" applyAlignment="1">
      <alignment horizontal="center" vertical="center" wrapText="1"/>
    </xf>
    <xf numFmtId="0" fontId="45" fillId="0" borderId="12" xfId="0" applyFont="1" applyFill="1" applyBorder="1" applyAlignment="1">
      <alignment horizontal="center" vertical="center" wrapText="1"/>
    </xf>
    <xf numFmtId="0" fontId="48" fillId="0" borderId="0" xfId="0" applyFont="1" applyFill="1" applyAlignment="1">
      <alignment horizontal="center" vertical="center"/>
    </xf>
    <xf numFmtId="0" fontId="91" fillId="0" borderId="41" xfId="0" applyFont="1" applyFill="1" applyBorder="1" applyAlignment="1">
      <alignment horizontal="right" vertical="center"/>
    </xf>
    <xf numFmtId="0" fontId="44" fillId="0" borderId="41" xfId="0" applyFont="1" applyFill="1" applyBorder="1" applyAlignment="1">
      <alignment horizontal="left" vertical="center" wrapText="1"/>
    </xf>
    <xf numFmtId="0" fontId="24" fillId="0" borderId="41" xfId="0" applyFont="1" applyFill="1" applyBorder="1" applyAlignment="1">
      <alignment horizontal="left" vertical="center"/>
    </xf>
    <xf numFmtId="0" fontId="28" fillId="0" borderId="41" xfId="0" applyFont="1" applyFill="1" applyBorder="1" applyAlignment="1">
      <alignment horizontal="right" vertical="center"/>
    </xf>
    <xf numFmtId="0" fontId="24" fillId="0" borderId="41" xfId="0" applyFont="1" applyFill="1" applyBorder="1" applyAlignment="1">
      <alignment horizontal="left" vertical="center" wrapText="1"/>
    </xf>
    <xf numFmtId="0" fontId="45" fillId="0" borderId="59" xfId="0" applyFont="1" applyFill="1" applyBorder="1" applyAlignment="1">
      <alignment horizontal="left" vertical="center"/>
    </xf>
    <xf numFmtId="0" fontId="45" fillId="0" borderId="60" xfId="0" applyFont="1" applyFill="1" applyBorder="1" applyAlignment="1">
      <alignment horizontal="left" vertical="center"/>
    </xf>
    <xf numFmtId="186" fontId="45" fillId="0" borderId="59" xfId="0" applyNumberFormat="1" applyFont="1" applyFill="1" applyBorder="1" applyAlignment="1">
      <alignment horizontal="left" vertical="center"/>
    </xf>
    <xf numFmtId="186" fontId="45" fillId="0" borderId="62" xfId="0" applyNumberFormat="1" applyFont="1" applyFill="1" applyBorder="1" applyAlignment="1">
      <alignment horizontal="left" vertical="center"/>
    </xf>
    <xf numFmtId="186" fontId="45" fillId="0" borderId="120" xfId="0" applyNumberFormat="1" applyFont="1" applyFill="1" applyBorder="1" applyAlignment="1">
      <alignment horizontal="left" vertical="center"/>
    </xf>
    <xf numFmtId="0" fontId="45" fillId="0" borderId="73" xfId="0" applyFont="1" applyFill="1" applyBorder="1" applyAlignment="1">
      <alignment horizontal="left" vertical="center"/>
    </xf>
    <xf numFmtId="0" fontId="45" fillId="0" borderId="74" xfId="0" applyFont="1" applyFill="1" applyBorder="1" applyAlignment="1">
      <alignment horizontal="left" vertical="center"/>
    </xf>
    <xf numFmtId="0" fontId="45" fillId="0" borderId="75" xfId="0" applyFont="1" applyFill="1" applyBorder="1" applyAlignment="1">
      <alignment horizontal="left" vertical="center"/>
    </xf>
    <xf numFmtId="0" fontId="45" fillId="0" borderId="76" xfId="0" applyFont="1" applyFill="1" applyBorder="1" applyAlignment="1">
      <alignment horizontal="left" vertical="center"/>
    </xf>
    <xf numFmtId="0" fontId="68" fillId="7" borderId="3" xfId="0" applyFont="1" applyFill="1" applyBorder="1" applyAlignment="1">
      <alignment horizontal="left" vertical="center" wrapText="1" shrinkToFit="1"/>
    </xf>
    <xf numFmtId="0" fontId="68" fillId="7" borderId="4" xfId="0" applyFont="1" applyFill="1" applyBorder="1" applyAlignment="1">
      <alignment horizontal="left" vertical="center" wrapText="1" shrinkToFit="1"/>
    </xf>
    <xf numFmtId="0" fontId="68" fillId="7" borderId="10" xfId="0" applyFont="1" applyFill="1" applyBorder="1" applyAlignment="1">
      <alignment horizontal="left" vertical="center" wrapText="1" shrinkToFit="1"/>
    </xf>
    <xf numFmtId="0" fontId="70" fillId="0" borderId="29" xfId="0" applyFont="1" applyFill="1" applyBorder="1" applyAlignment="1" applyProtection="1">
      <alignment horizontal="center" vertical="center" wrapText="1" shrinkToFit="1"/>
      <protection locked="0"/>
    </xf>
    <xf numFmtId="0" fontId="70" fillId="0" borderId="30" xfId="0" applyFont="1" applyFill="1" applyBorder="1" applyAlignment="1" applyProtection="1">
      <alignment horizontal="center" vertical="center" wrapText="1" shrinkToFit="1"/>
      <protection locked="0"/>
    </xf>
    <xf numFmtId="0" fontId="70" fillId="0" borderId="31" xfId="0" applyFont="1" applyFill="1" applyBorder="1" applyAlignment="1" applyProtection="1">
      <alignment horizontal="center" vertical="center" wrapText="1" shrinkToFit="1"/>
      <protection locked="0"/>
    </xf>
    <xf numFmtId="0" fontId="70" fillId="0" borderId="132" xfId="0" applyFont="1" applyFill="1" applyBorder="1" applyAlignment="1" applyProtection="1">
      <alignment horizontal="center" vertical="center" wrapText="1" shrinkToFit="1"/>
      <protection locked="0"/>
    </xf>
    <xf numFmtId="0" fontId="70" fillId="0" borderId="22" xfId="0" applyFont="1" applyFill="1" applyBorder="1" applyAlignment="1" applyProtection="1">
      <alignment horizontal="center" vertical="center" wrapText="1" shrinkToFit="1"/>
      <protection locked="0"/>
    </xf>
    <xf numFmtId="0" fontId="70" fillId="0" borderId="136" xfId="0" applyFont="1" applyFill="1" applyBorder="1" applyAlignment="1" applyProtection="1">
      <alignment horizontal="center" vertical="center" wrapText="1" shrinkToFit="1"/>
      <protection locked="0"/>
    </xf>
    <xf numFmtId="177" fontId="70" fillId="0" borderId="132" xfId="0" applyNumberFormat="1" applyFont="1" applyFill="1" applyBorder="1" applyAlignment="1" applyProtection="1">
      <alignment horizontal="center" vertical="center" wrapText="1"/>
      <protection locked="0"/>
    </xf>
    <xf numFmtId="177" fontId="70" fillId="0" borderId="136" xfId="0" applyNumberFormat="1" applyFont="1" applyFill="1" applyBorder="1" applyAlignment="1" applyProtection="1">
      <alignment horizontal="center" vertical="center" wrapText="1"/>
      <protection locked="0"/>
    </xf>
    <xf numFmtId="0" fontId="70" fillId="0" borderId="123" xfId="0" applyFont="1" applyFill="1" applyBorder="1" applyAlignment="1" applyProtection="1">
      <alignment horizontal="center" vertical="center" wrapText="1" shrinkToFit="1"/>
      <protection locked="0"/>
    </xf>
    <xf numFmtId="0" fontId="70" fillId="0" borderId="14" xfId="0" applyFont="1" applyFill="1" applyBorder="1" applyAlignment="1" applyProtection="1">
      <alignment horizontal="center" vertical="center" wrapText="1" shrinkToFit="1"/>
      <protection locked="0"/>
    </xf>
    <xf numFmtId="0" fontId="70" fillId="0" borderId="144" xfId="0" applyFont="1" applyFill="1" applyBorder="1" applyAlignment="1" applyProtection="1">
      <alignment horizontal="center" vertical="center" wrapText="1" shrinkToFit="1"/>
      <protection locked="0"/>
    </xf>
    <xf numFmtId="177" fontId="70" fillId="0" borderId="32" xfId="0" applyNumberFormat="1" applyFont="1" applyFill="1" applyBorder="1" applyAlignment="1" applyProtection="1">
      <alignment horizontal="center" vertical="center" wrapText="1"/>
      <protection locked="0"/>
    </xf>
    <xf numFmtId="177" fontId="70" fillId="0" borderId="34" xfId="0" applyNumberFormat="1" applyFont="1" applyFill="1" applyBorder="1" applyAlignment="1" applyProtection="1">
      <alignment horizontal="center" vertical="center" wrapText="1"/>
      <protection locked="0"/>
    </xf>
    <xf numFmtId="181" fontId="70" fillId="0" borderId="132" xfId="0" applyNumberFormat="1" applyFont="1" applyFill="1" applyBorder="1" applyAlignment="1" applyProtection="1">
      <alignment horizontal="center" vertical="center" shrinkToFit="1"/>
      <protection locked="0"/>
    </xf>
    <xf numFmtId="181" fontId="70" fillId="0" borderId="22" xfId="0" applyNumberFormat="1" applyFont="1" applyFill="1" applyBorder="1" applyAlignment="1" applyProtection="1">
      <alignment horizontal="center" vertical="center" shrinkToFit="1"/>
      <protection locked="0"/>
    </xf>
    <xf numFmtId="181" fontId="70" fillId="0" borderId="32" xfId="0" applyNumberFormat="1" applyFont="1" applyFill="1" applyBorder="1" applyAlignment="1" applyProtection="1">
      <alignment horizontal="center" vertical="center" shrinkToFit="1"/>
      <protection locked="0"/>
    </xf>
    <xf numFmtId="181" fontId="70" fillId="0" borderId="33" xfId="0" applyNumberFormat="1" applyFont="1" applyFill="1" applyBorder="1" applyAlignment="1" applyProtection="1">
      <alignment horizontal="center" vertical="center" shrinkToFit="1"/>
      <protection locked="0"/>
    </xf>
    <xf numFmtId="0" fontId="70" fillId="0" borderId="3" xfId="0" applyFont="1" applyFill="1" applyBorder="1" applyAlignment="1">
      <alignment horizontal="center" vertical="center" shrinkToFit="1"/>
    </xf>
    <xf numFmtId="0" fontId="70" fillId="0" borderId="10" xfId="0" applyFont="1" applyFill="1" applyBorder="1" applyAlignment="1">
      <alignment horizontal="center" vertical="center" shrinkToFit="1"/>
    </xf>
    <xf numFmtId="177" fontId="70" fillId="7" borderId="3" xfId="0" applyNumberFormat="1" applyFont="1" applyFill="1" applyBorder="1" applyAlignment="1">
      <alignment horizontal="center" vertical="center" wrapText="1"/>
    </xf>
    <xf numFmtId="177" fontId="70" fillId="7" borderId="10" xfId="0" applyNumberFormat="1" applyFont="1" applyFill="1" applyBorder="1" applyAlignment="1">
      <alignment horizontal="center" vertical="center" wrapText="1"/>
    </xf>
    <xf numFmtId="177" fontId="70" fillId="0" borderId="29" xfId="0" applyNumberFormat="1" applyFont="1" applyFill="1" applyBorder="1" applyAlignment="1" applyProtection="1">
      <alignment horizontal="center" vertical="center" wrapText="1"/>
      <protection locked="0"/>
    </xf>
    <xf numFmtId="177" fontId="70" fillId="0" borderId="31" xfId="0" applyNumberFormat="1" applyFont="1" applyFill="1" applyBorder="1" applyAlignment="1" applyProtection="1">
      <alignment horizontal="center" vertical="center" wrapText="1"/>
      <protection locked="0"/>
    </xf>
    <xf numFmtId="0" fontId="70" fillId="0" borderId="4" xfId="0" applyFont="1" applyFill="1" applyBorder="1" applyAlignment="1">
      <alignment horizontal="center" vertical="center" shrinkToFit="1"/>
    </xf>
    <xf numFmtId="56" fontId="70" fillId="7" borderId="3" xfId="0" applyNumberFormat="1" applyFont="1" applyFill="1" applyBorder="1" applyAlignment="1">
      <alignment horizontal="center" vertical="center" shrinkToFit="1"/>
    </xf>
    <xf numFmtId="0" fontId="70" fillId="7" borderId="4" xfId="0" applyFont="1" applyFill="1" applyBorder="1" applyAlignment="1">
      <alignment horizontal="center" vertical="center" shrinkToFit="1"/>
    </xf>
    <xf numFmtId="181" fontId="70" fillId="0" borderId="29" xfId="0" applyNumberFormat="1" applyFont="1" applyFill="1" applyBorder="1" applyAlignment="1" applyProtection="1">
      <alignment horizontal="center" vertical="center" shrinkToFit="1"/>
      <protection locked="0"/>
    </xf>
    <xf numFmtId="181" fontId="70" fillId="0" borderId="30" xfId="0" applyNumberFormat="1" applyFont="1" applyFill="1" applyBorder="1" applyAlignment="1" applyProtection="1">
      <alignment horizontal="center" vertical="center" shrinkToFit="1"/>
      <protection locked="0"/>
    </xf>
    <xf numFmtId="0" fontId="57" fillId="0" borderId="2" xfId="41" applyNumberFormat="1" applyFont="1" applyFill="1" applyBorder="1" applyAlignment="1">
      <alignment horizontal="center" vertical="center" textRotation="255" shrinkToFit="1"/>
    </xf>
    <xf numFmtId="0" fontId="70" fillId="7" borderId="2" xfId="0" applyFont="1" applyFill="1" applyBorder="1" applyAlignment="1">
      <alignment horizontal="center" vertical="center"/>
    </xf>
    <xf numFmtId="0" fontId="70" fillId="0" borderId="32" xfId="0" applyFont="1" applyFill="1" applyBorder="1" applyAlignment="1" applyProtection="1">
      <alignment horizontal="center" vertical="center" wrapText="1" shrinkToFit="1"/>
      <protection locked="0"/>
    </xf>
    <xf numFmtId="0" fontId="70" fillId="0" borderId="33" xfId="0" applyFont="1" applyFill="1" applyBorder="1" applyAlignment="1" applyProtection="1">
      <alignment horizontal="center" vertical="center" wrapText="1" shrinkToFit="1"/>
      <protection locked="0"/>
    </xf>
    <xf numFmtId="0" fontId="70" fillId="0" borderId="34" xfId="0" applyFont="1" applyFill="1" applyBorder="1" applyAlignment="1" applyProtection="1">
      <alignment horizontal="center" vertical="center" wrapText="1" shrinkToFit="1"/>
      <protection locked="0"/>
    </xf>
    <xf numFmtId="0" fontId="70" fillId="0" borderId="162" xfId="0" applyFont="1" applyFill="1" applyBorder="1" applyAlignment="1" applyProtection="1">
      <alignment horizontal="center" vertical="center" wrapText="1" shrinkToFit="1"/>
      <protection locked="0"/>
    </xf>
    <xf numFmtId="0" fontId="70" fillId="0" borderId="19" xfId="0" applyFont="1" applyFill="1" applyBorder="1" applyAlignment="1" applyProtection="1">
      <alignment horizontal="center" vertical="center" wrapText="1" shrinkToFit="1"/>
      <protection locked="0"/>
    </xf>
    <xf numFmtId="0" fontId="70" fillId="0" borderId="161" xfId="0" applyFont="1" applyFill="1" applyBorder="1" applyAlignment="1" applyProtection="1">
      <alignment horizontal="center" vertical="center" wrapText="1" shrinkToFit="1"/>
      <protection locked="0"/>
    </xf>
    <xf numFmtId="0" fontId="0" fillId="3" borderId="0" xfId="0" applyFont="1" applyFill="1" applyBorder="1" applyAlignment="1">
      <alignment horizontal="left" vertical="center"/>
    </xf>
    <xf numFmtId="0" fontId="0" fillId="3" borderId="0" xfId="0" applyFont="1" applyFill="1" applyBorder="1" applyAlignment="1">
      <alignment horizontal="center" vertical="center"/>
    </xf>
    <xf numFmtId="0" fontId="0" fillId="3" borderId="0" xfId="0" applyFont="1" applyFill="1" applyBorder="1" applyAlignment="1">
      <alignment horizontal="left" vertical="center" wrapText="1"/>
    </xf>
    <xf numFmtId="177" fontId="70" fillId="0" borderId="3" xfId="0" applyNumberFormat="1" applyFont="1" applyFill="1" applyBorder="1" applyAlignment="1">
      <alignment horizontal="center" vertical="center" shrinkToFit="1"/>
    </xf>
    <xf numFmtId="177" fontId="70" fillId="0" borderId="10" xfId="0" applyNumberFormat="1" applyFont="1" applyFill="1" applyBorder="1" applyAlignment="1">
      <alignment horizontal="center" vertical="center" shrinkToFit="1"/>
    </xf>
    <xf numFmtId="0" fontId="71" fillId="3" borderId="0" xfId="0" applyFont="1" applyFill="1" applyBorder="1" applyAlignment="1">
      <alignment horizontal="center"/>
    </xf>
    <xf numFmtId="0" fontId="70" fillId="0" borderId="2" xfId="0" applyFont="1" applyFill="1" applyBorder="1" applyAlignment="1">
      <alignment horizontal="center" vertical="center"/>
    </xf>
    <xf numFmtId="0" fontId="70" fillId="0" borderId="3" xfId="0" applyFont="1" applyFill="1" applyBorder="1" applyAlignment="1">
      <alignment horizontal="center" vertical="center"/>
    </xf>
    <xf numFmtId="0" fontId="70" fillId="0" borderId="10" xfId="0" applyFont="1" applyFill="1" applyBorder="1" applyAlignment="1">
      <alignment horizontal="center" vertical="center"/>
    </xf>
    <xf numFmtId="0" fontId="70" fillId="0" borderId="2" xfId="0" applyFont="1" applyFill="1" applyBorder="1" applyAlignment="1" applyProtection="1">
      <alignment horizontal="left" vertical="center" shrinkToFit="1"/>
      <protection locked="0"/>
    </xf>
    <xf numFmtId="0" fontId="70" fillId="0" borderId="4" xfId="0" applyFont="1" applyBorder="1" applyAlignment="1" applyProtection="1">
      <alignment horizontal="left"/>
      <protection locked="0"/>
    </xf>
    <xf numFmtId="0" fontId="70" fillId="0" borderId="10" xfId="0" applyFont="1" applyBorder="1" applyAlignment="1" applyProtection="1">
      <alignment horizontal="left"/>
      <protection locked="0"/>
    </xf>
    <xf numFmtId="0" fontId="70" fillId="0" borderId="1" xfId="0" applyFont="1" applyFill="1" applyBorder="1" applyAlignment="1" applyProtection="1">
      <alignment horizontal="center" shrinkToFit="1"/>
      <protection locked="0"/>
    </xf>
    <xf numFmtId="0" fontId="70" fillId="0" borderId="12" xfId="0" applyFont="1" applyFill="1" applyBorder="1" applyAlignment="1" applyProtection="1">
      <alignment horizontal="center" shrinkToFit="1"/>
      <protection locked="0"/>
    </xf>
    <xf numFmtId="0" fontId="70" fillId="0" borderId="2" xfId="0" applyFont="1" applyFill="1" applyBorder="1" applyAlignment="1">
      <alignment horizontal="center" vertical="center" wrapText="1"/>
    </xf>
    <xf numFmtId="0" fontId="14" fillId="0" borderId="0" xfId="0" applyFont="1" applyFill="1" applyAlignment="1">
      <alignment horizontal="right" vertical="top"/>
    </xf>
    <xf numFmtId="0" fontId="18" fillId="0" borderId="0" xfId="0" applyFont="1" applyFill="1" applyAlignment="1">
      <alignment horizontal="center" vertical="center"/>
    </xf>
    <xf numFmtId="0" fontId="45" fillId="0" borderId="1" xfId="0" applyFont="1" applyFill="1" applyBorder="1" applyAlignment="1">
      <alignment horizontal="right" shrinkToFit="1"/>
    </xf>
    <xf numFmtId="0" fontId="45" fillId="0" borderId="1" xfId="0" applyFont="1" applyFill="1" applyBorder="1" applyAlignment="1">
      <alignment horizontal="left" shrinkToFit="1"/>
    </xf>
    <xf numFmtId="0" fontId="45" fillId="0" borderId="1" xfId="0" applyFont="1" applyFill="1" applyBorder="1" applyAlignment="1">
      <alignment horizontal="center" shrinkToFit="1"/>
    </xf>
    <xf numFmtId="0" fontId="70" fillId="0" borderId="11" xfId="0" applyFont="1" applyFill="1" applyBorder="1" applyAlignment="1">
      <alignment horizontal="right"/>
    </xf>
    <xf numFmtId="0" fontId="70" fillId="0" borderId="1" xfId="0" applyFont="1" applyFill="1" applyBorder="1" applyAlignment="1">
      <alignment horizontal="right"/>
    </xf>
    <xf numFmtId="0" fontId="44" fillId="0" borderId="1" xfId="0" applyFont="1" applyFill="1" applyBorder="1" applyAlignment="1">
      <alignment shrinkToFit="1"/>
    </xf>
    <xf numFmtId="0" fontId="70" fillId="0" borderId="8" xfId="0" applyFont="1" applyFill="1" applyBorder="1" applyAlignment="1">
      <alignment horizontal="center" vertical="center"/>
    </xf>
    <xf numFmtId="0" fontId="70" fillId="0" borderId="5" xfId="0" applyFont="1" applyFill="1" applyBorder="1" applyAlignment="1">
      <alignment horizontal="center" vertical="center"/>
    </xf>
    <xf numFmtId="0" fontId="70" fillId="0" borderId="9" xfId="0" applyFont="1" applyFill="1" applyBorder="1" applyAlignment="1">
      <alignment horizontal="center" vertical="center"/>
    </xf>
    <xf numFmtId="0" fontId="70" fillId="0" borderId="11" xfId="0" applyFont="1" applyFill="1" applyBorder="1" applyAlignment="1">
      <alignment horizontal="center" vertical="center"/>
    </xf>
    <xf numFmtId="0" fontId="70" fillId="0" borderId="1" xfId="0" applyFont="1" applyFill="1" applyBorder="1" applyAlignment="1">
      <alignment horizontal="center" vertical="center"/>
    </xf>
    <xf numFmtId="0" fontId="70" fillId="0" borderId="12" xfId="0" applyFont="1" applyFill="1" applyBorder="1" applyAlignment="1">
      <alignment horizontal="center" vertical="center"/>
    </xf>
    <xf numFmtId="0" fontId="70" fillId="0" borderId="4" xfId="0" applyFont="1" applyFill="1" applyBorder="1" applyAlignment="1">
      <alignment horizontal="center" vertical="center"/>
    </xf>
    <xf numFmtId="0" fontId="70" fillId="0" borderId="4" xfId="0" applyNumberFormat="1" applyFont="1" applyFill="1" applyBorder="1" applyAlignment="1" applyProtection="1">
      <alignment horizontal="center" vertical="center" shrinkToFit="1"/>
      <protection locked="0"/>
    </xf>
    <xf numFmtId="0" fontId="57" fillId="0" borderId="3" xfId="0" applyFont="1" applyFill="1" applyBorder="1" applyAlignment="1">
      <alignment horizontal="left" vertical="center" wrapText="1"/>
    </xf>
    <xf numFmtId="0" fontId="57" fillId="0" borderId="4" xfId="0" applyFont="1" applyFill="1" applyBorder="1" applyAlignment="1">
      <alignment horizontal="left" vertical="center" wrapText="1"/>
    </xf>
    <xf numFmtId="0" fontId="57" fillId="0" borderId="10" xfId="0" applyFont="1" applyFill="1" applyBorder="1" applyAlignment="1">
      <alignment horizontal="left" vertical="center" wrapText="1"/>
    </xf>
    <xf numFmtId="0" fontId="0" fillId="3" borderId="0" xfId="0" applyFill="1" applyBorder="1" applyAlignment="1">
      <alignment horizontal="left" vertical="center"/>
    </xf>
    <xf numFmtId="0" fontId="70" fillId="0" borderId="3" xfId="6" applyFont="1" applyFill="1" applyBorder="1" applyAlignment="1" applyProtection="1">
      <alignment horizontal="left" vertical="center" shrinkToFit="1"/>
      <protection locked="0"/>
    </xf>
    <xf numFmtId="0" fontId="70" fillId="0" borderId="4" xfId="6" applyFont="1" applyFill="1" applyBorder="1" applyAlignment="1" applyProtection="1">
      <alignment horizontal="left" vertical="center" shrinkToFit="1"/>
      <protection locked="0"/>
    </xf>
  </cellXfs>
  <cellStyles count="68">
    <cellStyle name="Calc Currency (0)" xfId="17" xr:uid="{00000000-0005-0000-0000-000000000000}"/>
    <cellStyle name="Grey" xfId="18" xr:uid="{00000000-0005-0000-0000-000001000000}"/>
    <cellStyle name="Header1" xfId="19" xr:uid="{00000000-0005-0000-0000-000002000000}"/>
    <cellStyle name="Header2" xfId="20" xr:uid="{00000000-0005-0000-0000-000003000000}"/>
    <cellStyle name="Input [yellow]" xfId="21" xr:uid="{00000000-0005-0000-0000-000004000000}"/>
    <cellStyle name="Normal - Style1" xfId="22" xr:uid="{00000000-0005-0000-0000-000005000000}"/>
    <cellStyle name="Normal_#18-Internet" xfId="23" xr:uid="{00000000-0005-0000-0000-000006000000}"/>
    <cellStyle name="Percent [2]" xfId="24" xr:uid="{00000000-0005-0000-0000-000007000000}"/>
    <cellStyle name="タイトル" xfId="63" builtinId="15"/>
    <cellStyle name="パーセント" xfId="2" builtinId="5"/>
    <cellStyle name="パーセント 2" xfId="25" xr:uid="{00000000-0005-0000-0000-00000A000000}"/>
    <cellStyle name="ハイパーリンク" xfId="6" builtinId="8"/>
    <cellStyle name="桁区切り" xfId="1" builtinId="6"/>
    <cellStyle name="桁区切り 2" xfId="26" xr:uid="{00000000-0005-0000-0000-00000D000000}"/>
    <cellStyle name="桁区切り 2 2" xfId="27" xr:uid="{00000000-0005-0000-0000-00000E000000}"/>
    <cellStyle name="桁区切り 2 3" xfId="42" xr:uid="{00000000-0005-0000-0000-00000F000000}"/>
    <cellStyle name="桁区切り 2 3 2" xfId="52" xr:uid="{00000000-0005-0000-0000-000010000000}"/>
    <cellStyle name="桁区切り 2 3 3" xfId="49" xr:uid="{00000000-0005-0000-0000-000011000000}"/>
    <cellStyle name="桁区切り 3" xfId="28" xr:uid="{00000000-0005-0000-0000-000012000000}"/>
    <cellStyle name="桁区切り 4" xfId="44" xr:uid="{00000000-0005-0000-0000-000013000000}"/>
    <cellStyle name="桁区切り 4 2" xfId="51" xr:uid="{00000000-0005-0000-0000-000014000000}"/>
    <cellStyle name="標準" xfId="0" builtinId="0"/>
    <cellStyle name="標準 10" xfId="11" xr:uid="{00000000-0005-0000-0000-000016000000}"/>
    <cellStyle name="標準 11" xfId="29" xr:uid="{00000000-0005-0000-0000-000017000000}"/>
    <cellStyle name="標準 11 2" xfId="41" xr:uid="{00000000-0005-0000-0000-000018000000}"/>
    <cellStyle name="標準 11 2 2" xfId="48" xr:uid="{00000000-0005-0000-0000-000019000000}"/>
    <cellStyle name="標準 12" xfId="30" xr:uid="{00000000-0005-0000-0000-00001A000000}"/>
    <cellStyle name="標準 12 2" xfId="31" xr:uid="{00000000-0005-0000-0000-00001B000000}"/>
    <cellStyle name="標準 13" xfId="32" xr:uid="{00000000-0005-0000-0000-00001C000000}"/>
    <cellStyle name="標準 14" xfId="16" xr:uid="{00000000-0005-0000-0000-00001D000000}"/>
    <cellStyle name="標準 15" xfId="43" xr:uid="{00000000-0005-0000-0000-00001E000000}"/>
    <cellStyle name="標準 15 2" xfId="50" xr:uid="{00000000-0005-0000-0000-00001F000000}"/>
    <cellStyle name="標準 16" xfId="45" xr:uid="{00000000-0005-0000-0000-000020000000}"/>
    <cellStyle name="標準 16 2" xfId="46" xr:uid="{00000000-0005-0000-0000-000021000000}"/>
    <cellStyle name="標準 16 2 2" xfId="58" xr:uid="{00000000-0005-0000-0000-000022000000}"/>
    <cellStyle name="標準 16 2 3" xfId="54" xr:uid="{00000000-0005-0000-0000-000023000000}"/>
    <cellStyle name="標準 16 2 4" xfId="66" xr:uid="{00000000-0005-0000-0000-000024000000}"/>
    <cellStyle name="標準 16 3" xfId="47" xr:uid="{00000000-0005-0000-0000-000025000000}"/>
    <cellStyle name="標準 16 3 2" xfId="59" xr:uid="{00000000-0005-0000-0000-000026000000}"/>
    <cellStyle name="標準 16 4" xfId="60" xr:uid="{00000000-0005-0000-0000-000027000000}"/>
    <cellStyle name="標準 16 5" xfId="53" xr:uid="{00000000-0005-0000-0000-000028000000}"/>
    <cellStyle name="標準 16 6" xfId="62" xr:uid="{00000000-0005-0000-0000-000029000000}"/>
    <cellStyle name="標準 16 6 2" xfId="67" xr:uid="{00000000-0005-0000-0000-00002A000000}"/>
    <cellStyle name="標準 16 7" xfId="65" xr:uid="{00000000-0005-0000-0000-00002B000000}"/>
    <cellStyle name="標準 17" xfId="55" xr:uid="{00000000-0005-0000-0000-00002C000000}"/>
    <cellStyle name="標準 18" xfId="56" xr:uid="{00000000-0005-0000-0000-00002D000000}"/>
    <cellStyle name="標準 19" xfId="57" xr:uid="{00000000-0005-0000-0000-00002E000000}"/>
    <cellStyle name="標準 2" xfId="3" xr:uid="{00000000-0005-0000-0000-00002F000000}"/>
    <cellStyle name="標準 2 2" xfId="15" xr:uid="{00000000-0005-0000-0000-000030000000}"/>
    <cellStyle name="標準 2 3" xfId="61" xr:uid="{00000000-0005-0000-0000-000031000000}"/>
    <cellStyle name="標準 20" xfId="33" xr:uid="{00000000-0005-0000-0000-000032000000}"/>
    <cellStyle name="標準 21" xfId="34" xr:uid="{00000000-0005-0000-0000-000033000000}"/>
    <cellStyle name="標準 22" xfId="64" xr:uid="{00000000-0005-0000-0000-000034000000}"/>
    <cellStyle name="標準 3" xfId="7" xr:uid="{00000000-0005-0000-0000-000035000000}"/>
    <cellStyle name="標準 3 2" xfId="35" xr:uid="{00000000-0005-0000-0000-000036000000}"/>
    <cellStyle name="標準 3 3" xfId="36" xr:uid="{00000000-0005-0000-0000-000037000000}"/>
    <cellStyle name="標準 4" xfId="4" xr:uid="{00000000-0005-0000-0000-000038000000}"/>
    <cellStyle name="標準 5" xfId="9" xr:uid="{00000000-0005-0000-0000-000039000000}"/>
    <cellStyle name="標準 5 2" xfId="37" xr:uid="{00000000-0005-0000-0000-00003A000000}"/>
    <cellStyle name="標準 6" xfId="8" xr:uid="{00000000-0005-0000-0000-00003B000000}"/>
    <cellStyle name="標準 6 2" xfId="38" xr:uid="{00000000-0005-0000-0000-00003C000000}"/>
    <cellStyle name="標準 7" xfId="12" xr:uid="{00000000-0005-0000-0000-00003D000000}"/>
    <cellStyle name="標準 8" xfId="10" xr:uid="{00000000-0005-0000-0000-00003E000000}"/>
    <cellStyle name="標準 8 2" xfId="13" xr:uid="{00000000-0005-0000-0000-00003F000000}"/>
    <cellStyle name="標準 9" xfId="14" xr:uid="{00000000-0005-0000-0000-000040000000}"/>
    <cellStyle name="標準_様式（P25～P38)" xfId="5" xr:uid="{00000000-0005-0000-0000-000041000000}"/>
    <cellStyle name="標準KIKU" xfId="39" xr:uid="{00000000-0005-0000-0000-000042000000}"/>
    <cellStyle name="未定義" xfId="40" xr:uid="{00000000-0005-0000-0000-000043000000}"/>
  </cellStyles>
  <dxfs count="451">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ont>
        <color theme="0"/>
      </font>
      <fill>
        <patternFill>
          <bgColor rgb="FFFF000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patternType="none">
          <bgColor indexed="65"/>
        </patternFill>
      </fill>
    </dxf>
    <dxf>
      <fill>
        <patternFill patternType="none">
          <bgColor indexed="6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ont>
        <b/>
        <i/>
        <strike val="0"/>
      </font>
      <fill>
        <patternFill>
          <bgColor rgb="FFFF0000"/>
        </patternFill>
      </fill>
    </dxf>
    <dxf>
      <font>
        <b/>
        <i/>
        <strike val="0"/>
      </font>
      <fill>
        <patternFill>
          <bgColor rgb="FFFF0000"/>
        </patternFill>
      </fill>
    </dxf>
    <dxf>
      <font>
        <b/>
        <i/>
      </font>
      <fill>
        <patternFill>
          <bgColor rgb="FFFF0000"/>
        </patternFill>
      </fill>
    </dxf>
    <dxf>
      <font>
        <b/>
        <i/>
        <strike val="0"/>
        <color auto="1"/>
      </font>
      <fill>
        <patternFill patternType="none">
          <bgColor auto="1"/>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FFCC"/>
        </patternFill>
      </fill>
    </dxf>
    <dxf>
      <fill>
        <patternFill>
          <bgColor rgb="FFFF0000"/>
        </patternFill>
      </fill>
    </dxf>
    <dxf>
      <fill>
        <patternFill>
          <bgColor rgb="FFCCFFCC"/>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FF0000"/>
        </patternFill>
      </fill>
    </dxf>
    <dxf>
      <fill>
        <patternFill>
          <bgColor rgb="FFCCFFCC"/>
        </patternFill>
      </fill>
    </dxf>
    <dxf>
      <fill>
        <patternFill>
          <bgColor theme="0"/>
        </patternFill>
      </fill>
    </dxf>
    <dxf>
      <fill>
        <patternFill>
          <bgColor rgb="FFCCECFF"/>
        </patternFill>
      </fill>
    </dxf>
    <dxf>
      <fill>
        <patternFill>
          <bgColor rgb="FFCCECFF"/>
        </patternFill>
      </fill>
    </dxf>
    <dxf>
      <fill>
        <patternFill>
          <bgColor rgb="FFCCFFCC"/>
        </patternFill>
      </fill>
    </dxf>
    <dxf>
      <fill>
        <patternFill>
          <bgColor rgb="FFFF0000"/>
        </patternFill>
      </fill>
    </dxf>
    <dxf>
      <fill>
        <patternFill patternType="solid">
          <bgColor rgb="FFCCFFCC"/>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CCFFCC"/>
        </patternFill>
      </fill>
    </dxf>
    <dxf>
      <fill>
        <patternFill>
          <bgColor rgb="FFCCFFCC"/>
        </patternFill>
      </fill>
    </dxf>
    <dxf>
      <fill>
        <patternFill patternType="solid">
          <bgColor rgb="FFCCFFCC"/>
        </patternFill>
      </fill>
    </dxf>
    <dxf>
      <fill>
        <patternFill>
          <bgColor rgb="FFCCECFF"/>
        </patternFill>
      </fill>
    </dxf>
  </dxfs>
  <tableStyles count="0" defaultTableStyle="TableStyleMedium9" defaultPivotStyle="PivotStyleLight16"/>
  <colors>
    <mruColors>
      <color rgb="FFCCFFCC"/>
      <color rgb="FFCCECFF"/>
      <color rgb="FFFF3332"/>
      <color rgb="FFFFFFCC"/>
      <color rgb="FF0000FF"/>
      <color rgb="FF008EE6"/>
      <color rgb="FF4FBCFF"/>
      <color rgb="FF3399FF"/>
      <color rgb="FFE1EBF7"/>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8</xdr:col>
      <xdr:colOff>394073</xdr:colOff>
      <xdr:row>1</xdr:row>
      <xdr:rowOff>11674</xdr:rowOff>
    </xdr:from>
    <xdr:to>
      <xdr:col>14</xdr:col>
      <xdr:colOff>386942</xdr:colOff>
      <xdr:row>7</xdr:row>
      <xdr:rowOff>258458</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22992136" y="630799"/>
          <a:ext cx="4136244" cy="2413722"/>
          <a:chOff x="11949545" y="3238499"/>
          <a:chExt cx="4139045" cy="2008909"/>
        </a:xfrm>
      </xdr:grpSpPr>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0.xml><?xml version="1.0" encoding="utf-8"?>
<xdr:wsDr xmlns:xdr="http://schemas.openxmlformats.org/drawingml/2006/spreadsheetDrawing" xmlns:a="http://schemas.openxmlformats.org/drawingml/2006/main">
  <xdr:oneCellAnchor>
    <xdr:from>
      <xdr:col>22</xdr:col>
      <xdr:colOff>268942</xdr:colOff>
      <xdr:row>31</xdr:row>
      <xdr:rowOff>95325</xdr:rowOff>
    </xdr:from>
    <xdr:ext cx="3473823" cy="1624700"/>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7205383" y="5597413"/>
          <a:ext cx="3473823" cy="1624700"/>
        </a:xfrm>
        <a:prstGeom prst="wedgeRoundRectCallout">
          <a:avLst>
            <a:gd name="adj1" fmla="val -54323"/>
            <a:gd name="adj2" fmla="val 42297"/>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・成績考査を行う日に</a:t>
          </a:r>
          <a:r>
            <a:rPr kumimoji="1" lang="ja-JP" altLang="en-US" sz="1100" b="0">
              <a:solidFill>
                <a:sysClr val="windowText" lastClr="000000"/>
              </a:solidFill>
              <a:latin typeface="Meiryo UI" panose="020B0604030504040204" pitchFamily="50" charset="-128"/>
              <a:ea typeface="Meiryo UI" panose="020B0604030504040204" pitchFamily="50" charset="-128"/>
              <a:cs typeface="+mn-cs"/>
            </a:rPr>
            <a:t>○印</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をご記入ください。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050">
              <a:solidFill>
                <a:sysClr val="windowText" lastClr="000000"/>
              </a:solidFill>
              <a:latin typeface="Meiryo UI" panose="020B0604030504040204" pitchFamily="50" charset="-128"/>
              <a:ea typeface="Meiryo UI" panose="020B0604030504040204" pitchFamily="50" charset="-128"/>
              <a:cs typeface="+mn-cs"/>
            </a:rPr>
            <a:t>（訓練期間１月ごとに少なくとも１回成績考査を行う）</a:t>
          </a:r>
          <a:endParaRPr kumimoji="1" lang="en-US" altLang="ja-JP" sz="105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・修了考査を行う日に</a:t>
          </a:r>
          <a:r>
            <a:rPr kumimoji="1" lang="ja-JP" altLang="en-US" sz="1100" b="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印をご記入ください。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050">
              <a:solidFill>
                <a:sysClr val="windowText" lastClr="000000"/>
              </a:solidFill>
              <a:latin typeface="Meiryo UI" panose="020B0604030504040204" pitchFamily="50" charset="-128"/>
              <a:ea typeface="Meiryo UI" panose="020B0604030504040204" pitchFamily="50" charset="-128"/>
              <a:cs typeface="+mn-cs"/>
            </a:rPr>
            <a:t>（訓練終了前に修了考査を行う）</a:t>
          </a:r>
          <a:endParaRPr kumimoji="1" lang="en-US" altLang="ja-JP" sz="105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・修了考査を行った日以降に、キャリアコンサルティング日を設定することが望ましいです。</a:t>
          </a:r>
          <a:endParaRPr lang="ja-JP" altLang="ja-JP" sz="1100">
            <a:solidFill>
              <a:sysClr val="windowText" lastClr="000000"/>
            </a:solidFill>
            <a:latin typeface="Meiryo UI" panose="020B0604030504040204" pitchFamily="50" charset="-128"/>
            <a:ea typeface="Meiryo UI" panose="020B0604030504040204" pitchFamily="50" charset="-128"/>
          </a:endParaRPr>
        </a:p>
      </xdr:txBody>
    </xdr:sp>
    <xdr:clientData/>
  </xdr:oneCellAnchor>
  <xdr:oneCellAnchor>
    <xdr:from>
      <xdr:col>21</xdr:col>
      <xdr:colOff>283750</xdr:colOff>
      <xdr:row>13</xdr:row>
      <xdr:rowOff>66850</xdr:rowOff>
    </xdr:from>
    <xdr:ext cx="3840016" cy="1905770"/>
    <xdr:sp macro="" textlink="">
      <xdr:nvSpPr>
        <xdr:cNvPr id="10" name="テキスト ボックス 9">
          <a:extLst>
            <a:ext uri="{FF2B5EF4-FFF2-40B4-BE49-F238E27FC236}">
              <a16:creationId xmlns:a16="http://schemas.microsoft.com/office/drawing/2014/main" id="{00000000-0008-0000-0E00-00000A000000}"/>
            </a:ext>
          </a:extLst>
        </xdr:cNvPr>
        <xdr:cNvSpPr txBox="1"/>
      </xdr:nvSpPr>
      <xdr:spPr>
        <a:xfrm>
          <a:off x="6906426" y="2453703"/>
          <a:ext cx="3840016" cy="1905770"/>
        </a:xfrm>
        <a:prstGeom prst="wedgeRoundRectCallout">
          <a:avLst>
            <a:gd name="adj1" fmla="val -52758"/>
            <a:gd name="adj2" fmla="val 13124"/>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・職業能力開発講習を外部委託する場合、科目の名称の後に</a:t>
          </a:r>
          <a:r>
            <a:rPr kumimoji="1" lang="ja-JP" altLang="en-US" sz="1100" b="0">
              <a:solidFill>
                <a:sysClr val="windowText" lastClr="000000"/>
              </a:solidFill>
              <a:latin typeface="Meiryo UI" panose="020B0604030504040204" pitchFamily="50" charset="-128"/>
              <a:ea typeface="Meiryo UI" panose="020B0604030504040204" pitchFamily="50" charset="-128"/>
              <a:cs typeface="+mn-cs"/>
            </a:rPr>
            <a:t>「（委託）」</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を追記してください。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・最初の</a:t>
          </a:r>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1</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か月目に限らず実施する場合は、訓練期間中のいずれかの時期に、</a:t>
          </a:r>
          <a:r>
            <a:rPr kumimoji="1" lang="ja-JP" altLang="en-US" sz="1100" b="1">
              <a:solidFill>
                <a:sysClr val="windowText" lastClr="000000"/>
              </a:solidFill>
              <a:latin typeface="Meiryo UI" panose="020B0604030504040204" pitchFamily="50" charset="-128"/>
              <a:ea typeface="Meiryo UI" panose="020B0604030504040204" pitchFamily="50" charset="-128"/>
              <a:cs typeface="+mn-cs"/>
            </a:rPr>
            <a:t>終日合計</a:t>
          </a:r>
          <a:r>
            <a:rPr kumimoji="1" lang="en-US" altLang="ja-JP" sz="1100" b="1">
              <a:solidFill>
                <a:sysClr val="windowText" lastClr="000000"/>
              </a:solidFill>
              <a:latin typeface="Meiryo UI" panose="020B0604030504040204" pitchFamily="50" charset="-128"/>
              <a:ea typeface="Meiryo UI" panose="020B0604030504040204" pitchFamily="50" charset="-128"/>
              <a:cs typeface="+mn-cs"/>
            </a:rPr>
            <a:t>20</a:t>
          </a:r>
          <a:r>
            <a:rPr kumimoji="1" lang="ja-JP" altLang="en-US" sz="1100" b="1">
              <a:solidFill>
                <a:sysClr val="windowText" lastClr="000000"/>
              </a:solidFill>
              <a:latin typeface="Meiryo UI" panose="020B0604030504040204" pitchFamily="50" charset="-128"/>
              <a:ea typeface="Meiryo UI" panose="020B0604030504040204" pitchFamily="50" charset="-128"/>
              <a:cs typeface="+mn-cs"/>
            </a:rPr>
            <a:t>日</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実施すること。</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１か月目に学科・実技等を設定することも可能です。</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最初の１か月目に限らず実施する場合は、「能開講習」欄に「○」を記載してください。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xdr:txBody>
    </xdr:sp>
    <xdr:clientData/>
  </xdr:oneCellAnchor>
  <xdr:oneCellAnchor>
    <xdr:from>
      <xdr:col>1</xdr:col>
      <xdr:colOff>224119</xdr:colOff>
      <xdr:row>74</xdr:row>
      <xdr:rowOff>93394</xdr:rowOff>
    </xdr:from>
    <xdr:ext cx="3272117" cy="617474"/>
    <xdr:sp macro="" textlink="">
      <xdr:nvSpPr>
        <xdr:cNvPr id="9" name="テキスト ボックス 8">
          <a:extLst>
            <a:ext uri="{FF2B5EF4-FFF2-40B4-BE49-F238E27FC236}">
              <a16:creationId xmlns:a16="http://schemas.microsoft.com/office/drawing/2014/main" id="{00000000-0008-0000-0E00-000009000000}"/>
            </a:ext>
          </a:extLst>
        </xdr:cNvPr>
        <xdr:cNvSpPr txBox="1"/>
      </xdr:nvSpPr>
      <xdr:spPr>
        <a:xfrm>
          <a:off x="470648" y="13204276"/>
          <a:ext cx="3272117" cy="617474"/>
        </a:xfrm>
        <a:prstGeom prst="wedgeRoundRectCallout">
          <a:avLst>
            <a:gd name="adj1" fmla="val -35812"/>
            <a:gd name="adj2" fmla="val -71343"/>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日々の訓練時間外に最低１時間以上、質疑応答ができる講師の支援体制があることが必要です。</a:t>
          </a:r>
          <a:endParaRPr lang="ja-JP" altLang="ja-JP" sz="1100">
            <a:latin typeface="Meiryo UI" panose="020B0604030504040204" pitchFamily="50" charset="-128"/>
            <a:ea typeface="Meiryo UI" panose="020B0604030504040204" pitchFamily="50" charset="-128"/>
          </a:endParaRPr>
        </a:p>
      </xdr:txBody>
    </xdr:sp>
    <xdr:clientData/>
  </xdr:oneCellAnchor>
  <xdr:oneCellAnchor>
    <xdr:from>
      <xdr:col>21</xdr:col>
      <xdr:colOff>302557</xdr:colOff>
      <xdr:row>71</xdr:row>
      <xdr:rowOff>75791</xdr:rowOff>
    </xdr:from>
    <xdr:ext cx="3036795" cy="1905770"/>
    <xdr:sp macro="" textlink="">
      <xdr:nvSpPr>
        <xdr:cNvPr id="11" name="テキスト ボックス 10">
          <a:extLst>
            <a:ext uri="{FF2B5EF4-FFF2-40B4-BE49-F238E27FC236}">
              <a16:creationId xmlns:a16="http://schemas.microsoft.com/office/drawing/2014/main" id="{00000000-0008-0000-0E00-00000B000000}"/>
            </a:ext>
          </a:extLst>
        </xdr:cNvPr>
        <xdr:cNvSpPr txBox="1"/>
      </xdr:nvSpPr>
      <xdr:spPr>
        <a:xfrm>
          <a:off x="6925233" y="12615173"/>
          <a:ext cx="3036795" cy="1905770"/>
        </a:xfrm>
        <a:prstGeom prst="wedgeRoundRectCallout">
          <a:avLst>
            <a:gd name="adj1" fmla="val -31718"/>
            <a:gd name="adj2" fmla="val -57294"/>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lang="ja-JP" altLang="en-US" sz="1100">
              <a:solidFill>
                <a:schemeClr val="tx1"/>
              </a:solidFill>
              <a:effectLst/>
              <a:latin typeface="Meiryo UI" panose="020B0604030504040204" pitchFamily="50" charset="-128"/>
              <a:ea typeface="Meiryo UI" panose="020B0604030504040204" pitchFamily="50" charset="-128"/>
              <a:cs typeface="+mn-cs"/>
            </a:rPr>
            <a:t>①専用の日を設定する場合（</a:t>
          </a:r>
          <a:r>
            <a:rPr lang="en-US" altLang="ja-JP" sz="1100">
              <a:solidFill>
                <a:schemeClr val="tx1"/>
              </a:solidFill>
              <a:effectLst/>
              <a:latin typeface="Meiryo UI" panose="020B0604030504040204" pitchFamily="50" charset="-128"/>
              <a:ea typeface="Meiryo UI" panose="020B0604030504040204" pitchFamily="50" charset="-128"/>
              <a:cs typeface="+mn-cs"/>
            </a:rPr>
            <a:t>4/30</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②１日の訓練時間として時間割表で設定した</a:t>
          </a:r>
        </a:p>
        <a:p>
          <a:r>
            <a:rPr lang="ja-JP" altLang="en-US" sz="1100">
              <a:solidFill>
                <a:schemeClr val="tx1"/>
              </a:solidFill>
              <a:effectLst/>
              <a:latin typeface="Meiryo UI" panose="020B0604030504040204" pitchFamily="50" charset="-128"/>
              <a:ea typeface="Meiryo UI" panose="020B0604030504040204" pitchFamily="50" charset="-128"/>
              <a:cs typeface="+mn-cs"/>
            </a:rPr>
            <a:t>　受講時間内に行う場合（</a:t>
          </a:r>
          <a:r>
            <a:rPr lang="en-US" altLang="ja-JP" sz="1100">
              <a:solidFill>
                <a:schemeClr val="tx1"/>
              </a:solidFill>
              <a:effectLst/>
              <a:latin typeface="Meiryo UI" panose="020B0604030504040204" pitchFamily="50" charset="-128"/>
              <a:ea typeface="Meiryo UI" panose="020B0604030504040204" pitchFamily="50" charset="-128"/>
              <a:cs typeface="+mn-cs"/>
            </a:rPr>
            <a:t>6/1</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6/5</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③訓練が行われる日の受講時間外に行う場合</a:t>
          </a:r>
        </a:p>
        <a:p>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7/13</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7/16</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のうち、①、②については、</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訓練内容</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欄にも</a:t>
          </a:r>
        </a:p>
        <a:p>
          <a:r>
            <a:rPr lang="ja-JP" altLang="en-US" sz="1100">
              <a:solidFill>
                <a:schemeClr val="tx1"/>
              </a:solidFill>
              <a:effectLst/>
              <a:latin typeface="Meiryo UI" panose="020B0604030504040204" pitchFamily="50" charset="-128"/>
              <a:ea typeface="Meiryo UI" panose="020B0604030504040204" pitchFamily="50" charset="-128"/>
              <a:cs typeface="+mn-cs"/>
            </a:rPr>
            <a:t>記入してください。</a:t>
          </a:r>
        </a:p>
      </xdr:txBody>
    </xdr:sp>
    <xdr:clientData/>
  </xdr:oneCellAnchor>
  <xdr:twoCellAnchor>
    <xdr:from>
      <xdr:col>3</xdr:col>
      <xdr:colOff>291352</xdr:colOff>
      <xdr:row>13</xdr:row>
      <xdr:rowOff>155203</xdr:rowOff>
    </xdr:from>
    <xdr:to>
      <xdr:col>6</xdr:col>
      <xdr:colOff>81798</xdr:colOff>
      <xdr:row>14</xdr:row>
      <xdr:rowOff>6164</xdr:rowOff>
    </xdr:to>
    <xdr:cxnSp macro="">
      <xdr:nvCxnSpPr>
        <xdr:cNvPr id="18" name="直線矢印コネクタ 17">
          <a:extLst>
            <a:ext uri="{FF2B5EF4-FFF2-40B4-BE49-F238E27FC236}">
              <a16:creationId xmlns:a16="http://schemas.microsoft.com/office/drawing/2014/main" id="{00000000-0008-0000-0E00-000012000000}"/>
            </a:ext>
          </a:extLst>
        </xdr:cNvPr>
        <xdr:cNvCxnSpPr/>
      </xdr:nvCxnSpPr>
      <xdr:spPr>
        <a:xfrm flipH="1" flipV="1">
          <a:off x="1266264" y="2542056"/>
          <a:ext cx="731740" cy="19049"/>
        </a:xfrm>
        <a:prstGeom prst="straightConnector1">
          <a:avLst/>
        </a:prstGeom>
        <a:ln w="28575">
          <a:solidFill>
            <a:schemeClr val="accent1">
              <a:lumMod val="75000"/>
            </a:schemeClr>
          </a:solidFill>
          <a:headEnd type="none" w="med" len="med"/>
          <a:tailEnd type="arrow" w="med" len="me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243724</xdr:colOff>
      <xdr:row>21</xdr:row>
      <xdr:rowOff>6164</xdr:rowOff>
    </xdr:from>
    <xdr:to>
      <xdr:col>6</xdr:col>
      <xdr:colOff>157998</xdr:colOff>
      <xdr:row>24</xdr:row>
      <xdr:rowOff>25214</xdr:rowOff>
    </xdr:to>
    <xdr:cxnSp macro="">
      <xdr:nvCxnSpPr>
        <xdr:cNvPr id="19" name="直線矢印コネクタ 18">
          <a:extLst>
            <a:ext uri="{FF2B5EF4-FFF2-40B4-BE49-F238E27FC236}">
              <a16:creationId xmlns:a16="http://schemas.microsoft.com/office/drawing/2014/main" id="{00000000-0008-0000-0E00-000013000000}"/>
            </a:ext>
          </a:extLst>
        </xdr:cNvPr>
        <xdr:cNvCxnSpPr/>
      </xdr:nvCxnSpPr>
      <xdr:spPr>
        <a:xfrm flipH="1">
          <a:off x="1532400" y="3737723"/>
          <a:ext cx="541804" cy="534520"/>
        </a:xfrm>
        <a:prstGeom prst="straightConnector1">
          <a:avLst/>
        </a:prstGeom>
        <a:ln w="28575">
          <a:solidFill>
            <a:schemeClr val="accent1">
              <a:lumMod val="75000"/>
            </a:schemeClr>
          </a:solidFill>
          <a:headEnd type="none" w="med" len="med"/>
          <a:tailEnd type="arrow"/>
        </a:ln>
        <a:effectLst/>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278461</xdr:colOff>
      <xdr:row>12</xdr:row>
      <xdr:rowOff>6831</xdr:rowOff>
    </xdr:from>
    <xdr:ext cx="2310098" cy="1517169"/>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1567137" y="2225596"/>
          <a:ext cx="2310098" cy="1517169"/>
        </a:xfrm>
        <a:prstGeom prst="roundRect">
          <a:avLst>
            <a:gd name="adj" fmla="val 132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rtlCol="0" anchor="ctr" anchorCtr="0">
          <a:noAutofit/>
        </a:bodyPr>
        <a:lstStyle/>
        <a:p>
          <a:r>
            <a:rPr kumimoji="1" lang="ja-JP" altLang="en-US" sz="1100">
              <a:solidFill>
                <a:schemeClr val="tx1"/>
              </a:solidFill>
              <a:latin typeface="Meiryo UI" panose="020B0604030504040204" pitchFamily="50" charset="-128"/>
              <a:ea typeface="Meiryo UI" panose="020B0604030504040204" pitchFamily="50" charset="-128"/>
            </a:rPr>
            <a:t>訓練時間に算定するものについては、「時間」欄に訓練時間数を入力してください。訓練時間に算定しないもの（開講式、オリエンテーション、修了式）については、「訓練内容」欄に括弧書きで訓練時間を追加してください。</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1</xdr:col>
      <xdr:colOff>311453</xdr:colOff>
      <xdr:row>52</xdr:row>
      <xdr:rowOff>50298</xdr:rowOff>
    </xdr:from>
    <xdr:to>
      <xdr:col>11</xdr:col>
      <xdr:colOff>1708453</xdr:colOff>
      <xdr:row>57</xdr:row>
      <xdr:rowOff>113395</xdr:rowOff>
    </xdr:to>
    <xdr:sp macro="" textlink="">
      <xdr:nvSpPr>
        <xdr:cNvPr id="2" name="正方形/長方形 1">
          <a:extLst>
            <a:ext uri="{FF2B5EF4-FFF2-40B4-BE49-F238E27FC236}">
              <a16:creationId xmlns:a16="http://schemas.microsoft.com/office/drawing/2014/main" id="{BE139214-8624-42D8-A699-82EB01605A36}"/>
            </a:ext>
          </a:extLst>
        </xdr:cNvPr>
        <xdr:cNvSpPr/>
      </xdr:nvSpPr>
      <xdr:spPr>
        <a:xfrm>
          <a:off x="730553" y="17309598"/>
          <a:ext cx="11312525" cy="10155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13</xdr:col>
      <xdr:colOff>0</xdr:colOff>
      <xdr:row>17</xdr:row>
      <xdr:rowOff>0</xdr:rowOff>
    </xdr:from>
    <xdr:to>
      <xdr:col>17</xdr:col>
      <xdr:colOff>0</xdr:colOff>
      <xdr:row>21</xdr:row>
      <xdr:rowOff>110021</xdr:rowOff>
    </xdr:to>
    <xdr:grpSp>
      <xdr:nvGrpSpPr>
        <xdr:cNvPr id="3" name="グループ化 2">
          <a:extLst>
            <a:ext uri="{FF2B5EF4-FFF2-40B4-BE49-F238E27FC236}">
              <a16:creationId xmlns:a16="http://schemas.microsoft.com/office/drawing/2014/main" id="{43235B77-BCB1-4213-A174-7C1CFD7C1D75}"/>
            </a:ext>
          </a:extLst>
        </xdr:cNvPr>
        <xdr:cNvGrpSpPr/>
      </xdr:nvGrpSpPr>
      <xdr:grpSpPr>
        <a:xfrm>
          <a:off x="13185321" y="5946321"/>
          <a:ext cx="2721429" cy="1688450"/>
          <a:chOff x="11949545" y="3238499"/>
          <a:chExt cx="4139045" cy="2008909"/>
        </a:xfrm>
      </xdr:grpSpPr>
      <xdr:sp macro="" textlink="">
        <xdr:nvSpPr>
          <xdr:cNvPr id="4" name="正方形/長方形 3">
            <a:extLst>
              <a:ext uri="{FF2B5EF4-FFF2-40B4-BE49-F238E27FC236}">
                <a16:creationId xmlns:a16="http://schemas.microsoft.com/office/drawing/2014/main" id="{3BD4F829-4D4F-91F1-0EBA-F735D7BE2C0F}"/>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9C3326F6-987D-35C4-DF9E-56CA6E61C8A1}"/>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6" name="正方形/長方形 5">
            <a:extLst>
              <a:ext uri="{FF2B5EF4-FFF2-40B4-BE49-F238E27FC236}">
                <a16:creationId xmlns:a16="http://schemas.microsoft.com/office/drawing/2014/main" id="{C34D2E2A-90AC-86F5-82D1-84D3BFD42A4C}"/>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E5E51133-1CFE-5586-1DCE-8B85366131C9}"/>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138A81C9-7751-A50F-47F4-90AC0849E1D7}"/>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9" name="正方形/長方形 8">
            <a:extLst>
              <a:ext uri="{FF2B5EF4-FFF2-40B4-BE49-F238E27FC236}">
                <a16:creationId xmlns:a16="http://schemas.microsoft.com/office/drawing/2014/main" id="{68156F22-0CCF-49F3-D14E-A4D47ED912BD}"/>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DE7D9CFC-FF5E-E9D8-5697-B1C527AFE7C1}"/>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210672</xdr:colOff>
      <xdr:row>15</xdr:row>
      <xdr:rowOff>378768</xdr:rowOff>
    </xdr:from>
    <xdr:to>
      <xdr:col>1</xdr:col>
      <xdr:colOff>591672</xdr:colOff>
      <xdr:row>17</xdr:row>
      <xdr:rowOff>65003</xdr:rowOff>
    </xdr:to>
    <xdr:sp macro="" textlink="">
      <xdr:nvSpPr>
        <xdr:cNvPr id="2" name="右矢印 1">
          <a:extLst>
            <a:ext uri="{FF2B5EF4-FFF2-40B4-BE49-F238E27FC236}">
              <a16:creationId xmlns:a16="http://schemas.microsoft.com/office/drawing/2014/main" id="{50055E85-5646-4444-A27B-9EC3E32F4FB8}"/>
            </a:ext>
          </a:extLst>
        </xdr:cNvPr>
        <xdr:cNvSpPr/>
      </xdr:nvSpPr>
      <xdr:spPr>
        <a:xfrm rot="5400000">
          <a:off x="577104" y="5632086"/>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203951</xdr:colOff>
      <xdr:row>14</xdr:row>
      <xdr:rowOff>372039</xdr:rowOff>
    </xdr:from>
    <xdr:to>
      <xdr:col>1</xdr:col>
      <xdr:colOff>584951</xdr:colOff>
      <xdr:row>16</xdr:row>
      <xdr:rowOff>58274</xdr:rowOff>
    </xdr:to>
    <xdr:sp macro="" textlink="">
      <xdr:nvSpPr>
        <xdr:cNvPr id="3" name="右矢印 2">
          <a:extLst>
            <a:ext uri="{FF2B5EF4-FFF2-40B4-BE49-F238E27FC236}">
              <a16:creationId xmlns:a16="http://schemas.microsoft.com/office/drawing/2014/main" id="{2FBDF678-6562-4CF0-95C4-C214ADCD08FB}"/>
            </a:ext>
          </a:extLst>
        </xdr:cNvPr>
        <xdr:cNvSpPr/>
      </xdr:nvSpPr>
      <xdr:spPr>
        <a:xfrm rot="16200000">
          <a:off x="570383" y="5225307"/>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29139</xdr:colOff>
      <xdr:row>34</xdr:row>
      <xdr:rowOff>96380</xdr:rowOff>
    </xdr:from>
    <xdr:to>
      <xdr:col>11</xdr:col>
      <xdr:colOff>410139</xdr:colOff>
      <xdr:row>35</xdr:row>
      <xdr:rowOff>186028</xdr:rowOff>
    </xdr:to>
    <xdr:sp macro="" textlink="">
      <xdr:nvSpPr>
        <xdr:cNvPr id="4" name="右矢印 3">
          <a:extLst>
            <a:ext uri="{FF2B5EF4-FFF2-40B4-BE49-F238E27FC236}">
              <a16:creationId xmlns:a16="http://schemas.microsoft.com/office/drawing/2014/main" id="{7C566D65-1F58-4EFB-AE5A-22AB7AB70029}"/>
            </a:ext>
          </a:extLst>
        </xdr:cNvPr>
        <xdr:cNvSpPr/>
      </xdr:nvSpPr>
      <xdr:spPr>
        <a:xfrm rot="5400000">
          <a:off x="10366565" y="12952329"/>
          <a:ext cx="48969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324975</xdr:colOff>
      <xdr:row>30</xdr:row>
      <xdr:rowOff>336187</xdr:rowOff>
    </xdr:from>
    <xdr:to>
      <xdr:col>4</xdr:col>
      <xdr:colOff>705975</xdr:colOff>
      <xdr:row>32</xdr:row>
      <xdr:rowOff>22423</xdr:rowOff>
    </xdr:to>
    <xdr:sp macro="" textlink="">
      <xdr:nvSpPr>
        <xdr:cNvPr id="5" name="右矢印 4">
          <a:extLst>
            <a:ext uri="{FF2B5EF4-FFF2-40B4-BE49-F238E27FC236}">
              <a16:creationId xmlns:a16="http://schemas.microsoft.com/office/drawing/2014/main" id="{24F4CAC0-8941-4BBC-A353-D56D27A268DB}"/>
            </a:ext>
          </a:extLst>
        </xdr:cNvPr>
        <xdr:cNvSpPr/>
      </xdr:nvSpPr>
      <xdr:spPr>
        <a:xfrm rot="5400000">
          <a:off x="3215532" y="11590255"/>
          <a:ext cx="48633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38104</xdr:colOff>
      <xdr:row>24</xdr:row>
      <xdr:rowOff>295846</xdr:rowOff>
    </xdr:from>
    <xdr:to>
      <xdr:col>10</xdr:col>
      <xdr:colOff>419104</xdr:colOff>
      <xdr:row>25</xdr:row>
      <xdr:rowOff>385493</xdr:rowOff>
    </xdr:to>
    <xdr:sp macro="" textlink="">
      <xdr:nvSpPr>
        <xdr:cNvPr id="6" name="右矢印 5">
          <a:extLst>
            <a:ext uri="{FF2B5EF4-FFF2-40B4-BE49-F238E27FC236}">
              <a16:creationId xmlns:a16="http://schemas.microsoft.com/office/drawing/2014/main" id="{0E33C132-D6D6-4FBA-8C8F-98DD77A86D57}"/>
            </a:ext>
          </a:extLst>
        </xdr:cNvPr>
        <xdr:cNvSpPr/>
      </xdr:nvSpPr>
      <xdr:spPr>
        <a:xfrm rot="5400000">
          <a:off x="9937380" y="9151295"/>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121026</xdr:colOff>
      <xdr:row>22</xdr:row>
      <xdr:rowOff>20179</xdr:rowOff>
    </xdr:from>
    <xdr:to>
      <xdr:col>1</xdr:col>
      <xdr:colOff>502026</xdr:colOff>
      <xdr:row>23</xdr:row>
      <xdr:rowOff>109826</xdr:rowOff>
    </xdr:to>
    <xdr:sp macro="" textlink="">
      <xdr:nvSpPr>
        <xdr:cNvPr id="7" name="右矢印 6">
          <a:extLst>
            <a:ext uri="{FF2B5EF4-FFF2-40B4-BE49-F238E27FC236}">
              <a16:creationId xmlns:a16="http://schemas.microsoft.com/office/drawing/2014/main" id="{2B8DFD57-922A-487B-B6D3-ED3E4F4BBAA6}"/>
            </a:ext>
          </a:extLst>
        </xdr:cNvPr>
        <xdr:cNvSpPr/>
      </xdr:nvSpPr>
      <xdr:spPr>
        <a:xfrm rot="5400000">
          <a:off x="485777" y="8075528"/>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674595</xdr:colOff>
      <xdr:row>27</xdr:row>
      <xdr:rowOff>125515</xdr:rowOff>
    </xdr:from>
    <xdr:to>
      <xdr:col>3</xdr:col>
      <xdr:colOff>203949</xdr:colOff>
      <xdr:row>28</xdr:row>
      <xdr:rowOff>103103</xdr:rowOff>
    </xdr:to>
    <xdr:sp macro="" textlink="">
      <xdr:nvSpPr>
        <xdr:cNvPr id="8" name="右矢印 7">
          <a:extLst>
            <a:ext uri="{FF2B5EF4-FFF2-40B4-BE49-F238E27FC236}">
              <a16:creationId xmlns:a16="http://schemas.microsoft.com/office/drawing/2014/main" id="{2CDF3C7A-59FB-4FE3-A785-1600C647C81F}"/>
            </a:ext>
          </a:extLst>
        </xdr:cNvPr>
        <xdr:cNvSpPr/>
      </xdr:nvSpPr>
      <xdr:spPr>
        <a:xfrm rot="8604815">
          <a:off x="2055720" y="10126765"/>
          <a:ext cx="491379"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600637</xdr:colOff>
      <xdr:row>26</xdr:row>
      <xdr:rowOff>6728</xdr:rowOff>
    </xdr:from>
    <xdr:to>
      <xdr:col>3</xdr:col>
      <xdr:colOff>129991</xdr:colOff>
      <xdr:row>26</xdr:row>
      <xdr:rowOff>387728</xdr:rowOff>
    </xdr:to>
    <xdr:sp macro="" textlink="">
      <xdr:nvSpPr>
        <xdr:cNvPr id="9" name="右矢印 8">
          <a:extLst>
            <a:ext uri="{FF2B5EF4-FFF2-40B4-BE49-F238E27FC236}">
              <a16:creationId xmlns:a16="http://schemas.microsoft.com/office/drawing/2014/main" id="{DFD39311-9722-4992-A69F-D505D80352D4}"/>
            </a:ext>
          </a:extLst>
        </xdr:cNvPr>
        <xdr:cNvSpPr/>
      </xdr:nvSpPr>
      <xdr:spPr>
        <a:xfrm rot="10800000">
          <a:off x="1981762" y="9607928"/>
          <a:ext cx="49137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78441</xdr:colOff>
      <xdr:row>9</xdr:row>
      <xdr:rowOff>33619</xdr:rowOff>
    </xdr:from>
    <xdr:to>
      <xdr:col>8</xdr:col>
      <xdr:colOff>112059</xdr:colOff>
      <xdr:row>10</xdr:row>
      <xdr:rowOff>11207</xdr:rowOff>
    </xdr:to>
    <xdr:sp macro="" textlink="">
      <xdr:nvSpPr>
        <xdr:cNvPr id="10" name="右矢印 9">
          <a:extLst>
            <a:ext uri="{FF2B5EF4-FFF2-40B4-BE49-F238E27FC236}">
              <a16:creationId xmlns:a16="http://schemas.microsoft.com/office/drawing/2014/main" id="{175423DC-BF76-4BCD-83E2-39E54C070289}"/>
            </a:ext>
          </a:extLst>
        </xdr:cNvPr>
        <xdr:cNvSpPr/>
      </xdr:nvSpPr>
      <xdr:spPr>
        <a:xfrm>
          <a:off x="7507941" y="2833969"/>
          <a:ext cx="490818"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338667</xdr:colOff>
      <xdr:row>52</xdr:row>
      <xdr:rowOff>159154</xdr:rowOff>
    </xdr:from>
    <xdr:to>
      <xdr:col>11</xdr:col>
      <xdr:colOff>1735667</xdr:colOff>
      <xdr:row>58</xdr:row>
      <xdr:rowOff>31751</xdr:rowOff>
    </xdr:to>
    <xdr:sp macro="" textlink="">
      <xdr:nvSpPr>
        <xdr:cNvPr id="11" name="正方形/長方形 10">
          <a:extLst>
            <a:ext uri="{FF2B5EF4-FFF2-40B4-BE49-F238E27FC236}">
              <a16:creationId xmlns:a16="http://schemas.microsoft.com/office/drawing/2014/main" id="{C0D85DB1-38A2-4B1E-BF37-CAF1C6A26256}"/>
            </a:ext>
          </a:extLst>
        </xdr:cNvPr>
        <xdr:cNvSpPr/>
      </xdr:nvSpPr>
      <xdr:spPr>
        <a:xfrm>
          <a:off x="757767" y="17447029"/>
          <a:ext cx="1136967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11</xdr:col>
      <xdr:colOff>640772</xdr:colOff>
      <xdr:row>1</xdr:row>
      <xdr:rowOff>103909</xdr:rowOff>
    </xdr:from>
    <xdr:to>
      <xdr:col>11</xdr:col>
      <xdr:colOff>1728193</xdr:colOff>
      <xdr:row>2</xdr:row>
      <xdr:rowOff>152648</xdr:rowOff>
    </xdr:to>
    <xdr:sp macro="" textlink="">
      <xdr:nvSpPr>
        <xdr:cNvPr id="12" name="正方形/長方形 11">
          <a:extLst>
            <a:ext uri="{FF2B5EF4-FFF2-40B4-BE49-F238E27FC236}">
              <a16:creationId xmlns:a16="http://schemas.microsoft.com/office/drawing/2014/main" id="{7217E0A6-357F-4217-8873-BB842F86DB8A}"/>
            </a:ext>
          </a:extLst>
        </xdr:cNvPr>
        <xdr:cNvSpPr/>
      </xdr:nvSpPr>
      <xdr:spPr bwMode="auto">
        <a:xfrm>
          <a:off x="11032547" y="351559"/>
          <a:ext cx="1087421" cy="29638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0</xdr:col>
      <xdr:colOff>68036</xdr:colOff>
      <xdr:row>0</xdr:row>
      <xdr:rowOff>95249</xdr:rowOff>
    </xdr:from>
    <xdr:to>
      <xdr:col>5</xdr:col>
      <xdr:colOff>670592</xdr:colOff>
      <xdr:row>7</xdr:row>
      <xdr:rowOff>100904</xdr:rowOff>
    </xdr:to>
    <xdr:sp macro="" textlink="">
      <xdr:nvSpPr>
        <xdr:cNvPr id="13" name="角丸四角形 12">
          <a:extLst>
            <a:ext uri="{FF2B5EF4-FFF2-40B4-BE49-F238E27FC236}">
              <a16:creationId xmlns:a16="http://schemas.microsoft.com/office/drawing/2014/main" id="{DD79E246-2808-4E14-BEBC-18F8CE4FB3D6}"/>
            </a:ext>
          </a:extLst>
        </xdr:cNvPr>
        <xdr:cNvSpPr/>
      </xdr:nvSpPr>
      <xdr:spPr bwMode="auto">
        <a:xfrm>
          <a:off x="68036" y="95249"/>
          <a:ext cx="5041206" cy="200590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rgbClr val="0000FF"/>
              </a:solidFill>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訓練を担当される全ての講師及び助手の方を記入してください。（</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集団形式で行う就職支援</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算定対象訓練以外を担当する講師を含む。）</a:t>
          </a:r>
          <a:endParaRPr kumimoji="1" lang="en-US" altLang="ja-JP" sz="1200"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strike="noStrike"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ただし、以下</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の方について</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は記入不要です</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・職場見学、職場体験、職業人講話を担当する講師</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・企業実習の講師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・職業能力開発講習の講師（当該講習を外部委託する場合）</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chemeClr val="tx1"/>
              </a:solidFill>
              <a:effectLst/>
              <a:latin typeface="Meiryo UI" panose="020B0604030504040204" pitchFamily="50" charset="-128"/>
              <a:ea typeface="Meiryo UI" panose="020B0604030504040204" pitchFamily="50" charset="-128"/>
              <a:cs typeface="+mn-cs"/>
            </a:rPr>
            <a:t>　　・キャリアコンサルティング担当者</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2</xdr:col>
      <xdr:colOff>503464</xdr:colOff>
      <xdr:row>7</xdr:row>
      <xdr:rowOff>307364</xdr:rowOff>
    </xdr:from>
    <xdr:to>
      <xdr:col>7</xdr:col>
      <xdr:colOff>142476</xdr:colOff>
      <xdr:row>11</xdr:row>
      <xdr:rowOff>231321</xdr:rowOff>
    </xdr:to>
    <xdr:sp macro="" textlink="">
      <xdr:nvSpPr>
        <xdr:cNvPr id="14" name="角丸四角形 13">
          <a:extLst>
            <a:ext uri="{FF2B5EF4-FFF2-40B4-BE49-F238E27FC236}">
              <a16:creationId xmlns:a16="http://schemas.microsoft.com/office/drawing/2014/main" id="{9C2B705A-54EF-40D8-981A-7E6DD7B535FA}"/>
            </a:ext>
          </a:extLst>
        </xdr:cNvPr>
        <xdr:cNvSpPr/>
      </xdr:nvSpPr>
      <xdr:spPr bwMode="auto">
        <a:xfrm>
          <a:off x="1891393" y="2307614"/>
          <a:ext cx="5694190" cy="15023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「ワークガイダンス講習を担う講師育成講座」の修了を「職業能力</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開発</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講習」の講師要件の類型４の</a:t>
          </a:r>
          <a:r>
            <a:rPr kumimoji="1" lang="en-US" altLang="ja-JP" sz="1200" strike="noStrike" baseline="0">
              <a:solidFill>
                <a:schemeClr val="tx1"/>
              </a:solidFill>
              <a:latin typeface="Meiryo UI" panose="020B0604030504040204" pitchFamily="50" charset="-128"/>
              <a:ea typeface="Meiryo UI" panose="020B0604030504040204" pitchFamily="50" charset="-128"/>
              <a:cs typeface="+mn-cs"/>
            </a:rPr>
            <a:t>【</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１</a:t>
          </a:r>
          <a:r>
            <a:rPr kumimoji="1" lang="en-US" altLang="ja-JP" sz="1200" strike="noStrike" baseline="0">
              <a:solidFill>
                <a:schemeClr val="tx1"/>
              </a:solidFill>
              <a:latin typeface="Meiryo UI" panose="020B0604030504040204" pitchFamily="50" charset="-128"/>
              <a:ea typeface="Meiryo UI" panose="020B0604030504040204" pitchFamily="50" charset="-128"/>
              <a:cs typeface="+mn-cs"/>
            </a:rPr>
            <a:t>】</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における資格とみなすことが出来ます。その場合には、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その他</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欄にチェックを入れ、修了証の写しを提出してください。</a:t>
          </a:r>
          <a:endParaRPr kumimoji="1" lang="en-US" altLang="ja-JP" sz="1200" strike="noStrike" baseline="0">
            <a:solidFill>
              <a:schemeClr val="tx1"/>
            </a:solidFill>
            <a:latin typeface="Meiryo UI" panose="020B0604030504040204" pitchFamily="50" charset="-128"/>
            <a:ea typeface="Meiryo UI" panose="020B0604030504040204" pitchFamily="50" charset="-128"/>
            <a:cs typeface="+mn-cs"/>
          </a:endParaRPr>
        </a:p>
      </xdr:txBody>
    </xdr:sp>
    <xdr:clientData/>
  </xdr:twoCellAnchor>
  <xdr:twoCellAnchor>
    <xdr:from>
      <xdr:col>3</xdr:col>
      <xdr:colOff>89647</xdr:colOff>
      <xdr:row>25</xdr:row>
      <xdr:rowOff>360990</xdr:rowOff>
    </xdr:from>
    <xdr:to>
      <xdr:col>9</xdr:col>
      <xdr:colOff>974911</xdr:colOff>
      <xdr:row>27</xdr:row>
      <xdr:rowOff>224116</xdr:rowOff>
    </xdr:to>
    <xdr:sp macro="" textlink="">
      <xdr:nvSpPr>
        <xdr:cNvPr id="15" name="角丸四角形 14">
          <a:extLst>
            <a:ext uri="{FF2B5EF4-FFF2-40B4-BE49-F238E27FC236}">
              <a16:creationId xmlns:a16="http://schemas.microsoft.com/office/drawing/2014/main" id="{D4351CD0-68E5-4056-B47A-420364665C3A}"/>
            </a:ext>
          </a:extLst>
        </xdr:cNvPr>
        <xdr:cNvSpPr/>
      </xdr:nvSpPr>
      <xdr:spPr bwMode="auto">
        <a:xfrm>
          <a:off x="2432797" y="9562140"/>
          <a:ext cx="6857439" cy="66322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同一の者が</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講師と助手を兼務する場合は、それぞれ別々に記入してください。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0</xdr:col>
      <xdr:colOff>0</xdr:colOff>
      <xdr:row>18</xdr:row>
      <xdr:rowOff>156881</xdr:rowOff>
    </xdr:from>
    <xdr:to>
      <xdr:col>9</xdr:col>
      <xdr:colOff>717178</xdr:colOff>
      <xdr:row>22</xdr:row>
      <xdr:rowOff>100853</xdr:rowOff>
    </xdr:to>
    <xdr:sp macro="" textlink="">
      <xdr:nvSpPr>
        <xdr:cNvPr id="16" name="角丸四角形 15">
          <a:extLst>
            <a:ext uri="{FF2B5EF4-FFF2-40B4-BE49-F238E27FC236}">
              <a16:creationId xmlns:a16="http://schemas.microsoft.com/office/drawing/2014/main" id="{3D4BECFB-94A7-4680-B492-5CA2F6E5C797}"/>
            </a:ext>
          </a:extLst>
        </xdr:cNvPr>
        <xdr:cNvSpPr/>
      </xdr:nvSpPr>
      <xdr:spPr bwMode="auto">
        <a:xfrm>
          <a:off x="0" y="6557681"/>
          <a:ext cx="9032503" cy="154417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「職業能力開発講習」を担当する講師の講師要件における「実務経験」、「指導経験（指導等業務の経験）」については、</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担当する科目の訓練内容に関するものに限りません。</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ただし、講師要件の類型４の</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１</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については職業</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能力開発講習</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に関する資格であることが必要です。</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担当科目欄は、必須科目の丸番号と科目名を記載してください。なお、全ての科目を一人の講師が担当する場合等は「職業能力開発講習①～⑮」など略称で記載しても構いません。</a:t>
          </a:r>
          <a:r>
            <a:rPr lang="ja-JP" altLang="en-US" sz="1200" baseline="0">
              <a:solidFill>
                <a:sysClr val="windowText" lastClr="000000"/>
              </a:solidFill>
              <a:latin typeface="ＭＳ ゴシック" pitchFamily="49" charset="-128"/>
              <a:ea typeface="ＭＳ ゴシック" pitchFamily="49" charset="-128"/>
              <a:cs typeface="+mn-cs"/>
            </a:rPr>
            <a:t>	</a:t>
          </a:r>
          <a:endParaRPr lang="en-US" altLang="ja-JP" sz="1200" baseline="0">
            <a:solidFill>
              <a:sysClr val="windowText" lastClr="000000"/>
            </a:solidFill>
            <a:latin typeface="ＭＳ ゴシック" pitchFamily="49" charset="-128"/>
            <a:ea typeface="ＭＳ ゴシック" pitchFamily="49" charset="-128"/>
            <a:cs typeface="+mn-cs"/>
          </a:endParaRPr>
        </a:p>
      </xdr:txBody>
    </xdr:sp>
    <xdr:clientData/>
  </xdr:twoCellAnchor>
  <xdr:twoCellAnchor>
    <xdr:from>
      <xdr:col>9</xdr:col>
      <xdr:colOff>208379</xdr:colOff>
      <xdr:row>22</xdr:row>
      <xdr:rowOff>226770</xdr:rowOff>
    </xdr:from>
    <xdr:to>
      <xdr:col>11</xdr:col>
      <xdr:colOff>1822027</xdr:colOff>
      <xdr:row>24</xdr:row>
      <xdr:rowOff>389553</xdr:rowOff>
    </xdr:to>
    <xdr:sp macro="" textlink="">
      <xdr:nvSpPr>
        <xdr:cNvPr id="17" name="角丸四角形 16">
          <a:extLst>
            <a:ext uri="{FF2B5EF4-FFF2-40B4-BE49-F238E27FC236}">
              <a16:creationId xmlns:a16="http://schemas.microsoft.com/office/drawing/2014/main" id="{88B87771-B338-4F63-928F-3ECDEE6D928F}"/>
            </a:ext>
          </a:extLst>
        </xdr:cNvPr>
        <xdr:cNvSpPr/>
      </xdr:nvSpPr>
      <xdr:spPr bwMode="auto">
        <a:xfrm>
          <a:off x="8523704" y="8227770"/>
          <a:ext cx="3690098" cy="96288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助手については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、類型及び証明書類</a:t>
          </a:r>
          <a:r>
            <a:rPr kumimoji="1" lang="ja-JP" altLang="en-US" sz="1200">
              <a:solidFill>
                <a:schemeClr val="tx1"/>
              </a:solidFill>
              <a:latin typeface="Meiryo UI" panose="020B0604030504040204" pitchFamily="50" charset="-128"/>
              <a:ea typeface="Meiryo UI" panose="020B0604030504040204" pitchFamily="50" charset="-128"/>
              <a:cs typeface="+mn-cs"/>
            </a:rPr>
            <a:t>の記載（提出）は不要です</a:t>
          </a:r>
          <a:r>
            <a:rPr kumimoji="1" lang="ja-JP" altLang="en-US" sz="1200">
              <a:solidFill>
                <a:schemeClr val="tx1"/>
              </a:solidFill>
              <a:latin typeface="ＭＳ ゴシック" pitchFamily="49" charset="-128"/>
              <a:ea typeface="ＭＳ ゴシック" pitchFamily="49" charset="-128"/>
              <a:cs typeface="+mn-cs"/>
            </a:rPr>
            <a:t>。</a:t>
          </a:r>
          <a:endParaRPr kumimoji="1" lang="en-US" altLang="ja-JP" sz="1200">
            <a:solidFill>
              <a:schemeClr val="tx1"/>
            </a:solidFill>
            <a:latin typeface="ＭＳ ゴシック" pitchFamily="49" charset="-128"/>
            <a:ea typeface="ＭＳ ゴシック" pitchFamily="49" charset="-128"/>
            <a:cs typeface="+mn-cs"/>
          </a:endParaRPr>
        </a:p>
      </xdr:txBody>
    </xdr:sp>
    <xdr:clientData/>
  </xdr:twoCellAnchor>
  <xdr:twoCellAnchor>
    <xdr:from>
      <xdr:col>0</xdr:col>
      <xdr:colOff>82444</xdr:colOff>
      <xdr:row>32</xdr:row>
      <xdr:rowOff>381561</xdr:rowOff>
    </xdr:from>
    <xdr:to>
      <xdr:col>7</xdr:col>
      <xdr:colOff>212912</xdr:colOff>
      <xdr:row>36</xdr:row>
      <xdr:rowOff>306720</xdr:rowOff>
    </xdr:to>
    <xdr:sp macro="" textlink="">
      <xdr:nvSpPr>
        <xdr:cNvPr id="18" name="角丸四角形 17">
          <a:extLst>
            <a:ext uri="{FF2B5EF4-FFF2-40B4-BE49-F238E27FC236}">
              <a16:creationId xmlns:a16="http://schemas.microsoft.com/office/drawing/2014/main" id="{6DF0EE9E-AD99-4435-BF31-BF374A2874C0}"/>
            </a:ext>
          </a:extLst>
        </xdr:cNvPr>
        <xdr:cNvSpPr/>
      </xdr:nvSpPr>
      <xdr:spPr bwMode="auto">
        <a:xfrm>
          <a:off x="82444" y="12383061"/>
          <a:ext cx="7559968" cy="152535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lang="ja-JP" altLang="ja-JP" sz="1200">
              <a:solidFill>
                <a:sysClr val="windowText" lastClr="000000"/>
              </a:solidFill>
              <a:latin typeface="Meiryo UI" panose="020B0604030504040204" pitchFamily="50" charset="-128"/>
              <a:ea typeface="Meiryo UI" panose="020B0604030504040204" pitchFamily="50" charset="-128"/>
              <a:cs typeface="+mn-cs"/>
            </a:rPr>
            <a:t>同一年度内に開講する訓練科の申請で、すでに提出している訓練科の講師の経歴等確認書等（認定様式第７の３号、職務経歴書等）について、過去の申請時から、①講師の担当科目、②講師要件の類型、③講師の類型に該当することを確認できる書類等の記載内容に変更が生じてい</a:t>
          </a:r>
          <a:r>
            <a:rPr lang="ja-JP" altLang="en-US" sz="1200">
              <a:solidFill>
                <a:sysClr val="windowText" lastClr="000000"/>
              </a:solidFill>
              <a:latin typeface="Meiryo UI" panose="020B0604030504040204" pitchFamily="50" charset="-128"/>
              <a:ea typeface="Meiryo UI" panose="020B0604030504040204" pitchFamily="50" charset="-128"/>
              <a:cs typeface="+mn-cs"/>
            </a:rPr>
            <a:t>ない</a:t>
          </a:r>
          <a:r>
            <a:rPr lang="ja-JP" altLang="ja-JP" sz="1200">
              <a:solidFill>
                <a:sysClr val="windowText" lastClr="000000"/>
              </a:solidFill>
              <a:latin typeface="Meiryo UI" panose="020B0604030504040204" pitchFamily="50" charset="-128"/>
              <a:ea typeface="Meiryo UI" panose="020B0604030504040204" pitchFamily="50" charset="-128"/>
              <a:cs typeface="+mn-cs"/>
            </a:rPr>
            <a:t>場合</a:t>
          </a:r>
          <a:r>
            <a:rPr lang="ja-JP" altLang="en-US" sz="1200">
              <a:solidFill>
                <a:sysClr val="windowText" lastClr="000000"/>
              </a:solidFill>
              <a:latin typeface="Meiryo UI" panose="020B0604030504040204" pitchFamily="50" charset="-128"/>
              <a:ea typeface="Meiryo UI" panose="020B0604030504040204" pitchFamily="50" charset="-128"/>
              <a:cs typeface="+mn-cs"/>
            </a:rPr>
            <a:t>、提出を</a:t>
          </a:r>
          <a:r>
            <a:rPr lang="ja-JP" altLang="ja-JP" sz="1200">
              <a:solidFill>
                <a:sysClr val="windowText" lastClr="000000"/>
              </a:solidFill>
              <a:latin typeface="Meiryo UI" panose="020B0604030504040204" pitchFamily="50" charset="-128"/>
              <a:ea typeface="Meiryo UI" panose="020B0604030504040204" pitchFamily="50" charset="-128"/>
              <a:cs typeface="+mn-cs"/>
            </a:rPr>
            <a:t>省略することができ</a:t>
          </a:r>
          <a:r>
            <a:rPr lang="ja-JP" altLang="en-US" sz="1200">
              <a:solidFill>
                <a:sysClr val="windowText" lastClr="000000"/>
              </a:solidFill>
              <a:latin typeface="Meiryo UI" panose="020B0604030504040204" pitchFamily="50" charset="-128"/>
              <a:ea typeface="Meiryo UI" panose="020B0604030504040204" pitchFamily="50" charset="-128"/>
              <a:cs typeface="+mn-cs"/>
            </a:rPr>
            <a:t>ます</a:t>
          </a:r>
          <a:r>
            <a:rPr lang="ja-JP" altLang="ja-JP" sz="1200">
              <a:solidFill>
                <a:sysClr val="windowText" lastClr="000000"/>
              </a:solidFill>
              <a:latin typeface="Meiryo UI" panose="020B0604030504040204" pitchFamily="50" charset="-128"/>
              <a:ea typeface="Meiryo UI" panose="020B0604030504040204" pitchFamily="50" charset="-128"/>
              <a:cs typeface="+mn-cs"/>
            </a:rPr>
            <a:t>。</a:t>
          </a:r>
          <a:endParaRPr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提出を省略する場合は、</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のチェックを選択してください。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358266</xdr:colOff>
      <xdr:row>31</xdr:row>
      <xdr:rowOff>248534</xdr:rowOff>
    </xdr:from>
    <xdr:to>
      <xdr:col>11</xdr:col>
      <xdr:colOff>910400</xdr:colOff>
      <xdr:row>34</xdr:row>
      <xdr:rowOff>232204</xdr:rowOff>
    </xdr:to>
    <xdr:sp macro="" textlink="">
      <xdr:nvSpPr>
        <xdr:cNvPr id="19" name="角丸四角形 18">
          <a:extLst>
            <a:ext uri="{FF2B5EF4-FFF2-40B4-BE49-F238E27FC236}">
              <a16:creationId xmlns:a16="http://schemas.microsoft.com/office/drawing/2014/main" id="{481E7545-4997-48FB-B163-730BAB42D9FD}"/>
            </a:ext>
          </a:extLst>
        </xdr:cNvPr>
        <xdr:cNvSpPr/>
      </xdr:nvSpPr>
      <xdr:spPr bwMode="auto">
        <a:xfrm>
          <a:off x="8673591" y="11849984"/>
          <a:ext cx="2628584" cy="118382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省略する書類を以前提出した際の申請書の「受理番号」を記入してください。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2</xdr:col>
      <xdr:colOff>762002</xdr:colOff>
      <xdr:row>28</xdr:row>
      <xdr:rowOff>332172</xdr:rowOff>
    </xdr:from>
    <xdr:to>
      <xdr:col>9</xdr:col>
      <xdr:colOff>134471</xdr:colOff>
      <xdr:row>31</xdr:row>
      <xdr:rowOff>56029</xdr:rowOff>
    </xdr:to>
    <xdr:sp macro="" textlink="">
      <xdr:nvSpPr>
        <xdr:cNvPr id="20" name="角丸四角形 19">
          <a:extLst>
            <a:ext uri="{FF2B5EF4-FFF2-40B4-BE49-F238E27FC236}">
              <a16:creationId xmlns:a16="http://schemas.microsoft.com/office/drawing/2014/main" id="{5AECABD0-B66C-437E-A46B-714BEB97D0BB}"/>
            </a:ext>
          </a:extLst>
        </xdr:cNvPr>
        <xdr:cNvSpPr/>
      </xdr:nvSpPr>
      <xdr:spPr bwMode="auto">
        <a:xfrm>
          <a:off x="2143127" y="10733472"/>
          <a:ext cx="6306669" cy="924007"/>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latin typeface="Meiryo UI" panose="020B0604030504040204" pitchFamily="50" charset="-128"/>
              <a:ea typeface="Meiryo UI" panose="020B0604030504040204" pitchFamily="50" charset="-128"/>
              <a:cs typeface="+mn-cs"/>
            </a:rPr>
            <a:t>以下の講師については、類型及び証明書類の記載（提出）は不要です。 </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　</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集団形式で行う就職支援の講師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algn="l"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gn="l" eaLnBrk="1" fontAlgn="auto" latinLnBrk="0" hangingPunct="1"/>
          <a:r>
            <a:rPr kumimoji="1" lang="en-US" altLang="ja-JP" sz="1100">
              <a:solidFill>
                <a:srgbClr val="0000FF"/>
              </a:solidFill>
              <a:latin typeface="ＭＳ ゴシック" pitchFamily="49" charset="-128"/>
              <a:ea typeface="ＭＳ ゴシック" pitchFamily="49" charset="-128"/>
              <a:cs typeface="+mn-cs"/>
            </a:rPr>
            <a:t>   </a:t>
          </a:r>
        </a:p>
      </xdr:txBody>
    </xdr:sp>
    <xdr:clientData/>
  </xdr:twoCellAnchor>
  <xdr:twoCellAnchor>
    <xdr:from>
      <xdr:col>0</xdr:col>
      <xdr:colOff>197224</xdr:colOff>
      <xdr:row>15</xdr:row>
      <xdr:rowOff>233244</xdr:rowOff>
    </xdr:from>
    <xdr:to>
      <xdr:col>7</xdr:col>
      <xdr:colOff>369795</xdr:colOff>
      <xdr:row>16</xdr:row>
      <xdr:rowOff>145676</xdr:rowOff>
    </xdr:to>
    <xdr:sp macro="" textlink="">
      <xdr:nvSpPr>
        <xdr:cNvPr id="21" name="角丸四角形 20">
          <a:extLst>
            <a:ext uri="{FF2B5EF4-FFF2-40B4-BE49-F238E27FC236}">
              <a16:creationId xmlns:a16="http://schemas.microsoft.com/office/drawing/2014/main" id="{DE43AE8D-B2C2-41B3-B4F2-0D6D0450417B}"/>
            </a:ext>
          </a:extLst>
        </xdr:cNvPr>
        <xdr:cNvSpPr/>
      </xdr:nvSpPr>
      <xdr:spPr bwMode="auto">
        <a:xfrm>
          <a:off x="197224" y="5433894"/>
          <a:ext cx="7602071" cy="31248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それぞれ異なる講師要件の類型に該当する場合は、該当する類型ごとに行を分けて記入してください。</a:t>
          </a:r>
          <a:endParaRPr lang="ja-JP" altLang="ja-JP" sz="1200">
            <a:effectLst/>
            <a:latin typeface="Meiryo UI" panose="020B0604030504040204" pitchFamily="50" charset="-128"/>
            <a:ea typeface="Meiryo UI" panose="020B060403050404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231323</xdr:colOff>
      <xdr:row>1</xdr:row>
      <xdr:rowOff>117516</xdr:rowOff>
    </xdr:from>
    <xdr:to>
      <xdr:col>31</xdr:col>
      <xdr:colOff>616507</xdr:colOff>
      <xdr:row>7</xdr:row>
      <xdr:rowOff>379628</xdr:rowOff>
    </xdr:to>
    <xdr:grpSp>
      <xdr:nvGrpSpPr>
        <xdr:cNvPr id="2" name="グループ化 1">
          <a:extLst>
            <a:ext uri="{FF2B5EF4-FFF2-40B4-BE49-F238E27FC236}">
              <a16:creationId xmlns:a16="http://schemas.microsoft.com/office/drawing/2014/main" id="{203FC575-68A8-4C70-B484-ABB9F456D059}"/>
            </a:ext>
          </a:extLst>
        </xdr:cNvPr>
        <xdr:cNvGrpSpPr/>
      </xdr:nvGrpSpPr>
      <xdr:grpSpPr>
        <a:xfrm>
          <a:off x="19731596" y="429243"/>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40F6ABC5-7668-4313-9794-1F003AED988E}"/>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6DFD68BB-E52A-10A6-C8AD-BED42D79988A}"/>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A9844845-FDED-8540-7EFB-133A053369AD}"/>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1A3E9893-A15B-83E7-6151-1051A21BFA4A}"/>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44A6E5AB-9732-67A6-BFC3-0D709CC69146}"/>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15749EE8-DA64-D1A7-AF65-40F1DCA160BB}"/>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BEE1E27C-F607-72B5-DCFE-546E172E4687}"/>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oneCellAnchor>
    <xdr:from>
      <xdr:col>1</xdr:col>
      <xdr:colOff>27214</xdr:colOff>
      <xdr:row>23</xdr:row>
      <xdr:rowOff>81642</xdr:rowOff>
    </xdr:from>
    <xdr:ext cx="17290967" cy="684000"/>
    <xdr:sp macro="" textlink="">
      <xdr:nvSpPr>
        <xdr:cNvPr id="10" name="テキスト ボックス 5">
          <a:extLst>
            <a:ext uri="{FF2B5EF4-FFF2-40B4-BE49-F238E27FC236}">
              <a16:creationId xmlns:a16="http://schemas.microsoft.com/office/drawing/2014/main" id="{2E9C84B5-8040-436A-A141-676F0B7F31BE}"/>
            </a:ext>
          </a:extLst>
        </xdr:cNvPr>
        <xdr:cNvSpPr txBox="1">
          <a:spLocks noChangeArrowheads="1"/>
        </xdr:cNvSpPr>
      </xdr:nvSpPr>
      <xdr:spPr bwMode="auto">
        <a:xfrm>
          <a:off x="373578" y="11009415"/>
          <a:ext cx="17290967" cy="684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27</xdr:col>
      <xdr:colOff>144732</xdr:colOff>
      <xdr:row>0</xdr:row>
      <xdr:rowOff>204107</xdr:rowOff>
    </xdr:from>
    <xdr:to>
      <xdr:col>31</xdr:col>
      <xdr:colOff>529916</xdr:colOff>
      <xdr:row>7</xdr:row>
      <xdr:rowOff>154492</xdr:rowOff>
    </xdr:to>
    <xdr:grpSp>
      <xdr:nvGrpSpPr>
        <xdr:cNvPr id="2" name="グループ化 1">
          <a:extLst>
            <a:ext uri="{FF2B5EF4-FFF2-40B4-BE49-F238E27FC236}">
              <a16:creationId xmlns:a16="http://schemas.microsoft.com/office/drawing/2014/main" id="{315A8BA7-688F-4DF8-A5E1-D6E6EC9CABCA}"/>
            </a:ext>
          </a:extLst>
        </xdr:cNvPr>
        <xdr:cNvGrpSpPr/>
      </xdr:nvGrpSpPr>
      <xdr:grpSpPr>
        <a:xfrm>
          <a:off x="19645005" y="204107"/>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26818A6A-F417-F2E0-85DD-C0BBE906BCFE}"/>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3DA4C84E-2ECB-2DC4-0E50-9B381C086D2F}"/>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8F4DBA02-E117-A831-F91B-B96794340D98}"/>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A4B2FBEA-06E0-60A0-31DC-3C177BAFF902}"/>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DF551439-E31E-4977-1F26-034DA6D8E88F}"/>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742E57DD-CB15-C1A0-D729-B371778D82A9}"/>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7E19F3F7-E46C-11E9-486B-462C5E9E26A9}"/>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25</xdr:col>
      <xdr:colOff>1197428</xdr:colOff>
      <xdr:row>1</xdr:row>
      <xdr:rowOff>0</xdr:rowOff>
    </xdr:from>
    <xdr:to>
      <xdr:col>26</xdr:col>
      <xdr:colOff>896920</xdr:colOff>
      <xdr:row>1</xdr:row>
      <xdr:rowOff>295269</xdr:rowOff>
    </xdr:to>
    <xdr:sp macro="" textlink="">
      <xdr:nvSpPr>
        <xdr:cNvPr id="10" name="正方形/長方形 9">
          <a:extLst>
            <a:ext uri="{FF2B5EF4-FFF2-40B4-BE49-F238E27FC236}">
              <a16:creationId xmlns:a16="http://schemas.microsoft.com/office/drawing/2014/main" id="{9D1D8607-27C9-4F20-AD10-D8DBFB3169AD}"/>
            </a:ext>
          </a:extLst>
        </xdr:cNvPr>
        <xdr:cNvSpPr/>
      </xdr:nvSpPr>
      <xdr:spPr bwMode="auto">
        <a:xfrm>
          <a:off x="18399578" y="314325"/>
          <a:ext cx="1090142" cy="29526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2</xdr:col>
      <xdr:colOff>353786</xdr:colOff>
      <xdr:row>15</xdr:row>
      <xdr:rowOff>557895</xdr:rowOff>
    </xdr:from>
    <xdr:to>
      <xdr:col>3</xdr:col>
      <xdr:colOff>149679</xdr:colOff>
      <xdr:row>16</xdr:row>
      <xdr:rowOff>189701</xdr:rowOff>
    </xdr:to>
    <xdr:sp macro="" textlink="">
      <xdr:nvSpPr>
        <xdr:cNvPr id="11" name="右矢印 12">
          <a:extLst>
            <a:ext uri="{FF2B5EF4-FFF2-40B4-BE49-F238E27FC236}">
              <a16:creationId xmlns:a16="http://schemas.microsoft.com/office/drawing/2014/main" id="{ED3E4718-5BDA-4B16-B691-97B81B822C8D}"/>
            </a:ext>
          </a:extLst>
        </xdr:cNvPr>
        <xdr:cNvSpPr/>
      </xdr:nvSpPr>
      <xdr:spPr>
        <a:xfrm rot="16200000" flipV="1">
          <a:off x="1840767" y="7224314"/>
          <a:ext cx="470006" cy="37691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405740</xdr:colOff>
      <xdr:row>16</xdr:row>
      <xdr:rowOff>64325</xdr:rowOff>
    </xdr:from>
    <xdr:to>
      <xdr:col>4</xdr:col>
      <xdr:colOff>2939514</xdr:colOff>
      <xdr:row>19</xdr:row>
      <xdr:rowOff>82016</xdr:rowOff>
    </xdr:to>
    <xdr:sp macro="" textlink="">
      <xdr:nvSpPr>
        <xdr:cNvPr id="12" name="角丸四角形 13">
          <a:extLst>
            <a:ext uri="{FF2B5EF4-FFF2-40B4-BE49-F238E27FC236}">
              <a16:creationId xmlns:a16="http://schemas.microsoft.com/office/drawing/2014/main" id="{74A8EC12-95F8-4CE1-A57E-8578DA9A88C6}"/>
            </a:ext>
          </a:extLst>
        </xdr:cNvPr>
        <xdr:cNvSpPr/>
      </xdr:nvSpPr>
      <xdr:spPr bwMode="auto">
        <a:xfrm>
          <a:off x="748640" y="7522400"/>
          <a:ext cx="5810374" cy="126546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所属（企業名・部署名）については、詳細に記入してください。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（所属部署がない場合は、部署名欄は「なし」と記入してください。）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200">
              <a:solidFill>
                <a:sysClr val="windowText" lastClr="000000"/>
              </a:solidFill>
              <a:effectLst/>
              <a:latin typeface="Meiryo UI" panose="020B0604030504040204" pitchFamily="50" charset="-128"/>
              <a:ea typeface="Meiryo UI" panose="020B0604030504040204" pitchFamily="50" charset="-128"/>
            </a:rPr>
            <a:t>※</a:t>
          </a:r>
          <a:r>
            <a:rPr lang="ja-JP" altLang="en-US" sz="1200">
              <a:solidFill>
                <a:sysClr val="windowText" lastClr="000000"/>
              </a:solidFill>
              <a:effectLst/>
              <a:latin typeface="Meiryo UI" panose="020B0604030504040204" pitchFamily="50" charset="-128"/>
              <a:ea typeface="Meiryo UI" panose="020B0604030504040204" pitchFamily="50" charset="-128"/>
            </a:rPr>
            <a:t>　フリーランス・個人事業主等、企業に所属していない場合は、受託元の会社名を記入してください。（部署名欄は「なし」と記入してください。）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5</xdr:col>
      <xdr:colOff>2204356</xdr:colOff>
      <xdr:row>11</xdr:row>
      <xdr:rowOff>149684</xdr:rowOff>
    </xdr:from>
    <xdr:to>
      <xdr:col>6</xdr:col>
      <xdr:colOff>13606</xdr:colOff>
      <xdr:row>12</xdr:row>
      <xdr:rowOff>108062</xdr:rowOff>
    </xdr:to>
    <xdr:sp macro="" textlink="">
      <xdr:nvSpPr>
        <xdr:cNvPr id="13" name="右矢印 14">
          <a:extLst>
            <a:ext uri="{FF2B5EF4-FFF2-40B4-BE49-F238E27FC236}">
              <a16:creationId xmlns:a16="http://schemas.microsoft.com/office/drawing/2014/main" id="{29E60878-03EE-47FD-8EFA-154B2539A635}"/>
            </a:ext>
          </a:extLst>
        </xdr:cNvPr>
        <xdr:cNvSpPr/>
      </xdr:nvSpPr>
      <xdr:spPr>
        <a:xfrm rot="5400000">
          <a:off x="9026017" y="4053173"/>
          <a:ext cx="47272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2830286</xdr:colOff>
      <xdr:row>10</xdr:row>
      <xdr:rowOff>204108</xdr:rowOff>
    </xdr:from>
    <xdr:to>
      <xdr:col>10</xdr:col>
      <xdr:colOff>312963</xdr:colOff>
      <xdr:row>11</xdr:row>
      <xdr:rowOff>272144</xdr:rowOff>
    </xdr:to>
    <xdr:sp macro="" textlink="">
      <xdr:nvSpPr>
        <xdr:cNvPr id="14" name="角丸四角形 15">
          <a:extLst>
            <a:ext uri="{FF2B5EF4-FFF2-40B4-BE49-F238E27FC236}">
              <a16:creationId xmlns:a16="http://schemas.microsoft.com/office/drawing/2014/main" id="{10C1BF22-91C9-45EC-9081-8EA89846830B}"/>
            </a:ext>
          </a:extLst>
        </xdr:cNvPr>
        <xdr:cNvSpPr/>
      </xdr:nvSpPr>
      <xdr:spPr bwMode="auto">
        <a:xfrm>
          <a:off x="6449786" y="3394983"/>
          <a:ext cx="5074102" cy="7347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a:t>
          </a:r>
          <a:r>
            <a:rPr kumimoji="1" lang="ja-JP" altLang="en-US" sz="1200">
              <a:effectLst/>
              <a:latin typeface="Meiryo UI" panose="020B0604030504040204" pitchFamily="50" charset="-128"/>
              <a:ea typeface="Meiryo UI" panose="020B0604030504040204" pitchFamily="50" charset="-128"/>
              <a:cs typeface="+mn-cs"/>
            </a:rPr>
            <a:t>でも、講師の経歴等確認書１枚でまとめることができます。</a:t>
          </a:r>
          <a:endParaRPr lang="ja-JP" altLang="ja-JP" sz="1200">
            <a:effectLst/>
            <a:latin typeface="Meiryo UI" panose="020B0604030504040204" pitchFamily="50" charset="-128"/>
            <a:ea typeface="Meiryo UI" panose="020B0604030504040204" pitchFamily="50" charset="-128"/>
          </a:endParaRPr>
        </a:p>
      </xdr:txBody>
    </xdr:sp>
    <xdr:clientData/>
  </xdr:twoCellAnchor>
  <xdr:twoCellAnchor>
    <xdr:from>
      <xdr:col>5</xdr:col>
      <xdr:colOff>1061358</xdr:colOff>
      <xdr:row>8</xdr:row>
      <xdr:rowOff>81645</xdr:rowOff>
    </xdr:from>
    <xdr:to>
      <xdr:col>5</xdr:col>
      <xdr:colOff>1442358</xdr:colOff>
      <xdr:row>9</xdr:row>
      <xdr:rowOff>121665</xdr:rowOff>
    </xdr:to>
    <xdr:sp macro="" textlink="">
      <xdr:nvSpPr>
        <xdr:cNvPr id="15" name="右矢印 16">
          <a:extLst>
            <a:ext uri="{FF2B5EF4-FFF2-40B4-BE49-F238E27FC236}">
              <a16:creationId xmlns:a16="http://schemas.microsoft.com/office/drawing/2014/main" id="{3669B578-D6C4-4C6C-8DD6-7035BDD0A8D1}"/>
            </a:ext>
          </a:extLst>
        </xdr:cNvPr>
        <xdr:cNvSpPr/>
      </xdr:nvSpPr>
      <xdr:spPr>
        <a:xfrm rot="5400000">
          <a:off x="7880298" y="2216205"/>
          <a:ext cx="478170"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13605</xdr:colOff>
      <xdr:row>5</xdr:row>
      <xdr:rowOff>81643</xdr:rowOff>
    </xdr:from>
    <xdr:to>
      <xdr:col>9</xdr:col>
      <xdr:colOff>108854</xdr:colOff>
      <xdr:row>8</xdr:row>
      <xdr:rowOff>176893</xdr:rowOff>
    </xdr:to>
    <xdr:sp macro="" textlink="">
      <xdr:nvSpPr>
        <xdr:cNvPr id="16" name="角丸四角形 17">
          <a:extLst>
            <a:ext uri="{FF2B5EF4-FFF2-40B4-BE49-F238E27FC236}">
              <a16:creationId xmlns:a16="http://schemas.microsoft.com/office/drawing/2014/main" id="{3B2F116F-B6CD-49F3-AA04-1BEB3D85F47B}"/>
            </a:ext>
          </a:extLst>
        </xdr:cNvPr>
        <xdr:cNvSpPr/>
      </xdr:nvSpPr>
      <xdr:spPr bwMode="auto">
        <a:xfrm>
          <a:off x="6881130" y="1424668"/>
          <a:ext cx="4019549" cy="83820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類型１又は類型４の場合は、担当することが確認できる資格名称を記入してください。</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14</xdr:col>
      <xdr:colOff>196316</xdr:colOff>
      <xdr:row>2</xdr:row>
      <xdr:rowOff>107254</xdr:rowOff>
    </xdr:from>
    <xdr:to>
      <xdr:col>15</xdr:col>
      <xdr:colOff>223530</xdr:colOff>
      <xdr:row>4</xdr:row>
      <xdr:rowOff>107690</xdr:rowOff>
    </xdr:to>
    <xdr:sp macro="" textlink="">
      <xdr:nvSpPr>
        <xdr:cNvPr id="17" name="右矢印 18">
          <a:extLst>
            <a:ext uri="{FF2B5EF4-FFF2-40B4-BE49-F238E27FC236}">
              <a16:creationId xmlns:a16="http://schemas.microsoft.com/office/drawing/2014/main" id="{D12E7C34-91B2-4C8B-88BF-6DCE20FDE4C2}"/>
            </a:ext>
          </a:extLst>
        </xdr:cNvPr>
        <xdr:cNvSpPr/>
      </xdr:nvSpPr>
      <xdr:spPr>
        <a:xfrm rot="5400000">
          <a:off x="13172364" y="829888"/>
          <a:ext cx="468027"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887188</xdr:colOff>
      <xdr:row>15</xdr:row>
      <xdr:rowOff>655867</xdr:rowOff>
    </xdr:from>
    <xdr:to>
      <xdr:col>25</xdr:col>
      <xdr:colOff>1268188</xdr:colOff>
      <xdr:row>16</xdr:row>
      <xdr:rowOff>287673</xdr:rowOff>
    </xdr:to>
    <xdr:sp macro="" textlink="">
      <xdr:nvSpPr>
        <xdr:cNvPr id="19" name="右矢印 20">
          <a:extLst>
            <a:ext uri="{FF2B5EF4-FFF2-40B4-BE49-F238E27FC236}">
              <a16:creationId xmlns:a16="http://schemas.microsoft.com/office/drawing/2014/main" id="{4638E875-6458-4CD2-879F-C6177DEAF8E6}"/>
            </a:ext>
          </a:extLst>
        </xdr:cNvPr>
        <xdr:cNvSpPr/>
      </xdr:nvSpPr>
      <xdr:spPr>
        <a:xfrm rot="16200000" flipV="1">
          <a:off x="18044835" y="7320245"/>
          <a:ext cx="47000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180982</xdr:colOff>
      <xdr:row>12</xdr:row>
      <xdr:rowOff>16342</xdr:rowOff>
    </xdr:from>
    <xdr:to>
      <xdr:col>21</xdr:col>
      <xdr:colOff>208196</xdr:colOff>
      <xdr:row>14</xdr:row>
      <xdr:rowOff>27217</xdr:rowOff>
    </xdr:to>
    <xdr:sp macro="" textlink="">
      <xdr:nvSpPr>
        <xdr:cNvPr id="20" name="右矢印 21">
          <a:extLst>
            <a:ext uri="{FF2B5EF4-FFF2-40B4-BE49-F238E27FC236}">
              <a16:creationId xmlns:a16="http://schemas.microsoft.com/office/drawing/2014/main" id="{C9598592-7F8B-4758-98E0-CA122C9B2072}"/>
            </a:ext>
          </a:extLst>
        </xdr:cNvPr>
        <xdr:cNvSpPr/>
      </xdr:nvSpPr>
      <xdr:spPr>
        <a:xfrm rot="5400000">
          <a:off x="14967189" y="4908785"/>
          <a:ext cx="1420575" cy="379639"/>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353785</xdr:colOff>
      <xdr:row>10</xdr:row>
      <xdr:rowOff>530677</xdr:rowOff>
    </xdr:from>
    <xdr:to>
      <xdr:col>25</xdr:col>
      <xdr:colOff>967468</xdr:colOff>
      <xdr:row>12</xdr:row>
      <xdr:rowOff>10885</xdr:rowOff>
    </xdr:to>
    <xdr:sp macro="" textlink="">
      <xdr:nvSpPr>
        <xdr:cNvPr id="21" name="角丸四角形 22">
          <a:extLst>
            <a:ext uri="{FF2B5EF4-FFF2-40B4-BE49-F238E27FC236}">
              <a16:creationId xmlns:a16="http://schemas.microsoft.com/office/drawing/2014/main" id="{E39DE02A-56EB-420E-99E8-77A27D2A40E5}"/>
            </a:ext>
          </a:extLst>
        </xdr:cNvPr>
        <xdr:cNvSpPr/>
      </xdr:nvSpPr>
      <xdr:spPr bwMode="auto">
        <a:xfrm>
          <a:off x="14469835" y="3721552"/>
          <a:ext cx="3699783" cy="66130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実務経験の年数には、指導等業務の経験年数を含めることができます。</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oneCellAnchor>
    <xdr:from>
      <xdr:col>1</xdr:col>
      <xdr:colOff>8656</xdr:colOff>
      <xdr:row>23</xdr:row>
      <xdr:rowOff>68035</xdr:rowOff>
    </xdr:from>
    <xdr:ext cx="16776000" cy="720000"/>
    <xdr:sp macro="" textlink="">
      <xdr:nvSpPr>
        <xdr:cNvPr id="22" name="テキスト ボックス 5">
          <a:extLst>
            <a:ext uri="{FF2B5EF4-FFF2-40B4-BE49-F238E27FC236}">
              <a16:creationId xmlns:a16="http://schemas.microsoft.com/office/drawing/2014/main" id="{CE067039-9E5A-46EC-A9AB-05942F0C62EC}"/>
            </a:ext>
          </a:extLst>
        </xdr:cNvPr>
        <xdr:cNvSpPr txBox="1">
          <a:spLocks noChangeArrowheads="1"/>
        </xdr:cNvSpPr>
      </xdr:nvSpPr>
      <xdr:spPr bwMode="auto">
        <a:xfrm>
          <a:off x="351556" y="9726385"/>
          <a:ext cx="16776000" cy="720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twoCellAnchor>
    <xdr:from>
      <xdr:col>5</xdr:col>
      <xdr:colOff>2434440</xdr:colOff>
      <xdr:row>16</xdr:row>
      <xdr:rowOff>112568</xdr:rowOff>
    </xdr:from>
    <xdr:to>
      <xdr:col>26</xdr:col>
      <xdr:colOff>830035</xdr:colOff>
      <xdr:row>24</xdr:row>
      <xdr:rowOff>346363</xdr:rowOff>
    </xdr:to>
    <xdr:sp macro="" textlink="">
      <xdr:nvSpPr>
        <xdr:cNvPr id="23" name="角丸四角形 23">
          <a:extLst>
            <a:ext uri="{FF2B5EF4-FFF2-40B4-BE49-F238E27FC236}">
              <a16:creationId xmlns:a16="http://schemas.microsoft.com/office/drawing/2014/main" id="{923194C5-ED91-40F9-988D-B8C98699B3C8}"/>
            </a:ext>
          </a:extLst>
        </xdr:cNvPr>
        <xdr:cNvSpPr/>
      </xdr:nvSpPr>
      <xdr:spPr bwMode="auto">
        <a:xfrm>
          <a:off x="9301965" y="7570643"/>
          <a:ext cx="10120870" cy="2672195"/>
        </a:xfrm>
        <a:prstGeom prst="roundRect">
          <a:avLst>
            <a:gd name="adj" fmla="val 10985"/>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実務経験・指導（等）業務の経験を証明する書類名を記載してください。</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労働契約書、労働条件通知書、職務証明書、在職証明書等の勤務先からの証明書類</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、請負契約書</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等</a:t>
          </a:r>
        </a:p>
        <a:p>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勤務先の名称や</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実務経験・指導（等）業務の経験の内容及びその年数が</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確認できない場合は、証明書類として認められません。ただし、実務経験・指導（等）業務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経験の内容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及びその年数両方について証明する書類の提出が困難な場合は、実務経験・指導（等）業務の経験の年数が確認できる書類として、企業に所属（又は業務を受託）していたことが分かるでも差し支えありません。</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を</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する</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書類の提出が困難な場合の書類の例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源泉徴収票、給与明細、公的年金の加入記録、雇用保険の加入記録</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等</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9</xdr:col>
      <xdr:colOff>51954</xdr:colOff>
      <xdr:row>1</xdr:row>
      <xdr:rowOff>190500</xdr:rowOff>
    </xdr:from>
    <xdr:to>
      <xdr:col>17</xdr:col>
      <xdr:colOff>381001</xdr:colOff>
      <xdr:row>3</xdr:row>
      <xdr:rowOff>85354</xdr:rowOff>
    </xdr:to>
    <xdr:sp macro="" textlink="">
      <xdr:nvSpPr>
        <xdr:cNvPr id="24" name="角丸四角形 28">
          <a:extLst>
            <a:ext uri="{FF2B5EF4-FFF2-40B4-BE49-F238E27FC236}">
              <a16:creationId xmlns:a16="http://schemas.microsoft.com/office/drawing/2014/main" id="{7E746D79-DCFB-4877-9E9B-A3B39B1A19C2}"/>
            </a:ext>
          </a:extLst>
        </xdr:cNvPr>
        <xdr:cNvSpPr/>
      </xdr:nvSpPr>
      <xdr:spPr bwMode="auto">
        <a:xfrm>
          <a:off x="10875818" y="502227"/>
          <a:ext cx="3636819" cy="43171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経歴確認書作成時の年齢が自動で表示されます。</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563461</xdr:colOff>
      <xdr:row>3</xdr:row>
      <xdr:rowOff>85741</xdr:rowOff>
    </xdr:from>
    <xdr:to>
      <xdr:col>25</xdr:col>
      <xdr:colOff>937038</xdr:colOff>
      <xdr:row>6</xdr:row>
      <xdr:rowOff>6377</xdr:rowOff>
    </xdr:to>
    <xdr:sp macro="" textlink="">
      <xdr:nvSpPr>
        <xdr:cNvPr id="26" name="右矢印 18">
          <a:extLst>
            <a:ext uri="{FF2B5EF4-FFF2-40B4-BE49-F238E27FC236}">
              <a16:creationId xmlns:a16="http://schemas.microsoft.com/office/drawing/2014/main" id="{AB920951-5753-4FEC-AF2A-CF98276C5E2A}"/>
            </a:ext>
          </a:extLst>
        </xdr:cNvPr>
        <xdr:cNvSpPr/>
      </xdr:nvSpPr>
      <xdr:spPr>
        <a:xfrm rot="16200000" flipV="1">
          <a:off x="17605886" y="1071543"/>
          <a:ext cx="648000"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83129</xdr:colOff>
      <xdr:row>5</xdr:row>
      <xdr:rowOff>169718</xdr:rowOff>
    </xdr:from>
    <xdr:to>
      <xdr:col>26</xdr:col>
      <xdr:colOff>883476</xdr:colOff>
      <xdr:row>8</xdr:row>
      <xdr:rowOff>103909</xdr:rowOff>
    </xdr:to>
    <xdr:sp macro="" textlink="">
      <xdr:nvSpPr>
        <xdr:cNvPr id="25" name="角丸四角形 28">
          <a:extLst>
            <a:ext uri="{FF2B5EF4-FFF2-40B4-BE49-F238E27FC236}">
              <a16:creationId xmlns:a16="http://schemas.microsoft.com/office/drawing/2014/main" id="{6C648ECA-08CF-4842-BAF8-347552262804}"/>
            </a:ext>
          </a:extLst>
        </xdr:cNvPr>
        <xdr:cNvSpPr/>
      </xdr:nvSpPr>
      <xdr:spPr bwMode="auto">
        <a:xfrm>
          <a:off x="16154402" y="1520536"/>
          <a:ext cx="3294165" cy="6615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様式</a:t>
          </a:r>
          <a:r>
            <a:rPr lang="en-US" altLang="ja-JP" sz="1200">
              <a:solidFill>
                <a:sysClr val="windowText" lastClr="000000"/>
              </a:solidFill>
              <a:effectLst/>
              <a:latin typeface="Meiryo UI" panose="020B0604030504040204" pitchFamily="50" charset="-128"/>
              <a:ea typeface="Meiryo UI" panose="020B0604030504040204" pitchFamily="50" charset="-128"/>
            </a:rPr>
            <a:t>1</a:t>
          </a:r>
          <a:r>
            <a:rPr lang="ja-JP" altLang="en-US" sz="1200">
              <a:solidFill>
                <a:sysClr val="windowText" lastClr="000000"/>
              </a:solidFill>
              <a:effectLst/>
              <a:latin typeface="Meiryo UI" panose="020B0604030504040204" pitchFamily="50" charset="-128"/>
              <a:ea typeface="Meiryo UI" panose="020B0604030504040204" pitchFamily="50" charset="-128"/>
            </a:rPr>
            <a:t>号に記載の申請日または、それより前の日付を記載してください。</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748393</xdr:colOff>
      <xdr:row>4</xdr:row>
      <xdr:rowOff>27214</xdr:rowOff>
    </xdr:from>
    <xdr:to>
      <xdr:col>9</xdr:col>
      <xdr:colOff>573902</xdr:colOff>
      <xdr:row>8</xdr:row>
      <xdr:rowOff>247329</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10599964" y="1728107"/>
          <a:ext cx="3417795" cy="1703293"/>
          <a:chOff x="11949545" y="3238499"/>
          <a:chExt cx="4139045" cy="2008909"/>
        </a:xfrm>
      </xdr:grpSpPr>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3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42</xdr:col>
      <xdr:colOff>285750</xdr:colOff>
      <xdr:row>9</xdr:row>
      <xdr:rowOff>666750</xdr:rowOff>
    </xdr:from>
    <xdr:to>
      <xdr:col>44</xdr:col>
      <xdr:colOff>830170</xdr:colOff>
      <xdr:row>11</xdr:row>
      <xdr:rowOff>290418</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13912103" y="3445809"/>
          <a:ext cx="3424332" cy="2100168"/>
          <a:chOff x="11949545" y="3238499"/>
          <a:chExt cx="4139045" cy="2008909"/>
        </a:xfrm>
      </xdr:grpSpPr>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5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5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5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5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16</xdr:col>
      <xdr:colOff>0</xdr:colOff>
      <xdr:row>8</xdr:row>
      <xdr:rowOff>0</xdr:rowOff>
    </xdr:from>
    <xdr:to>
      <xdr:col>21</xdr:col>
      <xdr:colOff>16010</xdr:colOff>
      <xdr:row>11</xdr:row>
      <xdr:rowOff>397008</xdr:rowOff>
    </xdr:to>
    <xdr:grpSp>
      <xdr:nvGrpSpPr>
        <xdr:cNvPr id="4" name="グループ化 3">
          <a:extLst>
            <a:ext uri="{FF2B5EF4-FFF2-40B4-BE49-F238E27FC236}">
              <a16:creationId xmlns:a16="http://schemas.microsoft.com/office/drawing/2014/main" id="{00000000-0008-0000-1600-000004000000}"/>
            </a:ext>
          </a:extLst>
        </xdr:cNvPr>
        <xdr:cNvGrpSpPr/>
      </xdr:nvGrpSpPr>
      <xdr:grpSpPr>
        <a:xfrm>
          <a:off x="15199179" y="3156857"/>
          <a:ext cx="3417795" cy="1703294"/>
          <a:chOff x="11949545" y="3238499"/>
          <a:chExt cx="4139045" cy="2008909"/>
        </a:xfrm>
      </xdr:grpSpPr>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600-000006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7" name="正方形/長方形 6">
            <a:extLst>
              <a:ext uri="{FF2B5EF4-FFF2-40B4-BE49-F238E27FC236}">
                <a16:creationId xmlns:a16="http://schemas.microsoft.com/office/drawing/2014/main" id="{00000000-0008-0000-1600-00000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600-00000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600-000009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0" name="正方形/長方形 9">
            <a:extLst>
              <a:ext uri="{FF2B5EF4-FFF2-40B4-BE49-F238E27FC236}">
                <a16:creationId xmlns:a16="http://schemas.microsoft.com/office/drawing/2014/main" id="{00000000-0008-0000-1600-00000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1600-00000B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542925</xdr:colOff>
      <xdr:row>7</xdr:row>
      <xdr:rowOff>228600</xdr:rowOff>
    </xdr:from>
    <xdr:to>
      <xdr:col>20</xdr:col>
      <xdr:colOff>447676</xdr:colOff>
      <xdr:row>10</xdr:row>
      <xdr:rowOff>171450</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8210550" y="2295525"/>
          <a:ext cx="2790826" cy="1457325"/>
          <a:chOff x="11949545" y="3238499"/>
          <a:chExt cx="4139045" cy="2008909"/>
        </a:xfrm>
      </xdr:grpSpPr>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7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7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7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7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44</xdr:row>
      <xdr:rowOff>38100</xdr:rowOff>
    </xdr:from>
    <xdr:to>
      <xdr:col>34</xdr:col>
      <xdr:colOff>209550</xdr:colOff>
      <xdr:row>46</xdr:row>
      <xdr:rowOff>81642</xdr:rowOff>
    </xdr:to>
    <xdr:sp macro="" textlink="">
      <xdr:nvSpPr>
        <xdr:cNvPr id="3" name="AutoShape 4">
          <a:extLst>
            <a:ext uri="{FF2B5EF4-FFF2-40B4-BE49-F238E27FC236}">
              <a16:creationId xmlns:a16="http://schemas.microsoft.com/office/drawing/2014/main" id="{00000000-0008-0000-1800-000003000000}"/>
            </a:ext>
          </a:extLst>
        </xdr:cNvPr>
        <xdr:cNvSpPr>
          <a:spLocks noChangeArrowheads="1"/>
        </xdr:cNvSpPr>
      </xdr:nvSpPr>
      <xdr:spPr bwMode="auto">
        <a:xfrm>
          <a:off x="228600" y="6067425"/>
          <a:ext cx="7981950" cy="576942"/>
        </a:xfrm>
        <a:prstGeom prst="doubleWave">
          <a:avLst>
            <a:gd name="adj1" fmla="val 6500"/>
            <a:gd name="adj2" fmla="val 0"/>
          </a:avLst>
        </a:prstGeom>
        <a:solidFill>
          <a:srgbClr val="FFFFFF"/>
        </a:solidFill>
        <a:ln w="9525">
          <a:solidFill>
            <a:srgbClr val="000000"/>
          </a:solidFill>
          <a:miter lim="800000"/>
          <a:headEnd/>
          <a:tailEnd/>
        </a:ln>
      </xdr:spPr>
    </xdr:sp>
    <xdr:clientData/>
  </xdr:twoCellAnchor>
  <xdr:twoCellAnchor>
    <xdr:from>
      <xdr:col>10</xdr:col>
      <xdr:colOff>76760</xdr:colOff>
      <xdr:row>29</xdr:row>
      <xdr:rowOff>263899</xdr:rowOff>
    </xdr:from>
    <xdr:to>
      <xdr:col>31</xdr:col>
      <xdr:colOff>177053</xdr:colOff>
      <xdr:row>33</xdr:row>
      <xdr:rowOff>155203</xdr:rowOff>
    </xdr:to>
    <xdr:sp macro="" textlink="">
      <xdr:nvSpPr>
        <xdr:cNvPr id="4" name="角丸四角形 3">
          <a:extLst>
            <a:ext uri="{FF2B5EF4-FFF2-40B4-BE49-F238E27FC236}">
              <a16:creationId xmlns:a16="http://schemas.microsoft.com/office/drawing/2014/main" id="{00000000-0008-0000-1800-000004000000}"/>
            </a:ext>
          </a:extLst>
        </xdr:cNvPr>
        <xdr:cNvSpPr/>
      </xdr:nvSpPr>
      <xdr:spPr>
        <a:xfrm>
          <a:off x="2418789" y="5934075"/>
          <a:ext cx="4806764" cy="9782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bg1"/>
              </a:solidFill>
            </a:rPr>
            <a:t>申請時に</a:t>
          </a:r>
          <a:r>
            <a:rPr kumimoji="1" lang="en-US" altLang="ja-JP" sz="1200" b="1">
              <a:solidFill>
                <a:schemeClr val="bg1"/>
              </a:solidFill>
            </a:rPr>
            <a:t>Ⅱ</a:t>
          </a:r>
          <a:r>
            <a:rPr kumimoji="1" lang="ja-JP" altLang="en-US" sz="1200" b="1">
              <a:solidFill>
                <a:schemeClr val="bg1"/>
              </a:solidFill>
            </a:rPr>
            <a:t>（１）科目評価（評価ＡＢＣ以外）</a:t>
          </a:r>
          <a:endParaRPr kumimoji="1" lang="en-US" altLang="ja-JP" sz="1200" b="1">
            <a:solidFill>
              <a:schemeClr val="bg1"/>
            </a:solidFill>
          </a:endParaRPr>
        </a:p>
        <a:p>
          <a:pPr algn="ctr"/>
          <a:r>
            <a:rPr kumimoji="1" lang="ja-JP" altLang="en-US" sz="1200" b="1">
              <a:solidFill>
                <a:schemeClr val="bg1"/>
              </a:solidFill>
            </a:rPr>
            <a:t>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338941</xdr:colOff>
      <xdr:row>5</xdr:row>
      <xdr:rowOff>46587</xdr:rowOff>
    </xdr:from>
    <xdr:to>
      <xdr:col>21</xdr:col>
      <xdr:colOff>2272393</xdr:colOff>
      <xdr:row>10</xdr:row>
      <xdr:rowOff>232557</xdr:rowOff>
    </xdr:to>
    <xdr:grpSp>
      <xdr:nvGrpSpPr>
        <xdr:cNvPr id="11" name="グループ化 10">
          <a:extLst>
            <a:ext uri="{FF2B5EF4-FFF2-40B4-BE49-F238E27FC236}">
              <a16:creationId xmlns:a16="http://schemas.microsoft.com/office/drawing/2014/main" id="{00000000-0008-0000-0100-00000B000000}"/>
            </a:ext>
          </a:extLst>
        </xdr:cNvPr>
        <xdr:cNvGrpSpPr/>
      </xdr:nvGrpSpPr>
      <xdr:grpSpPr>
        <a:xfrm>
          <a:off x="12054691" y="1448123"/>
          <a:ext cx="3334988" cy="1628327"/>
          <a:chOff x="11949545" y="3238499"/>
          <a:chExt cx="4139045" cy="2008909"/>
        </a:xfrm>
      </xdr:grpSpPr>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2850090" y="3398027"/>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chemeClr val="tx1"/>
                </a:solidFill>
              </a:rPr>
              <a:t>：入力必須</a:t>
            </a:r>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2356523" y="3491181"/>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2356523" y="4069774"/>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867409" y="3966394"/>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2356523" y="4605577"/>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867409" y="4502197"/>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chemeClr val="tx1"/>
                </a:solidFill>
              </a:rPr>
              <a:t>：必要に応じて入力</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224118</xdr:colOff>
      <xdr:row>2</xdr:row>
      <xdr:rowOff>89647</xdr:rowOff>
    </xdr:from>
    <xdr:to>
      <xdr:col>23</xdr:col>
      <xdr:colOff>352186</xdr:colOff>
      <xdr:row>10</xdr:row>
      <xdr:rowOff>56028</xdr:rowOff>
    </xdr:to>
    <xdr:grpSp>
      <xdr:nvGrpSpPr>
        <xdr:cNvPr id="2" name="グループ化 1">
          <a:extLst>
            <a:ext uri="{FF2B5EF4-FFF2-40B4-BE49-F238E27FC236}">
              <a16:creationId xmlns:a16="http://schemas.microsoft.com/office/drawing/2014/main" id="{32A2BB75-247C-4C5F-89AD-F859A5A10C31}"/>
            </a:ext>
          </a:extLst>
        </xdr:cNvPr>
        <xdr:cNvGrpSpPr/>
      </xdr:nvGrpSpPr>
      <xdr:grpSpPr>
        <a:xfrm>
          <a:off x="16483853" y="616323"/>
          <a:ext cx="3433804" cy="1703293"/>
          <a:chOff x="11949545" y="3238499"/>
          <a:chExt cx="4139045" cy="2008909"/>
        </a:xfrm>
      </xdr:grpSpPr>
      <xdr:sp macro="" textlink="">
        <xdr:nvSpPr>
          <xdr:cNvPr id="3" name="正方形/長方形 2">
            <a:extLst>
              <a:ext uri="{FF2B5EF4-FFF2-40B4-BE49-F238E27FC236}">
                <a16:creationId xmlns:a16="http://schemas.microsoft.com/office/drawing/2014/main" id="{7DCEF3DE-B35F-F397-F16C-8473AA6C7892}"/>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C40EF3E3-43EC-D407-352D-E01EAB764204}"/>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B3F5A6CF-0302-82D8-8A3F-81E75AF0D235}"/>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CC4EB17A-AEEE-AB09-F031-8EA2954E964A}"/>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1945A158-BD5E-FD53-AA52-759365582808}"/>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CE2F9EA5-9226-7B35-945E-3FFC221A49CD}"/>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38190329-EA6C-94FD-A8CD-F17447E73C13}"/>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209549</xdr:colOff>
      <xdr:row>3</xdr:row>
      <xdr:rowOff>47625</xdr:rowOff>
    </xdr:from>
    <xdr:to>
      <xdr:col>22</xdr:col>
      <xdr:colOff>238124</xdr:colOff>
      <xdr:row>9</xdr:row>
      <xdr:rowOff>66675</xdr:rowOff>
    </xdr:to>
    <xdr:grpSp>
      <xdr:nvGrpSpPr>
        <xdr:cNvPr id="4" name="グループ化 3">
          <a:extLst>
            <a:ext uri="{FF2B5EF4-FFF2-40B4-BE49-F238E27FC236}">
              <a16:creationId xmlns:a16="http://schemas.microsoft.com/office/drawing/2014/main" id="{00000000-0008-0000-1B00-000004000000}"/>
            </a:ext>
          </a:extLst>
        </xdr:cNvPr>
        <xdr:cNvGrpSpPr/>
      </xdr:nvGrpSpPr>
      <xdr:grpSpPr>
        <a:xfrm>
          <a:off x="7467599" y="800100"/>
          <a:ext cx="2771775" cy="1428750"/>
          <a:chOff x="11949545" y="3238499"/>
          <a:chExt cx="4139045" cy="2008909"/>
        </a:xfrm>
      </xdr:grpSpPr>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B00-000006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7" name="正方形/長方形 6">
            <a:extLst>
              <a:ext uri="{FF2B5EF4-FFF2-40B4-BE49-F238E27FC236}">
                <a16:creationId xmlns:a16="http://schemas.microsoft.com/office/drawing/2014/main" id="{00000000-0008-0000-1B00-00000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B00-000009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0" name="正方形/長方形 9">
            <a:extLst>
              <a:ext uri="{FF2B5EF4-FFF2-40B4-BE49-F238E27FC236}">
                <a16:creationId xmlns:a16="http://schemas.microsoft.com/office/drawing/2014/main" id="{00000000-0008-0000-1B00-00000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1B00-00000B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21</xdr:col>
      <xdr:colOff>206749</xdr:colOff>
      <xdr:row>3</xdr:row>
      <xdr:rowOff>115421</xdr:rowOff>
    </xdr:from>
    <xdr:to>
      <xdr:col>25</xdr:col>
      <xdr:colOff>244289</xdr:colOff>
      <xdr:row>10</xdr:row>
      <xdr:rowOff>169770</xdr:rowOff>
    </xdr:to>
    <xdr:grpSp>
      <xdr:nvGrpSpPr>
        <xdr:cNvPr id="20" name="グループ化 19">
          <a:extLst>
            <a:ext uri="{FF2B5EF4-FFF2-40B4-BE49-F238E27FC236}">
              <a16:creationId xmlns:a16="http://schemas.microsoft.com/office/drawing/2014/main" id="{00000000-0008-0000-1C00-000014000000}"/>
            </a:ext>
          </a:extLst>
        </xdr:cNvPr>
        <xdr:cNvGrpSpPr/>
      </xdr:nvGrpSpPr>
      <xdr:grpSpPr>
        <a:xfrm>
          <a:off x="7607674" y="867896"/>
          <a:ext cx="2780740" cy="1406899"/>
          <a:chOff x="11949545" y="3238499"/>
          <a:chExt cx="4139045" cy="2008909"/>
        </a:xfrm>
      </xdr:grpSpPr>
      <xdr:sp macro="" textlink="">
        <xdr:nvSpPr>
          <xdr:cNvPr id="21" name="正方形/長方形 20">
            <a:extLst>
              <a:ext uri="{FF2B5EF4-FFF2-40B4-BE49-F238E27FC236}">
                <a16:creationId xmlns:a16="http://schemas.microsoft.com/office/drawing/2014/main" id="{00000000-0008-0000-1C00-00001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テキスト ボックス 21">
            <a:extLst>
              <a:ext uri="{FF2B5EF4-FFF2-40B4-BE49-F238E27FC236}">
                <a16:creationId xmlns:a16="http://schemas.microsoft.com/office/drawing/2014/main" id="{00000000-0008-0000-1C00-000016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23" name="正方形/長方形 22">
            <a:extLst>
              <a:ext uri="{FF2B5EF4-FFF2-40B4-BE49-F238E27FC236}">
                <a16:creationId xmlns:a16="http://schemas.microsoft.com/office/drawing/2014/main" id="{00000000-0008-0000-1C00-00001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正方形/長方形 23">
            <a:extLst>
              <a:ext uri="{FF2B5EF4-FFF2-40B4-BE49-F238E27FC236}">
                <a16:creationId xmlns:a16="http://schemas.microsoft.com/office/drawing/2014/main" id="{00000000-0008-0000-1C00-00001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テキスト ボックス 24">
            <a:extLst>
              <a:ext uri="{FF2B5EF4-FFF2-40B4-BE49-F238E27FC236}">
                <a16:creationId xmlns:a16="http://schemas.microsoft.com/office/drawing/2014/main" id="{00000000-0008-0000-1C00-000019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26" name="正方形/長方形 25">
            <a:extLst>
              <a:ext uri="{FF2B5EF4-FFF2-40B4-BE49-F238E27FC236}">
                <a16:creationId xmlns:a16="http://schemas.microsoft.com/office/drawing/2014/main" id="{00000000-0008-0000-1C00-00001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1C00-00001B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9</xdr:col>
      <xdr:colOff>0</xdr:colOff>
      <xdr:row>7</xdr:row>
      <xdr:rowOff>0</xdr:rowOff>
    </xdr:from>
    <xdr:to>
      <xdr:col>13</xdr:col>
      <xdr:colOff>11469</xdr:colOff>
      <xdr:row>11</xdr:row>
      <xdr:rowOff>252704</xdr:rowOff>
    </xdr:to>
    <xdr:grpSp>
      <xdr:nvGrpSpPr>
        <xdr:cNvPr id="2" name="グループ化 1">
          <a:extLst>
            <a:ext uri="{FF2B5EF4-FFF2-40B4-BE49-F238E27FC236}">
              <a16:creationId xmlns:a16="http://schemas.microsoft.com/office/drawing/2014/main" id="{00000000-0008-0000-1D00-000002000000}"/>
            </a:ext>
          </a:extLst>
        </xdr:cNvPr>
        <xdr:cNvGrpSpPr/>
      </xdr:nvGrpSpPr>
      <xdr:grpSpPr>
        <a:xfrm>
          <a:off x="9536206" y="2218765"/>
          <a:ext cx="2745704" cy="1440527"/>
          <a:chOff x="11949545" y="3238499"/>
          <a:chExt cx="4139045" cy="2008909"/>
        </a:xfrm>
      </xdr:grpSpPr>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D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D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D00-000007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D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D00-000009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31</xdr:col>
      <xdr:colOff>0</xdr:colOff>
      <xdr:row>9</xdr:row>
      <xdr:rowOff>0</xdr:rowOff>
    </xdr:from>
    <xdr:to>
      <xdr:col>35</xdr:col>
      <xdr:colOff>69397</xdr:colOff>
      <xdr:row>14</xdr:row>
      <xdr:rowOff>205468</xdr:rowOff>
    </xdr:to>
    <xdr:grpSp>
      <xdr:nvGrpSpPr>
        <xdr:cNvPr id="2" name="グループ化 1">
          <a:extLst>
            <a:ext uri="{FF2B5EF4-FFF2-40B4-BE49-F238E27FC236}">
              <a16:creationId xmlns:a16="http://schemas.microsoft.com/office/drawing/2014/main" id="{00000000-0008-0000-1E00-000002000000}"/>
            </a:ext>
          </a:extLst>
        </xdr:cNvPr>
        <xdr:cNvGrpSpPr/>
      </xdr:nvGrpSpPr>
      <xdr:grpSpPr>
        <a:xfrm>
          <a:off x="15419294" y="3294529"/>
          <a:ext cx="2803632" cy="1449321"/>
          <a:chOff x="11949545" y="3238499"/>
          <a:chExt cx="4139045" cy="2008909"/>
        </a:xfrm>
      </xdr:grpSpPr>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E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E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E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E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E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17</xdr:col>
      <xdr:colOff>80720</xdr:colOff>
      <xdr:row>7</xdr:row>
      <xdr:rowOff>193729</xdr:rowOff>
    </xdr:from>
    <xdr:to>
      <xdr:col>20</xdr:col>
      <xdr:colOff>624615</xdr:colOff>
      <xdr:row>13</xdr:row>
      <xdr:rowOff>32288</xdr:rowOff>
    </xdr:to>
    <xdr:grpSp>
      <xdr:nvGrpSpPr>
        <xdr:cNvPr id="2" name="グループ化 1">
          <a:extLst>
            <a:ext uri="{FF2B5EF4-FFF2-40B4-BE49-F238E27FC236}">
              <a16:creationId xmlns:a16="http://schemas.microsoft.com/office/drawing/2014/main" id="{00000000-0008-0000-1F00-000002000000}"/>
            </a:ext>
          </a:extLst>
        </xdr:cNvPr>
        <xdr:cNvGrpSpPr/>
      </xdr:nvGrpSpPr>
      <xdr:grpSpPr>
        <a:xfrm>
          <a:off x="7857602" y="1953053"/>
          <a:ext cx="2628189" cy="1384970"/>
          <a:chOff x="11949545" y="3238499"/>
          <a:chExt cx="4139045" cy="2008909"/>
        </a:xfrm>
      </xdr:grpSpPr>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12784511" y="3382486"/>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F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F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2787606" y="3912524"/>
            <a:ext cx="3030682" cy="484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F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F00-000009000000}"/>
              </a:ext>
            </a:extLst>
          </xdr:cNvPr>
          <xdr:cNvSpPr txBox="1"/>
        </xdr:nvSpPr>
        <xdr:spPr>
          <a:xfrm>
            <a:off x="12749089" y="4401358"/>
            <a:ext cx="3030682" cy="484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6.xml><?xml version="1.0" encoding="utf-8"?>
<xdr:wsDr xmlns:xdr="http://schemas.openxmlformats.org/drawingml/2006/spreadsheetDrawing" xmlns:a="http://schemas.openxmlformats.org/drawingml/2006/main">
  <xdr:oneCellAnchor>
    <xdr:from>
      <xdr:col>2</xdr:col>
      <xdr:colOff>222250</xdr:colOff>
      <xdr:row>1</xdr:row>
      <xdr:rowOff>0</xdr:rowOff>
    </xdr:from>
    <xdr:ext cx="7492066" cy="1283685"/>
    <xdr:sp macro="" textlink="">
      <xdr:nvSpPr>
        <xdr:cNvPr id="2" name="正方形/長方形 1">
          <a:extLst>
            <a:ext uri="{FF2B5EF4-FFF2-40B4-BE49-F238E27FC236}">
              <a16:creationId xmlns:a16="http://schemas.microsoft.com/office/drawing/2014/main" id="{00000000-0008-0000-2000-000002000000}"/>
            </a:ext>
          </a:extLst>
        </xdr:cNvPr>
        <xdr:cNvSpPr/>
      </xdr:nvSpPr>
      <xdr:spPr bwMode="auto">
        <a:xfrm>
          <a:off x="7937500" y="180975"/>
          <a:ext cx="7492066" cy="1283685"/>
        </a:xfrm>
        <a:prstGeom prst="rect">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t" upright="1">
          <a:spAutoFit/>
        </a:bodyPr>
        <a:lstStyle/>
        <a:p>
          <a:pPr algn="l"/>
          <a:r>
            <a:rPr lang="ja-JP" altLang="en-US" sz="1100">
              <a:solidFill>
                <a:schemeClr val="dk1"/>
              </a:solidFill>
              <a:latin typeface="+mn-ea"/>
              <a:ea typeface="+mn-ea"/>
              <a:cs typeface="+mn-cs"/>
            </a:rPr>
            <a:t>赤反転された</a:t>
          </a:r>
          <a:r>
            <a:rPr lang="ja-JP" altLang="ja-JP" sz="1100">
              <a:solidFill>
                <a:schemeClr val="dk1"/>
              </a:solidFill>
              <a:latin typeface="+mn-ea"/>
              <a:ea typeface="+mn-ea"/>
              <a:cs typeface="+mn-cs"/>
            </a:rPr>
            <a:t>セルには半角カンマ</a:t>
          </a:r>
          <a:r>
            <a:rPr lang="ja-JP" altLang="en-US" sz="1100">
              <a:solidFill>
                <a:schemeClr val="dk1"/>
              </a:solidFill>
              <a:latin typeface="+mn-ea"/>
              <a:ea typeface="+mn-ea"/>
              <a:cs typeface="+mn-cs"/>
            </a:rPr>
            <a:t>（</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a:t>
          </a:r>
          <a:r>
            <a:rPr lang="ja-JP" altLang="ja-JP" sz="1100">
              <a:solidFill>
                <a:schemeClr val="dk1"/>
              </a:solidFill>
              <a:latin typeface="+mn-ea"/>
              <a:ea typeface="+mn-ea"/>
              <a:cs typeface="+mn-cs"/>
            </a:rPr>
            <a:t>が含まれています。</a:t>
          </a:r>
        </a:p>
        <a:p>
          <a:pPr algn="l"/>
          <a:r>
            <a:rPr lang="ja-JP" altLang="ja-JP" sz="1100">
              <a:solidFill>
                <a:schemeClr val="dk1"/>
              </a:solidFill>
              <a:latin typeface="+mn-ea"/>
              <a:ea typeface="+mn-ea"/>
              <a:cs typeface="+mn-cs"/>
            </a:rPr>
            <a:t>対象の項目は</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読込みできません。</a:t>
          </a:r>
        </a:p>
        <a:p>
          <a:pPr algn="l"/>
          <a:r>
            <a:rPr lang="ja-JP" altLang="ja-JP" sz="1100">
              <a:solidFill>
                <a:schemeClr val="dk1"/>
              </a:solidFill>
              <a:latin typeface="+mn-ea"/>
              <a:ea typeface="+mn-ea"/>
              <a:cs typeface="+mn-cs"/>
            </a:rPr>
            <a:t>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）を除いて</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ファイルを作成してください。</a:t>
          </a:r>
        </a:p>
        <a:p>
          <a:pPr algn="l"/>
          <a:r>
            <a:rPr lang="en-US" altLang="ja-JP" sz="1100">
              <a:solidFill>
                <a:schemeClr val="dk1"/>
              </a:solidFill>
              <a:latin typeface="+mn-ea"/>
              <a:ea typeface="+mn-ea"/>
              <a:cs typeface="+mn-cs"/>
            </a:rPr>
            <a:t> </a:t>
          </a:r>
          <a:endParaRPr lang="ja-JP" altLang="ja-JP" sz="1100">
            <a:solidFill>
              <a:schemeClr val="dk1"/>
            </a:solidFill>
            <a:latin typeface="+mn-ea"/>
            <a:ea typeface="+mn-ea"/>
            <a:cs typeface="+mn-cs"/>
          </a:endParaRPr>
        </a:p>
        <a:p>
          <a:pPr algn="l"/>
          <a:r>
            <a:rPr lang="ja-JP" altLang="ja-JP" sz="1100">
              <a:solidFill>
                <a:schemeClr val="dk1"/>
              </a:solidFill>
              <a:latin typeface="+mn-ea"/>
              <a:ea typeface="+mn-ea"/>
              <a:cs typeface="+mn-cs"/>
            </a:rPr>
            <a:t>※連絡先メールアドレスで半角カンマ（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）を入力する必要がある場合は、</a:t>
          </a:r>
        </a:p>
        <a:p>
          <a:pPr algn="l"/>
          <a:r>
            <a:rPr lang="ja-JP" altLang="ja-JP" sz="1100">
              <a:solidFill>
                <a:schemeClr val="dk1"/>
              </a:solidFill>
              <a:latin typeface="+mn-ea"/>
              <a:ea typeface="+mn-ea"/>
              <a:cs typeface="+mn-cs"/>
            </a:rPr>
            <a:t>　訓練コース情報入力</a:t>
          </a:r>
          <a:r>
            <a:rPr lang="ja-JP" altLang="en-US" sz="1100">
              <a:solidFill>
                <a:schemeClr val="dk1"/>
              </a:solidFill>
              <a:latin typeface="+mn-ea"/>
              <a:ea typeface="+mn-ea"/>
              <a:cs typeface="+mn-cs"/>
            </a:rPr>
            <a:t>画面</a:t>
          </a:r>
          <a:r>
            <a:rPr lang="ja-JP" altLang="ja-JP" sz="1100">
              <a:solidFill>
                <a:schemeClr val="dk1"/>
              </a:solidFill>
              <a:latin typeface="+mn-ea"/>
              <a:ea typeface="+mn-ea"/>
              <a:cs typeface="+mn-cs"/>
            </a:rPr>
            <a:t>から打鍵入力してください。</a:t>
          </a:r>
        </a:p>
        <a:p>
          <a:pPr algn="l"/>
          <a:endParaRPr kumimoji="1" lang="ja-JP" altLang="en-US" sz="1100">
            <a:latin typeface="+mn-ea"/>
            <a:ea typeface="+mn-ea"/>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twoCellAnchor>
    <xdr:from>
      <xdr:col>26</xdr:col>
      <xdr:colOff>0</xdr:colOff>
      <xdr:row>6</xdr:row>
      <xdr:rowOff>0</xdr:rowOff>
    </xdr:from>
    <xdr:to>
      <xdr:col>31</xdr:col>
      <xdr:colOff>675409</xdr:colOff>
      <xdr:row>12</xdr:row>
      <xdr:rowOff>147205</xdr:rowOff>
    </xdr:to>
    <xdr:grpSp>
      <xdr:nvGrpSpPr>
        <xdr:cNvPr id="2" name="グループ化 1">
          <a:extLst>
            <a:ext uri="{FF2B5EF4-FFF2-40B4-BE49-F238E27FC236}">
              <a16:creationId xmlns:a16="http://schemas.microsoft.com/office/drawing/2014/main" id="{62E16AE1-B1CD-4E66-8C67-813B625E7DE2}"/>
            </a:ext>
          </a:extLst>
        </xdr:cNvPr>
        <xdr:cNvGrpSpPr/>
      </xdr:nvGrpSpPr>
      <xdr:grpSpPr>
        <a:xfrm>
          <a:off x="14825382" y="2028265"/>
          <a:ext cx="4093203" cy="1996175"/>
          <a:chOff x="11949545" y="3238499"/>
          <a:chExt cx="4139045" cy="2008909"/>
        </a:xfrm>
      </xdr:grpSpPr>
      <xdr:sp macro="" textlink="">
        <xdr:nvSpPr>
          <xdr:cNvPr id="3" name="正方形/長方形 2">
            <a:extLst>
              <a:ext uri="{FF2B5EF4-FFF2-40B4-BE49-F238E27FC236}">
                <a16:creationId xmlns:a16="http://schemas.microsoft.com/office/drawing/2014/main" id="{F8452B5B-28C0-2457-3F08-C46456BD38DB}"/>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ABED68EC-EE47-8F2C-F7CB-93C9005E9CB3}"/>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2E7059C4-D4A8-012A-E27B-849E7806C21C}"/>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BE3E8AEA-98AC-757E-15C0-658DD0324EB4}"/>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2B58A0AD-1D17-A300-BB30-14667A596134}"/>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710DC1AB-057B-BF86-98CC-B23034FFF04E}"/>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D9E4589C-31B4-B4F2-5132-7E3DB2097BD2}"/>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38100</xdr:colOff>
      <xdr:row>45</xdr:row>
      <xdr:rowOff>114300</xdr:rowOff>
    </xdr:from>
    <xdr:to>
      <xdr:col>12</xdr:col>
      <xdr:colOff>123825</xdr:colOff>
      <xdr:row>46</xdr:row>
      <xdr:rowOff>85725</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6362700" y="126015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3" name="Text Box 1">
          <a:extLst>
            <a:ext uri="{FF2B5EF4-FFF2-40B4-BE49-F238E27FC236}">
              <a16:creationId xmlns:a16="http://schemas.microsoft.com/office/drawing/2014/main" id="{00000000-0008-0000-0400-000003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4" name="Text Box 1">
          <a:extLst>
            <a:ext uri="{FF2B5EF4-FFF2-40B4-BE49-F238E27FC236}">
              <a16:creationId xmlns:a16="http://schemas.microsoft.com/office/drawing/2014/main" id="{00000000-0008-0000-0400-000004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xdr:from>
      <xdr:col>19</xdr:col>
      <xdr:colOff>309563</xdr:colOff>
      <xdr:row>0</xdr:row>
      <xdr:rowOff>209022</xdr:rowOff>
    </xdr:from>
    <xdr:to>
      <xdr:col>24</xdr:col>
      <xdr:colOff>362481</xdr:colOff>
      <xdr:row>6</xdr:row>
      <xdr:rowOff>130368</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9822657" y="209022"/>
          <a:ext cx="3505730" cy="1588221"/>
          <a:chOff x="11949545" y="3238499"/>
          <a:chExt cx="4139045" cy="2008909"/>
        </a:xfrm>
      </xdr:grpSpPr>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400-00000B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57492</xdr:colOff>
      <xdr:row>0</xdr:row>
      <xdr:rowOff>55055</xdr:rowOff>
    </xdr:from>
    <xdr:to>
      <xdr:col>38</xdr:col>
      <xdr:colOff>1018761</xdr:colOff>
      <xdr:row>6</xdr:row>
      <xdr:rowOff>77467</xdr:rowOff>
    </xdr:to>
    <xdr:grpSp>
      <xdr:nvGrpSpPr>
        <xdr:cNvPr id="10" name="グループ化 9">
          <a:extLst>
            <a:ext uri="{FF2B5EF4-FFF2-40B4-BE49-F238E27FC236}">
              <a16:creationId xmlns:a16="http://schemas.microsoft.com/office/drawing/2014/main" id="{524393F8-2D7B-4A7E-82FE-59B0BF43C4A9}"/>
            </a:ext>
          </a:extLst>
        </xdr:cNvPr>
        <xdr:cNvGrpSpPr/>
      </xdr:nvGrpSpPr>
      <xdr:grpSpPr>
        <a:xfrm>
          <a:off x="10277817" y="55055"/>
          <a:ext cx="2713869" cy="1213037"/>
          <a:chOff x="11949546" y="3238499"/>
          <a:chExt cx="4139045" cy="1809142"/>
        </a:xfrm>
      </xdr:grpSpPr>
      <xdr:sp macro="" textlink="">
        <xdr:nvSpPr>
          <xdr:cNvPr id="11" name="正方形/長方形 10">
            <a:extLst>
              <a:ext uri="{FF2B5EF4-FFF2-40B4-BE49-F238E27FC236}">
                <a16:creationId xmlns:a16="http://schemas.microsoft.com/office/drawing/2014/main" id="{DBDA16AD-0D54-E4CA-9B01-4B3EEA4B955C}"/>
              </a:ext>
            </a:extLst>
          </xdr:cNvPr>
          <xdr:cNvSpPr/>
        </xdr:nvSpPr>
        <xdr:spPr>
          <a:xfrm>
            <a:off x="11949546" y="3238499"/>
            <a:ext cx="4139045" cy="1809142"/>
          </a:xfrm>
          <a:prstGeom prst="rect">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2" name="テキスト ボックス 11">
            <a:extLst>
              <a:ext uri="{FF2B5EF4-FFF2-40B4-BE49-F238E27FC236}">
                <a16:creationId xmlns:a16="http://schemas.microsoft.com/office/drawing/2014/main" id="{3E2960FC-0577-64DC-EC2B-BEBB437745DA}"/>
              </a:ext>
            </a:extLst>
          </xdr:cNvPr>
          <xdr:cNvSpPr txBox="1"/>
        </xdr:nvSpPr>
        <xdr:spPr>
          <a:xfrm>
            <a:off x="12850089"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tx1"/>
                </a:solidFill>
              </a:rPr>
              <a:t>：入力必須</a:t>
            </a:r>
          </a:p>
        </xdr:txBody>
      </xdr:sp>
      <xdr:sp macro="" textlink="">
        <xdr:nvSpPr>
          <xdr:cNvPr id="13" name="正方形/長方形 12">
            <a:extLst>
              <a:ext uri="{FF2B5EF4-FFF2-40B4-BE49-F238E27FC236}">
                <a16:creationId xmlns:a16="http://schemas.microsoft.com/office/drawing/2014/main" id="{B87A74DE-2DE8-00E9-2070-3DC048FE202B}"/>
              </a:ext>
            </a:extLst>
          </xdr:cNvPr>
          <xdr:cNvSpPr/>
        </xdr:nvSpPr>
        <xdr:spPr>
          <a:xfrm>
            <a:off x="12347864" y="3491180"/>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4" name="正方形/長方形 13">
            <a:extLst>
              <a:ext uri="{FF2B5EF4-FFF2-40B4-BE49-F238E27FC236}">
                <a16:creationId xmlns:a16="http://schemas.microsoft.com/office/drawing/2014/main" id="{F50556C7-D4C1-3997-D475-476D0FA36E3E}"/>
              </a:ext>
            </a:extLst>
          </xdr:cNvPr>
          <xdr:cNvSpPr/>
        </xdr:nvSpPr>
        <xdr:spPr>
          <a:xfrm>
            <a:off x="12347864" y="4031591"/>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5" name="テキスト ボックス 14">
            <a:extLst>
              <a:ext uri="{FF2B5EF4-FFF2-40B4-BE49-F238E27FC236}">
                <a16:creationId xmlns:a16="http://schemas.microsoft.com/office/drawing/2014/main" id="{653CD0D3-14DD-A888-D63A-36A16BD8BB99}"/>
              </a:ext>
            </a:extLst>
          </xdr:cNvPr>
          <xdr:cNvSpPr txBox="1"/>
        </xdr:nvSpPr>
        <xdr:spPr>
          <a:xfrm>
            <a:off x="12867409" y="3939884"/>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ECABA059-6173-DFAB-AB6B-4248E2C14519}"/>
              </a:ext>
            </a:extLst>
          </xdr:cNvPr>
          <xdr:cNvSpPr/>
        </xdr:nvSpPr>
        <xdr:spPr>
          <a:xfrm>
            <a:off x="12365182" y="4572002"/>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7" name="テキスト ボックス 16">
            <a:extLst>
              <a:ext uri="{FF2B5EF4-FFF2-40B4-BE49-F238E27FC236}">
                <a16:creationId xmlns:a16="http://schemas.microsoft.com/office/drawing/2014/main" id="{17E73D78-71AC-E998-E702-59788223052D}"/>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tx1"/>
                </a:solidFill>
              </a:rPr>
              <a:t>：必要に応じて入力</a:t>
            </a:r>
          </a:p>
        </xdr:txBody>
      </xdr:sp>
    </xdr:grpSp>
    <xdr:clientData/>
  </xdr:twoCellAnchor>
</xdr:wsDr>
</file>

<file path=xl/drawings/drawing6.xml><?xml version="1.0" encoding="utf-8"?>
<xdr:wsDr xmlns:xdr="http://schemas.openxmlformats.org/drawingml/2006/spreadsheetDrawing" xmlns:a="http://schemas.openxmlformats.org/drawingml/2006/main">
  <xdr:oneCellAnchor>
    <xdr:from>
      <xdr:col>21</xdr:col>
      <xdr:colOff>171450</xdr:colOff>
      <xdr:row>6</xdr:row>
      <xdr:rowOff>419100</xdr:rowOff>
    </xdr:from>
    <xdr:ext cx="3914775" cy="1727724"/>
    <xdr:sp macro="" textlink="">
      <xdr:nvSpPr>
        <xdr:cNvPr id="12" name="テキスト ボックス 11">
          <a:extLst>
            <a:ext uri="{FF2B5EF4-FFF2-40B4-BE49-F238E27FC236}">
              <a16:creationId xmlns:a16="http://schemas.microsoft.com/office/drawing/2014/main" id="{00000000-0008-0000-0600-00000C000000}"/>
            </a:ext>
          </a:extLst>
        </xdr:cNvPr>
        <xdr:cNvSpPr txBox="1"/>
      </xdr:nvSpPr>
      <xdr:spPr>
        <a:xfrm>
          <a:off x="5972175" y="1571625"/>
          <a:ext cx="3914775" cy="1727724"/>
        </a:xfrm>
        <a:prstGeom prst="wedgeRoundRectCallout">
          <a:avLst>
            <a:gd name="adj1" fmla="val 17432"/>
            <a:gd name="adj2" fmla="val 5965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算定対象訓練であるか否かに関わらず、計画した訓練内容</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（開講式、オリエンテーション、修了式及びキャリアコンサルティング</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を含む）を行う日数は、全て訓練日数に算定してください。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（キャリアコンサルティング予定日が複数ある場合は、全て訓練</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日数に含めてください。）</a:t>
          </a:r>
        </a:p>
        <a:p>
          <a:r>
            <a:rPr kumimoji="1" lang="en-US" altLang="ja-JP" sz="1100">
              <a:solidFill>
                <a:schemeClr val="tx1"/>
              </a:solidFill>
              <a:latin typeface="Meiryo UI" panose="020B0604030504040204" pitchFamily="50" charset="-128"/>
              <a:ea typeface="Meiryo UI" panose="020B0604030504040204" pitchFamily="50" charset="-128"/>
            </a:rPr>
            <a:t>※</a:t>
          </a:r>
          <a:r>
            <a:rPr kumimoji="1" lang="ja-JP" altLang="en-US" sz="1100">
              <a:solidFill>
                <a:schemeClr val="tx1"/>
              </a:solidFill>
              <a:latin typeface="Meiryo UI" panose="020B0604030504040204" pitchFamily="50" charset="-128"/>
              <a:ea typeface="Meiryo UI" panose="020B0604030504040204" pitchFamily="50" charset="-128"/>
            </a:rPr>
            <a:t>　ハローワーク来所日は訓練日数に含まれません。</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oneCellAnchor>
    <xdr:from>
      <xdr:col>8</xdr:col>
      <xdr:colOff>28574</xdr:colOff>
      <xdr:row>15</xdr:row>
      <xdr:rowOff>190500</xdr:rowOff>
    </xdr:from>
    <xdr:ext cx="4714875" cy="875133"/>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2238374" y="4019550"/>
          <a:ext cx="4714875" cy="875133"/>
        </a:xfrm>
        <a:prstGeom prst="wedgeRoundRectCallout">
          <a:avLst>
            <a:gd name="adj1" fmla="val -58294"/>
            <a:gd name="adj2" fmla="val -22232"/>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rPr>
            <a:t>基礎コースの短時間訓練の場合は、</a:t>
          </a:r>
          <a:r>
            <a:rPr kumimoji="1" lang="ja-JP" altLang="en-US" sz="1100" b="1">
              <a:solidFill>
                <a:sysClr val="windowText" lastClr="000000"/>
              </a:solidFill>
              <a:latin typeface="Meiryo UI" panose="020B0604030504040204" pitchFamily="50" charset="-128"/>
              <a:ea typeface="Meiryo UI" panose="020B0604030504040204" pitchFamily="50" charset="-128"/>
            </a:rPr>
            <a:t>「在職中の者等、訓練の受講にあたり特に配慮を必要とする者」</a:t>
          </a:r>
          <a:r>
            <a:rPr kumimoji="1" lang="ja-JP" altLang="en-US" sz="1100">
              <a:solidFill>
                <a:sysClr val="windowText" lastClr="000000"/>
              </a:solidFill>
              <a:latin typeface="Meiryo UI" panose="020B0604030504040204" pitchFamily="50" charset="-128"/>
              <a:ea typeface="Meiryo UI" panose="020B0604030504040204" pitchFamily="50" charset="-128"/>
            </a:rPr>
            <a:t>という文言を必ず記入してください。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r>
            <a:rPr kumimoji="1" lang="ja-JP" altLang="en-US" sz="1100">
              <a:solidFill>
                <a:sysClr val="windowText" lastClr="000000"/>
              </a:solidFill>
              <a:latin typeface="Meiryo UI" panose="020B0604030504040204" pitchFamily="50" charset="-128"/>
              <a:ea typeface="Meiryo UI" panose="020B0604030504040204" pitchFamily="50" charset="-128"/>
            </a:rPr>
            <a:t>（記載がない場合、該当欄が赤く表示されます。）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oneCellAnchor>
  <xdr:oneCellAnchor>
    <xdr:from>
      <xdr:col>5</xdr:col>
      <xdr:colOff>73630</xdr:colOff>
      <xdr:row>47</xdr:row>
      <xdr:rowOff>123825</xdr:rowOff>
    </xdr:from>
    <xdr:ext cx="3733604" cy="1407623"/>
    <xdr:sp macro="" textlink="">
      <xdr:nvSpPr>
        <xdr:cNvPr id="28" name="テキスト ボックス 27">
          <a:extLst>
            <a:ext uri="{FF2B5EF4-FFF2-40B4-BE49-F238E27FC236}">
              <a16:creationId xmlns:a16="http://schemas.microsoft.com/office/drawing/2014/main" id="{00000000-0008-0000-0600-00001C000000}"/>
            </a:ext>
          </a:extLst>
        </xdr:cNvPr>
        <xdr:cNvSpPr txBox="1"/>
      </xdr:nvSpPr>
      <xdr:spPr>
        <a:xfrm>
          <a:off x="1454755" y="12382500"/>
          <a:ext cx="3733604" cy="1407623"/>
        </a:xfrm>
        <a:prstGeom prst="wedgeRoundRectCallout">
          <a:avLst>
            <a:gd name="adj1" fmla="val -54931"/>
            <a:gd name="adj2" fmla="val -3343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rPr>
            <a:t>・集団形式で行う就職支援は学科欄に記載してください。</a:t>
          </a:r>
        </a:p>
        <a:p>
          <a:r>
            <a:rPr kumimoji="1" lang="ja-JP" altLang="en-US" sz="1100">
              <a:solidFill>
                <a:sysClr val="windowText" lastClr="000000"/>
              </a:solidFill>
              <a:latin typeface="Meiryo UI" panose="020B0604030504040204" pitchFamily="50" charset="-128"/>
              <a:ea typeface="Meiryo UI" panose="020B0604030504040204" pitchFamily="50" charset="-128"/>
            </a:rPr>
            <a:t>（</a:t>
          </a:r>
          <a:r>
            <a:rPr kumimoji="1" lang="en-US" altLang="ja-JP" sz="1100">
              <a:solidFill>
                <a:sysClr val="windowText" lastClr="000000"/>
              </a:solidFill>
              <a:latin typeface="Meiryo UI" panose="020B0604030504040204" pitchFamily="50" charset="-128"/>
              <a:ea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rPr>
            <a:t>時間を超えて設定はできません。</a:t>
          </a:r>
          <a:r>
            <a:rPr kumimoji="1" lang="en-US" altLang="ja-JP" sz="1100">
              <a:solidFill>
                <a:sysClr val="windowText" lastClr="000000"/>
              </a:solidFill>
              <a:latin typeface="Meiryo UI" panose="020B0604030504040204" pitchFamily="50" charset="-128"/>
              <a:ea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rPr>
            <a:t>時間を超えて設定されている場合は、該当行が赤く表示されます）</a:t>
          </a:r>
        </a:p>
        <a:p>
          <a:r>
            <a:rPr kumimoji="1" lang="ja-JP" altLang="en-US" sz="1100">
              <a:solidFill>
                <a:sysClr val="windowText" lastClr="000000"/>
              </a:solidFill>
              <a:latin typeface="Meiryo UI" panose="020B0604030504040204" pitchFamily="50" charset="-128"/>
              <a:ea typeface="Meiryo UI" panose="020B0604030504040204" pitchFamily="50" charset="-128"/>
            </a:rPr>
            <a:t>・個人毎に行うもの（キャリアコンサルティングや個人毎に行う就職支援）は、記入しないでください。</a:t>
          </a:r>
        </a:p>
      </xdr:txBody>
    </xdr:sp>
    <xdr:clientData/>
  </xdr:oneCellAnchor>
  <xdr:oneCellAnchor>
    <xdr:from>
      <xdr:col>28</xdr:col>
      <xdr:colOff>19196</xdr:colOff>
      <xdr:row>35</xdr:row>
      <xdr:rowOff>101561</xdr:rowOff>
    </xdr:from>
    <xdr:ext cx="1972235" cy="617474"/>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7753496" y="9045536"/>
          <a:ext cx="1972235" cy="617474"/>
        </a:xfrm>
        <a:prstGeom prst="wedgeRoundRectCallout">
          <a:avLst>
            <a:gd name="adj1" fmla="val 40061"/>
            <a:gd name="adj2" fmla="val -6467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算定対象訓練となるものの時間のみ計上してください。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oneCellAnchor>
    <xdr:from>
      <xdr:col>19</xdr:col>
      <xdr:colOff>92553</xdr:colOff>
      <xdr:row>64</xdr:row>
      <xdr:rowOff>109596</xdr:rowOff>
    </xdr:from>
    <xdr:ext cx="4422321" cy="1390452"/>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5340828" y="16368771"/>
          <a:ext cx="4422321" cy="1390452"/>
        </a:xfrm>
        <a:prstGeom prst="wedgeRoundRectCallout">
          <a:avLst>
            <a:gd name="adj1" fmla="val -22494"/>
            <a:gd name="adj2" fmla="val -57959"/>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・記入する金額は、認定様式第８号と一致させてください。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・ソフトウェア代はその他欄に記入してください。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（ソフトウェア代以外に、具体的な金額が記載できるものがあれば、あわせてその他欄に記入してください。）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・それ以外のものについては、備考欄に記載してください。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10</xdr:col>
      <xdr:colOff>114300</xdr:colOff>
      <xdr:row>30</xdr:row>
      <xdr:rowOff>57150</xdr:rowOff>
    </xdr:from>
    <xdr:to>
      <xdr:col>26</xdr:col>
      <xdr:colOff>114299</xdr:colOff>
      <xdr:row>37</xdr:row>
      <xdr:rowOff>161925</xdr:rowOff>
    </xdr:to>
    <xdr:sp macro="" textlink="">
      <xdr:nvSpPr>
        <xdr:cNvPr id="2" name="四角形: 角を丸くする 1">
          <a:extLst>
            <a:ext uri="{FF2B5EF4-FFF2-40B4-BE49-F238E27FC236}">
              <a16:creationId xmlns:a16="http://schemas.microsoft.com/office/drawing/2014/main" id="{D385B2D2-D6D7-4F1B-BA0F-4452510EE184}"/>
            </a:ext>
          </a:extLst>
        </xdr:cNvPr>
        <xdr:cNvSpPr/>
      </xdr:nvSpPr>
      <xdr:spPr>
        <a:xfrm>
          <a:off x="2876550" y="7620000"/>
          <a:ext cx="4419599" cy="2038350"/>
        </a:xfrm>
        <a:prstGeom prst="roundRect">
          <a:avLst>
            <a:gd name="adj" fmla="val 3285"/>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以下の欄については、文字数が制限を超える、または半角文字を含む場合は、入力エラーとなります。</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　就職を想定する職業・職種、訓練対象者の条件、訓練目標、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　訓練修了後に取得できる資格（</a:t>
          </a:r>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）、訓練概要</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「訓練修了後に取得できる資格」については、</a:t>
          </a:r>
          <a:r>
            <a:rPr kumimoji="1" lang="en-US" altLang="ja-JP" sz="1100">
              <a:solidFill>
                <a:sysClr val="windowText" lastClr="000000"/>
              </a:solidFill>
              <a:latin typeface="Meiryo UI" panose="020B0604030504040204" pitchFamily="50" charset="-128"/>
              <a:ea typeface="Meiryo UI" panose="020B0604030504040204" pitchFamily="50" charset="-128"/>
            </a:rPr>
            <a:t>100</a:t>
          </a:r>
          <a:r>
            <a:rPr kumimoji="1" lang="ja-JP" altLang="en-US" sz="1100">
              <a:solidFill>
                <a:sysClr val="windowText" lastClr="000000"/>
              </a:solidFill>
              <a:latin typeface="Meiryo UI" panose="020B0604030504040204" pitchFamily="50" charset="-128"/>
              <a:ea typeface="Meiryo UI" panose="020B0604030504040204" pitchFamily="50" charset="-128"/>
            </a:rPr>
            <a:t>文字を超えて入力できます。ただし、ハローワークインターネットサービス上で掲載可能な文字数は</a:t>
          </a:r>
          <a:r>
            <a:rPr kumimoji="1" lang="en-US" altLang="ja-JP" sz="1100">
              <a:solidFill>
                <a:sysClr val="windowText" lastClr="000000"/>
              </a:solidFill>
              <a:latin typeface="Meiryo UI" panose="020B0604030504040204" pitchFamily="50" charset="-128"/>
              <a:ea typeface="Meiryo UI" panose="020B0604030504040204" pitchFamily="50" charset="-128"/>
            </a:rPr>
            <a:t>100</a:t>
          </a:r>
          <a:r>
            <a:rPr kumimoji="1" lang="ja-JP" altLang="en-US" sz="1100">
              <a:solidFill>
                <a:sysClr val="windowText" lastClr="000000"/>
              </a:solidFill>
              <a:latin typeface="Meiryo UI" panose="020B0604030504040204" pitchFamily="50" charset="-128"/>
              <a:ea typeface="Meiryo UI" panose="020B0604030504040204" pitchFamily="50" charset="-128"/>
            </a:rPr>
            <a:t>文字までとなりますので、ご了承ください。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0</xdr:col>
      <xdr:colOff>161925</xdr:colOff>
      <xdr:row>2</xdr:row>
      <xdr:rowOff>219074</xdr:rowOff>
    </xdr:from>
    <xdr:to>
      <xdr:col>20</xdr:col>
      <xdr:colOff>57150</xdr:colOff>
      <xdr:row>9</xdr:row>
      <xdr:rowOff>57150</xdr:rowOff>
    </xdr:to>
    <xdr:sp macro="" textlink="">
      <xdr:nvSpPr>
        <xdr:cNvPr id="3" name="Rectangle 30">
          <a:extLst>
            <a:ext uri="{FF2B5EF4-FFF2-40B4-BE49-F238E27FC236}">
              <a16:creationId xmlns:a16="http://schemas.microsoft.com/office/drawing/2014/main" id="{81EA99B9-9D8F-44E5-8069-0B4C63F7A623}"/>
            </a:ext>
          </a:extLst>
        </xdr:cNvPr>
        <xdr:cNvSpPr>
          <a:spLocks noChangeArrowheads="1"/>
        </xdr:cNvSpPr>
      </xdr:nvSpPr>
      <xdr:spPr bwMode="auto">
        <a:xfrm>
          <a:off x="161925" y="685799"/>
          <a:ext cx="5419725" cy="1714501"/>
        </a:xfrm>
        <a:prstGeom prst="flowChartAlternateProcess">
          <a:avLst/>
        </a:prstGeom>
        <a:solidFill>
          <a:schemeClr val="accent1">
            <a:lumMod val="20000"/>
            <a:lumOff val="80000"/>
          </a:schemeClr>
        </a:solidFill>
        <a:ln w="19050">
          <a:solidFill>
            <a:schemeClr val="accent1"/>
          </a:solidFill>
          <a:headEnd/>
          <a:tailEnd/>
        </a:ln>
      </xdr:spPr>
      <xdr:style>
        <a:lnRef idx="2">
          <a:schemeClr val="accent2"/>
        </a:lnRef>
        <a:fillRef idx="1">
          <a:schemeClr val="lt1"/>
        </a:fillRef>
        <a:effectRef idx="0">
          <a:schemeClr val="accent2"/>
        </a:effectRef>
        <a:fontRef idx="minor">
          <a:schemeClr val="dk1"/>
        </a:fontRef>
      </xdr:style>
      <xdr:txBody>
        <a:bodyPr rot="0" vert="horz" wrap="square" lIns="74295" tIns="8890" rIns="74295" bIns="8890" anchor="ctr" anchorCtr="0" upright="1">
          <a:noAutofit/>
        </a:bodyPr>
        <a:lstStyle/>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カリキュラムの作成については、「求職者支援訓練に係るカリキュラムの作成に当たっての留意事項」</a:t>
          </a:r>
          <a:r>
            <a:rPr lang="ja-JP" altLang="en-US"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及び「カリキュラム作成ナビ」</a:t>
          </a: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もご確認ください。</a:t>
          </a:r>
        </a:p>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また、訓練時間の算定対象となるもの、ならないものについては、別紙３を併せてご参照ください。</a:t>
          </a:r>
        </a:p>
      </xdr:txBody>
    </xdr:sp>
    <xdr:clientData/>
  </xdr:twoCellAnchor>
  <xdr:twoCellAnchor>
    <xdr:from>
      <xdr:col>13</xdr:col>
      <xdr:colOff>104776</xdr:colOff>
      <xdr:row>22</xdr:row>
      <xdr:rowOff>28575</xdr:rowOff>
    </xdr:from>
    <xdr:to>
      <xdr:col>30</xdr:col>
      <xdr:colOff>180979</xdr:colOff>
      <xdr:row>26</xdr:row>
      <xdr:rowOff>128306</xdr:rowOff>
    </xdr:to>
    <xdr:sp macro="" textlink="">
      <xdr:nvSpPr>
        <xdr:cNvPr id="4" name="テキスト ボックス 3">
          <a:extLst>
            <a:ext uri="{FF2B5EF4-FFF2-40B4-BE49-F238E27FC236}">
              <a16:creationId xmlns:a16="http://schemas.microsoft.com/office/drawing/2014/main" id="{8D8BC786-00CC-403A-949F-332520AEE912}"/>
            </a:ext>
          </a:extLst>
        </xdr:cNvPr>
        <xdr:cNvSpPr txBox="1"/>
      </xdr:nvSpPr>
      <xdr:spPr>
        <a:xfrm>
          <a:off x="3695701" y="5648325"/>
          <a:ext cx="4772028" cy="956981"/>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特例措置の適用を希望する場合、申請時点で必ず○をつけてください。</a:t>
          </a:r>
          <a:endParaRPr kumimoji="0"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（○の付け忘れや、訓練概要の末尾のキーワードの入力漏れの可能性がある場合は、該当セルが赤く表示されます。）</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19</xdr:col>
      <xdr:colOff>114300</xdr:colOff>
      <xdr:row>46</xdr:row>
      <xdr:rowOff>133350</xdr:rowOff>
    </xdr:from>
    <xdr:to>
      <xdr:col>36</xdr:col>
      <xdr:colOff>190503</xdr:colOff>
      <xdr:row>56</xdr:row>
      <xdr:rowOff>61633</xdr:rowOff>
    </xdr:to>
    <xdr:sp macro="" textlink="">
      <xdr:nvSpPr>
        <xdr:cNvPr id="5" name="テキスト ボックス 4">
          <a:extLst>
            <a:ext uri="{FF2B5EF4-FFF2-40B4-BE49-F238E27FC236}">
              <a16:creationId xmlns:a16="http://schemas.microsoft.com/office/drawing/2014/main" id="{0F0F42DC-BD38-407A-8F03-47F91AC0714C}"/>
            </a:ext>
          </a:extLst>
        </xdr:cNvPr>
        <xdr:cNvSpPr txBox="1"/>
      </xdr:nvSpPr>
      <xdr:spPr>
        <a:xfrm>
          <a:off x="5362575" y="12115800"/>
          <a:ext cx="4772028" cy="2376208"/>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職業能力開発講習の必須項目①～⑮の合計時間が、下記の最低時間数以上となっているか必ず確認してください。</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（①～⑮の必須項目以外に任意で設定する科目については、最低時間数には含まれません。）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・ビジネステクニック（①～④）：</a:t>
          </a:r>
          <a:r>
            <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18</a:t>
          </a: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時間以上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・ビジネスヒューマン（⑤、⑥）：</a:t>
          </a:r>
          <a:r>
            <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12</a:t>
          </a: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時間以上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・就職活動計画（⑦～⑪）：</a:t>
          </a:r>
          <a:r>
            <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18</a:t>
          </a: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時間以上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・職業生活設計（⑫～⑮）：</a:t>
          </a:r>
          <a:r>
            <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12</a:t>
          </a: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時間以上</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85724</xdr:colOff>
      <xdr:row>24</xdr:row>
      <xdr:rowOff>28575</xdr:rowOff>
    </xdr:from>
    <xdr:to>
      <xdr:col>1</xdr:col>
      <xdr:colOff>5962650</xdr:colOff>
      <xdr:row>24</xdr:row>
      <xdr:rowOff>476250</xdr:rowOff>
    </xdr:to>
    <xdr:sp macro="" textlink="">
      <xdr:nvSpPr>
        <xdr:cNvPr id="2" name="大かっこ 1">
          <a:extLst>
            <a:ext uri="{FF2B5EF4-FFF2-40B4-BE49-F238E27FC236}">
              <a16:creationId xmlns:a16="http://schemas.microsoft.com/office/drawing/2014/main" id="{37A30819-AF42-486E-B188-C05F68BAA393}"/>
            </a:ext>
          </a:extLst>
        </xdr:cNvPr>
        <xdr:cNvSpPr/>
      </xdr:nvSpPr>
      <xdr:spPr>
        <a:xfrm>
          <a:off x="542924" y="8096250"/>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36</xdr:col>
      <xdr:colOff>134471</xdr:colOff>
      <xdr:row>19</xdr:row>
      <xdr:rowOff>112059</xdr:rowOff>
    </xdr:from>
    <xdr:to>
      <xdr:col>39</xdr:col>
      <xdr:colOff>661149</xdr:colOff>
      <xdr:row>27</xdr:row>
      <xdr:rowOff>145675</xdr:rowOff>
    </xdr:to>
    <xdr:grpSp>
      <xdr:nvGrpSpPr>
        <xdr:cNvPr id="2" name="グループ化 1">
          <a:extLst>
            <a:ext uri="{FF2B5EF4-FFF2-40B4-BE49-F238E27FC236}">
              <a16:creationId xmlns:a16="http://schemas.microsoft.com/office/drawing/2014/main" id="{00000000-0008-0000-0C00-000002000000}"/>
            </a:ext>
          </a:extLst>
        </xdr:cNvPr>
        <xdr:cNvGrpSpPr/>
      </xdr:nvGrpSpPr>
      <xdr:grpSpPr>
        <a:xfrm>
          <a:off x="12453471" y="4414184"/>
          <a:ext cx="3415928" cy="1938616"/>
          <a:chOff x="11949545" y="3238499"/>
          <a:chExt cx="4139045" cy="2008909"/>
        </a:xfrm>
      </xdr:grpSpPr>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C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266704</xdr:colOff>
      <xdr:row>14</xdr:row>
      <xdr:rowOff>155202</xdr:rowOff>
    </xdr:from>
    <xdr:to>
      <xdr:col>6</xdr:col>
      <xdr:colOff>57150</xdr:colOff>
      <xdr:row>15</xdr:row>
      <xdr:rowOff>6163</xdr:rowOff>
    </xdr:to>
    <xdr:cxnSp macro="">
      <xdr:nvCxnSpPr>
        <xdr:cNvPr id="3" name="直線矢印コネクタ 2">
          <a:extLst>
            <a:ext uri="{FF2B5EF4-FFF2-40B4-BE49-F238E27FC236}">
              <a16:creationId xmlns:a16="http://schemas.microsoft.com/office/drawing/2014/main" id="{00000000-0008-0000-0D00-000003000000}"/>
            </a:ext>
          </a:extLst>
        </xdr:cNvPr>
        <xdr:cNvCxnSpPr/>
      </xdr:nvCxnSpPr>
      <xdr:spPr>
        <a:xfrm flipH="1" flipV="1">
          <a:off x="1241616" y="2642908"/>
          <a:ext cx="731740" cy="19049"/>
        </a:xfrm>
        <a:prstGeom prst="straightConnector1">
          <a:avLst/>
        </a:prstGeom>
        <a:ln w="28575">
          <a:solidFill>
            <a:schemeClr val="accent1">
              <a:lumMod val="75000"/>
            </a:schemeClr>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180974</xdr:colOff>
      <xdr:row>50</xdr:row>
      <xdr:rowOff>94826</xdr:rowOff>
    </xdr:from>
    <xdr:ext cx="4032438" cy="1648111"/>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2097180" y="8801797"/>
          <a:ext cx="4032438" cy="1648111"/>
        </a:xfrm>
        <a:prstGeom prst="wedgeRoundRectCallout">
          <a:avLst>
            <a:gd name="adj1" fmla="val -56273"/>
            <a:gd name="adj2" fmla="val 37068"/>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・成績考査を行う日に○印をご記入ください。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（訓練期間１月ごとに少なくとも１回成績考査を行う）</a:t>
          </a: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（訓練終了前に修了考査を行う）</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・修了考査を行った日以降に、キャリアコンサルティング日を設定することが望ましいです。</a:t>
          </a:r>
          <a:endParaRPr lang="ja-JP" altLang="ja-JP" sz="1100">
            <a:latin typeface="Meiryo UI" panose="020B0604030504040204" pitchFamily="50" charset="-128"/>
            <a:ea typeface="Meiryo UI" panose="020B0604030504040204" pitchFamily="50" charset="-128"/>
          </a:endParaRPr>
        </a:p>
      </xdr:txBody>
    </xdr:sp>
    <xdr:clientData/>
  </xdr:oneCellAnchor>
  <xdr:oneCellAnchor>
    <xdr:from>
      <xdr:col>1</xdr:col>
      <xdr:colOff>186496</xdr:colOff>
      <xdr:row>74</xdr:row>
      <xdr:rowOff>51131</xdr:rowOff>
    </xdr:from>
    <xdr:ext cx="3452932" cy="617474"/>
    <xdr:sp macro="" textlink="">
      <xdr:nvSpPr>
        <xdr:cNvPr id="6" name="テキスト ボックス 5">
          <a:extLst>
            <a:ext uri="{FF2B5EF4-FFF2-40B4-BE49-F238E27FC236}">
              <a16:creationId xmlns:a16="http://schemas.microsoft.com/office/drawing/2014/main" id="{00000000-0008-0000-0D00-000006000000}"/>
            </a:ext>
          </a:extLst>
        </xdr:cNvPr>
        <xdr:cNvSpPr txBox="1"/>
      </xdr:nvSpPr>
      <xdr:spPr>
        <a:xfrm>
          <a:off x="433025" y="13240455"/>
          <a:ext cx="3452932" cy="617474"/>
        </a:xfrm>
        <a:prstGeom prst="wedgeRoundRectCallout">
          <a:avLst>
            <a:gd name="adj1" fmla="val -35812"/>
            <a:gd name="adj2" fmla="val -71343"/>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日々の訓練時間外に最低１時間以上、質疑応答ができる講師の支援体制があることが必要です。</a:t>
          </a:r>
          <a:endParaRPr lang="ja-JP" altLang="ja-JP" sz="1100">
            <a:latin typeface="Meiryo UI" panose="020B0604030504040204" pitchFamily="50" charset="-128"/>
            <a:ea typeface="Meiryo UI" panose="020B0604030504040204" pitchFamily="50" charset="-128"/>
          </a:endParaRPr>
        </a:p>
      </xdr:txBody>
    </xdr:sp>
    <xdr:clientData/>
  </xdr:oneCellAnchor>
  <xdr:twoCellAnchor>
    <xdr:from>
      <xdr:col>4</xdr:col>
      <xdr:colOff>123826</xdr:colOff>
      <xdr:row>21</xdr:row>
      <xdr:rowOff>95250</xdr:rowOff>
    </xdr:from>
    <xdr:to>
      <xdr:col>6</xdr:col>
      <xdr:colOff>38100</xdr:colOff>
      <xdr:row>24</xdr:row>
      <xdr:rowOff>114300</xdr:rowOff>
    </xdr:to>
    <xdr:cxnSp macro="">
      <xdr:nvCxnSpPr>
        <xdr:cNvPr id="8" name="直線矢印コネクタ 7">
          <a:extLst>
            <a:ext uri="{FF2B5EF4-FFF2-40B4-BE49-F238E27FC236}">
              <a16:creationId xmlns:a16="http://schemas.microsoft.com/office/drawing/2014/main" id="{00000000-0008-0000-0D00-000008000000}"/>
            </a:ext>
          </a:extLst>
        </xdr:cNvPr>
        <xdr:cNvCxnSpPr/>
      </xdr:nvCxnSpPr>
      <xdr:spPr>
        <a:xfrm flipH="1">
          <a:off x="1419226" y="3829050"/>
          <a:ext cx="542924" cy="542925"/>
        </a:xfrm>
        <a:prstGeom prst="straightConnector1">
          <a:avLst/>
        </a:prstGeom>
        <a:ln w="28575">
          <a:solidFill>
            <a:schemeClr val="accent1">
              <a:lumMod val="75000"/>
            </a:schemeClr>
          </a:solidFill>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67235</xdr:colOff>
      <xdr:row>23</xdr:row>
      <xdr:rowOff>152432</xdr:rowOff>
    </xdr:from>
    <xdr:ext cx="3641912" cy="2093197"/>
    <xdr:sp macro="" textlink="">
      <xdr:nvSpPr>
        <xdr:cNvPr id="10" name="テキスト ボックス 9">
          <a:extLst>
            <a:ext uri="{FF2B5EF4-FFF2-40B4-BE49-F238E27FC236}">
              <a16:creationId xmlns:a16="http://schemas.microsoft.com/office/drawing/2014/main" id="{00000000-0008-0000-0D00-00000A000000}"/>
            </a:ext>
          </a:extLst>
        </xdr:cNvPr>
        <xdr:cNvSpPr txBox="1"/>
      </xdr:nvSpPr>
      <xdr:spPr>
        <a:xfrm>
          <a:off x="5434853" y="4164138"/>
          <a:ext cx="3641912" cy="2093197"/>
        </a:xfrm>
        <a:prstGeom prst="wedgeRoundRectCallout">
          <a:avLst>
            <a:gd name="adj1" fmla="val -28947"/>
            <a:gd name="adj2" fmla="val -58311"/>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eiryo UI" panose="020B0604030504040204" pitchFamily="50" charset="-128"/>
              <a:ea typeface="Meiryo UI" panose="020B0604030504040204" pitchFamily="50" charset="-128"/>
              <a:cs typeface="+mn-cs"/>
            </a:rPr>
            <a:t>職業能力開発講習を外部委託する場合、科目の名称の後に「（委託）」を追記してください。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tx1"/>
              </a:solidFill>
              <a:effectLst/>
              <a:latin typeface="Meiryo UI" panose="020B0604030504040204" pitchFamily="50" charset="-128"/>
              <a:ea typeface="Meiryo UI" panose="020B0604030504040204" pitchFamily="50" charset="-128"/>
              <a:cs typeface="+mn-cs"/>
            </a:rPr>
            <a:t>※</a:t>
          </a:r>
          <a:r>
            <a:rPr kumimoji="1" lang="ja-JP" altLang="en-US" sz="1050">
              <a:solidFill>
                <a:schemeClr val="tx1"/>
              </a:solidFill>
              <a:effectLst/>
              <a:latin typeface="Meiryo UI" panose="020B0604030504040204" pitchFamily="50" charset="-128"/>
              <a:ea typeface="Meiryo UI" panose="020B0604030504040204" pitchFamily="50" charset="-128"/>
              <a:cs typeface="+mn-cs"/>
            </a:rPr>
            <a:t>最初</a:t>
          </a:r>
          <a:r>
            <a:rPr kumimoji="1" lang="ja-JP" altLang="ja-JP" sz="1050">
              <a:solidFill>
                <a:schemeClr val="tx1"/>
              </a:solidFill>
              <a:effectLst/>
              <a:latin typeface="Meiryo UI" panose="020B0604030504040204" pitchFamily="50" charset="-128"/>
              <a:ea typeface="Meiryo UI" panose="020B0604030504040204" pitchFamily="50" charset="-128"/>
              <a:cs typeface="+mn-cs"/>
            </a:rPr>
            <a:t>の１か月間で職業能力開発講習を完結させる場合、１か月目に職業能力開発講習以外の科目（学科・実技等）を設定することは認められません（</a:t>
          </a:r>
          <a:r>
            <a:rPr kumimoji="1" lang="ja-JP" altLang="en-US" sz="1050">
              <a:solidFill>
                <a:schemeClr val="tx1"/>
              </a:solidFill>
              <a:effectLst/>
              <a:latin typeface="Meiryo UI" panose="020B0604030504040204" pitchFamily="50" charset="-128"/>
              <a:ea typeface="Meiryo UI" panose="020B0604030504040204" pitchFamily="50" charset="-128"/>
              <a:cs typeface="+mn-cs"/>
            </a:rPr>
            <a:t>最初</a:t>
          </a:r>
          <a:r>
            <a:rPr kumimoji="1" lang="ja-JP" altLang="ja-JP" sz="1050">
              <a:solidFill>
                <a:schemeClr val="tx1"/>
              </a:solidFill>
              <a:effectLst/>
              <a:latin typeface="Meiryo UI" panose="020B0604030504040204" pitchFamily="50" charset="-128"/>
              <a:ea typeface="Meiryo UI" panose="020B0604030504040204" pitchFamily="50" charset="-128"/>
              <a:cs typeface="+mn-cs"/>
            </a:rPr>
            <a:t>の１か月間は職業能力開発講習だけを実施する必要があります。）。</a:t>
          </a:r>
          <a:endParaRPr kumimoji="1" lang="en-US" altLang="ja-JP" sz="1050">
            <a:solidFill>
              <a:schemeClr val="tx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tx1"/>
              </a:solidFill>
              <a:effectLst/>
              <a:latin typeface="Meiryo UI" panose="020B0604030504040204" pitchFamily="50" charset="-128"/>
              <a:ea typeface="Meiryo UI" panose="020B0604030504040204" pitchFamily="50" charset="-128"/>
              <a:cs typeface="+mn-cs"/>
            </a:rPr>
            <a:t>※</a:t>
          </a:r>
          <a:r>
            <a:rPr kumimoji="1" lang="ja-JP" altLang="en-US" sz="1050">
              <a:solidFill>
                <a:schemeClr val="tx1"/>
              </a:solidFill>
              <a:effectLst/>
              <a:latin typeface="Meiryo UI" panose="020B0604030504040204" pitchFamily="50" charset="-128"/>
              <a:ea typeface="Meiryo UI" panose="020B0604030504040204" pitchFamily="50" charset="-128"/>
              <a:cs typeface="+mn-cs"/>
            </a:rPr>
            <a:t>最初の１か月間で職業能力開発講習を完結させる場合は、「能開講習」欄に「○」を記載する必要はございません。</a:t>
          </a:r>
          <a:endParaRPr kumimoji="1" lang="en-US" altLang="ja-JP" sz="1050">
            <a:solidFill>
              <a:schemeClr val="dk1"/>
            </a:solidFill>
            <a:latin typeface="Meiryo UI" panose="020B0604030504040204" pitchFamily="50" charset="-128"/>
            <a:ea typeface="Meiryo UI" panose="020B0604030504040204" pitchFamily="50" charset="-128"/>
            <a:cs typeface="+mn-cs"/>
          </a:endParaRPr>
        </a:p>
      </xdr:txBody>
    </xdr:sp>
    <xdr:clientData/>
  </xdr:oneCellAnchor>
  <xdr:oneCellAnchor>
    <xdr:from>
      <xdr:col>21</xdr:col>
      <xdr:colOff>202505</xdr:colOff>
      <xdr:row>71</xdr:row>
      <xdr:rowOff>91528</xdr:rowOff>
    </xdr:from>
    <xdr:ext cx="3125643" cy="1905770"/>
    <xdr:sp macro="" textlink="">
      <xdr:nvSpPr>
        <xdr:cNvPr id="12" name="テキスト ボックス 11">
          <a:extLst>
            <a:ext uri="{FF2B5EF4-FFF2-40B4-BE49-F238E27FC236}">
              <a16:creationId xmlns:a16="http://schemas.microsoft.com/office/drawing/2014/main" id="{00000000-0008-0000-0D00-00000C000000}"/>
            </a:ext>
          </a:extLst>
        </xdr:cNvPr>
        <xdr:cNvSpPr txBox="1"/>
      </xdr:nvSpPr>
      <xdr:spPr>
        <a:xfrm>
          <a:off x="6825181" y="12642116"/>
          <a:ext cx="3125643" cy="1905770"/>
        </a:xfrm>
        <a:prstGeom prst="wedgeRoundRectCallout">
          <a:avLst>
            <a:gd name="adj1" fmla="val -31718"/>
            <a:gd name="adj2" fmla="val -57294"/>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lang="ja-JP" altLang="en-US" sz="1100">
              <a:solidFill>
                <a:schemeClr val="tx1"/>
              </a:solidFill>
              <a:effectLst/>
              <a:latin typeface="Meiryo UI" panose="020B0604030504040204" pitchFamily="50" charset="-128"/>
              <a:ea typeface="Meiryo UI" panose="020B0604030504040204" pitchFamily="50" charset="-128"/>
              <a:cs typeface="+mn-cs"/>
            </a:rPr>
            <a:t>①専用の日を設定する場合（</a:t>
          </a:r>
          <a:r>
            <a:rPr lang="en-US" altLang="ja-JP" sz="1100">
              <a:solidFill>
                <a:schemeClr val="tx1"/>
              </a:solidFill>
              <a:effectLst/>
              <a:latin typeface="Meiryo UI" panose="020B0604030504040204" pitchFamily="50" charset="-128"/>
              <a:ea typeface="Meiryo UI" panose="020B0604030504040204" pitchFamily="50" charset="-128"/>
              <a:cs typeface="+mn-cs"/>
            </a:rPr>
            <a:t>4/30</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②１日の訓練時間として時間割表で設定した</a:t>
          </a:r>
        </a:p>
        <a:p>
          <a:r>
            <a:rPr lang="ja-JP" altLang="en-US" sz="1100">
              <a:solidFill>
                <a:schemeClr val="tx1"/>
              </a:solidFill>
              <a:effectLst/>
              <a:latin typeface="Meiryo UI" panose="020B0604030504040204" pitchFamily="50" charset="-128"/>
              <a:ea typeface="Meiryo UI" panose="020B0604030504040204" pitchFamily="50" charset="-128"/>
              <a:cs typeface="+mn-cs"/>
            </a:rPr>
            <a:t>　受講時間内に行う場合（</a:t>
          </a:r>
          <a:r>
            <a:rPr lang="en-US" altLang="ja-JP" sz="1100">
              <a:solidFill>
                <a:schemeClr val="tx1"/>
              </a:solidFill>
              <a:effectLst/>
              <a:latin typeface="Meiryo UI" panose="020B0604030504040204" pitchFamily="50" charset="-128"/>
              <a:ea typeface="Meiryo UI" panose="020B0604030504040204" pitchFamily="50" charset="-128"/>
              <a:cs typeface="+mn-cs"/>
            </a:rPr>
            <a:t>5/25</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5/29</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③訓練が行われる日の受講時間外に行う場合</a:t>
          </a:r>
        </a:p>
        <a:p>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7/13</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7/16</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のうち、①、②については、</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訓練内容</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欄にも</a:t>
          </a:r>
        </a:p>
        <a:p>
          <a:r>
            <a:rPr lang="ja-JP" altLang="en-US" sz="1100">
              <a:solidFill>
                <a:schemeClr val="tx1"/>
              </a:solidFill>
              <a:effectLst/>
              <a:latin typeface="Meiryo UI" panose="020B0604030504040204" pitchFamily="50" charset="-128"/>
              <a:ea typeface="Meiryo UI" panose="020B0604030504040204" pitchFamily="50" charset="-128"/>
              <a:cs typeface="+mn-cs"/>
            </a:rPr>
            <a:t>記入してください。</a:t>
          </a:r>
        </a:p>
      </xdr:txBody>
    </xdr:sp>
    <xdr:clientData/>
  </xdr:oneCellAnchor>
  <xdr:oneCellAnchor>
    <xdr:from>
      <xdr:col>4</xdr:col>
      <xdr:colOff>255494</xdr:colOff>
      <xdr:row>12</xdr:row>
      <xdr:rowOff>57005</xdr:rowOff>
    </xdr:from>
    <xdr:ext cx="2389095" cy="1791966"/>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1544170" y="2208534"/>
          <a:ext cx="2389095" cy="1791966"/>
        </a:xfrm>
        <a:prstGeom prst="roundRect">
          <a:avLst>
            <a:gd name="adj" fmla="val 5188"/>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rtlCol="0" anchor="ctr" anchorCtr="0">
          <a:noAutofit/>
        </a:bodyPr>
        <a:lstStyle/>
        <a:p>
          <a:r>
            <a:rPr kumimoji="1" lang="ja-JP" altLang="en-US" sz="1100">
              <a:latin typeface="Meiryo UI" panose="020B0604030504040204" pitchFamily="50" charset="-128"/>
              <a:ea typeface="Meiryo UI" panose="020B0604030504040204" pitchFamily="50" charset="-128"/>
            </a:rPr>
            <a:t>訓練時間に算定するものについては、「</a:t>
          </a:r>
          <a:r>
            <a:rPr kumimoji="1" lang="ja-JP" altLang="en-US" sz="1100">
              <a:solidFill>
                <a:sysClr val="windowText" lastClr="000000"/>
              </a:solidFill>
              <a:latin typeface="Meiryo UI" panose="020B0604030504040204" pitchFamily="50" charset="-128"/>
              <a:ea typeface="Meiryo UI" panose="020B0604030504040204" pitchFamily="50" charset="-128"/>
            </a:rPr>
            <a:t>時間</a:t>
          </a:r>
          <a:r>
            <a:rPr kumimoji="1" lang="ja-JP" altLang="en-US" sz="1100">
              <a:latin typeface="Meiryo UI" panose="020B0604030504040204" pitchFamily="50" charset="-128"/>
              <a:ea typeface="Meiryo UI" panose="020B0604030504040204" pitchFamily="50" charset="-128"/>
            </a:rPr>
            <a:t>」欄に訓練時間数を入力してください。</a:t>
          </a:r>
        </a:p>
        <a:p>
          <a:r>
            <a:rPr kumimoji="1" lang="ja-JP" altLang="en-US" sz="1100">
              <a:latin typeface="Meiryo UI" panose="020B0604030504040204" pitchFamily="50" charset="-128"/>
              <a:ea typeface="Meiryo UI" panose="020B0604030504040204" pitchFamily="50" charset="-128"/>
            </a:rPr>
            <a:t>訓練時間に算定しないもの（開講式、</a:t>
          </a:r>
          <a:r>
            <a:rPr kumimoji="1" lang="ja-JP" altLang="en-US" sz="1100">
              <a:solidFill>
                <a:sysClr val="windowText" lastClr="000000"/>
              </a:solidFill>
              <a:latin typeface="Meiryo UI" panose="020B0604030504040204" pitchFamily="50" charset="-128"/>
              <a:ea typeface="Meiryo UI" panose="020B0604030504040204" pitchFamily="50" charset="-128"/>
            </a:rPr>
            <a:t>オリエンテーション、</a:t>
          </a:r>
          <a:r>
            <a:rPr kumimoji="1" lang="ja-JP" altLang="en-US" sz="1100">
              <a:latin typeface="Meiryo UI" panose="020B0604030504040204" pitchFamily="50" charset="-128"/>
              <a:ea typeface="Meiryo UI" panose="020B0604030504040204" pitchFamily="50" charset="-128"/>
            </a:rPr>
            <a:t>修了式）については、「訓練内容」欄に括弧書きで訓練時間を追加してください。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2700">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6.bin"/><Relationship Id="rId4"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22.bin"/><Relationship Id="rId4" Type="http://schemas.openxmlformats.org/officeDocument/2006/relationships/comments" Target="../comments8.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8.xml"/><Relationship Id="rId1" Type="http://schemas.openxmlformats.org/officeDocument/2006/relationships/printerSettings" Target="../printerSettings/printerSettings24.bin"/><Relationship Id="rId4" Type="http://schemas.openxmlformats.org/officeDocument/2006/relationships/comments" Target="../comments9.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0.xml"/><Relationship Id="rId1" Type="http://schemas.openxmlformats.org/officeDocument/2006/relationships/printerSettings" Target="../printerSettings/printerSettings27.bin"/><Relationship Id="rId4" Type="http://schemas.openxmlformats.org/officeDocument/2006/relationships/comments" Target="../comments10.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1.xml"/><Relationship Id="rId1" Type="http://schemas.openxmlformats.org/officeDocument/2006/relationships/printerSettings" Target="../printerSettings/printerSettings28.bin"/><Relationship Id="rId4" Type="http://schemas.openxmlformats.org/officeDocument/2006/relationships/comments" Target="../comments11.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4.xml"/><Relationship Id="rId1" Type="http://schemas.openxmlformats.org/officeDocument/2006/relationships/printerSettings" Target="../printerSettings/printerSettings31.bin"/><Relationship Id="rId4" Type="http://schemas.openxmlformats.org/officeDocument/2006/relationships/comments" Target="../comments13.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5.xml"/><Relationship Id="rId1" Type="http://schemas.openxmlformats.org/officeDocument/2006/relationships/printerSettings" Target="../printerSettings/printerSettings32.bin"/><Relationship Id="rId4" Type="http://schemas.openxmlformats.org/officeDocument/2006/relationships/comments" Target="../comments14.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tabColor rgb="FFFF0000"/>
    <pageSetUpPr fitToPage="1"/>
  </sheetPr>
  <dimension ref="A1:M30"/>
  <sheetViews>
    <sheetView tabSelected="1" view="pageBreakPreview" zoomScale="40" zoomScaleNormal="55" zoomScaleSheetLayoutView="40" zoomScalePageLayoutView="40" workbookViewId="0">
      <selection activeCell="C25" sqref="C25:E25"/>
    </sheetView>
  </sheetViews>
  <sheetFormatPr defaultRowHeight="13.5"/>
  <cols>
    <col min="1" max="1" width="5.625" style="200" customWidth="1"/>
    <col min="2" max="2" width="18.25" style="200" customWidth="1"/>
    <col min="3" max="4" width="33.625" style="200" customWidth="1"/>
    <col min="5" max="5" width="114.25" style="200" customWidth="1"/>
    <col min="6" max="6" width="59.625" style="204" customWidth="1"/>
    <col min="7" max="8" width="15.75" style="200" customWidth="1"/>
    <col min="9" max="16384" width="9" style="200"/>
  </cols>
  <sheetData>
    <row r="1" spans="1:13" s="194" customFormat="1" ht="49.5" customHeight="1">
      <c r="A1" s="1421" t="s">
        <v>1064</v>
      </c>
      <c r="B1" s="1421"/>
      <c r="C1" s="1421"/>
      <c r="D1" s="1421"/>
      <c r="E1" s="1421"/>
      <c r="F1" s="1421"/>
      <c r="G1" s="1421"/>
      <c r="H1" s="1421"/>
      <c r="I1" s="192"/>
      <c r="J1" s="192"/>
      <c r="K1" s="193"/>
      <c r="L1" s="193"/>
      <c r="M1" s="193"/>
    </row>
    <row r="2" spans="1:13" s="194" customFormat="1" ht="21" customHeight="1">
      <c r="B2" s="195"/>
      <c r="C2" s="195"/>
      <c r="D2" s="195"/>
      <c r="E2" s="196"/>
      <c r="F2" s="197"/>
      <c r="G2" s="195"/>
      <c r="H2" s="195"/>
    </row>
    <row r="3" spans="1:13" s="194" customFormat="1" ht="43.5" customHeight="1">
      <c r="A3" s="480" t="s">
        <v>0</v>
      </c>
      <c r="B3" s="481"/>
      <c r="C3" s="1422" t="str">
        <f>IF(様式1!L11="","",様式1!L11)</f>
        <v/>
      </c>
      <c r="D3" s="1422"/>
      <c r="E3" s="1422"/>
      <c r="F3" s="198"/>
      <c r="G3" s="195"/>
      <c r="H3" s="195"/>
    </row>
    <row r="4" spans="1:13" s="194" customFormat="1" ht="6.75" customHeight="1">
      <c r="A4" s="482"/>
      <c r="B4" s="483"/>
      <c r="C4" s="195"/>
      <c r="D4" s="195"/>
      <c r="F4" s="195"/>
      <c r="G4" s="195"/>
      <c r="H4" s="195"/>
    </row>
    <row r="5" spans="1:13" s="194" customFormat="1" ht="42" customHeight="1">
      <c r="A5" s="480" t="s">
        <v>1</v>
      </c>
      <c r="B5" s="481"/>
      <c r="C5" s="1423" t="str">
        <f>IF(様式1!O3="","",様式1!O3)</f>
        <v/>
      </c>
      <c r="D5" s="1423"/>
      <c r="E5" s="1423"/>
      <c r="F5" s="199"/>
      <c r="G5" s="195"/>
      <c r="H5" s="195"/>
    </row>
    <row r="6" spans="1:13" s="194" customFormat="1" ht="9.9499999999999993" customHeight="1">
      <c r="A6" s="485"/>
      <c r="B6" s="486"/>
      <c r="C6" s="486"/>
      <c r="D6" s="486"/>
      <c r="E6" s="485"/>
      <c r="F6" s="486"/>
      <c r="G6" s="195"/>
      <c r="H6" s="195"/>
    </row>
    <row r="7" spans="1:13" ht="48.75" customHeight="1">
      <c r="A7" s="527" t="s">
        <v>907</v>
      </c>
      <c r="B7" s="528" t="s">
        <v>2</v>
      </c>
      <c r="C7" s="1424" t="s">
        <v>3</v>
      </c>
      <c r="D7" s="1425"/>
      <c r="E7" s="1426"/>
      <c r="F7" s="529" t="s">
        <v>1023</v>
      </c>
      <c r="G7" s="528" t="s">
        <v>4</v>
      </c>
      <c r="H7" s="528" t="s">
        <v>5</v>
      </c>
    </row>
    <row r="8" spans="1:13" ht="48" customHeight="1">
      <c r="A8" s="530">
        <v>1</v>
      </c>
      <c r="B8" s="679" t="s">
        <v>6</v>
      </c>
      <c r="C8" s="1418" t="s">
        <v>7</v>
      </c>
      <c r="D8" s="1419"/>
      <c r="E8" s="1420"/>
      <c r="F8" s="687" t="s">
        <v>1025</v>
      </c>
      <c r="G8" s="766"/>
      <c r="H8" s="531"/>
    </row>
    <row r="9" spans="1:13" ht="48" customHeight="1">
      <c r="A9" s="530">
        <v>2</v>
      </c>
      <c r="B9" s="679" t="s">
        <v>908</v>
      </c>
      <c r="C9" s="1418" t="s">
        <v>1024</v>
      </c>
      <c r="D9" s="1419"/>
      <c r="E9" s="1420"/>
      <c r="F9" s="687" t="s">
        <v>1025</v>
      </c>
      <c r="G9" s="766"/>
      <c r="H9" s="531"/>
    </row>
    <row r="10" spans="1:13" ht="340.5" customHeight="1">
      <c r="A10" s="530">
        <v>3</v>
      </c>
      <c r="B10" s="679" t="s">
        <v>909</v>
      </c>
      <c r="C10" s="1427" t="s">
        <v>1641</v>
      </c>
      <c r="D10" s="1428"/>
      <c r="E10" s="1429"/>
      <c r="F10" s="687" t="s">
        <v>1025</v>
      </c>
      <c r="G10" s="766"/>
      <c r="H10" s="532"/>
    </row>
    <row r="11" spans="1:13" ht="342" customHeight="1">
      <c r="A11" s="530">
        <v>4</v>
      </c>
      <c r="B11" s="679" t="s">
        <v>910</v>
      </c>
      <c r="C11" s="1427" t="s">
        <v>1543</v>
      </c>
      <c r="D11" s="1428"/>
      <c r="E11" s="1429"/>
      <c r="F11" s="687" t="s">
        <v>1025</v>
      </c>
      <c r="G11" s="766"/>
      <c r="H11" s="532"/>
    </row>
    <row r="12" spans="1:13" ht="213.75" customHeight="1">
      <c r="A12" s="530">
        <v>5</v>
      </c>
      <c r="B12" s="680" t="s">
        <v>911</v>
      </c>
      <c r="C12" s="1427" t="s">
        <v>1316</v>
      </c>
      <c r="D12" s="1419"/>
      <c r="E12" s="1420"/>
      <c r="F12" s="687" t="s">
        <v>1025</v>
      </c>
      <c r="G12" s="766"/>
      <c r="H12" s="531"/>
    </row>
    <row r="13" spans="1:13" ht="48" customHeight="1">
      <c r="A13" s="530">
        <v>6</v>
      </c>
      <c r="B13" s="679" t="s">
        <v>912</v>
      </c>
      <c r="C13" s="1418" t="s">
        <v>913</v>
      </c>
      <c r="D13" s="1419"/>
      <c r="E13" s="1420"/>
      <c r="F13" s="687" t="s">
        <v>1025</v>
      </c>
      <c r="G13" s="766"/>
      <c r="H13" s="531"/>
    </row>
    <row r="14" spans="1:13" ht="129" customHeight="1">
      <c r="A14" s="530">
        <v>7</v>
      </c>
      <c r="B14" s="679" t="s">
        <v>9</v>
      </c>
      <c r="C14" s="1427" t="s">
        <v>1544</v>
      </c>
      <c r="D14" s="1428"/>
      <c r="E14" s="1429"/>
      <c r="F14" s="687" t="s">
        <v>1025</v>
      </c>
      <c r="G14" s="766"/>
      <c r="H14" s="531"/>
    </row>
    <row r="15" spans="1:13" s="201" customFormat="1" ht="234.75" customHeight="1">
      <c r="A15" s="530">
        <v>8</v>
      </c>
      <c r="B15" s="681" t="s">
        <v>1525</v>
      </c>
      <c r="C15" s="1427" t="s">
        <v>1640</v>
      </c>
      <c r="D15" s="1428"/>
      <c r="E15" s="1429"/>
      <c r="F15" s="688" t="s">
        <v>1614</v>
      </c>
      <c r="G15" s="766"/>
      <c r="H15" s="531"/>
    </row>
    <row r="16" spans="1:13" ht="48" customHeight="1">
      <c r="A16" s="530">
        <v>9</v>
      </c>
      <c r="B16" s="679" t="s">
        <v>914</v>
      </c>
      <c r="C16" s="1418" t="s">
        <v>10</v>
      </c>
      <c r="D16" s="1419"/>
      <c r="E16" s="1420"/>
      <c r="F16" s="689" t="s">
        <v>1025</v>
      </c>
      <c r="G16" s="766"/>
      <c r="H16" s="531"/>
    </row>
    <row r="17" spans="1:9" ht="249" customHeight="1">
      <c r="A17" s="530">
        <v>10</v>
      </c>
      <c r="B17" s="679" t="s">
        <v>915</v>
      </c>
      <c r="C17" s="1430" t="s">
        <v>1571</v>
      </c>
      <c r="D17" s="1431"/>
      <c r="E17" s="1432"/>
      <c r="F17" s="687" t="s">
        <v>1025</v>
      </c>
      <c r="G17" s="766"/>
      <c r="H17" s="532"/>
    </row>
    <row r="18" spans="1:9" s="201" customFormat="1" ht="103.5" customHeight="1">
      <c r="A18" s="533">
        <v>11</v>
      </c>
      <c r="B18" s="682" t="s">
        <v>916</v>
      </c>
      <c r="C18" s="1433" t="s">
        <v>1323</v>
      </c>
      <c r="D18" s="1434"/>
      <c r="E18" s="1435"/>
      <c r="F18" s="690" t="s">
        <v>1615</v>
      </c>
      <c r="G18" s="766"/>
      <c r="H18" s="532"/>
    </row>
    <row r="19" spans="1:9" s="201" customFormat="1" ht="103.5" customHeight="1">
      <c r="A19" s="533">
        <v>12</v>
      </c>
      <c r="B19" s="682" t="s">
        <v>917</v>
      </c>
      <c r="C19" s="1436" t="s">
        <v>11</v>
      </c>
      <c r="D19" s="1434"/>
      <c r="E19" s="1435"/>
      <c r="F19" s="690" t="s">
        <v>1615</v>
      </c>
      <c r="G19" s="766"/>
      <c r="H19" s="532"/>
    </row>
    <row r="20" spans="1:9" ht="57.75" customHeight="1">
      <c r="A20" s="530">
        <v>13</v>
      </c>
      <c r="B20" s="679" t="s">
        <v>743</v>
      </c>
      <c r="C20" s="1427" t="s">
        <v>492</v>
      </c>
      <c r="D20" s="1428"/>
      <c r="E20" s="1429"/>
      <c r="F20" s="687" t="s">
        <v>1025</v>
      </c>
      <c r="G20" s="766"/>
      <c r="H20" s="534"/>
    </row>
    <row r="21" spans="1:9" ht="57.75" customHeight="1">
      <c r="A21" s="530">
        <v>14</v>
      </c>
      <c r="B21" s="679" t="s">
        <v>744</v>
      </c>
      <c r="C21" s="1427" t="s">
        <v>918</v>
      </c>
      <c r="D21" s="1428"/>
      <c r="E21" s="1429"/>
      <c r="F21" s="687" t="s">
        <v>1025</v>
      </c>
      <c r="G21" s="766"/>
      <c r="H21" s="534"/>
    </row>
    <row r="22" spans="1:9" ht="57.75" customHeight="1">
      <c r="A22" s="530">
        <v>15</v>
      </c>
      <c r="B22" s="683" t="s">
        <v>919</v>
      </c>
      <c r="C22" s="1418" t="s">
        <v>12</v>
      </c>
      <c r="D22" s="1419"/>
      <c r="E22" s="1420"/>
      <c r="F22" s="687" t="s">
        <v>1025</v>
      </c>
      <c r="G22" s="766"/>
      <c r="H22" s="534"/>
    </row>
    <row r="23" spans="1:9" s="202" customFormat="1" ht="57.75" customHeight="1">
      <c r="A23" s="530">
        <v>16</v>
      </c>
      <c r="B23" s="684" t="s">
        <v>919</v>
      </c>
      <c r="C23" s="1440" t="s">
        <v>1545</v>
      </c>
      <c r="D23" s="1441"/>
      <c r="E23" s="1442"/>
      <c r="F23" s="687" t="s">
        <v>1025</v>
      </c>
      <c r="G23" s="766"/>
      <c r="H23" s="535"/>
    </row>
    <row r="24" spans="1:9" s="203" customFormat="1" ht="141" customHeight="1">
      <c r="A24" s="533">
        <v>17</v>
      </c>
      <c r="B24" s="685" t="s">
        <v>745</v>
      </c>
      <c r="C24" s="1433" t="s">
        <v>1546</v>
      </c>
      <c r="D24" s="1434"/>
      <c r="E24" s="1435"/>
      <c r="F24" s="690" t="s">
        <v>1616</v>
      </c>
      <c r="G24" s="766"/>
      <c r="H24" s="535"/>
    </row>
    <row r="25" spans="1:9" ht="336" customHeight="1">
      <c r="A25" s="530">
        <v>18</v>
      </c>
      <c r="B25" s="686" t="s">
        <v>1631</v>
      </c>
      <c r="C25" s="1427" t="s">
        <v>1642</v>
      </c>
      <c r="D25" s="1428"/>
      <c r="E25" s="1429"/>
      <c r="F25" s="691" t="s">
        <v>1025</v>
      </c>
      <c r="G25" s="767"/>
      <c r="H25" s="535"/>
    </row>
    <row r="26" spans="1:9" ht="173.25" customHeight="1">
      <c r="A26" s="533">
        <v>19</v>
      </c>
      <c r="B26" s="685" t="s">
        <v>746</v>
      </c>
      <c r="C26" s="1433" t="s">
        <v>1260</v>
      </c>
      <c r="D26" s="1437"/>
      <c r="E26" s="1438"/>
      <c r="F26" s="690" t="s">
        <v>1617</v>
      </c>
      <c r="G26" s="766"/>
      <c r="H26" s="534"/>
    </row>
    <row r="27" spans="1:9" s="201" customFormat="1" ht="157.5" customHeight="1">
      <c r="A27" s="533">
        <v>20</v>
      </c>
      <c r="B27" s="685" t="s">
        <v>747</v>
      </c>
      <c r="C27" s="1436" t="s">
        <v>13</v>
      </c>
      <c r="D27" s="1434"/>
      <c r="E27" s="1435"/>
      <c r="F27" s="690" t="s">
        <v>1618</v>
      </c>
      <c r="G27" s="766"/>
      <c r="H27" s="535"/>
    </row>
    <row r="28" spans="1:9" s="203" customFormat="1" ht="114.75" customHeight="1">
      <c r="A28" s="533">
        <v>21</v>
      </c>
      <c r="B28" s="685" t="s">
        <v>748</v>
      </c>
      <c r="C28" s="1433" t="s">
        <v>1026</v>
      </c>
      <c r="D28" s="1437"/>
      <c r="E28" s="1438"/>
      <c r="F28" s="690" t="s">
        <v>1619</v>
      </c>
      <c r="G28" s="766"/>
      <c r="H28" s="535"/>
    </row>
    <row r="29" spans="1:9" s="203" customFormat="1" ht="33.75" customHeight="1">
      <c r="A29" s="1443" t="s">
        <v>1028</v>
      </c>
      <c r="B29" s="1443"/>
      <c r="C29" s="1443"/>
      <c r="D29" s="1443"/>
      <c r="E29" s="1443"/>
      <c r="F29" s="1443"/>
      <c r="G29" s="1443"/>
      <c r="H29" s="1443"/>
      <c r="I29" s="201"/>
    </row>
    <row r="30" spans="1:9" ht="33.75" customHeight="1">
      <c r="A30" s="1439" t="s">
        <v>1027</v>
      </c>
      <c r="B30" s="1439"/>
      <c r="C30" s="1439"/>
      <c r="D30" s="1439"/>
      <c r="E30" s="1439"/>
      <c r="F30" s="1439"/>
      <c r="G30" s="1439"/>
      <c r="H30" s="1439"/>
    </row>
  </sheetData>
  <sheetProtection sheet="1" objects="1" scenarios="1"/>
  <mergeCells count="27">
    <mergeCell ref="C28:E28"/>
    <mergeCell ref="A30:H30"/>
    <mergeCell ref="C22:E22"/>
    <mergeCell ref="C23:E23"/>
    <mergeCell ref="C24:E24"/>
    <mergeCell ref="C25:E25"/>
    <mergeCell ref="C26:E26"/>
    <mergeCell ref="C27:E27"/>
    <mergeCell ref="A29:H29"/>
    <mergeCell ref="C21:E21"/>
    <mergeCell ref="C10:E10"/>
    <mergeCell ref="C11:E11"/>
    <mergeCell ref="C12:E12"/>
    <mergeCell ref="C13:E13"/>
    <mergeCell ref="C14:E14"/>
    <mergeCell ref="C15:E15"/>
    <mergeCell ref="C16:E16"/>
    <mergeCell ref="C17:E17"/>
    <mergeCell ref="C18:E18"/>
    <mergeCell ref="C19:E19"/>
    <mergeCell ref="C20:E20"/>
    <mergeCell ref="C9:E9"/>
    <mergeCell ref="A1:H1"/>
    <mergeCell ref="C3:E3"/>
    <mergeCell ref="C5:E5"/>
    <mergeCell ref="C7:E7"/>
    <mergeCell ref="C8:E8"/>
  </mergeCells>
  <phoneticPr fontId="11"/>
  <conditionalFormatting sqref="G8:G17 G20:G23 G25">
    <cfRule type="containsBlanks" dxfId="450" priority="2">
      <formula>LEN(TRIM(G8))=0</formula>
    </cfRule>
  </conditionalFormatting>
  <conditionalFormatting sqref="G18:G19 G24 G26:G28">
    <cfRule type="containsBlanks" dxfId="449" priority="1">
      <formula>LEN(TRIM(G18))=0</formula>
    </cfRule>
  </conditionalFormatting>
  <dataValidations count="1">
    <dataValidation type="list" allowBlank="1" showInputMessage="1" showErrorMessage="1" sqref="G8:G28" xr:uid="{E3520288-5335-4617-9EB5-4ABBE3212A6A}">
      <formula1>"✔"</formula1>
    </dataValidation>
  </dataValidations>
  <printOptions horizontalCentered="1"/>
  <pageMargins left="0.43307086614173229" right="0.43307086614173229" top="0.39370078740157483" bottom="0.39370078740157483" header="0" footer="0.19685039370078741"/>
  <pageSetup paperSize="9" scale="25" orientation="portrait" horizontalDpi="300" verticalDpi="300" r:id="rId1"/>
  <headerFooter scaleWithDoc="0">
    <oddFooter>&amp;R&amp;10（令和８年１０月１日以降に開講する訓練科から適用）</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F46"/>
  <sheetViews>
    <sheetView view="pageBreakPreview" zoomScale="69" zoomScaleNormal="69" zoomScaleSheetLayoutView="69" workbookViewId="0">
      <selection activeCell="E3" sqref="E3"/>
    </sheetView>
  </sheetViews>
  <sheetFormatPr defaultRowHeight="13.5"/>
  <cols>
    <col min="1" max="1" width="12.625" style="128" customWidth="1"/>
    <col min="2" max="2" width="16.625" style="128" customWidth="1"/>
    <col min="3" max="3" width="32.625" style="128" customWidth="1"/>
    <col min="4" max="4" width="247.875" style="127" customWidth="1"/>
    <col min="5" max="5" width="18.25" style="128" customWidth="1"/>
    <col min="6" max="16384" width="9" style="128"/>
  </cols>
  <sheetData>
    <row r="1" spans="1:6" ht="63" customHeight="1" thickBot="1">
      <c r="A1" s="125" t="s">
        <v>1176</v>
      </c>
      <c r="B1" s="126"/>
      <c r="C1" s="126"/>
      <c r="D1" s="2399" t="s">
        <v>1177</v>
      </c>
      <c r="E1" s="2399"/>
      <c r="F1" s="129" t="s">
        <v>1070</v>
      </c>
    </row>
    <row r="2" spans="1:6" ht="66.75" customHeight="1" thickBot="1">
      <c r="A2" s="141" t="s">
        <v>1071</v>
      </c>
      <c r="B2" s="142" t="s">
        <v>1072</v>
      </c>
      <c r="C2" s="143" t="s">
        <v>1073</v>
      </c>
      <c r="D2" s="144" t="s">
        <v>1074</v>
      </c>
      <c r="E2" s="145" t="s">
        <v>1075</v>
      </c>
    </row>
    <row r="3" spans="1:6" ht="23.25" customHeight="1">
      <c r="A3" s="2400" t="s">
        <v>1076</v>
      </c>
      <c r="B3" s="2394" t="s">
        <v>1077</v>
      </c>
      <c r="C3" s="130" t="s">
        <v>1078</v>
      </c>
      <c r="D3" s="131" t="s">
        <v>1079</v>
      </c>
      <c r="E3" s="1413"/>
    </row>
    <row r="4" spans="1:6" ht="19.5">
      <c r="A4" s="2401"/>
      <c r="B4" s="2395"/>
      <c r="C4" s="132" t="s">
        <v>1080</v>
      </c>
      <c r="D4" s="133" t="s">
        <v>1081</v>
      </c>
      <c r="E4" s="1414"/>
    </row>
    <row r="5" spans="1:6" ht="23.25" customHeight="1">
      <c r="A5" s="2401"/>
      <c r="B5" s="2395"/>
      <c r="C5" s="132" t="s">
        <v>1082</v>
      </c>
      <c r="D5" s="133" t="s">
        <v>1083</v>
      </c>
      <c r="E5" s="1414"/>
    </row>
    <row r="6" spans="1:6" ht="23.25" customHeight="1">
      <c r="A6" s="2401"/>
      <c r="B6" s="2395"/>
      <c r="C6" s="132" t="s">
        <v>1084</v>
      </c>
      <c r="D6" s="133" t="s">
        <v>1085</v>
      </c>
      <c r="E6" s="1414"/>
    </row>
    <row r="7" spans="1:6" ht="23.25" customHeight="1">
      <c r="A7" s="2401"/>
      <c r="B7" s="2395"/>
      <c r="C7" s="132" t="s">
        <v>1086</v>
      </c>
      <c r="D7" s="133" t="s">
        <v>1087</v>
      </c>
      <c r="E7" s="1414"/>
    </row>
    <row r="8" spans="1:6" ht="23.25" customHeight="1">
      <c r="A8" s="2401"/>
      <c r="B8" s="2396"/>
      <c r="C8" s="132" t="s">
        <v>1088</v>
      </c>
      <c r="D8" s="133" t="s">
        <v>1089</v>
      </c>
      <c r="E8" s="1414"/>
    </row>
    <row r="9" spans="1:6" ht="23.25" customHeight="1">
      <c r="A9" s="2401"/>
      <c r="B9" s="2397" t="s">
        <v>1090</v>
      </c>
      <c r="C9" s="134" t="s">
        <v>1091</v>
      </c>
      <c r="D9" s="135" t="s">
        <v>1092</v>
      </c>
      <c r="E9" s="1415"/>
    </row>
    <row r="10" spans="1:6" ht="23.25" customHeight="1">
      <c r="A10" s="2401"/>
      <c r="B10" s="2395"/>
      <c r="C10" s="132" t="s">
        <v>1093</v>
      </c>
      <c r="D10" s="133" t="s">
        <v>1094</v>
      </c>
      <c r="E10" s="1414"/>
    </row>
    <row r="11" spans="1:6" ht="53.25" customHeight="1">
      <c r="A11" s="2401"/>
      <c r="B11" s="2395"/>
      <c r="C11" s="132" t="s">
        <v>1095</v>
      </c>
      <c r="D11" s="133" t="s">
        <v>1096</v>
      </c>
      <c r="E11" s="1414"/>
    </row>
    <row r="12" spans="1:6" ht="23.25" customHeight="1">
      <c r="A12" s="2401"/>
      <c r="B12" s="2395"/>
      <c r="C12" s="132" t="s">
        <v>1097</v>
      </c>
      <c r="D12" s="133" t="s">
        <v>1098</v>
      </c>
      <c r="E12" s="1414"/>
    </row>
    <row r="13" spans="1:6" ht="23.25" customHeight="1">
      <c r="A13" s="2401"/>
      <c r="B13" s="2395"/>
      <c r="C13" s="132" t="s">
        <v>1099</v>
      </c>
      <c r="D13" s="133" t="s">
        <v>1100</v>
      </c>
      <c r="E13" s="1414"/>
    </row>
    <row r="14" spans="1:6" ht="23.25" customHeight="1">
      <c r="A14" s="2401"/>
      <c r="B14" s="2396"/>
      <c r="C14" s="132" t="s">
        <v>1101</v>
      </c>
      <c r="D14" s="133" t="s">
        <v>1102</v>
      </c>
      <c r="E14" s="1414"/>
    </row>
    <row r="15" spans="1:6" ht="24.75" customHeight="1">
      <c r="A15" s="2401"/>
      <c r="B15" s="2397" t="s">
        <v>1103</v>
      </c>
      <c r="C15" s="134" t="s">
        <v>1104</v>
      </c>
      <c r="D15" s="135" t="s">
        <v>1105</v>
      </c>
      <c r="E15" s="1415"/>
    </row>
    <row r="16" spans="1:6" ht="45.75" customHeight="1">
      <c r="A16" s="2401"/>
      <c r="B16" s="2395"/>
      <c r="C16" s="132" t="s">
        <v>1106</v>
      </c>
      <c r="D16" s="133" t="s">
        <v>1107</v>
      </c>
      <c r="E16" s="1414"/>
    </row>
    <row r="17" spans="1:5" ht="45.75" customHeight="1">
      <c r="A17" s="2401"/>
      <c r="B17" s="2395"/>
      <c r="C17" s="132" t="s">
        <v>1108</v>
      </c>
      <c r="D17" s="133" t="s">
        <v>1109</v>
      </c>
      <c r="E17" s="1414"/>
    </row>
    <row r="18" spans="1:5" ht="24" customHeight="1">
      <c r="A18" s="2401"/>
      <c r="B18" s="2395"/>
      <c r="C18" s="132" t="s">
        <v>1110</v>
      </c>
      <c r="D18" s="133" t="s">
        <v>1111</v>
      </c>
      <c r="E18" s="1414"/>
    </row>
    <row r="19" spans="1:5" ht="24" customHeight="1" thickBot="1">
      <c r="A19" s="2402"/>
      <c r="B19" s="2398"/>
      <c r="C19" s="132" t="s">
        <v>1112</v>
      </c>
      <c r="D19" s="133" t="s">
        <v>1113</v>
      </c>
      <c r="E19" s="1414"/>
    </row>
    <row r="20" spans="1:5" ht="24" customHeight="1">
      <c r="A20" s="2391" t="s">
        <v>1114</v>
      </c>
      <c r="B20" s="2394" t="s">
        <v>1115</v>
      </c>
      <c r="C20" s="136" t="s">
        <v>1116</v>
      </c>
      <c r="D20" s="137" t="s">
        <v>1117</v>
      </c>
      <c r="E20" s="1416"/>
    </row>
    <row r="21" spans="1:5" ht="24" customHeight="1">
      <c r="A21" s="2392"/>
      <c r="B21" s="2395"/>
      <c r="C21" s="132" t="s">
        <v>1118</v>
      </c>
      <c r="D21" s="133" t="s">
        <v>1119</v>
      </c>
      <c r="E21" s="1414"/>
    </row>
    <row r="22" spans="1:5" ht="45.75" customHeight="1">
      <c r="A22" s="2392"/>
      <c r="B22" s="2396"/>
      <c r="C22" s="132" t="s">
        <v>1120</v>
      </c>
      <c r="D22" s="133" t="s">
        <v>1121</v>
      </c>
      <c r="E22" s="1414"/>
    </row>
    <row r="23" spans="1:5" ht="71.25" customHeight="1">
      <c r="A23" s="2392"/>
      <c r="B23" s="2397" t="s">
        <v>1122</v>
      </c>
      <c r="C23" s="134" t="s">
        <v>1123</v>
      </c>
      <c r="D23" s="135" t="s">
        <v>1124</v>
      </c>
      <c r="E23" s="1415"/>
    </row>
    <row r="24" spans="1:5" ht="23.25" customHeight="1">
      <c r="A24" s="2392"/>
      <c r="B24" s="2396"/>
      <c r="C24" s="132" t="s">
        <v>1125</v>
      </c>
      <c r="D24" s="133" t="s">
        <v>1126</v>
      </c>
      <c r="E24" s="1414"/>
    </row>
    <row r="25" spans="1:5" ht="23.25" customHeight="1">
      <c r="A25" s="2392"/>
      <c r="B25" s="2397" t="s">
        <v>1127</v>
      </c>
      <c r="C25" s="134" t="s">
        <v>1128</v>
      </c>
      <c r="D25" s="135" t="s">
        <v>1129</v>
      </c>
      <c r="E25" s="1415"/>
    </row>
    <row r="26" spans="1:5" ht="45" customHeight="1" thickBot="1">
      <c r="A26" s="2393"/>
      <c r="B26" s="2398"/>
      <c r="C26" s="132" t="s">
        <v>1130</v>
      </c>
      <c r="D26" s="133" t="s">
        <v>1178</v>
      </c>
      <c r="E26" s="1414"/>
    </row>
    <row r="27" spans="1:5" ht="23.25" customHeight="1">
      <c r="A27" s="2391" t="s">
        <v>1131</v>
      </c>
      <c r="B27" s="2394" t="s">
        <v>1132</v>
      </c>
      <c r="C27" s="136" t="s">
        <v>1133</v>
      </c>
      <c r="D27" s="137" t="s">
        <v>1134</v>
      </c>
      <c r="E27" s="1416"/>
    </row>
    <row r="28" spans="1:5" ht="23.25" customHeight="1">
      <c r="A28" s="2392"/>
      <c r="B28" s="2395"/>
      <c r="C28" s="132" t="s">
        <v>1135</v>
      </c>
      <c r="D28" s="133" t="s">
        <v>1181</v>
      </c>
      <c r="E28" s="1414"/>
    </row>
    <row r="29" spans="1:5" ht="23.25" customHeight="1">
      <c r="A29" s="2392"/>
      <c r="B29" s="2395"/>
      <c r="C29" s="132" t="s">
        <v>1136</v>
      </c>
      <c r="D29" s="133" t="s">
        <v>1137</v>
      </c>
      <c r="E29" s="1414"/>
    </row>
    <row r="30" spans="1:5" ht="23.25" customHeight="1">
      <c r="A30" s="2392"/>
      <c r="B30" s="2395"/>
      <c r="C30" s="132" t="s">
        <v>1138</v>
      </c>
      <c r="D30" s="133" t="s">
        <v>1139</v>
      </c>
      <c r="E30" s="1414"/>
    </row>
    <row r="31" spans="1:5" ht="23.25" customHeight="1">
      <c r="A31" s="2392"/>
      <c r="B31" s="2395"/>
      <c r="C31" s="132" t="s">
        <v>1140</v>
      </c>
      <c r="D31" s="133" t="s">
        <v>1141</v>
      </c>
      <c r="E31" s="1414"/>
    </row>
    <row r="32" spans="1:5" ht="23.25" customHeight="1">
      <c r="A32" s="2392"/>
      <c r="B32" s="2395"/>
      <c r="C32" s="132" t="s">
        <v>1142</v>
      </c>
      <c r="D32" s="133" t="s">
        <v>1143</v>
      </c>
      <c r="E32" s="1414"/>
    </row>
    <row r="33" spans="1:5" ht="23.25" customHeight="1">
      <c r="A33" s="2392"/>
      <c r="B33" s="2395"/>
      <c r="C33" s="132" t="s">
        <v>1144</v>
      </c>
      <c r="D33" s="133" t="s">
        <v>1145</v>
      </c>
      <c r="E33" s="1414"/>
    </row>
    <row r="34" spans="1:5" ht="23.25" customHeight="1">
      <c r="A34" s="2392"/>
      <c r="B34" s="2395"/>
      <c r="C34" s="132" t="s">
        <v>1146</v>
      </c>
      <c r="D34" s="133" t="s">
        <v>1147</v>
      </c>
      <c r="E34" s="1414"/>
    </row>
    <row r="35" spans="1:5" ht="23.25" customHeight="1">
      <c r="A35" s="2392"/>
      <c r="B35" s="2395"/>
      <c r="C35" s="132" t="s">
        <v>1148</v>
      </c>
      <c r="D35" s="133" t="s">
        <v>1149</v>
      </c>
      <c r="E35" s="1414"/>
    </row>
    <row r="36" spans="1:5" ht="23.25" customHeight="1">
      <c r="A36" s="2392"/>
      <c r="B36" s="2396"/>
      <c r="C36" s="132" t="s">
        <v>1150</v>
      </c>
      <c r="D36" s="133" t="s">
        <v>1151</v>
      </c>
      <c r="E36" s="1414"/>
    </row>
    <row r="37" spans="1:5" ht="52.5" customHeight="1">
      <c r="A37" s="2392"/>
      <c r="B37" s="2397" t="s">
        <v>1152</v>
      </c>
      <c r="C37" s="134" t="s">
        <v>1153</v>
      </c>
      <c r="D37" s="135" t="s">
        <v>1154</v>
      </c>
      <c r="E37" s="1415"/>
    </row>
    <row r="38" spans="1:5" ht="45.75" customHeight="1">
      <c r="A38" s="2392"/>
      <c r="B38" s="2395"/>
      <c r="C38" s="132" t="s">
        <v>1155</v>
      </c>
      <c r="D38" s="133" t="s">
        <v>1156</v>
      </c>
      <c r="E38" s="1414"/>
    </row>
    <row r="39" spans="1:5" ht="45.75" customHeight="1" thickBot="1">
      <c r="A39" s="2393"/>
      <c r="B39" s="2398"/>
      <c r="C39" s="132" t="s">
        <v>1157</v>
      </c>
      <c r="D39" s="133" t="s">
        <v>1158</v>
      </c>
      <c r="E39" s="1414"/>
    </row>
    <row r="40" spans="1:5" ht="24" customHeight="1">
      <c r="A40" s="2391" t="s">
        <v>1159</v>
      </c>
      <c r="B40" s="2394" t="s">
        <v>1160</v>
      </c>
      <c r="C40" s="136" t="s">
        <v>1161</v>
      </c>
      <c r="D40" s="137" t="s">
        <v>1162</v>
      </c>
      <c r="E40" s="1416"/>
    </row>
    <row r="41" spans="1:5" ht="45.75" customHeight="1">
      <c r="A41" s="2392"/>
      <c r="B41" s="2395"/>
      <c r="C41" s="132" t="s">
        <v>1163</v>
      </c>
      <c r="D41" s="133" t="s">
        <v>1164</v>
      </c>
      <c r="E41" s="1414"/>
    </row>
    <row r="42" spans="1:5" ht="24" customHeight="1">
      <c r="A42" s="2392"/>
      <c r="B42" s="2395"/>
      <c r="C42" s="132" t="s">
        <v>1165</v>
      </c>
      <c r="D42" s="133" t="s">
        <v>1166</v>
      </c>
      <c r="E42" s="1414"/>
    </row>
    <row r="43" spans="1:5" ht="24" customHeight="1">
      <c r="A43" s="2392"/>
      <c r="B43" s="2396"/>
      <c r="C43" s="132" t="s">
        <v>1167</v>
      </c>
      <c r="D43" s="133" t="s">
        <v>1168</v>
      </c>
      <c r="E43" s="1414"/>
    </row>
    <row r="44" spans="1:5" ht="45.75" customHeight="1">
      <c r="A44" s="2392"/>
      <c r="B44" s="2397" t="s">
        <v>1169</v>
      </c>
      <c r="C44" s="134" t="s">
        <v>1170</v>
      </c>
      <c r="D44" s="135" t="s">
        <v>1171</v>
      </c>
      <c r="E44" s="1415"/>
    </row>
    <row r="45" spans="1:5" ht="53.25" customHeight="1" thickBot="1">
      <c r="A45" s="2393"/>
      <c r="B45" s="2398"/>
      <c r="C45" s="138" t="s">
        <v>1172</v>
      </c>
      <c r="D45" s="139" t="s">
        <v>1173</v>
      </c>
      <c r="E45" s="1417"/>
    </row>
    <row r="46" spans="1:5" ht="19.5">
      <c r="A46" s="146"/>
      <c r="B46" s="147"/>
      <c r="C46" s="148"/>
      <c r="D46" s="147"/>
      <c r="E46" s="147"/>
    </row>
  </sheetData>
  <sheetProtection sheet="1" objects="1" scenarios="1"/>
  <mergeCells count="15">
    <mergeCell ref="A20:A26"/>
    <mergeCell ref="B20:B22"/>
    <mergeCell ref="B23:B24"/>
    <mergeCell ref="B25:B26"/>
    <mergeCell ref="D1:E1"/>
    <mergeCell ref="A3:A19"/>
    <mergeCell ref="B3:B8"/>
    <mergeCell ref="B9:B14"/>
    <mergeCell ref="B15:B19"/>
    <mergeCell ref="A27:A39"/>
    <mergeCell ref="B27:B36"/>
    <mergeCell ref="B37:B39"/>
    <mergeCell ref="A40:A45"/>
    <mergeCell ref="B40:B43"/>
    <mergeCell ref="B44:B45"/>
  </mergeCells>
  <phoneticPr fontId="11"/>
  <dataValidations count="1">
    <dataValidation type="list" allowBlank="1" showInputMessage="1" showErrorMessage="1" sqref="E3:E45" xr:uid="{00000000-0002-0000-0900-000000000000}">
      <formula1>F$1</formula1>
    </dataValidation>
  </dataValidations>
  <pageMargins left="0.19685039370078741" right="0.19685039370078741" top="0.19685039370078741" bottom="0.19685039370078741" header="0.19685039370078741" footer="0.19685039370078741"/>
  <pageSetup paperSize="9" scale="4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E3B27-B3F9-414A-82E5-0EF010BD03D4}">
  <sheetPr>
    <pageSetUpPr fitToPage="1"/>
  </sheetPr>
  <dimension ref="A1:D33"/>
  <sheetViews>
    <sheetView showGridLines="0" view="pageBreakPreview" zoomScale="85" zoomScaleNormal="60" zoomScaleSheetLayoutView="85" workbookViewId="0">
      <selection activeCell="D6" sqref="D6:D7"/>
    </sheetView>
  </sheetViews>
  <sheetFormatPr defaultRowHeight="13.5"/>
  <cols>
    <col min="1" max="1" width="6" style="489" customWidth="1"/>
    <col min="2" max="2" width="79" style="489" customWidth="1"/>
    <col min="3" max="3" width="9" style="489"/>
    <col min="4" max="4" width="18" style="489" customWidth="1"/>
    <col min="5" max="16384" width="9" style="489"/>
  </cols>
  <sheetData>
    <row r="1" spans="1:4">
      <c r="D1" s="499" t="s">
        <v>1338</v>
      </c>
    </row>
    <row r="2" spans="1:4">
      <c r="D2" s="499"/>
    </row>
    <row r="3" spans="1:4" ht="17.25">
      <c r="A3" s="1379"/>
      <c r="B3" s="2418" t="s">
        <v>1196</v>
      </c>
      <c r="C3" s="2418"/>
      <c r="D3" s="2418"/>
    </row>
    <row r="4" spans="1:4" ht="90" customHeight="1" thickBot="1">
      <c r="A4" s="1379"/>
      <c r="B4" s="2419" t="s">
        <v>1624</v>
      </c>
      <c r="C4" s="2419"/>
      <c r="D4" s="2419"/>
    </row>
    <row r="5" spans="1:4" ht="47.25" customHeight="1" thickBot="1">
      <c r="A5" s="1379"/>
      <c r="B5" s="1380" t="s">
        <v>1197</v>
      </c>
      <c r="C5" s="1381" t="s">
        <v>1198</v>
      </c>
      <c r="D5" s="1382" t="s">
        <v>1205</v>
      </c>
    </row>
    <row r="6" spans="1:4" ht="17.100000000000001" customHeight="1">
      <c r="A6" s="2420" t="s">
        <v>1569</v>
      </c>
      <c r="B6" s="1383" t="s">
        <v>1206</v>
      </c>
      <c r="C6" s="2416" t="s">
        <v>1638</v>
      </c>
      <c r="D6" s="2403"/>
    </row>
    <row r="7" spans="1:4" ht="30" customHeight="1" thickBot="1">
      <c r="A7" s="2421"/>
      <c r="B7" s="1384" t="s">
        <v>1207</v>
      </c>
      <c r="C7" s="2417"/>
      <c r="D7" s="2404"/>
    </row>
    <row r="8" spans="1:4" ht="17.100000000000001" customHeight="1">
      <c r="A8" s="2421"/>
      <c r="B8" s="1383" t="s">
        <v>1209</v>
      </c>
      <c r="C8" s="2416" t="s">
        <v>1199</v>
      </c>
      <c r="D8" s="2403"/>
    </row>
    <row r="9" spans="1:4" ht="30" customHeight="1" thickBot="1">
      <c r="A9" s="2421"/>
      <c r="B9" s="1384" t="s">
        <v>1208</v>
      </c>
      <c r="C9" s="2417"/>
      <c r="D9" s="2404"/>
    </row>
    <row r="10" spans="1:4" ht="17.100000000000001" customHeight="1">
      <c r="A10" s="2421"/>
      <c r="B10" s="1383" t="s">
        <v>1212</v>
      </c>
      <c r="C10" s="2416" t="s">
        <v>1199</v>
      </c>
      <c r="D10" s="2403"/>
    </row>
    <row r="11" spans="1:4" ht="30" customHeight="1" thickBot="1">
      <c r="A11" s="2421"/>
      <c r="B11" s="1384" t="s">
        <v>1210</v>
      </c>
      <c r="C11" s="2417"/>
      <c r="D11" s="2404"/>
    </row>
    <row r="12" spans="1:4" ht="17.100000000000001" customHeight="1">
      <c r="A12" s="2421"/>
      <c r="B12" s="1383" t="s">
        <v>1211</v>
      </c>
      <c r="C12" s="2416" t="s">
        <v>1199</v>
      </c>
      <c r="D12" s="2403"/>
    </row>
    <row r="13" spans="1:4" ht="30" customHeight="1" thickBot="1">
      <c r="A13" s="2421"/>
      <c r="B13" s="1384" t="s">
        <v>1213</v>
      </c>
      <c r="C13" s="2417"/>
      <c r="D13" s="2404"/>
    </row>
    <row r="14" spans="1:4" ht="17.100000000000001" customHeight="1">
      <c r="A14" s="2421"/>
      <c r="B14" s="1383" t="s">
        <v>1335</v>
      </c>
      <c r="C14" s="2416" t="s">
        <v>1199</v>
      </c>
      <c r="D14" s="2403"/>
    </row>
    <row r="15" spans="1:4" ht="30" customHeight="1" thickBot="1">
      <c r="A15" s="2421"/>
      <c r="B15" s="1384" t="s">
        <v>1336</v>
      </c>
      <c r="C15" s="2417"/>
      <c r="D15" s="2404"/>
    </row>
    <row r="16" spans="1:4" ht="17.100000000000001" customHeight="1">
      <c r="A16" s="2421"/>
      <c r="B16" s="1383" t="s">
        <v>1214</v>
      </c>
      <c r="C16" s="2416" t="s">
        <v>1199</v>
      </c>
      <c r="D16" s="2403"/>
    </row>
    <row r="17" spans="1:4" ht="30" customHeight="1" thickBot="1">
      <c r="A17" s="2421"/>
      <c r="B17" s="1384" t="s">
        <v>1215</v>
      </c>
      <c r="C17" s="2417"/>
      <c r="D17" s="2404"/>
    </row>
    <row r="18" spans="1:4" ht="17.100000000000001" customHeight="1">
      <c r="A18" s="2421"/>
      <c r="B18" s="1383" t="s">
        <v>1216</v>
      </c>
      <c r="C18" s="2416" t="s">
        <v>1199</v>
      </c>
      <c r="D18" s="2403"/>
    </row>
    <row r="19" spans="1:4" ht="30" customHeight="1" thickBot="1">
      <c r="A19" s="2421"/>
      <c r="B19" s="1384" t="s">
        <v>1337</v>
      </c>
      <c r="C19" s="2417"/>
      <c r="D19" s="2404"/>
    </row>
    <row r="20" spans="1:4" ht="17.100000000000001" customHeight="1">
      <c r="A20" s="2421"/>
      <c r="B20" s="1383" t="s">
        <v>1217</v>
      </c>
      <c r="C20" s="2416" t="s">
        <v>1199</v>
      </c>
      <c r="D20" s="2403"/>
    </row>
    <row r="21" spans="1:4" ht="45" customHeight="1" thickBot="1">
      <c r="A21" s="2421"/>
      <c r="B21" s="1384" t="s">
        <v>1218</v>
      </c>
      <c r="C21" s="2417"/>
      <c r="D21" s="2404"/>
    </row>
    <row r="22" spans="1:4" ht="17.100000000000001" customHeight="1">
      <c r="A22" s="2421"/>
      <c r="B22" s="1383" t="s">
        <v>1219</v>
      </c>
      <c r="C22" s="2416" t="s">
        <v>1199</v>
      </c>
      <c r="D22" s="2403"/>
    </row>
    <row r="23" spans="1:4" ht="30" customHeight="1" thickBot="1">
      <c r="A23" s="2421"/>
      <c r="B23" s="1384" t="s">
        <v>1470</v>
      </c>
      <c r="C23" s="2417"/>
      <c r="D23" s="2404"/>
    </row>
    <row r="24" spans="1:4" ht="17.100000000000001" customHeight="1">
      <c r="A24" s="2421"/>
      <c r="B24" s="1385" t="s">
        <v>1200</v>
      </c>
      <c r="C24" s="2416" t="s">
        <v>1199</v>
      </c>
      <c r="D24" s="2403"/>
    </row>
    <row r="25" spans="1:4" ht="39.950000000000003" customHeight="1" thickBot="1">
      <c r="A25" s="2422"/>
      <c r="B25" s="1386"/>
      <c r="C25" s="2417"/>
      <c r="D25" s="2404"/>
    </row>
    <row r="26" spans="1:4" ht="21.75" customHeight="1">
      <c r="A26" s="2405" t="s">
        <v>1570</v>
      </c>
      <c r="B26" s="1383" t="s">
        <v>1220</v>
      </c>
      <c r="C26" s="2408" t="s">
        <v>1199</v>
      </c>
      <c r="D26" s="2411"/>
    </row>
    <row r="27" spans="1:4" ht="30" customHeight="1">
      <c r="A27" s="2406"/>
      <c r="B27" s="1387" t="s">
        <v>1221</v>
      </c>
      <c r="C27" s="2409"/>
      <c r="D27" s="2412"/>
    </row>
    <row r="28" spans="1:4" ht="17.100000000000001" customHeight="1">
      <c r="A28" s="2406"/>
      <c r="B28" s="1388" t="s">
        <v>1222</v>
      </c>
      <c r="C28" s="2409"/>
      <c r="D28" s="2412"/>
    </row>
    <row r="29" spans="1:4" ht="19.5" customHeight="1">
      <c r="A29" s="2406"/>
      <c r="B29" s="1387" t="s">
        <v>1223</v>
      </c>
      <c r="C29" s="2409"/>
      <c r="D29" s="2412"/>
    </row>
    <row r="30" spans="1:4" ht="17.100000000000001" customHeight="1">
      <c r="A30" s="2406"/>
      <c r="B30" s="1388" t="s">
        <v>1224</v>
      </c>
      <c r="C30" s="2409"/>
      <c r="D30" s="2412"/>
    </row>
    <row r="31" spans="1:4" ht="30" customHeight="1" thickBot="1">
      <c r="A31" s="2407"/>
      <c r="B31" s="1384" t="s">
        <v>1225</v>
      </c>
      <c r="C31" s="2410"/>
      <c r="D31" s="2413"/>
    </row>
    <row r="32" spans="1:4" ht="40.5" customHeight="1">
      <c r="B32" s="2414" t="s">
        <v>1201</v>
      </c>
      <c r="C32" s="2415"/>
      <c r="D32" s="2415"/>
    </row>
    <row r="33" spans="2:2">
      <c r="B33" s="490"/>
    </row>
  </sheetData>
  <sheetProtection sheet="1" objects="1" scenarios="1" formatCells="0" formatColumns="0" formatRows="0" insertRows="0" deleteRows="0"/>
  <mergeCells count="27">
    <mergeCell ref="B3:D3"/>
    <mergeCell ref="B4:D4"/>
    <mergeCell ref="A6:A25"/>
    <mergeCell ref="C6:C7"/>
    <mergeCell ref="D6:D7"/>
    <mergeCell ref="C8:C9"/>
    <mergeCell ref="D8:D9"/>
    <mergeCell ref="C10:C11"/>
    <mergeCell ref="D10:D11"/>
    <mergeCell ref="C12:C13"/>
    <mergeCell ref="D12:D13"/>
    <mergeCell ref="C14:C15"/>
    <mergeCell ref="D14:D15"/>
    <mergeCell ref="C16:C17"/>
    <mergeCell ref="D16:D17"/>
    <mergeCell ref="C18:C19"/>
    <mergeCell ref="D18:D19"/>
    <mergeCell ref="A26:A31"/>
    <mergeCell ref="C26:C31"/>
    <mergeCell ref="D26:D31"/>
    <mergeCell ref="B32:D32"/>
    <mergeCell ref="C20:C21"/>
    <mergeCell ref="D20:D21"/>
    <mergeCell ref="C22:C23"/>
    <mergeCell ref="D22:D23"/>
    <mergeCell ref="C24:C25"/>
    <mergeCell ref="D24:D25"/>
  </mergeCells>
  <phoneticPr fontId="11"/>
  <pageMargins left="0.70866141732283472" right="0.70866141732283472" top="0.74803149606299213" bottom="0.74803149606299213" header="0.31496062992125984" footer="0.31496062992125984"/>
  <pageSetup paperSize="9" scale="79" orientation="portrait" r:id="rId1"/>
  <headerFooter>
    <oddFooter>&amp;R（令和8年10月1日以降に開講する訓練科から適用）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54"/>
  <sheetViews>
    <sheetView view="pageBreakPreview" zoomScale="60" zoomScaleNormal="50" workbookViewId="0">
      <selection activeCell="F50" sqref="F50"/>
    </sheetView>
  </sheetViews>
  <sheetFormatPr defaultColWidth="9" defaultRowHeight="13.5"/>
  <cols>
    <col min="1" max="1" width="6.5" style="503" customWidth="1"/>
    <col min="2" max="4" width="10.625" style="503" customWidth="1"/>
    <col min="5" max="5" width="31.375" style="503" customWidth="1"/>
    <col min="6" max="6" width="229.25" style="127" customWidth="1"/>
    <col min="7" max="7" width="0.75" style="503" customWidth="1"/>
    <col min="8" max="16384" width="9" style="503"/>
  </cols>
  <sheetData>
    <row r="1" spans="1:7" ht="33.75" customHeight="1" thickBot="1">
      <c r="A1" s="500" t="s">
        <v>1339</v>
      </c>
      <c r="B1" s="501"/>
      <c r="C1" s="501"/>
      <c r="D1" s="501"/>
      <c r="E1" s="501"/>
      <c r="F1" s="502" t="s">
        <v>1467</v>
      </c>
      <c r="G1" s="491"/>
    </row>
    <row r="2" spans="1:7" ht="59.25" thickBot="1">
      <c r="A2" s="504" t="s">
        <v>1071</v>
      </c>
      <c r="B2" s="505" t="s">
        <v>1072</v>
      </c>
      <c r="C2" s="505" t="s">
        <v>1340</v>
      </c>
      <c r="D2" s="506" t="s">
        <v>1341</v>
      </c>
      <c r="E2" s="507" t="s">
        <v>1342</v>
      </c>
      <c r="F2" s="508" t="s">
        <v>1343</v>
      </c>
    </row>
    <row r="3" spans="1:7" ht="39">
      <c r="A3" s="2423" t="s">
        <v>1344</v>
      </c>
      <c r="B3" s="2452" t="s">
        <v>1345</v>
      </c>
      <c r="C3" s="2429" t="s">
        <v>1346</v>
      </c>
      <c r="D3" s="2431">
        <v>1</v>
      </c>
      <c r="E3" s="650" t="s">
        <v>1347</v>
      </c>
      <c r="F3" s="651" t="s">
        <v>1348</v>
      </c>
    </row>
    <row r="4" spans="1:7" ht="39">
      <c r="A4" s="2424"/>
      <c r="B4" s="2453"/>
      <c r="C4" s="2430"/>
      <c r="D4" s="2435"/>
      <c r="E4" s="652" t="s">
        <v>1349</v>
      </c>
      <c r="F4" s="653" t="s">
        <v>1350</v>
      </c>
    </row>
    <row r="5" spans="1:7" ht="39">
      <c r="A5" s="2424"/>
      <c r="B5" s="2454"/>
      <c r="C5" s="2455"/>
      <c r="D5" s="2432"/>
      <c r="E5" s="652" t="s">
        <v>1351</v>
      </c>
      <c r="F5" s="653" t="s">
        <v>1352</v>
      </c>
    </row>
    <row r="6" spans="1:7" ht="39">
      <c r="A6" s="2424"/>
      <c r="B6" s="2456" t="s">
        <v>1345</v>
      </c>
      <c r="C6" s="2445" t="s">
        <v>1353</v>
      </c>
      <c r="D6" s="2434">
        <v>2</v>
      </c>
      <c r="E6" s="654" t="s">
        <v>1354</v>
      </c>
      <c r="F6" s="655" t="s">
        <v>1355</v>
      </c>
    </row>
    <row r="7" spans="1:7" ht="39">
      <c r="A7" s="2424"/>
      <c r="B7" s="2454"/>
      <c r="C7" s="2455"/>
      <c r="D7" s="2432"/>
      <c r="E7" s="652" t="s">
        <v>1356</v>
      </c>
      <c r="F7" s="653" t="s">
        <v>1357</v>
      </c>
    </row>
    <row r="8" spans="1:7" ht="39.75" thickBot="1">
      <c r="A8" s="2424"/>
      <c r="B8" s="656" t="s">
        <v>1345</v>
      </c>
      <c r="C8" s="657" t="s">
        <v>1358</v>
      </c>
      <c r="D8" s="658">
        <v>3</v>
      </c>
      <c r="E8" s="654" t="s">
        <v>1359</v>
      </c>
      <c r="F8" s="655" t="s">
        <v>1360</v>
      </c>
    </row>
    <row r="9" spans="1:7" ht="39" customHeight="1">
      <c r="A9" s="2423" t="s">
        <v>1361</v>
      </c>
      <c r="B9" s="2426" t="s">
        <v>1362</v>
      </c>
      <c r="C9" s="2429" t="s">
        <v>1363</v>
      </c>
      <c r="D9" s="2431">
        <v>4</v>
      </c>
      <c r="E9" s="650" t="s">
        <v>1364</v>
      </c>
      <c r="F9" s="651" t="s">
        <v>1365</v>
      </c>
    </row>
    <row r="10" spans="1:7" ht="19.5">
      <c r="A10" s="2424"/>
      <c r="B10" s="2427"/>
      <c r="C10" s="2430"/>
      <c r="D10" s="2432"/>
      <c r="E10" s="652" t="s">
        <v>1366</v>
      </c>
      <c r="F10" s="653" t="s">
        <v>1367</v>
      </c>
    </row>
    <row r="11" spans="1:7" ht="39" customHeight="1">
      <c r="A11" s="2424"/>
      <c r="B11" s="2427"/>
      <c r="C11" s="2445" t="s">
        <v>1368</v>
      </c>
      <c r="D11" s="2434">
        <v>5</v>
      </c>
      <c r="E11" s="654" t="s">
        <v>1369</v>
      </c>
      <c r="F11" s="655" t="s">
        <v>1370</v>
      </c>
    </row>
    <row r="12" spans="1:7" ht="19.5">
      <c r="A12" s="2424"/>
      <c r="B12" s="2427"/>
      <c r="C12" s="2430"/>
      <c r="D12" s="2435"/>
      <c r="E12" s="652" t="s">
        <v>1371</v>
      </c>
      <c r="F12" s="653" t="s">
        <v>1372</v>
      </c>
    </row>
    <row r="13" spans="1:7" ht="19.5">
      <c r="A13" s="2424"/>
      <c r="B13" s="2427"/>
      <c r="C13" s="2430"/>
      <c r="D13" s="2432"/>
      <c r="E13" s="652" t="s">
        <v>1373</v>
      </c>
      <c r="F13" s="653" t="s">
        <v>1374</v>
      </c>
    </row>
    <row r="14" spans="1:7" ht="19.5" customHeight="1">
      <c r="A14" s="2424"/>
      <c r="B14" s="2427"/>
      <c r="C14" s="2445" t="s">
        <v>1375</v>
      </c>
      <c r="D14" s="2434">
        <v>6</v>
      </c>
      <c r="E14" s="659" t="s">
        <v>1376</v>
      </c>
      <c r="F14" s="660" t="s">
        <v>1377</v>
      </c>
    </row>
    <row r="15" spans="1:7" ht="19.5" customHeight="1">
      <c r="A15" s="2424"/>
      <c r="B15" s="2427"/>
      <c r="C15" s="2430"/>
      <c r="D15" s="2435"/>
      <c r="E15" s="661" t="s">
        <v>1378</v>
      </c>
      <c r="F15" s="662" t="s">
        <v>1379</v>
      </c>
    </row>
    <row r="16" spans="1:7" ht="19.5" customHeight="1">
      <c r="A16" s="2424"/>
      <c r="B16" s="2427"/>
      <c r="C16" s="2430"/>
      <c r="D16" s="2435"/>
      <c r="E16" s="661" t="s">
        <v>1380</v>
      </c>
      <c r="F16" s="662" t="s">
        <v>1381</v>
      </c>
    </row>
    <row r="17" spans="1:6" ht="19.5" customHeight="1">
      <c r="A17" s="2424"/>
      <c r="B17" s="2427"/>
      <c r="C17" s="2430"/>
      <c r="D17" s="2432"/>
      <c r="E17" s="652" t="s">
        <v>1382</v>
      </c>
      <c r="F17" s="653" t="s">
        <v>1383</v>
      </c>
    </row>
    <row r="18" spans="1:6" ht="19.5" customHeight="1">
      <c r="A18" s="2424"/>
      <c r="B18" s="2427"/>
      <c r="C18" s="2445" t="s">
        <v>1384</v>
      </c>
      <c r="D18" s="2434">
        <v>7</v>
      </c>
      <c r="E18" s="659" t="s">
        <v>1385</v>
      </c>
      <c r="F18" s="660" t="s">
        <v>1386</v>
      </c>
    </row>
    <row r="19" spans="1:6" ht="19.5">
      <c r="A19" s="2424"/>
      <c r="B19" s="2427"/>
      <c r="C19" s="2430"/>
      <c r="D19" s="2435"/>
      <c r="E19" s="661" t="s">
        <v>1387</v>
      </c>
      <c r="F19" s="662" t="s">
        <v>1388</v>
      </c>
    </row>
    <row r="20" spans="1:6" ht="19.5">
      <c r="A20" s="2424"/>
      <c r="B20" s="2428"/>
      <c r="C20" s="2430"/>
      <c r="D20" s="2432"/>
      <c r="E20" s="661" t="s">
        <v>1389</v>
      </c>
      <c r="F20" s="662" t="s">
        <v>1390</v>
      </c>
    </row>
    <row r="21" spans="1:6" ht="19.5" customHeight="1">
      <c r="A21" s="2424"/>
      <c r="B21" s="2450" t="s">
        <v>1391</v>
      </c>
      <c r="C21" s="2445" t="s">
        <v>1392</v>
      </c>
      <c r="D21" s="2434">
        <v>8</v>
      </c>
      <c r="E21" s="659" t="s">
        <v>1393</v>
      </c>
      <c r="F21" s="660" t="s">
        <v>1394</v>
      </c>
    </row>
    <row r="22" spans="1:6" ht="19.5" customHeight="1">
      <c r="A22" s="2424"/>
      <c r="B22" s="2427"/>
      <c r="C22" s="2430"/>
      <c r="D22" s="2435"/>
      <c r="E22" s="663" t="s">
        <v>1395</v>
      </c>
      <c r="F22" s="664" t="s">
        <v>1396</v>
      </c>
    </row>
    <row r="23" spans="1:6" ht="19.5" customHeight="1">
      <c r="A23" s="2424"/>
      <c r="B23" s="2427"/>
      <c r="C23" s="2430"/>
      <c r="D23" s="2435"/>
      <c r="E23" s="663" t="s">
        <v>1397</v>
      </c>
      <c r="F23" s="664" t="s">
        <v>1398</v>
      </c>
    </row>
    <row r="24" spans="1:6" ht="19.5" customHeight="1">
      <c r="A24" s="2424"/>
      <c r="B24" s="2427"/>
      <c r="C24" s="2430"/>
      <c r="D24" s="2435"/>
      <c r="E24" s="663" t="s">
        <v>1399</v>
      </c>
      <c r="F24" s="664" t="s">
        <v>1400</v>
      </c>
    </row>
    <row r="25" spans="1:6" ht="19.5" customHeight="1">
      <c r="A25" s="2424"/>
      <c r="B25" s="2427"/>
      <c r="C25" s="2430"/>
      <c r="D25" s="2432"/>
      <c r="E25" s="661" t="s">
        <v>1401</v>
      </c>
      <c r="F25" s="662" t="s">
        <v>1402</v>
      </c>
    </row>
    <row r="26" spans="1:6" ht="19.5">
      <c r="A26" s="2424"/>
      <c r="B26" s="2427"/>
      <c r="C26" s="2445" t="s">
        <v>1403</v>
      </c>
      <c r="D26" s="2434">
        <v>9</v>
      </c>
      <c r="E26" s="659" t="s">
        <v>1404</v>
      </c>
      <c r="F26" s="660" t="s">
        <v>1405</v>
      </c>
    </row>
    <row r="27" spans="1:6" ht="19.5">
      <c r="A27" s="2424"/>
      <c r="B27" s="2427"/>
      <c r="C27" s="2430"/>
      <c r="D27" s="2435"/>
      <c r="E27" s="663" t="s">
        <v>1406</v>
      </c>
      <c r="F27" s="664" t="s">
        <v>1407</v>
      </c>
    </row>
    <row r="28" spans="1:6" ht="19.5">
      <c r="A28" s="2424"/>
      <c r="B28" s="2427"/>
      <c r="C28" s="2430"/>
      <c r="D28" s="2432"/>
      <c r="E28" s="663" t="s">
        <v>1408</v>
      </c>
      <c r="F28" s="664" t="s">
        <v>1409</v>
      </c>
    </row>
    <row r="29" spans="1:6" ht="39" customHeight="1">
      <c r="A29" s="2424"/>
      <c r="B29" s="2427"/>
      <c r="C29" s="2445" t="s">
        <v>1410</v>
      </c>
      <c r="D29" s="2434">
        <v>10</v>
      </c>
      <c r="E29" s="659" t="s">
        <v>1411</v>
      </c>
      <c r="F29" s="660" t="s">
        <v>1412</v>
      </c>
    </row>
    <row r="30" spans="1:6" ht="19.5">
      <c r="A30" s="2424"/>
      <c r="B30" s="2427"/>
      <c r="C30" s="2430"/>
      <c r="D30" s="2435"/>
      <c r="E30" s="663" t="s">
        <v>1413</v>
      </c>
      <c r="F30" s="664" t="s">
        <v>1414</v>
      </c>
    </row>
    <row r="31" spans="1:6" ht="19.5">
      <c r="A31" s="2424"/>
      <c r="B31" s="2427"/>
      <c r="C31" s="2430"/>
      <c r="D31" s="2435"/>
      <c r="E31" s="663" t="s">
        <v>1415</v>
      </c>
      <c r="F31" s="664" t="s">
        <v>1416</v>
      </c>
    </row>
    <row r="32" spans="1:6" ht="39">
      <c r="A32" s="2424"/>
      <c r="B32" s="2427"/>
      <c r="C32" s="2430"/>
      <c r="D32" s="2432"/>
      <c r="E32" s="663" t="s">
        <v>1417</v>
      </c>
      <c r="F32" s="664" t="s">
        <v>1418</v>
      </c>
    </row>
    <row r="33" spans="1:6" ht="39">
      <c r="A33" s="2424"/>
      <c r="B33" s="2427"/>
      <c r="C33" s="2445" t="s">
        <v>1419</v>
      </c>
      <c r="D33" s="2434">
        <v>11</v>
      </c>
      <c r="E33" s="659" t="s">
        <v>1420</v>
      </c>
      <c r="F33" s="660" t="s">
        <v>1421</v>
      </c>
    </row>
    <row r="34" spans="1:6" ht="19.5">
      <c r="A34" s="2424"/>
      <c r="B34" s="2427"/>
      <c r="C34" s="2430"/>
      <c r="D34" s="2435"/>
      <c r="E34" s="663" t="s">
        <v>1422</v>
      </c>
      <c r="F34" s="664" t="s">
        <v>1423</v>
      </c>
    </row>
    <row r="35" spans="1:6" ht="39.75" thickBot="1">
      <c r="A35" s="2425"/>
      <c r="B35" s="2451"/>
      <c r="C35" s="2446"/>
      <c r="D35" s="2447"/>
      <c r="E35" s="665" t="s">
        <v>1424</v>
      </c>
      <c r="F35" s="666" t="s">
        <v>1425</v>
      </c>
    </row>
    <row r="36" spans="1:6" ht="58.5">
      <c r="A36" s="2423" t="s">
        <v>1426</v>
      </c>
      <c r="B36" s="2426" t="s">
        <v>1427</v>
      </c>
      <c r="C36" s="2429" t="s">
        <v>1428</v>
      </c>
      <c r="D36" s="2431">
        <v>12</v>
      </c>
      <c r="E36" s="650" t="s">
        <v>1429</v>
      </c>
      <c r="F36" s="651" t="s">
        <v>1430</v>
      </c>
    </row>
    <row r="37" spans="1:6" ht="19.5">
      <c r="A37" s="2424"/>
      <c r="B37" s="2427"/>
      <c r="C37" s="2430"/>
      <c r="D37" s="2432"/>
      <c r="E37" s="652" t="s">
        <v>1431</v>
      </c>
      <c r="F37" s="653" t="s">
        <v>1432</v>
      </c>
    </row>
    <row r="38" spans="1:6" ht="39">
      <c r="A38" s="2424"/>
      <c r="B38" s="2427"/>
      <c r="C38" s="2433" t="s">
        <v>1433</v>
      </c>
      <c r="D38" s="2434">
        <v>13</v>
      </c>
      <c r="E38" s="659" t="s">
        <v>1434</v>
      </c>
      <c r="F38" s="660" t="s">
        <v>1435</v>
      </c>
    </row>
    <row r="39" spans="1:6" ht="19.5">
      <c r="A39" s="2424"/>
      <c r="B39" s="2427"/>
      <c r="C39" s="2430"/>
      <c r="D39" s="2435"/>
      <c r="E39" s="667" t="s">
        <v>1436</v>
      </c>
      <c r="F39" s="668" t="s">
        <v>1437</v>
      </c>
    </row>
    <row r="40" spans="1:6" ht="39">
      <c r="A40" s="2424"/>
      <c r="B40" s="2428"/>
      <c r="C40" s="2430"/>
      <c r="D40" s="2432"/>
      <c r="E40" s="669" t="s">
        <v>1438</v>
      </c>
      <c r="F40" s="670" t="s">
        <v>1439</v>
      </c>
    </row>
    <row r="41" spans="1:6" ht="19.5">
      <c r="A41" s="2424"/>
      <c r="B41" s="2436" t="s">
        <v>1440</v>
      </c>
      <c r="C41" s="2439" t="s">
        <v>1441</v>
      </c>
      <c r="D41" s="2442">
        <v>14</v>
      </c>
      <c r="E41" s="671" t="s">
        <v>1442</v>
      </c>
      <c r="F41" s="672" t="s">
        <v>1443</v>
      </c>
    </row>
    <row r="42" spans="1:6" ht="19.5">
      <c r="A42" s="2424"/>
      <c r="B42" s="2437"/>
      <c r="C42" s="2440"/>
      <c r="D42" s="2443"/>
      <c r="E42" s="673" t="s">
        <v>1444</v>
      </c>
      <c r="F42" s="674" t="s">
        <v>1445</v>
      </c>
    </row>
    <row r="43" spans="1:6" ht="39">
      <c r="A43" s="2424"/>
      <c r="B43" s="2437"/>
      <c r="C43" s="2440"/>
      <c r="D43" s="2443"/>
      <c r="E43" s="673" t="s">
        <v>1446</v>
      </c>
      <c r="F43" s="674" t="s">
        <v>1447</v>
      </c>
    </row>
    <row r="44" spans="1:6" ht="19.5">
      <c r="A44" s="2424"/>
      <c r="B44" s="2437"/>
      <c r="C44" s="2441"/>
      <c r="D44" s="2444"/>
      <c r="E44" s="675" t="s">
        <v>1448</v>
      </c>
      <c r="F44" s="676" t="s">
        <v>1449</v>
      </c>
    </row>
    <row r="45" spans="1:6" ht="39">
      <c r="A45" s="2424"/>
      <c r="B45" s="2437"/>
      <c r="C45" s="2439" t="s">
        <v>1450</v>
      </c>
      <c r="D45" s="2442">
        <v>15</v>
      </c>
      <c r="E45" s="671" t="s">
        <v>1451</v>
      </c>
      <c r="F45" s="672" t="s">
        <v>1452</v>
      </c>
    </row>
    <row r="46" spans="1:6" ht="39">
      <c r="A46" s="2424"/>
      <c r="B46" s="2437"/>
      <c r="C46" s="2440"/>
      <c r="D46" s="2444"/>
      <c r="E46" s="673" t="s">
        <v>1453</v>
      </c>
      <c r="F46" s="674" t="s">
        <v>1454</v>
      </c>
    </row>
    <row r="47" spans="1:6" ht="39">
      <c r="A47" s="2424"/>
      <c r="B47" s="2437"/>
      <c r="C47" s="2439" t="s">
        <v>1455</v>
      </c>
      <c r="D47" s="2442">
        <v>16</v>
      </c>
      <c r="E47" s="671" t="s">
        <v>1456</v>
      </c>
      <c r="F47" s="672" t="s">
        <v>1457</v>
      </c>
    </row>
    <row r="48" spans="1:6" ht="19.5">
      <c r="A48" s="2424"/>
      <c r="B48" s="2437"/>
      <c r="C48" s="2440"/>
      <c r="D48" s="2443"/>
      <c r="E48" s="673" t="s">
        <v>1458</v>
      </c>
      <c r="F48" s="674" t="s">
        <v>1459</v>
      </c>
    </row>
    <row r="49" spans="1:6" ht="19.5">
      <c r="A49" s="2424"/>
      <c r="B49" s="2437"/>
      <c r="C49" s="2440"/>
      <c r="D49" s="2443"/>
      <c r="E49" s="673" t="s">
        <v>1460</v>
      </c>
      <c r="F49" s="674" t="s">
        <v>1461</v>
      </c>
    </row>
    <row r="50" spans="1:6" ht="39.75" thickBot="1">
      <c r="A50" s="2425"/>
      <c r="B50" s="2438"/>
      <c r="C50" s="2448"/>
      <c r="D50" s="2449"/>
      <c r="E50" s="677" t="s">
        <v>1462</v>
      </c>
      <c r="F50" s="678" t="s">
        <v>1463</v>
      </c>
    </row>
    <row r="51" spans="1:6" ht="19.5">
      <c r="A51" s="509" t="s">
        <v>1464</v>
      </c>
    </row>
    <row r="52" spans="1:6" ht="22.5">
      <c r="A52" s="510" t="s">
        <v>1465</v>
      </c>
    </row>
    <row r="53" spans="1:6" ht="22.5">
      <c r="A53" s="510" t="s">
        <v>1466</v>
      </c>
    </row>
    <row r="54" spans="1:6" ht="22.5">
      <c r="A54" s="510"/>
      <c r="F54" s="511"/>
    </row>
  </sheetData>
  <sheetProtection sheet="1" objects="1" scenarios="1"/>
  <mergeCells count="39">
    <mergeCell ref="A3:A8"/>
    <mergeCell ref="B3:B5"/>
    <mergeCell ref="C3:C5"/>
    <mergeCell ref="D3:D5"/>
    <mergeCell ref="B6:B7"/>
    <mergeCell ref="C6:C7"/>
    <mergeCell ref="D6:D7"/>
    <mergeCell ref="A9:A35"/>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D29:D32"/>
    <mergeCell ref="C33:C35"/>
    <mergeCell ref="D33:D35"/>
    <mergeCell ref="D45:D46"/>
    <mergeCell ref="C47:C50"/>
    <mergeCell ref="D47:D50"/>
    <mergeCell ref="A36:A50"/>
    <mergeCell ref="B36:B40"/>
    <mergeCell ref="C36:C37"/>
    <mergeCell ref="D36:D37"/>
    <mergeCell ref="C38:C40"/>
    <mergeCell ref="D38:D40"/>
    <mergeCell ref="B41:B50"/>
    <mergeCell ref="C41:C44"/>
    <mergeCell ref="D41:D44"/>
    <mergeCell ref="C45:C46"/>
  </mergeCells>
  <phoneticPr fontId="11"/>
  <printOptions horizontalCentered="1"/>
  <pageMargins left="3.937007874015748E-2" right="3.937007874015748E-2" top="0.55118110236220474" bottom="0.55118110236220474" header="0" footer="0"/>
  <pageSetup paperSize="9" scale="3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AR110"/>
  <sheetViews>
    <sheetView view="pageBreakPreview" zoomScale="60" zoomScaleNormal="70" workbookViewId="0">
      <selection activeCell="T89" sqref="T89:Z89"/>
    </sheetView>
  </sheetViews>
  <sheetFormatPr defaultRowHeight="13.5"/>
  <cols>
    <col min="1" max="1" width="2.625" style="1146" customWidth="1"/>
    <col min="2" max="2" width="5.125" style="1144" customWidth="1"/>
    <col min="3" max="3" width="7.625" style="1144" customWidth="1"/>
    <col min="4" max="34" width="4.375" style="1144" customWidth="1"/>
    <col min="35" max="35" width="4.375" style="1145" customWidth="1"/>
    <col min="36" max="36" width="6.125" style="1146" customWidth="1"/>
    <col min="37" max="38" width="9" style="1146"/>
    <col min="39" max="42" width="20" style="1146" bestFit="1" customWidth="1"/>
    <col min="43" max="44" width="20" style="1146" hidden="1" customWidth="1"/>
    <col min="45" max="16384" width="9" style="1146"/>
  </cols>
  <sheetData>
    <row r="1" spans="1:44" s="1139" customFormat="1" ht="17.25" customHeight="1">
      <c r="A1" s="2459" t="s">
        <v>224</v>
      </c>
      <c r="B1" s="2459"/>
      <c r="C1" s="2459"/>
      <c r="D1" s="2460" t="str">
        <f>IF(様式1!F37="","",様式1!F37)</f>
        <v/>
      </c>
      <c r="E1" s="2460"/>
      <c r="F1" s="2460"/>
      <c r="G1" s="2460"/>
      <c r="H1" s="2460"/>
      <c r="I1" s="1136" t="s">
        <v>52</v>
      </c>
      <c r="J1" s="2460" t="str">
        <f>IF(様式1!K37="","",様式1!K37)</f>
        <v/>
      </c>
      <c r="K1" s="2460"/>
      <c r="L1" s="2460"/>
      <c r="M1" s="2460"/>
      <c r="N1" s="2460"/>
      <c r="O1" s="1137"/>
      <c r="P1" s="1137"/>
      <c r="Q1" s="1137"/>
      <c r="R1" s="1137"/>
      <c r="S1" s="1137"/>
      <c r="T1" s="1137"/>
      <c r="U1" s="1137"/>
      <c r="V1" s="1137"/>
      <c r="W1" s="1137"/>
      <c r="X1" s="1137"/>
      <c r="Y1" s="1137"/>
      <c r="Z1" s="1137"/>
      <c r="AA1" s="1137"/>
      <c r="AB1" s="1137"/>
      <c r="AC1" s="1137"/>
      <c r="AD1" s="1137"/>
      <c r="AE1" s="1137"/>
      <c r="AF1" s="1137"/>
      <c r="AG1" s="1137"/>
      <c r="AH1" s="1137"/>
      <c r="AI1" s="1138"/>
    </row>
    <row r="2" spans="1:44">
      <c r="A2" s="1140"/>
      <c r="B2" s="1140"/>
      <c r="C2" s="1140"/>
      <c r="D2" s="2461"/>
      <c r="E2" s="2461"/>
      <c r="F2" s="1141"/>
      <c r="G2" s="1142"/>
      <c r="H2" s="1141"/>
      <c r="I2" s="1143"/>
      <c r="J2" s="1141"/>
    </row>
    <row r="3" spans="1:44" ht="20.100000000000001" customHeight="1">
      <c r="AG3" s="1147"/>
      <c r="AH3" s="1148" t="s">
        <v>275</v>
      </c>
    </row>
    <row r="4" spans="1:44" ht="20.25" customHeight="1">
      <c r="A4" s="2462" t="s">
        <v>1029</v>
      </c>
      <c r="B4" s="2462"/>
      <c r="C4" s="2462"/>
      <c r="D4" s="2462"/>
      <c r="E4" s="2462"/>
      <c r="F4" s="2462"/>
      <c r="G4" s="2462"/>
      <c r="H4" s="2462"/>
      <c r="I4" s="2462"/>
      <c r="J4" s="2462"/>
      <c r="K4" s="2462"/>
      <c r="L4" s="2462"/>
      <c r="M4" s="2462"/>
      <c r="N4" s="2462"/>
      <c r="O4" s="2462"/>
      <c r="P4" s="2462"/>
      <c r="Q4" s="2462"/>
      <c r="R4" s="2462"/>
      <c r="S4" s="2462"/>
      <c r="T4" s="2462"/>
      <c r="U4" s="2462"/>
      <c r="V4" s="2462"/>
      <c r="W4" s="2462"/>
      <c r="X4" s="2462"/>
      <c r="Y4" s="2462"/>
      <c r="Z4" s="2462"/>
      <c r="AA4" s="2462"/>
      <c r="AB4" s="2462"/>
      <c r="AC4" s="2462"/>
      <c r="AD4" s="2462"/>
      <c r="AE4" s="2462"/>
      <c r="AF4" s="2462"/>
      <c r="AG4" s="2462"/>
      <c r="AH4" s="2462"/>
    </row>
    <row r="5" spans="1:44">
      <c r="B5" s="1145"/>
      <c r="C5" s="1145"/>
      <c r="D5" s="1145"/>
    </row>
    <row r="6" spans="1:44">
      <c r="B6" s="2463" t="s">
        <v>0</v>
      </c>
      <c r="C6" s="2463"/>
      <c r="D6" s="2463"/>
      <c r="E6" s="2463" t="str">
        <f>IF(様式1!L11="","",様式1!L11)</f>
        <v/>
      </c>
      <c r="F6" s="2463"/>
      <c r="G6" s="2463"/>
      <c r="H6" s="2463"/>
      <c r="I6" s="2463"/>
      <c r="J6" s="2463"/>
      <c r="K6" s="2463"/>
      <c r="L6" s="2463"/>
      <c r="M6" s="2463"/>
      <c r="N6" s="2463"/>
      <c r="O6" s="2463"/>
      <c r="P6" s="2463"/>
      <c r="Q6" s="2463"/>
      <c r="R6" s="2463"/>
      <c r="S6" s="2463" t="s">
        <v>276</v>
      </c>
      <c r="T6" s="2463"/>
      <c r="U6" s="2463"/>
      <c r="V6" s="2463" t="str">
        <f>IF(様式1!G36="","",様式1!G36)</f>
        <v/>
      </c>
      <c r="W6" s="2463"/>
      <c r="X6" s="2463"/>
      <c r="Y6" s="2463"/>
      <c r="Z6" s="2463"/>
      <c r="AA6" s="2463"/>
      <c r="AB6" s="2463"/>
      <c r="AC6" s="2463"/>
      <c r="AD6" s="2463"/>
      <c r="AE6" s="2463"/>
      <c r="AF6" s="2463"/>
      <c r="AG6" s="2463"/>
      <c r="AH6" s="2463"/>
    </row>
    <row r="7" spans="1:44" ht="5.25" customHeight="1"/>
    <row r="8" spans="1:44" s="1139" customFormat="1" ht="30" customHeight="1">
      <c r="B8" s="2471" t="s">
        <v>1014</v>
      </c>
      <c r="C8" s="1149" t="s">
        <v>755</v>
      </c>
      <c r="D8" s="1150" t="str">
        <f>AM12</f>
        <v/>
      </c>
      <c r="E8" s="1151" t="str">
        <f>IF($D$8="","",IF($D$8+1&lt;=$AM$13,$D$8+1,""))</f>
        <v/>
      </c>
      <c r="F8" s="1151" t="str">
        <f>IF($D$8="","",IF($D$8+2&lt;=$AM$13,$D$8+2,""))</f>
        <v/>
      </c>
      <c r="G8" s="1151" t="str">
        <f>IF($D$8="","",IF($D$8+3&lt;=$AM$13,$D$8+3,""))</f>
        <v/>
      </c>
      <c r="H8" s="1151" t="str">
        <f>IF($D$8="","",IF($D$8+4&lt;=$AM$13,$D$8+4,""))</f>
        <v/>
      </c>
      <c r="I8" s="1151" t="str">
        <f>IF($D$8="","",IF($D$8+5&lt;=$AM$13,$D$8+5,""))</f>
        <v/>
      </c>
      <c r="J8" s="1151" t="str">
        <f>IF($D$8="","",IF($D$8+6&lt;=$AM$13,$D$8+6,""))</f>
        <v/>
      </c>
      <c r="K8" s="1151" t="str">
        <f>IF($D$8="","",IF($D$8+7&lt;=$AM$13,$D$8+7,""))</f>
        <v/>
      </c>
      <c r="L8" s="1151" t="str">
        <f>IF($D$8="","",IF($D$8+8&lt;=$AM$13,$D$8+8,""))</f>
        <v/>
      </c>
      <c r="M8" s="1151" t="str">
        <f>IF($D$8="","",IF($D$8+9&lt;=$AM$13,$D$8+9,""))</f>
        <v/>
      </c>
      <c r="N8" s="1151" t="str">
        <f>IF($D$8="","",IF($D$8+10&lt;=$AM$13,$D$8+10,""))</f>
        <v/>
      </c>
      <c r="O8" s="1151" t="str">
        <f>IF($D$8="","",IF($D$8+11&lt;=$AM$13,$D$8+11,""))</f>
        <v/>
      </c>
      <c r="P8" s="1151" t="str">
        <f>IF($D$8="","",IF($D$8+12&lt;=$AM$13,$D$8+12,""))</f>
        <v/>
      </c>
      <c r="Q8" s="1151" t="str">
        <f>IF($D$8="","",IF($D$8+13&lt;=$AM$13,$D$8+13,""))</f>
        <v/>
      </c>
      <c r="R8" s="1151" t="str">
        <f>IF($D$8="","",IF($D$8+14&lt;=$AM$13,$D$8+14,""))</f>
        <v/>
      </c>
      <c r="S8" s="1151" t="str">
        <f>IF($D$8="","",IF($D$8+15&lt;=$AM$13,$D$8+15,""))</f>
        <v/>
      </c>
      <c r="T8" s="1151" t="str">
        <f>IF($D$8="","",IF($D$8+16&lt;=$AM$13,$D$8+16,""))</f>
        <v/>
      </c>
      <c r="U8" s="1151" t="str">
        <f>IF($D$8="","",IF($D$8+17&lt;=$AM$13,$D$8+17,""))</f>
        <v/>
      </c>
      <c r="V8" s="1151" t="str">
        <f>IF($D$8="","",IF($D$8+18&lt;=$AM$13,$D$8+18,""))</f>
        <v/>
      </c>
      <c r="W8" s="1151" t="str">
        <f>IF($D$8="","",IF($D$8+19&lt;=$AM$13,$D$8+19,""))</f>
        <v/>
      </c>
      <c r="X8" s="1151" t="str">
        <f>IF($D$8="","",IF($D$8+20&lt;=$AM$13,$D$8+20,""))</f>
        <v/>
      </c>
      <c r="Y8" s="1151" t="str">
        <f>IF($D$8="","",IF($D$8+21&lt;=$AM$13,$D$8+21,""))</f>
        <v/>
      </c>
      <c r="Z8" s="1151" t="str">
        <f>IF($D$8="","",IF($D$8+22&lt;=$AM$13,$D$8+22,""))</f>
        <v/>
      </c>
      <c r="AA8" s="1151" t="str">
        <f>IF($D$8="","",IF($D$8+23&lt;=$AM$13,$D$8+23,""))</f>
        <v/>
      </c>
      <c r="AB8" s="1151" t="str">
        <f>IF($D$8="","",IF($D$8+24&lt;=$AM$13,$D$8+24,""))</f>
        <v/>
      </c>
      <c r="AC8" s="1151" t="str">
        <f>IF($D$8="","",IF($D$8+25&lt;=$AM$13,$D$8+25,""))</f>
        <v/>
      </c>
      <c r="AD8" s="1151" t="str">
        <f>IF($D$8="","",IF($D$8+26&lt;=$AM$13,$D$8+26,""))</f>
        <v/>
      </c>
      <c r="AE8" s="1151" t="str">
        <f>IF($D$8="","",IF($D$8+27&lt;=$AM$13,$D$8+27,""))</f>
        <v/>
      </c>
      <c r="AF8" s="1151" t="str">
        <f>IF($D$8="","",IF($D$8+28&lt;=$AM$13,$D$8+28,""))</f>
        <v/>
      </c>
      <c r="AG8" s="1151" t="str">
        <f>IF($D$8="","",IF($D$8+29&lt;=$AM$13,$D$8+29,""))</f>
        <v/>
      </c>
      <c r="AH8" s="1152" t="str">
        <f>IF($D$8="","",IF($D$8+30&lt;=$AM$13,$D$8+30,""))</f>
        <v/>
      </c>
      <c r="AI8" s="1138"/>
      <c r="AM8" s="1144" t="s">
        <v>727</v>
      </c>
      <c r="AN8" s="1144" t="s">
        <v>728</v>
      </c>
    </row>
    <row r="9" spans="1:44" s="1139" customFormat="1" ht="18" customHeight="1">
      <c r="B9" s="2472"/>
      <c r="C9" s="1153" t="s">
        <v>277</v>
      </c>
      <c r="D9" s="1154" t="str">
        <f t="shared" ref="D9:AH9" si="0">TEXT(D8,"aaa")</f>
        <v/>
      </c>
      <c r="E9" s="1155" t="str">
        <f t="shared" si="0"/>
        <v/>
      </c>
      <c r="F9" s="1155" t="str">
        <f t="shared" si="0"/>
        <v/>
      </c>
      <c r="G9" s="1155" t="str">
        <f t="shared" si="0"/>
        <v/>
      </c>
      <c r="H9" s="1155" t="str">
        <f t="shared" si="0"/>
        <v/>
      </c>
      <c r="I9" s="1155" t="str">
        <f t="shared" si="0"/>
        <v/>
      </c>
      <c r="J9" s="1155" t="str">
        <f t="shared" si="0"/>
        <v/>
      </c>
      <c r="K9" s="1155" t="str">
        <f t="shared" si="0"/>
        <v/>
      </c>
      <c r="L9" s="1155" t="str">
        <f t="shared" si="0"/>
        <v/>
      </c>
      <c r="M9" s="1155" t="str">
        <f t="shared" si="0"/>
        <v/>
      </c>
      <c r="N9" s="1155" t="str">
        <f t="shared" si="0"/>
        <v/>
      </c>
      <c r="O9" s="1155" t="str">
        <f t="shared" si="0"/>
        <v/>
      </c>
      <c r="P9" s="1155" t="str">
        <f t="shared" si="0"/>
        <v/>
      </c>
      <c r="Q9" s="1155" t="str">
        <f t="shared" si="0"/>
        <v/>
      </c>
      <c r="R9" s="1155" t="str">
        <f t="shared" si="0"/>
        <v/>
      </c>
      <c r="S9" s="1155" t="str">
        <f t="shared" si="0"/>
        <v/>
      </c>
      <c r="T9" s="1155" t="str">
        <f t="shared" si="0"/>
        <v/>
      </c>
      <c r="U9" s="1155" t="str">
        <f t="shared" si="0"/>
        <v/>
      </c>
      <c r="V9" s="1155" t="str">
        <f t="shared" si="0"/>
        <v/>
      </c>
      <c r="W9" s="1155" t="str">
        <f t="shared" si="0"/>
        <v/>
      </c>
      <c r="X9" s="1155" t="str">
        <f t="shared" si="0"/>
        <v/>
      </c>
      <c r="Y9" s="1155" t="str">
        <f t="shared" si="0"/>
        <v/>
      </c>
      <c r="Z9" s="1155" t="str">
        <f t="shared" si="0"/>
        <v/>
      </c>
      <c r="AA9" s="1155" t="str">
        <f t="shared" si="0"/>
        <v/>
      </c>
      <c r="AB9" s="1155" t="str">
        <f t="shared" si="0"/>
        <v/>
      </c>
      <c r="AC9" s="1155" t="str">
        <f t="shared" si="0"/>
        <v/>
      </c>
      <c r="AD9" s="1155" t="str">
        <f t="shared" si="0"/>
        <v/>
      </c>
      <c r="AE9" s="1155" t="str">
        <f t="shared" si="0"/>
        <v/>
      </c>
      <c r="AF9" s="1155" t="str">
        <f t="shared" si="0"/>
        <v/>
      </c>
      <c r="AG9" s="1155" t="str">
        <f t="shared" si="0"/>
        <v/>
      </c>
      <c r="AH9" s="1156" t="str">
        <f t="shared" si="0"/>
        <v/>
      </c>
      <c r="AI9" s="1138"/>
      <c r="AM9" s="1157" t="str">
        <f>IF(様式1!F37="","",様式1!F37)</f>
        <v/>
      </c>
      <c r="AN9" s="1157" t="str">
        <f>IF(様式1!K37="","",様式1!K37)</f>
        <v/>
      </c>
    </row>
    <row r="10" spans="1:44" ht="18.75" customHeight="1">
      <c r="B10" s="2472"/>
      <c r="C10" s="1158"/>
      <c r="D10" s="2457"/>
      <c r="E10" s="2457"/>
      <c r="F10" s="2457"/>
      <c r="G10" s="2457"/>
      <c r="H10" s="2457"/>
      <c r="I10" s="2457"/>
      <c r="J10" s="2457"/>
      <c r="K10" s="2457"/>
      <c r="L10" s="2457"/>
      <c r="M10" s="2457"/>
      <c r="N10" s="2457"/>
      <c r="O10" s="2457"/>
      <c r="P10" s="2457"/>
      <c r="Q10" s="2457"/>
      <c r="R10" s="2457"/>
      <c r="S10" s="2457"/>
      <c r="T10" s="2457"/>
      <c r="U10" s="2457"/>
      <c r="V10" s="2457"/>
      <c r="W10" s="2457"/>
      <c r="X10" s="2457"/>
      <c r="Y10" s="2457"/>
      <c r="Z10" s="2457"/>
      <c r="AA10" s="2457"/>
      <c r="AB10" s="2457"/>
      <c r="AC10" s="2457"/>
      <c r="AD10" s="2457"/>
      <c r="AE10" s="2457"/>
      <c r="AF10" s="2457"/>
      <c r="AG10" s="2457"/>
      <c r="AH10" s="2464"/>
    </row>
    <row r="11" spans="1:44" ht="18.75" customHeight="1">
      <c r="B11" s="2472"/>
      <c r="C11" s="1158"/>
      <c r="D11" s="2458"/>
      <c r="E11" s="2458"/>
      <c r="F11" s="2458"/>
      <c r="G11" s="2458"/>
      <c r="H11" s="2458"/>
      <c r="I11" s="2458"/>
      <c r="J11" s="2458"/>
      <c r="K11" s="2458"/>
      <c r="L11" s="2458"/>
      <c r="M11" s="2458"/>
      <c r="N11" s="2458"/>
      <c r="O11" s="2458"/>
      <c r="P11" s="2458"/>
      <c r="Q11" s="2458"/>
      <c r="R11" s="2458"/>
      <c r="S11" s="2458"/>
      <c r="T11" s="2458"/>
      <c r="U11" s="2458"/>
      <c r="V11" s="2458"/>
      <c r="W11" s="2458"/>
      <c r="X11" s="2458"/>
      <c r="Y11" s="2458"/>
      <c r="Z11" s="2458"/>
      <c r="AA11" s="2458"/>
      <c r="AB11" s="2458"/>
      <c r="AC11" s="2458"/>
      <c r="AD11" s="2458"/>
      <c r="AE11" s="2458"/>
      <c r="AF11" s="2458"/>
      <c r="AG11" s="2458"/>
      <c r="AH11" s="2465"/>
      <c r="AM11" s="1144" t="s">
        <v>303</v>
      </c>
      <c r="AN11" s="1144" t="s">
        <v>304</v>
      </c>
      <c r="AO11" s="1144" t="s">
        <v>305</v>
      </c>
      <c r="AP11" s="1144" t="s">
        <v>306</v>
      </c>
      <c r="AQ11" s="1144" t="s">
        <v>307</v>
      </c>
      <c r="AR11" s="1144" t="s">
        <v>308</v>
      </c>
    </row>
    <row r="12" spans="1:44" ht="18.75" customHeight="1">
      <c r="B12" s="2472"/>
      <c r="C12" s="1158" t="s">
        <v>278</v>
      </c>
      <c r="D12" s="2458"/>
      <c r="E12" s="2458"/>
      <c r="F12" s="2458"/>
      <c r="G12" s="2458"/>
      <c r="H12" s="2458"/>
      <c r="I12" s="2458"/>
      <c r="J12" s="2458"/>
      <c r="K12" s="2458"/>
      <c r="L12" s="2458"/>
      <c r="M12" s="2458"/>
      <c r="N12" s="2458"/>
      <c r="O12" s="2458"/>
      <c r="P12" s="2458"/>
      <c r="Q12" s="2458"/>
      <c r="R12" s="2458"/>
      <c r="S12" s="2458"/>
      <c r="T12" s="2458"/>
      <c r="U12" s="2458"/>
      <c r="V12" s="2458"/>
      <c r="W12" s="2458"/>
      <c r="X12" s="2458"/>
      <c r="Y12" s="2458"/>
      <c r="Z12" s="2458"/>
      <c r="AA12" s="2458"/>
      <c r="AB12" s="2458"/>
      <c r="AC12" s="2458"/>
      <c r="AD12" s="2458"/>
      <c r="AE12" s="2458"/>
      <c r="AF12" s="2458"/>
      <c r="AG12" s="2458"/>
      <c r="AH12" s="2465"/>
      <c r="AM12" s="1157" t="str">
        <f>AM9</f>
        <v/>
      </c>
      <c r="AN12" s="1157" t="str">
        <f>IF(AM13=AN9,"",IF(AN9&gt;EDATE(AM12,1)-1,EDATE(AM12,1),""))</f>
        <v/>
      </c>
      <c r="AO12" s="1157" t="str">
        <f>IF(AN12="","",IF(AN9&gt;EDATE(AM12,2)-1,EDATE(AM12,2),""))</f>
        <v/>
      </c>
      <c r="AP12" s="1157" t="str">
        <f>IF(AO12="","",IF(AN9&gt;EDATE(AM12,3)-1,EDATE(AM12,3),""))</f>
        <v/>
      </c>
      <c r="AQ12" s="1157" t="str">
        <f>IF(AP12="","",IF(AN9&gt;EDATE(AM12,4)-1,EDATE(AM12,4),""))</f>
        <v/>
      </c>
      <c r="AR12" s="1157" t="str">
        <f>IF(AQ12="","",IF(AN9&gt;EDATE(AM12,5)-1,EDATE(AM12,5),""))</f>
        <v/>
      </c>
    </row>
    <row r="13" spans="1:44" ht="18.75" customHeight="1">
      <c r="B13" s="2472"/>
      <c r="C13" s="1158"/>
      <c r="D13" s="2458"/>
      <c r="E13" s="2458"/>
      <c r="F13" s="2458"/>
      <c r="G13" s="2458"/>
      <c r="H13" s="2458"/>
      <c r="I13" s="2458"/>
      <c r="J13" s="2458"/>
      <c r="K13" s="2458"/>
      <c r="L13" s="2458"/>
      <c r="M13" s="2458"/>
      <c r="N13" s="2458"/>
      <c r="O13" s="2458"/>
      <c r="P13" s="2458"/>
      <c r="Q13" s="2458"/>
      <c r="R13" s="2458"/>
      <c r="S13" s="2458"/>
      <c r="T13" s="2458"/>
      <c r="U13" s="2458"/>
      <c r="V13" s="2458"/>
      <c r="W13" s="2458"/>
      <c r="X13" s="2458"/>
      <c r="Y13" s="2458"/>
      <c r="Z13" s="2458"/>
      <c r="AA13" s="2458"/>
      <c r="AB13" s="2458"/>
      <c r="AC13" s="2458"/>
      <c r="AD13" s="2458"/>
      <c r="AE13" s="2458"/>
      <c r="AF13" s="2458"/>
      <c r="AG13" s="2458"/>
      <c r="AH13" s="2465"/>
      <c r="AM13" s="1157" t="str">
        <f>IF(AM12="","",IF(AN9&lt;(EDATE(AM12,1)-1),AN9,EDATE(AM12,1)-1))</f>
        <v/>
      </c>
      <c r="AN13" s="1157" t="str">
        <f>IF(AN12="","",IF(AN9&lt;(EDATE(AM12,2)-1),AN9,EDATE(AM12,2)-1))</f>
        <v/>
      </c>
      <c r="AO13" s="1157" t="str">
        <f>IF(AO12="","",IF(AN9&lt;(EDATE(AM12,3)-1),AN9,EDATE(AM12,3)-1))</f>
        <v/>
      </c>
      <c r="AP13" s="1157" t="str">
        <f>IF(AP12="","",IF(AN9&lt;=(EDATE(AM12,4)-1),AN9,EDATE(AM12,4)-1))</f>
        <v/>
      </c>
      <c r="AQ13" s="1157" t="str">
        <f>IF(AQ12="","",IF(AN9&lt;=(EDATE(AM12,5)-1),AN9,EDATE(AM12,5)-1))</f>
        <v/>
      </c>
      <c r="AR13" s="1157" t="str">
        <f>IF(AR12="","",IF(AN9&lt;=(EDATE(AM12,6)-1),AN9,EDATE(AM12,6)-1))</f>
        <v/>
      </c>
    </row>
    <row r="14" spans="1:44" ht="18.75" customHeight="1">
      <c r="B14" s="2472"/>
      <c r="C14" s="1158" t="s">
        <v>279</v>
      </c>
      <c r="D14" s="2458"/>
      <c r="E14" s="2458"/>
      <c r="F14" s="2458"/>
      <c r="G14" s="2458"/>
      <c r="H14" s="2458"/>
      <c r="I14" s="2458"/>
      <c r="J14" s="2458"/>
      <c r="K14" s="2458"/>
      <c r="L14" s="2458"/>
      <c r="M14" s="2458"/>
      <c r="N14" s="2458"/>
      <c r="O14" s="2458"/>
      <c r="P14" s="2458"/>
      <c r="Q14" s="2458"/>
      <c r="R14" s="2458"/>
      <c r="S14" s="2458"/>
      <c r="T14" s="2458"/>
      <c r="U14" s="2458"/>
      <c r="V14" s="2458"/>
      <c r="W14" s="2458"/>
      <c r="X14" s="2458"/>
      <c r="Y14" s="2458"/>
      <c r="Z14" s="2458"/>
      <c r="AA14" s="2458"/>
      <c r="AB14" s="2458"/>
      <c r="AC14" s="2458"/>
      <c r="AD14" s="2458"/>
      <c r="AE14" s="2458"/>
      <c r="AF14" s="2458"/>
      <c r="AG14" s="2458"/>
      <c r="AH14" s="2465"/>
    </row>
    <row r="15" spans="1:44" ht="18.75" customHeight="1">
      <c r="B15" s="2472"/>
      <c r="C15" s="1158"/>
      <c r="D15" s="2458"/>
      <c r="E15" s="2458"/>
      <c r="F15" s="2458"/>
      <c r="G15" s="2458"/>
      <c r="H15" s="2458"/>
      <c r="I15" s="2458"/>
      <c r="J15" s="2458"/>
      <c r="K15" s="2458"/>
      <c r="L15" s="2458"/>
      <c r="M15" s="2458"/>
      <c r="N15" s="2458"/>
      <c r="O15" s="2458"/>
      <c r="P15" s="2458"/>
      <c r="Q15" s="2458"/>
      <c r="R15" s="2458"/>
      <c r="S15" s="2458"/>
      <c r="T15" s="2458"/>
      <c r="U15" s="2458"/>
      <c r="V15" s="2458"/>
      <c r="W15" s="2458"/>
      <c r="X15" s="2458"/>
      <c r="Y15" s="2458"/>
      <c r="Z15" s="2458"/>
      <c r="AA15" s="2458"/>
      <c r="AB15" s="2458"/>
      <c r="AC15" s="2458"/>
      <c r="AD15" s="2458"/>
      <c r="AE15" s="2458"/>
      <c r="AF15" s="2458"/>
      <c r="AG15" s="2458"/>
      <c r="AH15" s="2465"/>
    </row>
    <row r="16" spans="1:44" ht="18.75" customHeight="1">
      <c r="B16" s="2472"/>
      <c r="C16" s="1158" t="s">
        <v>280</v>
      </c>
      <c r="D16" s="2458"/>
      <c r="E16" s="2458"/>
      <c r="F16" s="2458"/>
      <c r="G16" s="2458"/>
      <c r="H16" s="2458"/>
      <c r="I16" s="2458"/>
      <c r="J16" s="2458"/>
      <c r="K16" s="2458"/>
      <c r="L16" s="2458"/>
      <c r="M16" s="2458"/>
      <c r="N16" s="2458"/>
      <c r="O16" s="2458"/>
      <c r="P16" s="2458"/>
      <c r="Q16" s="2458"/>
      <c r="R16" s="2458"/>
      <c r="S16" s="2458"/>
      <c r="T16" s="2458"/>
      <c r="U16" s="2458"/>
      <c r="V16" s="2458"/>
      <c r="W16" s="2458"/>
      <c r="X16" s="2458"/>
      <c r="Y16" s="2458"/>
      <c r="Z16" s="2458"/>
      <c r="AA16" s="2458"/>
      <c r="AB16" s="2458"/>
      <c r="AC16" s="2458"/>
      <c r="AD16" s="2458"/>
      <c r="AE16" s="2458"/>
      <c r="AF16" s="2458"/>
      <c r="AG16" s="2458"/>
      <c r="AH16" s="2465"/>
    </row>
    <row r="17" spans="2:35" ht="18.75" customHeight="1">
      <c r="B17" s="2472"/>
      <c r="C17" s="1158"/>
      <c r="D17" s="2458"/>
      <c r="E17" s="2458"/>
      <c r="F17" s="2458"/>
      <c r="G17" s="2458"/>
      <c r="H17" s="2458"/>
      <c r="I17" s="2458"/>
      <c r="J17" s="2458"/>
      <c r="K17" s="2458"/>
      <c r="L17" s="2458"/>
      <c r="M17" s="2458"/>
      <c r="N17" s="2458"/>
      <c r="O17" s="2458"/>
      <c r="P17" s="2458"/>
      <c r="Q17" s="2458"/>
      <c r="R17" s="2458"/>
      <c r="S17" s="2458"/>
      <c r="T17" s="2458"/>
      <c r="U17" s="2458"/>
      <c r="V17" s="2458"/>
      <c r="W17" s="2458"/>
      <c r="X17" s="2458"/>
      <c r="Y17" s="2458"/>
      <c r="Z17" s="2458"/>
      <c r="AA17" s="2458"/>
      <c r="AB17" s="2458"/>
      <c r="AC17" s="2458"/>
      <c r="AD17" s="2458"/>
      <c r="AE17" s="2458"/>
      <c r="AF17" s="2458"/>
      <c r="AG17" s="2458"/>
      <c r="AH17" s="2465"/>
    </row>
    <row r="18" spans="2:35" ht="18.75" customHeight="1">
      <c r="B18" s="2472"/>
      <c r="C18" s="1158" t="s">
        <v>281</v>
      </c>
      <c r="D18" s="2458"/>
      <c r="E18" s="2458"/>
      <c r="F18" s="2458"/>
      <c r="G18" s="2458"/>
      <c r="H18" s="2458"/>
      <c r="I18" s="2458"/>
      <c r="J18" s="2458"/>
      <c r="K18" s="2458"/>
      <c r="L18" s="2458"/>
      <c r="M18" s="2458"/>
      <c r="N18" s="2458"/>
      <c r="O18" s="2458"/>
      <c r="P18" s="2458"/>
      <c r="Q18" s="2458"/>
      <c r="R18" s="2458"/>
      <c r="S18" s="2458"/>
      <c r="T18" s="2458"/>
      <c r="U18" s="2458"/>
      <c r="V18" s="2458"/>
      <c r="W18" s="2458"/>
      <c r="X18" s="2458"/>
      <c r="Y18" s="2458"/>
      <c r="Z18" s="2458"/>
      <c r="AA18" s="2458"/>
      <c r="AB18" s="2458"/>
      <c r="AC18" s="2458"/>
      <c r="AD18" s="2458"/>
      <c r="AE18" s="2458"/>
      <c r="AF18" s="2458"/>
      <c r="AG18" s="2458"/>
      <c r="AH18" s="2465"/>
    </row>
    <row r="19" spans="2:35" ht="18.75" customHeight="1">
      <c r="B19" s="2472"/>
      <c r="C19" s="1158"/>
      <c r="D19" s="2458"/>
      <c r="E19" s="2458"/>
      <c r="F19" s="2458"/>
      <c r="G19" s="2458"/>
      <c r="H19" s="2458"/>
      <c r="I19" s="2458"/>
      <c r="J19" s="2458"/>
      <c r="K19" s="2458"/>
      <c r="L19" s="2458"/>
      <c r="M19" s="2458"/>
      <c r="N19" s="2458"/>
      <c r="O19" s="2458"/>
      <c r="P19" s="2458"/>
      <c r="Q19" s="2458"/>
      <c r="R19" s="2458"/>
      <c r="S19" s="2458"/>
      <c r="T19" s="2458"/>
      <c r="U19" s="2458"/>
      <c r="V19" s="2458"/>
      <c r="W19" s="2458"/>
      <c r="X19" s="2458"/>
      <c r="Y19" s="2458"/>
      <c r="Z19" s="2458"/>
      <c r="AA19" s="2458"/>
      <c r="AB19" s="2458"/>
      <c r="AC19" s="2458"/>
      <c r="AD19" s="2458"/>
      <c r="AE19" s="2458"/>
      <c r="AF19" s="2458"/>
      <c r="AG19" s="2458"/>
      <c r="AH19" s="2465"/>
    </row>
    <row r="20" spans="2:35" ht="18.75" customHeight="1">
      <c r="B20" s="2472"/>
      <c r="C20" s="1158"/>
      <c r="D20" s="2458"/>
      <c r="E20" s="2458"/>
      <c r="F20" s="2458"/>
      <c r="G20" s="2458"/>
      <c r="H20" s="2458"/>
      <c r="I20" s="2458"/>
      <c r="J20" s="2458"/>
      <c r="K20" s="2458"/>
      <c r="L20" s="2458"/>
      <c r="M20" s="2458"/>
      <c r="N20" s="2458"/>
      <c r="O20" s="2458"/>
      <c r="P20" s="2458"/>
      <c r="Q20" s="2458"/>
      <c r="R20" s="2458"/>
      <c r="S20" s="2458"/>
      <c r="T20" s="2458"/>
      <c r="U20" s="2458"/>
      <c r="V20" s="2458"/>
      <c r="W20" s="2458"/>
      <c r="X20" s="2458"/>
      <c r="Y20" s="2458"/>
      <c r="Z20" s="2458"/>
      <c r="AA20" s="2458"/>
      <c r="AB20" s="2458"/>
      <c r="AC20" s="2458"/>
      <c r="AD20" s="2458"/>
      <c r="AE20" s="2458"/>
      <c r="AF20" s="2458"/>
      <c r="AG20" s="2458"/>
      <c r="AH20" s="2465"/>
    </row>
    <row r="21" spans="2:35" ht="20.100000000000001" customHeight="1">
      <c r="B21" s="2472"/>
      <c r="C21" s="1159" t="s">
        <v>1044</v>
      </c>
      <c r="D21" s="342"/>
      <c r="E21" s="343"/>
      <c r="F21" s="343"/>
      <c r="G21" s="343"/>
      <c r="H21" s="343"/>
      <c r="I21" s="343"/>
      <c r="J21" s="343"/>
      <c r="K21" s="343"/>
      <c r="L21" s="343"/>
      <c r="M21" s="343"/>
      <c r="N21" s="343"/>
      <c r="O21" s="343"/>
      <c r="P21" s="343"/>
      <c r="Q21" s="343"/>
      <c r="R21" s="343"/>
      <c r="S21" s="343"/>
      <c r="T21" s="343"/>
      <c r="U21" s="343"/>
      <c r="V21" s="343"/>
      <c r="W21" s="343"/>
      <c r="X21" s="343"/>
      <c r="Y21" s="343"/>
      <c r="Z21" s="343"/>
      <c r="AA21" s="343"/>
      <c r="AB21" s="343"/>
      <c r="AC21" s="343"/>
      <c r="AD21" s="343"/>
      <c r="AE21" s="343"/>
      <c r="AF21" s="343"/>
      <c r="AG21" s="343"/>
      <c r="AH21" s="344"/>
      <c r="AI21" s="1145">
        <f>COUNTIF(D21:AH21,"○")</f>
        <v>0</v>
      </c>
    </row>
    <row r="22" spans="2:35" ht="21.75" customHeight="1">
      <c r="B22" s="2472"/>
      <c r="C22" s="1160" t="s">
        <v>282</v>
      </c>
      <c r="D22" s="345"/>
      <c r="E22" s="346"/>
      <c r="F22" s="346"/>
      <c r="G22" s="346"/>
      <c r="H22" s="346"/>
      <c r="I22" s="347"/>
      <c r="J22" s="347"/>
      <c r="K22" s="346"/>
      <c r="L22" s="346"/>
      <c r="M22" s="346"/>
      <c r="N22" s="346"/>
      <c r="O22" s="346"/>
      <c r="P22" s="347"/>
      <c r="Q22" s="347"/>
      <c r="R22" s="346"/>
      <c r="S22" s="346"/>
      <c r="T22" s="346"/>
      <c r="U22" s="347"/>
      <c r="V22" s="347"/>
      <c r="W22" s="347"/>
      <c r="X22" s="347"/>
      <c r="Y22" s="346"/>
      <c r="Z22" s="346"/>
      <c r="AA22" s="346"/>
      <c r="AB22" s="346"/>
      <c r="AC22" s="347"/>
      <c r="AD22" s="347"/>
      <c r="AE22" s="346"/>
      <c r="AF22" s="346"/>
      <c r="AG22" s="346"/>
      <c r="AH22" s="348"/>
      <c r="AI22" s="1161">
        <f>COUNTA(D22:AH22)</f>
        <v>0</v>
      </c>
    </row>
    <row r="23" spans="2:35" ht="15" customHeight="1">
      <c r="B23" s="2472"/>
      <c r="C23" s="2466" t="s">
        <v>409</v>
      </c>
      <c r="D23" s="349"/>
      <c r="E23" s="350"/>
      <c r="F23" s="350"/>
      <c r="G23" s="350"/>
      <c r="H23" s="350"/>
      <c r="I23" s="350"/>
      <c r="J23" s="350"/>
      <c r="K23" s="350"/>
      <c r="L23" s="350"/>
      <c r="M23" s="350"/>
      <c r="N23" s="350"/>
      <c r="O23" s="350"/>
      <c r="P23" s="350"/>
      <c r="Q23" s="350"/>
      <c r="R23" s="350"/>
      <c r="S23" s="350"/>
      <c r="T23" s="350"/>
      <c r="U23" s="350"/>
      <c r="V23" s="350"/>
      <c r="W23" s="350"/>
      <c r="X23" s="350"/>
      <c r="Y23" s="350"/>
      <c r="Z23" s="350"/>
      <c r="AA23" s="350"/>
      <c r="AB23" s="350"/>
      <c r="AC23" s="350"/>
      <c r="AD23" s="350"/>
      <c r="AE23" s="350"/>
      <c r="AF23" s="350"/>
      <c r="AG23" s="350"/>
      <c r="AH23" s="351"/>
      <c r="AI23" s="2469" t="s">
        <v>726</v>
      </c>
    </row>
    <row r="24" spans="2:35" ht="15" customHeight="1" thickBot="1">
      <c r="B24" s="2472"/>
      <c r="C24" s="2467"/>
      <c r="D24" s="352"/>
      <c r="E24" s="353"/>
      <c r="F24" s="353"/>
      <c r="G24" s="353"/>
      <c r="H24" s="353"/>
      <c r="I24" s="353"/>
      <c r="J24" s="353"/>
      <c r="K24" s="353"/>
      <c r="L24" s="353"/>
      <c r="M24" s="353"/>
      <c r="N24" s="353"/>
      <c r="O24" s="353"/>
      <c r="P24" s="353"/>
      <c r="Q24" s="353"/>
      <c r="R24" s="353"/>
      <c r="S24" s="353"/>
      <c r="T24" s="353"/>
      <c r="U24" s="353"/>
      <c r="V24" s="353"/>
      <c r="W24" s="353"/>
      <c r="X24" s="353"/>
      <c r="Y24" s="353"/>
      <c r="Z24" s="353"/>
      <c r="AA24" s="353"/>
      <c r="AB24" s="353"/>
      <c r="AC24" s="353"/>
      <c r="AD24" s="353"/>
      <c r="AE24" s="353"/>
      <c r="AF24" s="353"/>
      <c r="AG24" s="353"/>
      <c r="AH24" s="354"/>
      <c r="AI24" s="2470"/>
    </row>
    <row r="25" spans="2:35" ht="15" customHeight="1" thickBot="1">
      <c r="B25" s="2473"/>
      <c r="C25" s="2468"/>
      <c r="D25" s="355"/>
      <c r="E25" s="356"/>
      <c r="F25" s="356"/>
      <c r="G25" s="356"/>
      <c r="H25" s="356"/>
      <c r="I25" s="356"/>
      <c r="J25" s="356"/>
      <c r="K25" s="356"/>
      <c r="L25" s="356"/>
      <c r="M25" s="356"/>
      <c r="N25" s="356"/>
      <c r="O25" s="356"/>
      <c r="P25" s="356"/>
      <c r="Q25" s="356"/>
      <c r="R25" s="356"/>
      <c r="S25" s="356"/>
      <c r="T25" s="356"/>
      <c r="U25" s="356"/>
      <c r="V25" s="356"/>
      <c r="W25" s="356"/>
      <c r="X25" s="356"/>
      <c r="Y25" s="356"/>
      <c r="Z25" s="356"/>
      <c r="AA25" s="356"/>
      <c r="AB25" s="356"/>
      <c r="AC25" s="356"/>
      <c r="AD25" s="356"/>
      <c r="AE25" s="356"/>
      <c r="AF25" s="356"/>
      <c r="AG25" s="356"/>
      <c r="AH25" s="357"/>
      <c r="AI25" s="1162">
        <f>SUM(D23:AH25)</f>
        <v>0</v>
      </c>
    </row>
    <row r="26" spans="2:35" ht="15" customHeight="1"/>
    <row r="27" spans="2:35" ht="30" customHeight="1">
      <c r="B27" s="2471" t="s">
        <v>1015</v>
      </c>
      <c r="C27" s="1149" t="s">
        <v>755</v>
      </c>
      <c r="D27" s="1150" t="str">
        <f>AN12</f>
        <v/>
      </c>
      <c r="E27" s="1151" t="str">
        <f>IF($D$27="","",IF($D$27+1&lt;=$AN$13,$D$27+1,""))</f>
        <v/>
      </c>
      <c r="F27" s="1151" t="str">
        <f>IF($D$27="","",IF($D$27+2&lt;=$AN$13,$D$27+2,""))</f>
        <v/>
      </c>
      <c r="G27" s="1151" t="str">
        <f>IF($D$27="","",IF($D$27+3&lt;=$AN$13,$D$27+3,""))</f>
        <v/>
      </c>
      <c r="H27" s="1151" t="str">
        <f>IF($D$27="","",IF($D$27+4&lt;=$AN$13,$D$27+4,""))</f>
        <v/>
      </c>
      <c r="I27" s="1151" t="str">
        <f>IF($D$27="","",IF($D$27+5&lt;=$AN$13,$D$27+5,""))</f>
        <v/>
      </c>
      <c r="J27" s="1151" t="str">
        <f>IF($D$27="","",IF($D$27+6&lt;=$AN$13,$D$27+6,""))</f>
        <v/>
      </c>
      <c r="K27" s="1151" t="str">
        <f>IF($D$27="","",IF($D$27+7&lt;=$AN$13,$D$27+7,""))</f>
        <v/>
      </c>
      <c r="L27" s="1151" t="str">
        <f>IF($D$27="","",IF($D$27+8&lt;=$AN$13,$D$27+8,""))</f>
        <v/>
      </c>
      <c r="M27" s="1151" t="str">
        <f>IF($D$27="","",IF($D$27+9&lt;=$AN$13,$D$27+9,""))</f>
        <v/>
      </c>
      <c r="N27" s="1151" t="str">
        <f>IF($D$27="","",IF($D$27+10&lt;=$AN$13,$D$27+10,""))</f>
        <v/>
      </c>
      <c r="O27" s="1151" t="str">
        <f>IF($D$27="","",IF($D$27+11&lt;=$AN$13,$D$27+11,""))</f>
        <v/>
      </c>
      <c r="P27" s="1151" t="str">
        <f>IF($D$27="","",IF($D$27+12&lt;=$AN$13,$D$27+12,""))</f>
        <v/>
      </c>
      <c r="Q27" s="1151" t="str">
        <f>IF($D$27="","",IF($D$27+13&lt;=$AN$13,$D$27+13,""))</f>
        <v/>
      </c>
      <c r="R27" s="1151" t="str">
        <f>IF($D$27="","",IF($D$27+14&lt;=$AN$13,$D$27+14,""))</f>
        <v/>
      </c>
      <c r="S27" s="1151" t="str">
        <f>IF($D$27="","",IF($D$27+15&lt;=$AN$13,$D$27+15,""))</f>
        <v/>
      </c>
      <c r="T27" s="1151" t="str">
        <f>IF($D$27="","",IF($D$27+16&lt;=$AN$13,$D$27+16,""))</f>
        <v/>
      </c>
      <c r="U27" s="1151" t="str">
        <f>IF($D$27="","",IF($D$27+17&lt;=$AN$13,$D$27+17,""))</f>
        <v/>
      </c>
      <c r="V27" s="1151" t="str">
        <f>IF($D$27="","",IF($D$27+18&lt;=$AN$13,$D$27+18,""))</f>
        <v/>
      </c>
      <c r="W27" s="1151" t="str">
        <f>IF($D$27="","",IF($D$27+19&lt;=$AN$13,$D$27+19,""))</f>
        <v/>
      </c>
      <c r="X27" s="1151" t="str">
        <f>IF($D$27="","",IF($D$27+20&lt;=$AN$13,$D$27+20,""))</f>
        <v/>
      </c>
      <c r="Y27" s="1151" t="str">
        <f>IF($D$27="","",IF($D$27+21&lt;=$AN$13,$D$27+21,""))</f>
        <v/>
      </c>
      <c r="Z27" s="1151" t="str">
        <f>IF($D$27="","",IF($D$27+22&lt;=$AN$13,$D$27+22,""))</f>
        <v/>
      </c>
      <c r="AA27" s="1151" t="str">
        <f>IF($D$27="","",IF($D$27+23&lt;=$AN$13,$D$27+23,""))</f>
        <v/>
      </c>
      <c r="AB27" s="1151" t="str">
        <f>IF($D$27="","",IF($D$27+24&lt;=$AN$13,$D$27+24,""))</f>
        <v/>
      </c>
      <c r="AC27" s="1151" t="str">
        <f>IF($D$27="","",IF($D$27+25&lt;=$AN$13,$D$27+25,""))</f>
        <v/>
      </c>
      <c r="AD27" s="1151" t="str">
        <f>IF($D$27="","",IF($D$27+26&lt;=$AN$13,$D$27+26,""))</f>
        <v/>
      </c>
      <c r="AE27" s="1151" t="str">
        <f>IF($D$27="","",IF($D$27+27&lt;=$AN$13,$D$27+27,""))</f>
        <v/>
      </c>
      <c r="AF27" s="1151" t="str">
        <f>IF($D$27="","",IF($D$27+28&lt;=$AN$13,$D$27+28,""))</f>
        <v/>
      </c>
      <c r="AG27" s="1151" t="str">
        <f>IF($D$27="","",IF($D$27+29&lt;=$AN$13,$D$27+29,""))</f>
        <v/>
      </c>
      <c r="AH27" s="1152" t="str">
        <f>IF($D$27="","",IF($D$27+30&lt;=$AN$13,$D$27+30,""))</f>
        <v/>
      </c>
    </row>
    <row r="28" spans="2:35" ht="18" customHeight="1">
      <c r="B28" s="2472"/>
      <c r="C28" s="1153" t="s">
        <v>277</v>
      </c>
      <c r="D28" s="1154" t="str">
        <f t="shared" ref="D28:AH28" si="1">TEXT(D27,"aaa")</f>
        <v/>
      </c>
      <c r="E28" s="1155" t="str">
        <f t="shared" si="1"/>
        <v/>
      </c>
      <c r="F28" s="1155" t="str">
        <f t="shared" si="1"/>
        <v/>
      </c>
      <c r="G28" s="1155" t="str">
        <f t="shared" si="1"/>
        <v/>
      </c>
      <c r="H28" s="1155" t="str">
        <f t="shared" si="1"/>
        <v/>
      </c>
      <c r="I28" s="1155" t="str">
        <f t="shared" si="1"/>
        <v/>
      </c>
      <c r="J28" s="1155" t="str">
        <f t="shared" si="1"/>
        <v/>
      </c>
      <c r="K28" s="1155" t="str">
        <f t="shared" si="1"/>
        <v/>
      </c>
      <c r="L28" s="1155" t="str">
        <f t="shared" si="1"/>
        <v/>
      </c>
      <c r="M28" s="1155" t="str">
        <f t="shared" si="1"/>
        <v/>
      </c>
      <c r="N28" s="1155" t="str">
        <f t="shared" si="1"/>
        <v/>
      </c>
      <c r="O28" s="1155" t="str">
        <f t="shared" si="1"/>
        <v/>
      </c>
      <c r="P28" s="1155" t="str">
        <f t="shared" si="1"/>
        <v/>
      </c>
      <c r="Q28" s="1155" t="str">
        <f t="shared" si="1"/>
        <v/>
      </c>
      <c r="R28" s="1155" t="str">
        <f t="shared" si="1"/>
        <v/>
      </c>
      <c r="S28" s="1155" t="str">
        <f t="shared" si="1"/>
        <v/>
      </c>
      <c r="T28" s="1155" t="str">
        <f t="shared" si="1"/>
        <v/>
      </c>
      <c r="U28" s="1155" t="str">
        <f t="shared" si="1"/>
        <v/>
      </c>
      <c r="V28" s="1155" t="str">
        <f t="shared" si="1"/>
        <v/>
      </c>
      <c r="W28" s="1155" t="str">
        <f t="shared" si="1"/>
        <v/>
      </c>
      <c r="X28" s="1155" t="str">
        <f t="shared" si="1"/>
        <v/>
      </c>
      <c r="Y28" s="1155" t="str">
        <f t="shared" si="1"/>
        <v/>
      </c>
      <c r="Z28" s="1155" t="str">
        <f t="shared" si="1"/>
        <v/>
      </c>
      <c r="AA28" s="1155" t="str">
        <f t="shared" si="1"/>
        <v/>
      </c>
      <c r="AB28" s="1155" t="str">
        <f t="shared" si="1"/>
        <v/>
      </c>
      <c r="AC28" s="1155" t="str">
        <f t="shared" si="1"/>
        <v/>
      </c>
      <c r="AD28" s="1155" t="str">
        <f t="shared" si="1"/>
        <v/>
      </c>
      <c r="AE28" s="1155" t="str">
        <f t="shared" si="1"/>
        <v/>
      </c>
      <c r="AF28" s="1155" t="str">
        <f t="shared" si="1"/>
        <v/>
      </c>
      <c r="AG28" s="1155" t="str">
        <f t="shared" si="1"/>
        <v/>
      </c>
      <c r="AH28" s="1156" t="str">
        <f t="shared" si="1"/>
        <v/>
      </c>
    </row>
    <row r="29" spans="2:35" ht="18.75" customHeight="1">
      <c r="B29" s="2472"/>
      <c r="C29" s="1158"/>
      <c r="D29" s="2474"/>
      <c r="E29" s="2457"/>
      <c r="F29" s="2457"/>
      <c r="G29" s="2457"/>
      <c r="H29" s="2457"/>
      <c r="I29" s="2457"/>
      <c r="J29" s="2457"/>
      <c r="K29" s="2457"/>
      <c r="L29" s="2457"/>
      <c r="M29" s="2457"/>
      <c r="N29" s="2457"/>
      <c r="O29" s="2457"/>
      <c r="P29" s="2457"/>
      <c r="Q29" s="2457"/>
      <c r="R29" s="2457"/>
      <c r="S29" s="2457"/>
      <c r="T29" s="2457"/>
      <c r="U29" s="2457"/>
      <c r="V29" s="2457"/>
      <c r="W29" s="2457"/>
      <c r="X29" s="2457"/>
      <c r="Y29" s="2457"/>
      <c r="Z29" s="2457"/>
      <c r="AA29" s="2457"/>
      <c r="AB29" s="2457"/>
      <c r="AC29" s="2457"/>
      <c r="AD29" s="2457"/>
      <c r="AE29" s="2457"/>
      <c r="AF29" s="2457"/>
      <c r="AG29" s="2457"/>
      <c r="AH29" s="2464"/>
    </row>
    <row r="30" spans="2:35" ht="18.75" customHeight="1">
      <c r="B30" s="2472"/>
      <c r="C30" s="1158"/>
      <c r="D30" s="2475"/>
      <c r="E30" s="2458"/>
      <c r="F30" s="2458"/>
      <c r="G30" s="2458"/>
      <c r="H30" s="2458"/>
      <c r="I30" s="2458"/>
      <c r="J30" s="2458"/>
      <c r="K30" s="2458"/>
      <c r="L30" s="2458"/>
      <c r="M30" s="2458"/>
      <c r="N30" s="2458"/>
      <c r="O30" s="2458"/>
      <c r="P30" s="2458"/>
      <c r="Q30" s="2458"/>
      <c r="R30" s="2458"/>
      <c r="S30" s="2458"/>
      <c r="T30" s="2458"/>
      <c r="U30" s="2458"/>
      <c r="V30" s="2458"/>
      <c r="W30" s="2458"/>
      <c r="X30" s="2458"/>
      <c r="Y30" s="2458"/>
      <c r="Z30" s="2458"/>
      <c r="AA30" s="2458"/>
      <c r="AB30" s="2458"/>
      <c r="AC30" s="2458"/>
      <c r="AD30" s="2458"/>
      <c r="AE30" s="2458"/>
      <c r="AF30" s="2458"/>
      <c r="AG30" s="2458"/>
      <c r="AH30" s="2465"/>
    </row>
    <row r="31" spans="2:35" ht="18.75" customHeight="1">
      <c r="B31" s="2472"/>
      <c r="C31" s="1158" t="s">
        <v>278</v>
      </c>
      <c r="D31" s="2475"/>
      <c r="E31" s="2458"/>
      <c r="F31" s="2458"/>
      <c r="G31" s="2458"/>
      <c r="H31" s="2458"/>
      <c r="I31" s="2458"/>
      <c r="J31" s="2458"/>
      <c r="K31" s="2458"/>
      <c r="L31" s="2458"/>
      <c r="M31" s="2458"/>
      <c r="N31" s="2458"/>
      <c r="O31" s="2458"/>
      <c r="P31" s="2458"/>
      <c r="Q31" s="2458"/>
      <c r="R31" s="2458"/>
      <c r="S31" s="2458"/>
      <c r="T31" s="2458"/>
      <c r="U31" s="2458"/>
      <c r="V31" s="2458"/>
      <c r="W31" s="2458"/>
      <c r="X31" s="2458"/>
      <c r="Y31" s="2458"/>
      <c r="Z31" s="2458"/>
      <c r="AA31" s="2458"/>
      <c r="AB31" s="2458"/>
      <c r="AC31" s="2458"/>
      <c r="AD31" s="2458"/>
      <c r="AE31" s="2458"/>
      <c r="AF31" s="2458"/>
      <c r="AG31" s="2458"/>
      <c r="AH31" s="2465"/>
    </row>
    <row r="32" spans="2:35" ht="18.75" customHeight="1">
      <c r="B32" s="2472"/>
      <c r="C32" s="1158"/>
      <c r="D32" s="2475"/>
      <c r="E32" s="2458"/>
      <c r="F32" s="2458"/>
      <c r="G32" s="2458"/>
      <c r="H32" s="2458"/>
      <c r="I32" s="2458"/>
      <c r="J32" s="2458"/>
      <c r="K32" s="2458"/>
      <c r="L32" s="2458"/>
      <c r="M32" s="2458"/>
      <c r="N32" s="2458"/>
      <c r="O32" s="2458"/>
      <c r="P32" s="2458"/>
      <c r="Q32" s="2458"/>
      <c r="R32" s="2458"/>
      <c r="S32" s="2458"/>
      <c r="T32" s="2458"/>
      <c r="U32" s="2458"/>
      <c r="V32" s="2458"/>
      <c r="W32" s="2458"/>
      <c r="X32" s="2458"/>
      <c r="Y32" s="2458"/>
      <c r="Z32" s="2458"/>
      <c r="AA32" s="2458"/>
      <c r="AB32" s="2458"/>
      <c r="AC32" s="2458"/>
      <c r="AD32" s="2458"/>
      <c r="AE32" s="2458"/>
      <c r="AF32" s="2458"/>
      <c r="AG32" s="2458"/>
      <c r="AH32" s="2465"/>
    </row>
    <row r="33" spans="2:35" ht="18.75" customHeight="1">
      <c r="B33" s="2472"/>
      <c r="C33" s="1158" t="s">
        <v>279</v>
      </c>
      <c r="D33" s="2475"/>
      <c r="E33" s="2458"/>
      <c r="F33" s="2458"/>
      <c r="G33" s="2458"/>
      <c r="H33" s="2458"/>
      <c r="I33" s="2458"/>
      <c r="J33" s="2458"/>
      <c r="K33" s="2458"/>
      <c r="L33" s="2458"/>
      <c r="M33" s="2458"/>
      <c r="N33" s="2458"/>
      <c r="O33" s="2458"/>
      <c r="P33" s="2458"/>
      <c r="Q33" s="2458"/>
      <c r="R33" s="2458"/>
      <c r="S33" s="2458"/>
      <c r="T33" s="2458"/>
      <c r="U33" s="2458"/>
      <c r="V33" s="2458"/>
      <c r="W33" s="2458"/>
      <c r="X33" s="2458"/>
      <c r="Y33" s="2458"/>
      <c r="Z33" s="2458"/>
      <c r="AA33" s="2458"/>
      <c r="AB33" s="2458"/>
      <c r="AC33" s="2458"/>
      <c r="AD33" s="2458"/>
      <c r="AE33" s="2458"/>
      <c r="AF33" s="2458"/>
      <c r="AG33" s="2458"/>
      <c r="AH33" s="2465"/>
    </row>
    <row r="34" spans="2:35" ht="18.75" customHeight="1">
      <c r="B34" s="2472"/>
      <c r="C34" s="1158"/>
      <c r="D34" s="2475"/>
      <c r="E34" s="2458"/>
      <c r="F34" s="2458"/>
      <c r="G34" s="2458"/>
      <c r="H34" s="2458"/>
      <c r="I34" s="2458"/>
      <c r="J34" s="2458"/>
      <c r="K34" s="2458"/>
      <c r="L34" s="2458"/>
      <c r="M34" s="2458"/>
      <c r="N34" s="2458"/>
      <c r="O34" s="2458"/>
      <c r="P34" s="2458"/>
      <c r="Q34" s="2458"/>
      <c r="R34" s="2458"/>
      <c r="S34" s="2458"/>
      <c r="T34" s="2458"/>
      <c r="U34" s="2458"/>
      <c r="V34" s="2458"/>
      <c r="W34" s="2458"/>
      <c r="X34" s="2458"/>
      <c r="Y34" s="2458"/>
      <c r="Z34" s="2458"/>
      <c r="AA34" s="2458"/>
      <c r="AB34" s="2458"/>
      <c r="AC34" s="2458"/>
      <c r="AD34" s="2458"/>
      <c r="AE34" s="2458"/>
      <c r="AF34" s="2458"/>
      <c r="AG34" s="2458"/>
      <c r="AH34" s="2465"/>
    </row>
    <row r="35" spans="2:35" ht="18.75" customHeight="1">
      <c r="B35" s="2472"/>
      <c r="C35" s="1158" t="s">
        <v>280</v>
      </c>
      <c r="D35" s="2475"/>
      <c r="E35" s="2458"/>
      <c r="F35" s="2458"/>
      <c r="G35" s="2458"/>
      <c r="H35" s="2458"/>
      <c r="I35" s="2458"/>
      <c r="J35" s="2458"/>
      <c r="K35" s="2458"/>
      <c r="L35" s="2458"/>
      <c r="M35" s="2458"/>
      <c r="N35" s="2458"/>
      <c r="O35" s="2458"/>
      <c r="P35" s="2458"/>
      <c r="Q35" s="2458"/>
      <c r="R35" s="2458"/>
      <c r="S35" s="2458"/>
      <c r="T35" s="2458"/>
      <c r="U35" s="2458"/>
      <c r="V35" s="2458"/>
      <c r="W35" s="2458"/>
      <c r="X35" s="2458"/>
      <c r="Y35" s="2458"/>
      <c r="Z35" s="2458"/>
      <c r="AA35" s="2458"/>
      <c r="AB35" s="2458"/>
      <c r="AC35" s="2458"/>
      <c r="AD35" s="2458"/>
      <c r="AE35" s="2458"/>
      <c r="AF35" s="2458"/>
      <c r="AG35" s="2458"/>
      <c r="AH35" s="2465"/>
    </row>
    <row r="36" spans="2:35" ht="18.75" customHeight="1">
      <c r="B36" s="2472"/>
      <c r="C36" s="1158"/>
      <c r="D36" s="2475"/>
      <c r="E36" s="2458"/>
      <c r="F36" s="2458"/>
      <c r="G36" s="2458"/>
      <c r="H36" s="2458"/>
      <c r="I36" s="2458"/>
      <c r="J36" s="2458"/>
      <c r="K36" s="2458"/>
      <c r="L36" s="2458"/>
      <c r="M36" s="2458"/>
      <c r="N36" s="2458"/>
      <c r="O36" s="2458"/>
      <c r="P36" s="2458"/>
      <c r="Q36" s="2458"/>
      <c r="R36" s="2458"/>
      <c r="S36" s="2458"/>
      <c r="T36" s="2458"/>
      <c r="U36" s="2458"/>
      <c r="V36" s="2458"/>
      <c r="W36" s="2458"/>
      <c r="X36" s="2458"/>
      <c r="Y36" s="2458"/>
      <c r="Z36" s="2458"/>
      <c r="AA36" s="2458"/>
      <c r="AB36" s="2458"/>
      <c r="AC36" s="2458"/>
      <c r="AD36" s="2458"/>
      <c r="AE36" s="2458"/>
      <c r="AF36" s="2458"/>
      <c r="AG36" s="2458"/>
      <c r="AH36" s="2465"/>
    </row>
    <row r="37" spans="2:35" ht="18.75" customHeight="1">
      <c r="B37" s="2472"/>
      <c r="C37" s="1158" t="s">
        <v>281</v>
      </c>
      <c r="D37" s="2475"/>
      <c r="E37" s="2458"/>
      <c r="F37" s="2458"/>
      <c r="G37" s="2458"/>
      <c r="H37" s="2458"/>
      <c r="I37" s="2458"/>
      <c r="J37" s="2458"/>
      <c r="K37" s="2458"/>
      <c r="L37" s="2458"/>
      <c r="M37" s="2458"/>
      <c r="N37" s="2458"/>
      <c r="O37" s="2458"/>
      <c r="P37" s="2458"/>
      <c r="Q37" s="2458"/>
      <c r="R37" s="2458"/>
      <c r="S37" s="2458"/>
      <c r="T37" s="2458"/>
      <c r="U37" s="2458"/>
      <c r="V37" s="2458"/>
      <c r="W37" s="2458"/>
      <c r="X37" s="2458"/>
      <c r="Y37" s="2458"/>
      <c r="Z37" s="2458"/>
      <c r="AA37" s="2458"/>
      <c r="AB37" s="2458"/>
      <c r="AC37" s="2458"/>
      <c r="AD37" s="2458"/>
      <c r="AE37" s="2458"/>
      <c r="AF37" s="2458"/>
      <c r="AG37" s="2458"/>
      <c r="AH37" s="2465"/>
    </row>
    <row r="38" spans="2:35" ht="18.75" customHeight="1">
      <c r="B38" s="2472"/>
      <c r="C38" s="1158"/>
      <c r="D38" s="2475"/>
      <c r="E38" s="2458"/>
      <c r="F38" s="2458"/>
      <c r="G38" s="2458"/>
      <c r="H38" s="2458"/>
      <c r="I38" s="2458"/>
      <c r="J38" s="2458"/>
      <c r="K38" s="2458"/>
      <c r="L38" s="2458"/>
      <c r="M38" s="2458"/>
      <c r="N38" s="2458"/>
      <c r="O38" s="2458"/>
      <c r="P38" s="2458"/>
      <c r="Q38" s="2458"/>
      <c r="R38" s="2458"/>
      <c r="S38" s="2458"/>
      <c r="T38" s="2458"/>
      <c r="U38" s="2458"/>
      <c r="V38" s="2458"/>
      <c r="W38" s="2458"/>
      <c r="X38" s="2458"/>
      <c r="Y38" s="2458"/>
      <c r="Z38" s="2458"/>
      <c r="AA38" s="2458"/>
      <c r="AB38" s="2458"/>
      <c r="AC38" s="2458"/>
      <c r="AD38" s="2458"/>
      <c r="AE38" s="2458"/>
      <c r="AF38" s="2458"/>
      <c r="AG38" s="2458"/>
      <c r="AH38" s="2465"/>
    </row>
    <row r="39" spans="2:35" ht="18.75" customHeight="1">
      <c r="B39" s="2472"/>
      <c r="C39" s="1158"/>
      <c r="D39" s="2476"/>
      <c r="E39" s="2458"/>
      <c r="F39" s="2458"/>
      <c r="G39" s="2458"/>
      <c r="H39" s="2458"/>
      <c r="I39" s="2458"/>
      <c r="J39" s="2458"/>
      <c r="K39" s="2458"/>
      <c r="L39" s="2458"/>
      <c r="M39" s="2458"/>
      <c r="N39" s="2458"/>
      <c r="O39" s="2458"/>
      <c r="P39" s="2458"/>
      <c r="Q39" s="2458"/>
      <c r="R39" s="2458"/>
      <c r="S39" s="2458"/>
      <c r="T39" s="2458"/>
      <c r="U39" s="2458"/>
      <c r="V39" s="2458"/>
      <c r="W39" s="2458"/>
      <c r="X39" s="2458"/>
      <c r="Y39" s="2458"/>
      <c r="Z39" s="2458"/>
      <c r="AA39" s="2458"/>
      <c r="AB39" s="2458"/>
      <c r="AC39" s="2458"/>
      <c r="AD39" s="2458"/>
      <c r="AE39" s="2458"/>
      <c r="AF39" s="2458"/>
      <c r="AG39" s="2458"/>
      <c r="AH39" s="2477"/>
    </row>
    <row r="40" spans="2:35" ht="20.100000000000001" customHeight="1">
      <c r="B40" s="2472"/>
      <c r="C40" s="1159" t="s">
        <v>1044</v>
      </c>
      <c r="D40" s="342"/>
      <c r="E40" s="343"/>
      <c r="F40" s="343"/>
      <c r="G40" s="343"/>
      <c r="H40" s="343"/>
      <c r="I40" s="343"/>
      <c r="J40" s="343"/>
      <c r="K40" s="343"/>
      <c r="L40" s="343"/>
      <c r="M40" s="343"/>
      <c r="N40" s="343"/>
      <c r="O40" s="343"/>
      <c r="P40" s="343"/>
      <c r="Q40" s="343"/>
      <c r="R40" s="343"/>
      <c r="S40" s="343"/>
      <c r="T40" s="343"/>
      <c r="U40" s="343"/>
      <c r="V40" s="343"/>
      <c r="W40" s="343"/>
      <c r="X40" s="343"/>
      <c r="Y40" s="343"/>
      <c r="Z40" s="343"/>
      <c r="AA40" s="343"/>
      <c r="AB40" s="343"/>
      <c r="AC40" s="343"/>
      <c r="AD40" s="343"/>
      <c r="AE40" s="343"/>
      <c r="AF40" s="343"/>
      <c r="AG40" s="343"/>
      <c r="AH40" s="344"/>
      <c r="AI40" s="1145">
        <f>COUNTIF(D40:AH40,"○")</f>
        <v>0</v>
      </c>
    </row>
    <row r="41" spans="2:35" ht="21.75" customHeight="1">
      <c r="B41" s="2472"/>
      <c r="C41" s="1160" t="s">
        <v>282</v>
      </c>
      <c r="D41" s="345"/>
      <c r="E41" s="346"/>
      <c r="F41" s="346"/>
      <c r="G41" s="346"/>
      <c r="H41" s="346"/>
      <c r="I41" s="347"/>
      <c r="J41" s="347"/>
      <c r="K41" s="358"/>
      <c r="L41" s="346"/>
      <c r="M41" s="346"/>
      <c r="N41" s="346"/>
      <c r="O41" s="346"/>
      <c r="P41" s="347"/>
      <c r="Q41" s="347"/>
      <c r="R41" s="346"/>
      <c r="S41" s="346"/>
      <c r="T41" s="346"/>
      <c r="U41" s="347"/>
      <c r="V41" s="347"/>
      <c r="W41" s="347"/>
      <c r="X41" s="347"/>
      <c r="Y41" s="346"/>
      <c r="Z41" s="346"/>
      <c r="AA41" s="346"/>
      <c r="AB41" s="346"/>
      <c r="AC41" s="347"/>
      <c r="AD41" s="347"/>
      <c r="AE41" s="346"/>
      <c r="AF41" s="358"/>
      <c r="AG41" s="346"/>
      <c r="AH41" s="348"/>
      <c r="AI41" s="1163">
        <f>COUNTA(D41:AH41)</f>
        <v>0</v>
      </c>
    </row>
    <row r="42" spans="2:35" ht="15" customHeight="1">
      <c r="B42" s="2472"/>
      <c r="C42" s="2466" t="s">
        <v>409</v>
      </c>
      <c r="D42" s="349"/>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9"/>
      <c r="AG42" s="360"/>
      <c r="AH42" s="351"/>
      <c r="AI42" s="2469" t="s">
        <v>726</v>
      </c>
    </row>
    <row r="43" spans="2:35" ht="15" customHeight="1" thickBot="1">
      <c r="B43" s="2472"/>
      <c r="C43" s="2467"/>
      <c r="D43" s="352"/>
      <c r="E43" s="353"/>
      <c r="F43" s="353"/>
      <c r="G43" s="353"/>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61"/>
      <c r="AG43" s="362"/>
      <c r="AH43" s="354"/>
      <c r="AI43" s="2470"/>
    </row>
    <row r="44" spans="2:35" ht="15" customHeight="1" thickBot="1">
      <c r="B44" s="2473"/>
      <c r="C44" s="2468"/>
      <c r="D44" s="355"/>
      <c r="E44" s="356"/>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63"/>
      <c r="AG44" s="364"/>
      <c r="AH44" s="365"/>
      <c r="AI44" s="1164">
        <f>SUM(D42:AH44)</f>
        <v>0</v>
      </c>
    </row>
    <row r="45" spans="2:35" ht="12.75" customHeight="1"/>
    <row r="46" spans="2:35" ht="30" customHeight="1">
      <c r="B46" s="2471" t="s">
        <v>1016</v>
      </c>
      <c r="C46" s="1149" t="s">
        <v>755</v>
      </c>
      <c r="D46" s="1150" t="str">
        <f>AO12</f>
        <v/>
      </c>
      <c r="E46" s="1151" t="str">
        <f>IF($D$46="","",IF($D$46+1&lt;=$AO$13,$D$46+1,""))</f>
        <v/>
      </c>
      <c r="F46" s="1151" t="str">
        <f>IF($D$46="","",IF($D$46+2&lt;=$AO$13,$D$46+2,""))</f>
        <v/>
      </c>
      <c r="G46" s="1151" t="str">
        <f>IF($D$46="","",IF($D$46+3&lt;=$AO$13,$D$46+3,""))</f>
        <v/>
      </c>
      <c r="H46" s="1151" t="str">
        <f>IF($D$46="","",IF($D$46+4&lt;=$AO$13,$D$46+4,""))</f>
        <v/>
      </c>
      <c r="I46" s="1151" t="str">
        <f>IF($D$46="","",IF($D$46+5&lt;=$AO$13,$D$46+5,""))</f>
        <v/>
      </c>
      <c r="J46" s="1151" t="str">
        <f>IF($D$46="","",IF($D$46+6&lt;=$AO$13,$D$46+6,""))</f>
        <v/>
      </c>
      <c r="K46" s="1151" t="str">
        <f>IF($D$46="","",IF($D$46+7&lt;=$AO$13,$D$46+7,""))</f>
        <v/>
      </c>
      <c r="L46" s="1151" t="str">
        <f>IF($D$46="","",IF($D$46+8&lt;=$AO$13,$D$46+8,""))</f>
        <v/>
      </c>
      <c r="M46" s="1151" t="str">
        <f>IF($D$46="","",IF($D$46+9&lt;=$AO$13,$D$46+9,""))</f>
        <v/>
      </c>
      <c r="N46" s="1151" t="str">
        <f>IF($D$46="","",IF($D$46+10&lt;=$AO$13,$D$46+10,""))</f>
        <v/>
      </c>
      <c r="O46" s="1151" t="str">
        <f>IF($D$46="","",IF($D$46+11&lt;=$AO$13,$D$46+11,""))</f>
        <v/>
      </c>
      <c r="P46" s="1151" t="str">
        <f>IF($D$46="","",IF($D$46+12&lt;=$AO$13,$D$46+12,""))</f>
        <v/>
      </c>
      <c r="Q46" s="1151" t="str">
        <f>IF($D$46="","",IF($D$46+13&lt;=$AO$13,$D$46+13,""))</f>
        <v/>
      </c>
      <c r="R46" s="1151" t="str">
        <f>IF($D$46="","",IF($D$46+14&lt;=$AO$13,$D$46+14,""))</f>
        <v/>
      </c>
      <c r="S46" s="1151" t="str">
        <f>IF($D$46="","",IF($D$46+15&lt;=$AO$13,$D$46+15,""))</f>
        <v/>
      </c>
      <c r="T46" s="1151" t="str">
        <f>IF($D$46="","",IF($D$46+16&lt;=$AO$13,$D$46+16,""))</f>
        <v/>
      </c>
      <c r="U46" s="1151" t="str">
        <f>IF($D$46="","",IF($D$46+17&lt;=$AO$13,$D$46+17,""))</f>
        <v/>
      </c>
      <c r="V46" s="1151" t="str">
        <f>IF($D$46="","",IF($D$46+18&lt;=$AO$13,$D$46+18,""))</f>
        <v/>
      </c>
      <c r="W46" s="1151" t="str">
        <f>IF($D$46="","",IF($D$46+19&lt;=$AO$13,$D$46+19,""))</f>
        <v/>
      </c>
      <c r="X46" s="1151" t="str">
        <f>IF($D$46="","",IF($D$46+20&lt;=$AO$13,$D$46+20,""))</f>
        <v/>
      </c>
      <c r="Y46" s="1151" t="str">
        <f>IF($D$46="","",IF($D$46+21&lt;=$AO$13,$D$46+21,""))</f>
        <v/>
      </c>
      <c r="Z46" s="1151" t="str">
        <f>IF($D$46="","",IF($D$46+22&lt;=$AO$13,$D$46+22,""))</f>
        <v/>
      </c>
      <c r="AA46" s="1151" t="str">
        <f>IF($D$46="","",IF($D$46+23&lt;=$AO$13,$D$46+23,""))</f>
        <v/>
      </c>
      <c r="AB46" s="1151" t="str">
        <f>IF($D$46="","",IF($D$46+24&lt;=$AO$13,$D$46+24,""))</f>
        <v/>
      </c>
      <c r="AC46" s="1151" t="str">
        <f>IF($D$46="","",IF($D$46+25&lt;=$AO$13,$D$46+25,""))</f>
        <v/>
      </c>
      <c r="AD46" s="1151" t="str">
        <f>IF($D$46="","",IF($D$46+26&lt;=$AO$13,$D$46+26,""))</f>
        <v/>
      </c>
      <c r="AE46" s="1151" t="str">
        <f>IF($D$46="","",IF($D$46+27&lt;=$AO$13,$D$46+27,""))</f>
        <v/>
      </c>
      <c r="AF46" s="1151" t="str">
        <f>IF($D$46="","",IF($D$46+28&lt;=$AO$13,$D$46+28,""))</f>
        <v/>
      </c>
      <c r="AG46" s="1151" t="str">
        <f>IF($D$46="","",IF($D$46+29&lt;=$AO$13,$D$46+29,""))</f>
        <v/>
      </c>
      <c r="AH46" s="1152" t="str">
        <f>IF($D$46="","",IF($D$46+30&lt;=$AO$13,$D$46+30,""))</f>
        <v/>
      </c>
    </row>
    <row r="47" spans="2:35" ht="18" customHeight="1">
      <c r="B47" s="2472"/>
      <c r="C47" s="1153" t="s">
        <v>277</v>
      </c>
      <c r="D47" s="1154" t="str">
        <f t="shared" ref="D47:AH47" si="2">TEXT(D46,"aaa")</f>
        <v/>
      </c>
      <c r="E47" s="1155" t="str">
        <f t="shared" si="2"/>
        <v/>
      </c>
      <c r="F47" s="1155" t="str">
        <f t="shared" si="2"/>
        <v/>
      </c>
      <c r="G47" s="1155" t="str">
        <f t="shared" si="2"/>
        <v/>
      </c>
      <c r="H47" s="1155" t="str">
        <f t="shared" si="2"/>
        <v/>
      </c>
      <c r="I47" s="1155" t="str">
        <f t="shared" si="2"/>
        <v/>
      </c>
      <c r="J47" s="1155" t="str">
        <f t="shared" si="2"/>
        <v/>
      </c>
      <c r="K47" s="1155" t="str">
        <f t="shared" si="2"/>
        <v/>
      </c>
      <c r="L47" s="1155" t="str">
        <f t="shared" si="2"/>
        <v/>
      </c>
      <c r="M47" s="1155" t="str">
        <f t="shared" si="2"/>
        <v/>
      </c>
      <c r="N47" s="1155" t="str">
        <f t="shared" si="2"/>
        <v/>
      </c>
      <c r="O47" s="1155" t="str">
        <f t="shared" si="2"/>
        <v/>
      </c>
      <c r="P47" s="1155" t="str">
        <f t="shared" si="2"/>
        <v/>
      </c>
      <c r="Q47" s="1155" t="str">
        <f t="shared" si="2"/>
        <v/>
      </c>
      <c r="R47" s="1155" t="str">
        <f t="shared" si="2"/>
        <v/>
      </c>
      <c r="S47" s="1155" t="str">
        <f t="shared" si="2"/>
        <v/>
      </c>
      <c r="T47" s="1155" t="str">
        <f t="shared" si="2"/>
        <v/>
      </c>
      <c r="U47" s="1155" t="str">
        <f t="shared" si="2"/>
        <v/>
      </c>
      <c r="V47" s="1155" t="str">
        <f t="shared" si="2"/>
        <v/>
      </c>
      <c r="W47" s="1155" t="str">
        <f t="shared" si="2"/>
        <v/>
      </c>
      <c r="X47" s="1155" t="str">
        <f t="shared" si="2"/>
        <v/>
      </c>
      <c r="Y47" s="1155" t="str">
        <f t="shared" si="2"/>
        <v/>
      </c>
      <c r="Z47" s="1155" t="str">
        <f t="shared" si="2"/>
        <v/>
      </c>
      <c r="AA47" s="1155" t="str">
        <f t="shared" si="2"/>
        <v/>
      </c>
      <c r="AB47" s="1155" t="str">
        <f t="shared" si="2"/>
        <v/>
      </c>
      <c r="AC47" s="1155" t="str">
        <f t="shared" si="2"/>
        <v/>
      </c>
      <c r="AD47" s="1155" t="str">
        <f t="shared" si="2"/>
        <v/>
      </c>
      <c r="AE47" s="1155" t="str">
        <f t="shared" si="2"/>
        <v/>
      </c>
      <c r="AF47" s="1155" t="str">
        <f t="shared" si="2"/>
        <v/>
      </c>
      <c r="AG47" s="1155" t="str">
        <f t="shared" si="2"/>
        <v/>
      </c>
      <c r="AH47" s="1156" t="str">
        <f t="shared" si="2"/>
        <v/>
      </c>
    </row>
    <row r="48" spans="2:35" ht="18.75" customHeight="1">
      <c r="B48" s="2472"/>
      <c r="C48" s="1158"/>
      <c r="D48" s="2474"/>
      <c r="E48" s="2457"/>
      <c r="F48" s="2457"/>
      <c r="G48" s="2457"/>
      <c r="H48" s="2457"/>
      <c r="I48" s="2457"/>
      <c r="J48" s="2457"/>
      <c r="K48" s="2457"/>
      <c r="L48" s="2457"/>
      <c r="M48" s="2457"/>
      <c r="N48" s="2457"/>
      <c r="O48" s="2457"/>
      <c r="P48" s="2457"/>
      <c r="Q48" s="2457"/>
      <c r="R48" s="2457"/>
      <c r="S48" s="2457"/>
      <c r="T48" s="2457"/>
      <c r="U48" s="2457"/>
      <c r="V48" s="2457"/>
      <c r="W48" s="2457"/>
      <c r="X48" s="2457"/>
      <c r="Y48" s="2457"/>
      <c r="Z48" s="2457"/>
      <c r="AA48" s="2457"/>
      <c r="AB48" s="2457"/>
      <c r="AC48" s="2457"/>
      <c r="AD48" s="2457"/>
      <c r="AE48" s="2457"/>
      <c r="AF48" s="2457"/>
      <c r="AG48" s="2457"/>
      <c r="AH48" s="2464"/>
    </row>
    <row r="49" spans="2:35" ht="18.75" customHeight="1">
      <c r="B49" s="2472"/>
      <c r="C49" s="1158"/>
      <c r="D49" s="2475"/>
      <c r="E49" s="2458"/>
      <c r="F49" s="2458"/>
      <c r="G49" s="2458"/>
      <c r="H49" s="2458"/>
      <c r="I49" s="2458"/>
      <c r="J49" s="2458"/>
      <c r="K49" s="2458"/>
      <c r="L49" s="2458"/>
      <c r="M49" s="2458"/>
      <c r="N49" s="2458"/>
      <c r="O49" s="2458"/>
      <c r="P49" s="2458"/>
      <c r="Q49" s="2458"/>
      <c r="R49" s="2458"/>
      <c r="S49" s="2458"/>
      <c r="T49" s="2458"/>
      <c r="U49" s="2458"/>
      <c r="V49" s="2458"/>
      <c r="W49" s="2458"/>
      <c r="X49" s="2458"/>
      <c r="Y49" s="2458"/>
      <c r="Z49" s="2458"/>
      <c r="AA49" s="2458"/>
      <c r="AB49" s="2458"/>
      <c r="AC49" s="2458"/>
      <c r="AD49" s="2458"/>
      <c r="AE49" s="2458"/>
      <c r="AF49" s="2458"/>
      <c r="AG49" s="2458"/>
      <c r="AH49" s="2465"/>
    </row>
    <row r="50" spans="2:35" ht="18.75" customHeight="1">
      <c r="B50" s="2472"/>
      <c r="C50" s="1158" t="s">
        <v>278</v>
      </c>
      <c r="D50" s="2475"/>
      <c r="E50" s="2458"/>
      <c r="F50" s="2458"/>
      <c r="G50" s="2458"/>
      <c r="H50" s="2458"/>
      <c r="I50" s="2458"/>
      <c r="J50" s="2458"/>
      <c r="K50" s="2458"/>
      <c r="L50" s="2458"/>
      <c r="M50" s="2458"/>
      <c r="N50" s="2458"/>
      <c r="O50" s="2458"/>
      <c r="P50" s="2458"/>
      <c r="Q50" s="2458"/>
      <c r="R50" s="2458"/>
      <c r="S50" s="2458"/>
      <c r="T50" s="2458"/>
      <c r="U50" s="2458"/>
      <c r="V50" s="2458"/>
      <c r="W50" s="2458"/>
      <c r="X50" s="2458"/>
      <c r="Y50" s="2458"/>
      <c r="Z50" s="2458"/>
      <c r="AA50" s="2458"/>
      <c r="AB50" s="2458"/>
      <c r="AC50" s="2458"/>
      <c r="AD50" s="2458"/>
      <c r="AE50" s="2458"/>
      <c r="AF50" s="2458"/>
      <c r="AG50" s="2458"/>
      <c r="AH50" s="2465"/>
    </row>
    <row r="51" spans="2:35" ht="18.75" customHeight="1">
      <c r="B51" s="2472"/>
      <c r="C51" s="1158"/>
      <c r="D51" s="2475"/>
      <c r="E51" s="2458"/>
      <c r="F51" s="2458"/>
      <c r="G51" s="2458"/>
      <c r="H51" s="2458"/>
      <c r="I51" s="2458"/>
      <c r="J51" s="2458"/>
      <c r="K51" s="2458"/>
      <c r="L51" s="2458"/>
      <c r="M51" s="2458"/>
      <c r="N51" s="2458"/>
      <c r="O51" s="2458"/>
      <c r="P51" s="2458"/>
      <c r="Q51" s="2458"/>
      <c r="R51" s="2458"/>
      <c r="S51" s="2458"/>
      <c r="T51" s="2458"/>
      <c r="U51" s="2458"/>
      <c r="V51" s="2458"/>
      <c r="W51" s="2458"/>
      <c r="X51" s="2458"/>
      <c r="Y51" s="2458"/>
      <c r="Z51" s="2458"/>
      <c r="AA51" s="2458"/>
      <c r="AB51" s="2458"/>
      <c r="AC51" s="2458"/>
      <c r="AD51" s="2458"/>
      <c r="AE51" s="2458"/>
      <c r="AF51" s="2458"/>
      <c r="AG51" s="2458"/>
      <c r="AH51" s="2465"/>
    </row>
    <row r="52" spans="2:35" ht="18.75" customHeight="1">
      <c r="B52" s="2472"/>
      <c r="C52" s="1158" t="s">
        <v>279</v>
      </c>
      <c r="D52" s="2475"/>
      <c r="E52" s="2458"/>
      <c r="F52" s="2458"/>
      <c r="G52" s="2458"/>
      <c r="H52" s="2458"/>
      <c r="I52" s="2458"/>
      <c r="J52" s="2458"/>
      <c r="K52" s="2458"/>
      <c r="L52" s="2458"/>
      <c r="M52" s="2458"/>
      <c r="N52" s="2458"/>
      <c r="O52" s="2458"/>
      <c r="P52" s="2458"/>
      <c r="Q52" s="2458"/>
      <c r="R52" s="2458"/>
      <c r="S52" s="2458"/>
      <c r="T52" s="2458"/>
      <c r="U52" s="2458"/>
      <c r="V52" s="2458"/>
      <c r="W52" s="2458"/>
      <c r="X52" s="2458"/>
      <c r="Y52" s="2458"/>
      <c r="Z52" s="2458"/>
      <c r="AA52" s="2458"/>
      <c r="AB52" s="2458"/>
      <c r="AC52" s="2458"/>
      <c r="AD52" s="2458"/>
      <c r="AE52" s="2458"/>
      <c r="AF52" s="2458"/>
      <c r="AG52" s="2458"/>
      <c r="AH52" s="2465"/>
    </row>
    <row r="53" spans="2:35" ht="18.75" customHeight="1">
      <c r="B53" s="2472"/>
      <c r="C53" s="1158"/>
      <c r="D53" s="2475"/>
      <c r="E53" s="2458"/>
      <c r="F53" s="2458"/>
      <c r="G53" s="2458"/>
      <c r="H53" s="2458"/>
      <c r="I53" s="2458"/>
      <c r="J53" s="2458"/>
      <c r="K53" s="2458"/>
      <c r="L53" s="2458"/>
      <c r="M53" s="2458"/>
      <c r="N53" s="2458"/>
      <c r="O53" s="2458"/>
      <c r="P53" s="2458"/>
      <c r="Q53" s="2458"/>
      <c r="R53" s="2458"/>
      <c r="S53" s="2458"/>
      <c r="T53" s="2458"/>
      <c r="U53" s="2458"/>
      <c r="V53" s="2458"/>
      <c r="W53" s="2458"/>
      <c r="X53" s="2458"/>
      <c r="Y53" s="2458"/>
      <c r="Z53" s="2458"/>
      <c r="AA53" s="2458"/>
      <c r="AB53" s="2458"/>
      <c r="AC53" s="2458"/>
      <c r="AD53" s="2458"/>
      <c r="AE53" s="2458"/>
      <c r="AF53" s="2458"/>
      <c r="AG53" s="2458"/>
      <c r="AH53" s="2465"/>
    </row>
    <row r="54" spans="2:35" ht="18.75" customHeight="1">
      <c r="B54" s="2472"/>
      <c r="C54" s="1158" t="s">
        <v>280</v>
      </c>
      <c r="D54" s="2475"/>
      <c r="E54" s="2458"/>
      <c r="F54" s="2458"/>
      <c r="G54" s="2458"/>
      <c r="H54" s="2458"/>
      <c r="I54" s="2458"/>
      <c r="J54" s="2458"/>
      <c r="K54" s="2458"/>
      <c r="L54" s="2458"/>
      <c r="M54" s="2458"/>
      <c r="N54" s="2458"/>
      <c r="O54" s="2458"/>
      <c r="P54" s="2458"/>
      <c r="Q54" s="2458"/>
      <c r="R54" s="2458"/>
      <c r="S54" s="2458"/>
      <c r="T54" s="2458"/>
      <c r="U54" s="2458"/>
      <c r="V54" s="2458"/>
      <c r="W54" s="2458"/>
      <c r="X54" s="2458"/>
      <c r="Y54" s="2458"/>
      <c r="Z54" s="2458"/>
      <c r="AA54" s="2458"/>
      <c r="AB54" s="2458"/>
      <c r="AC54" s="2458"/>
      <c r="AD54" s="2458"/>
      <c r="AE54" s="2458"/>
      <c r="AF54" s="2458"/>
      <c r="AG54" s="2458"/>
      <c r="AH54" s="2465"/>
    </row>
    <row r="55" spans="2:35" ht="18.75" customHeight="1">
      <c r="B55" s="2472"/>
      <c r="C55" s="1158"/>
      <c r="D55" s="2475"/>
      <c r="E55" s="2458"/>
      <c r="F55" s="2458"/>
      <c r="G55" s="2458"/>
      <c r="H55" s="2458"/>
      <c r="I55" s="2458"/>
      <c r="J55" s="2458"/>
      <c r="K55" s="2458"/>
      <c r="L55" s="2458"/>
      <c r="M55" s="2458"/>
      <c r="N55" s="2458"/>
      <c r="O55" s="2458"/>
      <c r="P55" s="2458"/>
      <c r="Q55" s="2458"/>
      <c r="R55" s="2458"/>
      <c r="S55" s="2458"/>
      <c r="T55" s="2458"/>
      <c r="U55" s="2458"/>
      <c r="V55" s="2458"/>
      <c r="W55" s="2458"/>
      <c r="X55" s="2458"/>
      <c r="Y55" s="2458"/>
      <c r="Z55" s="2458"/>
      <c r="AA55" s="2458"/>
      <c r="AB55" s="2458"/>
      <c r="AC55" s="2458"/>
      <c r="AD55" s="2458"/>
      <c r="AE55" s="2458"/>
      <c r="AF55" s="2458"/>
      <c r="AG55" s="2458"/>
      <c r="AH55" s="2465"/>
    </row>
    <row r="56" spans="2:35" ht="18.75" customHeight="1">
      <c r="B56" s="2472"/>
      <c r="C56" s="1158" t="s">
        <v>281</v>
      </c>
      <c r="D56" s="2475"/>
      <c r="E56" s="2458"/>
      <c r="F56" s="2458"/>
      <c r="G56" s="2458"/>
      <c r="H56" s="2458"/>
      <c r="I56" s="2458"/>
      <c r="J56" s="2458"/>
      <c r="K56" s="2458"/>
      <c r="L56" s="2458"/>
      <c r="M56" s="2458"/>
      <c r="N56" s="2458"/>
      <c r="O56" s="2458"/>
      <c r="P56" s="2458"/>
      <c r="Q56" s="2458"/>
      <c r="R56" s="2458"/>
      <c r="S56" s="2458"/>
      <c r="T56" s="2458"/>
      <c r="U56" s="2458"/>
      <c r="V56" s="2458"/>
      <c r="W56" s="2458"/>
      <c r="X56" s="2458"/>
      <c r="Y56" s="2458"/>
      <c r="Z56" s="2458"/>
      <c r="AA56" s="2458"/>
      <c r="AB56" s="2458"/>
      <c r="AC56" s="2458"/>
      <c r="AD56" s="2458"/>
      <c r="AE56" s="2458"/>
      <c r="AF56" s="2458"/>
      <c r="AG56" s="2458"/>
      <c r="AH56" s="2465"/>
    </row>
    <row r="57" spans="2:35" ht="18.75" customHeight="1">
      <c r="B57" s="2472"/>
      <c r="C57" s="1158"/>
      <c r="D57" s="2475"/>
      <c r="E57" s="2458"/>
      <c r="F57" s="2458"/>
      <c r="G57" s="2458"/>
      <c r="H57" s="2458"/>
      <c r="I57" s="2458"/>
      <c r="J57" s="2458"/>
      <c r="K57" s="2458"/>
      <c r="L57" s="2458"/>
      <c r="M57" s="2458"/>
      <c r="N57" s="2458"/>
      <c r="O57" s="2458"/>
      <c r="P57" s="2458"/>
      <c r="Q57" s="2458"/>
      <c r="R57" s="2458"/>
      <c r="S57" s="2458"/>
      <c r="T57" s="2458"/>
      <c r="U57" s="2458"/>
      <c r="V57" s="2458"/>
      <c r="W57" s="2458"/>
      <c r="X57" s="2458"/>
      <c r="Y57" s="2458"/>
      <c r="Z57" s="2458"/>
      <c r="AA57" s="2458"/>
      <c r="AB57" s="2458"/>
      <c r="AC57" s="2458"/>
      <c r="AD57" s="2458"/>
      <c r="AE57" s="2458"/>
      <c r="AF57" s="2458"/>
      <c r="AG57" s="2458"/>
      <c r="AH57" s="2465"/>
    </row>
    <row r="58" spans="2:35" ht="18.75" customHeight="1">
      <c r="B58" s="2472"/>
      <c r="C58" s="1158"/>
      <c r="D58" s="2476"/>
      <c r="E58" s="2458"/>
      <c r="F58" s="2458"/>
      <c r="G58" s="2458"/>
      <c r="H58" s="2458"/>
      <c r="I58" s="2458"/>
      <c r="J58" s="2458"/>
      <c r="K58" s="2458"/>
      <c r="L58" s="2458"/>
      <c r="M58" s="2458"/>
      <c r="N58" s="2458"/>
      <c r="O58" s="2458"/>
      <c r="P58" s="2458"/>
      <c r="Q58" s="2458"/>
      <c r="R58" s="2458"/>
      <c r="S58" s="2458"/>
      <c r="T58" s="2458"/>
      <c r="U58" s="2458"/>
      <c r="V58" s="2458"/>
      <c r="W58" s="2458"/>
      <c r="X58" s="2458"/>
      <c r="Y58" s="2458"/>
      <c r="Z58" s="2458"/>
      <c r="AA58" s="2458"/>
      <c r="AB58" s="2458"/>
      <c r="AC58" s="2458"/>
      <c r="AD58" s="2458"/>
      <c r="AE58" s="2458"/>
      <c r="AF58" s="2458"/>
      <c r="AG58" s="2458"/>
      <c r="AH58" s="2477"/>
    </row>
    <row r="59" spans="2:35" ht="20.100000000000001" customHeight="1">
      <c r="B59" s="2472"/>
      <c r="C59" s="1159" t="s">
        <v>1044</v>
      </c>
      <c r="D59" s="342"/>
      <c r="E59" s="343"/>
      <c r="F59" s="343"/>
      <c r="G59" s="343"/>
      <c r="H59" s="343"/>
      <c r="I59" s="343"/>
      <c r="J59" s="343"/>
      <c r="K59" s="343"/>
      <c r="L59" s="343"/>
      <c r="M59" s="343"/>
      <c r="N59" s="343"/>
      <c r="O59" s="343"/>
      <c r="P59" s="343"/>
      <c r="Q59" s="343"/>
      <c r="R59" s="343"/>
      <c r="S59" s="343"/>
      <c r="T59" s="343"/>
      <c r="U59" s="343"/>
      <c r="V59" s="343"/>
      <c r="W59" s="343"/>
      <c r="X59" s="343"/>
      <c r="Y59" s="343"/>
      <c r="Z59" s="343"/>
      <c r="AA59" s="343"/>
      <c r="AB59" s="343"/>
      <c r="AC59" s="343"/>
      <c r="AD59" s="343"/>
      <c r="AE59" s="343"/>
      <c r="AF59" s="343"/>
      <c r="AG59" s="343"/>
      <c r="AH59" s="344"/>
      <c r="AI59" s="1145">
        <f>COUNTIF(D59:AH59,"○")</f>
        <v>0</v>
      </c>
    </row>
    <row r="60" spans="2:35" ht="21.75" customHeight="1">
      <c r="B60" s="2472"/>
      <c r="C60" s="1160" t="s">
        <v>282</v>
      </c>
      <c r="D60" s="345"/>
      <c r="E60" s="346"/>
      <c r="F60" s="346"/>
      <c r="G60" s="346"/>
      <c r="H60" s="346"/>
      <c r="I60" s="347"/>
      <c r="J60" s="347"/>
      <c r="K60" s="358"/>
      <c r="L60" s="346"/>
      <c r="M60" s="346"/>
      <c r="N60" s="346"/>
      <c r="O60" s="346"/>
      <c r="P60" s="347"/>
      <c r="Q60" s="347"/>
      <c r="R60" s="346"/>
      <c r="S60" s="346"/>
      <c r="T60" s="346"/>
      <c r="U60" s="347"/>
      <c r="V60" s="347"/>
      <c r="W60" s="347"/>
      <c r="X60" s="347"/>
      <c r="Y60" s="346"/>
      <c r="Z60" s="346"/>
      <c r="AA60" s="346"/>
      <c r="AB60" s="346"/>
      <c r="AC60" s="347"/>
      <c r="AD60" s="347"/>
      <c r="AE60" s="346"/>
      <c r="AF60" s="358"/>
      <c r="AG60" s="346"/>
      <c r="AH60" s="348"/>
      <c r="AI60" s="1163">
        <f>COUNTA(D60:AH60)</f>
        <v>0</v>
      </c>
    </row>
    <row r="61" spans="2:35" ht="15" customHeight="1">
      <c r="B61" s="2472"/>
      <c r="C61" s="2466" t="s">
        <v>409</v>
      </c>
      <c r="D61" s="349"/>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1"/>
      <c r="AI61" s="2469" t="s">
        <v>726</v>
      </c>
    </row>
    <row r="62" spans="2:35" ht="15" customHeight="1" thickBot="1">
      <c r="B62" s="2472"/>
      <c r="C62" s="2467"/>
      <c r="D62" s="352"/>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4"/>
      <c r="AI62" s="2470"/>
    </row>
    <row r="63" spans="2:35" ht="15" customHeight="1" thickBot="1">
      <c r="B63" s="2473"/>
      <c r="C63" s="2468"/>
      <c r="D63" s="366"/>
      <c r="E63" s="356"/>
      <c r="F63" s="356"/>
      <c r="G63" s="356"/>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7"/>
      <c r="AI63" s="1162">
        <f>SUM(D61:AH63)</f>
        <v>0</v>
      </c>
    </row>
    <row r="64" spans="2:35" ht="13.5" customHeight="1"/>
    <row r="65" spans="2:37" ht="30" customHeight="1">
      <c r="B65" s="2471" t="s">
        <v>1017</v>
      </c>
      <c r="C65" s="1149" t="s">
        <v>755</v>
      </c>
      <c r="D65" s="1150" t="str">
        <f>AP12</f>
        <v/>
      </c>
      <c r="E65" s="1151" t="str">
        <f>IF($D$65="","",IF($D$65+1&lt;=$AP$13,$D$65+1,""))</f>
        <v/>
      </c>
      <c r="F65" s="1151" t="str">
        <f>IF($D$65="","",IF($D$65+2&lt;=$AP$13,$D$65+2,""))</f>
        <v/>
      </c>
      <c r="G65" s="1151" t="str">
        <f>IF($D$65="","",IF($D$65+3&lt;=$AP$13,$D$65+3,""))</f>
        <v/>
      </c>
      <c r="H65" s="1151" t="str">
        <f>IF($D$65="","",IF($D$65+4&lt;=$AP$13,$D$65+4,""))</f>
        <v/>
      </c>
      <c r="I65" s="1151" t="str">
        <f>IF($D$65="","",IF($D$65+5&lt;=$AP$13,$D$65+5,""))</f>
        <v/>
      </c>
      <c r="J65" s="1151" t="str">
        <f>IF($D$65="","",IF($D$65+6&lt;=$AP$13,$D$65+6,""))</f>
        <v/>
      </c>
      <c r="K65" s="1151" t="str">
        <f>IF($D$65="","",IF($D$65+7&lt;=$AP$13,$D$65+7,""))</f>
        <v/>
      </c>
      <c r="L65" s="1151" t="str">
        <f>IF($D$65="","",IF($D$65+8&lt;=$AP$13,$D$65+8,""))</f>
        <v/>
      </c>
      <c r="M65" s="1151" t="str">
        <f>IF($D$65="","",IF($D$65+9&lt;=$AP$13,$D$65+9,""))</f>
        <v/>
      </c>
      <c r="N65" s="1151" t="str">
        <f>IF($D$65="","",IF($D$65+10&lt;=$AP$13,$D$65+10,""))</f>
        <v/>
      </c>
      <c r="O65" s="1151" t="str">
        <f>IF($D$65="","",IF($D$65+11&lt;=$AP$13,$D$65+11,""))</f>
        <v/>
      </c>
      <c r="P65" s="1151" t="str">
        <f>IF($D$65="","",IF($D$65+12&lt;=$AP$13,$D$65+12,""))</f>
        <v/>
      </c>
      <c r="Q65" s="1151" t="str">
        <f>IF($D$65="","",IF($D$65+13&lt;=$AP$13,$D$65+13,""))</f>
        <v/>
      </c>
      <c r="R65" s="1151" t="str">
        <f>IF($D$65="","",IF($D$65+14&lt;=$AP$13,$D$65+14,""))</f>
        <v/>
      </c>
      <c r="S65" s="1151" t="str">
        <f>IF($D$65="","",IF($D$65+15&lt;=$AP$13,$D$65+15,""))</f>
        <v/>
      </c>
      <c r="T65" s="1151" t="str">
        <f>IF($D$65="","",IF($D$65+16&lt;=$AP$13,$D$65+16,""))</f>
        <v/>
      </c>
      <c r="U65" s="1151" t="str">
        <f>IF($D$65="","",IF($D$65+17&lt;=$AP$13,$D$65+17,""))</f>
        <v/>
      </c>
      <c r="V65" s="1151" t="str">
        <f>IF($D$65="","",IF($D$65+18&lt;=$AP$13,$D$65+18,""))</f>
        <v/>
      </c>
      <c r="W65" s="1151" t="str">
        <f>IF($D$65="","",IF($D$65+19&lt;=$AP$13,$D$65+19,""))</f>
        <v/>
      </c>
      <c r="X65" s="1151" t="str">
        <f>IF($D$65="","",IF($D$65+20&lt;=$AP$13,$D$65+20,""))</f>
        <v/>
      </c>
      <c r="Y65" s="1151" t="str">
        <f>IF($D$65="","",IF($D$65+21&lt;=$AP$13,$D$65+21,""))</f>
        <v/>
      </c>
      <c r="Z65" s="1151" t="str">
        <f>IF($D$65="","",IF($D$65+22&lt;=$AP$13,$D$65+22,""))</f>
        <v/>
      </c>
      <c r="AA65" s="1151" t="str">
        <f>IF($D$65="","",IF($D$65+23&lt;=$AP$13,$D$65+23,""))</f>
        <v/>
      </c>
      <c r="AB65" s="1151" t="str">
        <f>IF($D$65="","",IF($D$65+24&lt;=$AP$13,$D$65+24,""))</f>
        <v/>
      </c>
      <c r="AC65" s="1151" t="str">
        <f>IF($D$65="","",IF($D$65+25&lt;=$AP$13,$D$65+25,""))</f>
        <v/>
      </c>
      <c r="AD65" s="1151" t="str">
        <f>IF($D$65="","",IF($D$65+26&lt;=$AP$13,$D$65+26,""))</f>
        <v/>
      </c>
      <c r="AE65" s="1151" t="str">
        <f>IF($D$65="","",IF($D$65+27&lt;=$AP$13,$D$65+27,""))</f>
        <v/>
      </c>
      <c r="AF65" s="1151" t="str">
        <f>IF($D$65="","",IF($D$65+28&lt;=$AP$13,$D$65+28,""))</f>
        <v/>
      </c>
      <c r="AG65" s="1151" t="str">
        <f>IF($D$65="","",IF($D$65+29&lt;=$AP$13,$D$65+29,""))</f>
        <v/>
      </c>
      <c r="AH65" s="1152" t="str">
        <f>IF($D$65="","",IF($D$65+30&lt;=$AP$13,$D$65+30,""))</f>
        <v/>
      </c>
    </row>
    <row r="66" spans="2:37" ht="20.100000000000001" customHeight="1">
      <c r="B66" s="2472"/>
      <c r="C66" s="1153" t="s">
        <v>277</v>
      </c>
      <c r="D66" s="1154" t="str">
        <f t="shared" ref="D66:AH66" si="3">TEXT(D65,"aaa")</f>
        <v/>
      </c>
      <c r="E66" s="1155" t="str">
        <f t="shared" si="3"/>
        <v/>
      </c>
      <c r="F66" s="1155" t="str">
        <f t="shared" si="3"/>
        <v/>
      </c>
      <c r="G66" s="1155" t="str">
        <f t="shared" si="3"/>
        <v/>
      </c>
      <c r="H66" s="1155" t="str">
        <f t="shared" si="3"/>
        <v/>
      </c>
      <c r="I66" s="1155" t="str">
        <f t="shared" si="3"/>
        <v/>
      </c>
      <c r="J66" s="1155" t="str">
        <f t="shared" si="3"/>
        <v/>
      </c>
      <c r="K66" s="1155" t="str">
        <f t="shared" si="3"/>
        <v/>
      </c>
      <c r="L66" s="1155" t="str">
        <f t="shared" si="3"/>
        <v/>
      </c>
      <c r="M66" s="1155" t="str">
        <f t="shared" si="3"/>
        <v/>
      </c>
      <c r="N66" s="1155" t="str">
        <f t="shared" si="3"/>
        <v/>
      </c>
      <c r="O66" s="1155" t="str">
        <f t="shared" si="3"/>
        <v/>
      </c>
      <c r="P66" s="1155" t="str">
        <f t="shared" si="3"/>
        <v/>
      </c>
      <c r="Q66" s="1155" t="str">
        <f t="shared" si="3"/>
        <v/>
      </c>
      <c r="R66" s="1155" t="str">
        <f t="shared" si="3"/>
        <v/>
      </c>
      <c r="S66" s="1155" t="str">
        <f t="shared" si="3"/>
        <v/>
      </c>
      <c r="T66" s="1155" t="str">
        <f t="shared" si="3"/>
        <v/>
      </c>
      <c r="U66" s="1155" t="str">
        <f t="shared" si="3"/>
        <v/>
      </c>
      <c r="V66" s="1155" t="str">
        <f t="shared" si="3"/>
        <v/>
      </c>
      <c r="W66" s="1155" t="str">
        <f t="shared" si="3"/>
        <v/>
      </c>
      <c r="X66" s="1155" t="str">
        <f t="shared" si="3"/>
        <v/>
      </c>
      <c r="Y66" s="1155" t="str">
        <f t="shared" si="3"/>
        <v/>
      </c>
      <c r="Z66" s="1155" t="str">
        <f t="shared" si="3"/>
        <v/>
      </c>
      <c r="AA66" s="1155" t="str">
        <f t="shared" si="3"/>
        <v/>
      </c>
      <c r="AB66" s="1155" t="str">
        <f t="shared" si="3"/>
        <v/>
      </c>
      <c r="AC66" s="1155" t="str">
        <f t="shared" si="3"/>
        <v/>
      </c>
      <c r="AD66" s="1155" t="str">
        <f t="shared" si="3"/>
        <v/>
      </c>
      <c r="AE66" s="1155" t="str">
        <f t="shared" si="3"/>
        <v/>
      </c>
      <c r="AF66" s="1155" t="str">
        <f t="shared" si="3"/>
        <v/>
      </c>
      <c r="AG66" s="1155" t="str">
        <f t="shared" si="3"/>
        <v/>
      </c>
      <c r="AH66" s="1156" t="str">
        <f t="shared" si="3"/>
        <v/>
      </c>
    </row>
    <row r="67" spans="2:37" ht="18.75" customHeight="1">
      <c r="B67" s="2472"/>
      <c r="C67" s="1158"/>
      <c r="D67" s="2474"/>
      <c r="E67" s="2457"/>
      <c r="F67" s="2457"/>
      <c r="G67" s="2457"/>
      <c r="H67" s="2457"/>
      <c r="I67" s="2457"/>
      <c r="J67" s="2457"/>
      <c r="K67" s="2457"/>
      <c r="L67" s="2457"/>
      <c r="M67" s="2457"/>
      <c r="N67" s="2457"/>
      <c r="O67" s="2457"/>
      <c r="P67" s="2457"/>
      <c r="Q67" s="2457"/>
      <c r="R67" s="2457"/>
      <c r="S67" s="2457"/>
      <c r="T67" s="2457"/>
      <c r="U67" s="2457"/>
      <c r="V67" s="2457"/>
      <c r="W67" s="2457"/>
      <c r="X67" s="2457"/>
      <c r="Y67" s="2457"/>
      <c r="Z67" s="2457"/>
      <c r="AA67" s="2457"/>
      <c r="AB67" s="2457"/>
      <c r="AC67" s="2457"/>
      <c r="AD67" s="2457"/>
      <c r="AE67" s="2457"/>
      <c r="AF67" s="2457"/>
      <c r="AG67" s="2457"/>
      <c r="AH67" s="2464"/>
    </row>
    <row r="68" spans="2:37" ht="18.75" customHeight="1">
      <c r="B68" s="2472"/>
      <c r="C68" s="1158"/>
      <c r="D68" s="2475"/>
      <c r="E68" s="2458"/>
      <c r="F68" s="2458"/>
      <c r="G68" s="2458"/>
      <c r="H68" s="2458"/>
      <c r="I68" s="2458"/>
      <c r="J68" s="2458"/>
      <c r="K68" s="2458"/>
      <c r="L68" s="2458"/>
      <c r="M68" s="2458"/>
      <c r="N68" s="2458"/>
      <c r="O68" s="2458"/>
      <c r="P68" s="2458"/>
      <c r="Q68" s="2458"/>
      <c r="R68" s="2458"/>
      <c r="S68" s="2458"/>
      <c r="T68" s="2458"/>
      <c r="U68" s="2458"/>
      <c r="V68" s="2458"/>
      <c r="W68" s="2458"/>
      <c r="X68" s="2458"/>
      <c r="Y68" s="2458"/>
      <c r="Z68" s="2458"/>
      <c r="AA68" s="2458"/>
      <c r="AB68" s="2458"/>
      <c r="AC68" s="2458"/>
      <c r="AD68" s="2458"/>
      <c r="AE68" s="2458"/>
      <c r="AF68" s="2458"/>
      <c r="AG68" s="2458"/>
      <c r="AH68" s="2465"/>
    </row>
    <row r="69" spans="2:37" ht="18.75" customHeight="1">
      <c r="B69" s="2472"/>
      <c r="C69" s="1158" t="s">
        <v>278</v>
      </c>
      <c r="D69" s="2475"/>
      <c r="E69" s="2458"/>
      <c r="F69" s="2458"/>
      <c r="G69" s="2458"/>
      <c r="H69" s="2458"/>
      <c r="I69" s="2458"/>
      <c r="J69" s="2458"/>
      <c r="K69" s="2458"/>
      <c r="L69" s="2458"/>
      <c r="M69" s="2458"/>
      <c r="N69" s="2458"/>
      <c r="O69" s="2458"/>
      <c r="P69" s="2458"/>
      <c r="Q69" s="2458"/>
      <c r="R69" s="2458"/>
      <c r="S69" s="2458"/>
      <c r="T69" s="2458"/>
      <c r="U69" s="2458"/>
      <c r="V69" s="2458"/>
      <c r="W69" s="2458"/>
      <c r="X69" s="2458"/>
      <c r="Y69" s="2458"/>
      <c r="Z69" s="2458"/>
      <c r="AA69" s="2458"/>
      <c r="AB69" s="2458"/>
      <c r="AC69" s="2458"/>
      <c r="AD69" s="2458"/>
      <c r="AE69" s="2458"/>
      <c r="AF69" s="2458"/>
      <c r="AG69" s="2458"/>
      <c r="AH69" s="2465"/>
      <c r="AK69" s="1165"/>
    </row>
    <row r="70" spans="2:37" ht="18.75" customHeight="1">
      <c r="B70" s="2472"/>
      <c r="C70" s="1158"/>
      <c r="D70" s="2475"/>
      <c r="E70" s="2458"/>
      <c r="F70" s="2458"/>
      <c r="G70" s="2458"/>
      <c r="H70" s="2458"/>
      <c r="I70" s="2458"/>
      <c r="J70" s="2458"/>
      <c r="K70" s="2458"/>
      <c r="L70" s="2458"/>
      <c r="M70" s="2458"/>
      <c r="N70" s="2458"/>
      <c r="O70" s="2458"/>
      <c r="P70" s="2458"/>
      <c r="Q70" s="2458"/>
      <c r="R70" s="2458"/>
      <c r="S70" s="2458"/>
      <c r="T70" s="2458"/>
      <c r="U70" s="2458"/>
      <c r="V70" s="2458"/>
      <c r="W70" s="2458"/>
      <c r="X70" s="2458"/>
      <c r="Y70" s="2458"/>
      <c r="Z70" s="2458"/>
      <c r="AA70" s="2458"/>
      <c r="AB70" s="2458"/>
      <c r="AC70" s="2458"/>
      <c r="AD70" s="2458"/>
      <c r="AE70" s="2458"/>
      <c r="AF70" s="2458"/>
      <c r="AG70" s="2458"/>
      <c r="AH70" s="2465"/>
    </row>
    <row r="71" spans="2:37" ht="18.75" customHeight="1">
      <c r="B71" s="2472"/>
      <c r="C71" s="1158" t="s">
        <v>279</v>
      </c>
      <c r="D71" s="2475"/>
      <c r="E71" s="2458"/>
      <c r="F71" s="2458"/>
      <c r="G71" s="2458"/>
      <c r="H71" s="2458"/>
      <c r="I71" s="2458"/>
      <c r="J71" s="2458"/>
      <c r="K71" s="2458"/>
      <c r="L71" s="2458"/>
      <c r="M71" s="2458"/>
      <c r="N71" s="2458"/>
      <c r="O71" s="2458"/>
      <c r="P71" s="2458"/>
      <c r="Q71" s="2458"/>
      <c r="R71" s="2458"/>
      <c r="S71" s="2458"/>
      <c r="T71" s="2458"/>
      <c r="U71" s="2458"/>
      <c r="V71" s="2458"/>
      <c r="W71" s="2458"/>
      <c r="X71" s="2458"/>
      <c r="Y71" s="2458"/>
      <c r="Z71" s="2458"/>
      <c r="AA71" s="2458"/>
      <c r="AB71" s="2458"/>
      <c r="AC71" s="2458"/>
      <c r="AD71" s="2458"/>
      <c r="AE71" s="2458"/>
      <c r="AF71" s="2458"/>
      <c r="AG71" s="2458"/>
      <c r="AH71" s="2465"/>
    </row>
    <row r="72" spans="2:37" ht="18.75" customHeight="1">
      <c r="B72" s="2472"/>
      <c r="C72" s="1158"/>
      <c r="D72" s="2475"/>
      <c r="E72" s="2458"/>
      <c r="F72" s="2458"/>
      <c r="G72" s="2458"/>
      <c r="H72" s="2458"/>
      <c r="I72" s="2458"/>
      <c r="J72" s="2458"/>
      <c r="K72" s="2458"/>
      <c r="L72" s="2458"/>
      <c r="M72" s="2458"/>
      <c r="N72" s="2458"/>
      <c r="O72" s="2458"/>
      <c r="P72" s="2458"/>
      <c r="Q72" s="2458"/>
      <c r="R72" s="2458"/>
      <c r="S72" s="2458"/>
      <c r="T72" s="2458"/>
      <c r="U72" s="2458"/>
      <c r="V72" s="2458"/>
      <c r="W72" s="2458"/>
      <c r="X72" s="2458"/>
      <c r="Y72" s="2458"/>
      <c r="Z72" s="2458"/>
      <c r="AA72" s="2458"/>
      <c r="AB72" s="2458"/>
      <c r="AC72" s="2458"/>
      <c r="AD72" s="2458"/>
      <c r="AE72" s="2458"/>
      <c r="AF72" s="2458"/>
      <c r="AG72" s="2458"/>
      <c r="AH72" s="2465"/>
    </row>
    <row r="73" spans="2:37" ht="18.75" customHeight="1">
      <c r="B73" s="2472"/>
      <c r="C73" s="1158" t="s">
        <v>280</v>
      </c>
      <c r="D73" s="2475"/>
      <c r="E73" s="2458"/>
      <c r="F73" s="2458"/>
      <c r="G73" s="2458"/>
      <c r="H73" s="2458"/>
      <c r="I73" s="2458"/>
      <c r="J73" s="2458"/>
      <c r="K73" s="2458"/>
      <c r="L73" s="2458"/>
      <c r="M73" s="2458"/>
      <c r="N73" s="2458"/>
      <c r="O73" s="2458"/>
      <c r="P73" s="2458"/>
      <c r="Q73" s="2458"/>
      <c r="R73" s="2458"/>
      <c r="S73" s="2458"/>
      <c r="T73" s="2458"/>
      <c r="U73" s="2458"/>
      <c r="V73" s="2458"/>
      <c r="W73" s="2458"/>
      <c r="X73" s="2458"/>
      <c r="Y73" s="2458"/>
      <c r="Z73" s="2458"/>
      <c r="AA73" s="2458"/>
      <c r="AB73" s="2458"/>
      <c r="AC73" s="2458"/>
      <c r="AD73" s="2458"/>
      <c r="AE73" s="2458"/>
      <c r="AF73" s="2458"/>
      <c r="AG73" s="2458"/>
      <c r="AH73" s="2465"/>
    </row>
    <row r="74" spans="2:37" ht="18.75" customHeight="1">
      <c r="B74" s="2472"/>
      <c r="C74" s="1158"/>
      <c r="D74" s="2475"/>
      <c r="E74" s="2458"/>
      <c r="F74" s="2458"/>
      <c r="G74" s="2458"/>
      <c r="H74" s="2458"/>
      <c r="I74" s="2458"/>
      <c r="J74" s="2458"/>
      <c r="K74" s="2458"/>
      <c r="L74" s="2458"/>
      <c r="M74" s="2458"/>
      <c r="N74" s="2458"/>
      <c r="O74" s="2458"/>
      <c r="P74" s="2458"/>
      <c r="Q74" s="2458"/>
      <c r="R74" s="2458"/>
      <c r="S74" s="2458"/>
      <c r="T74" s="2458"/>
      <c r="U74" s="2458"/>
      <c r="V74" s="2458"/>
      <c r="W74" s="2458"/>
      <c r="X74" s="2458"/>
      <c r="Y74" s="2458"/>
      <c r="Z74" s="2458"/>
      <c r="AA74" s="2458"/>
      <c r="AB74" s="2458"/>
      <c r="AC74" s="2458"/>
      <c r="AD74" s="2458"/>
      <c r="AE74" s="2458"/>
      <c r="AF74" s="2458"/>
      <c r="AG74" s="2458"/>
      <c r="AH74" s="2465"/>
    </row>
    <row r="75" spans="2:37" ht="18.75" customHeight="1">
      <c r="B75" s="2472"/>
      <c r="C75" s="1158" t="s">
        <v>281</v>
      </c>
      <c r="D75" s="2475"/>
      <c r="E75" s="2458"/>
      <c r="F75" s="2458"/>
      <c r="G75" s="2458"/>
      <c r="H75" s="2458"/>
      <c r="I75" s="2458"/>
      <c r="J75" s="2458"/>
      <c r="K75" s="2458"/>
      <c r="L75" s="2458"/>
      <c r="M75" s="2458"/>
      <c r="N75" s="2458"/>
      <c r="O75" s="2458"/>
      <c r="P75" s="2458"/>
      <c r="Q75" s="2458"/>
      <c r="R75" s="2458"/>
      <c r="S75" s="2458"/>
      <c r="T75" s="2458"/>
      <c r="U75" s="2458"/>
      <c r="V75" s="2458"/>
      <c r="W75" s="2458"/>
      <c r="X75" s="2458"/>
      <c r="Y75" s="2458"/>
      <c r="Z75" s="2458"/>
      <c r="AA75" s="2458"/>
      <c r="AB75" s="2458"/>
      <c r="AC75" s="2458"/>
      <c r="AD75" s="2458"/>
      <c r="AE75" s="2458"/>
      <c r="AF75" s="2458"/>
      <c r="AG75" s="2458"/>
      <c r="AH75" s="2465"/>
    </row>
    <row r="76" spans="2:37" ht="18.75" customHeight="1">
      <c r="B76" s="2472"/>
      <c r="C76" s="1158"/>
      <c r="D76" s="2475"/>
      <c r="E76" s="2458"/>
      <c r="F76" s="2458"/>
      <c r="G76" s="2458"/>
      <c r="H76" s="2458"/>
      <c r="I76" s="2458"/>
      <c r="J76" s="2458"/>
      <c r="K76" s="2458"/>
      <c r="L76" s="2458"/>
      <c r="M76" s="2458"/>
      <c r="N76" s="2458"/>
      <c r="O76" s="2458"/>
      <c r="P76" s="2458"/>
      <c r="Q76" s="2458"/>
      <c r="R76" s="2458"/>
      <c r="S76" s="2458"/>
      <c r="T76" s="2458"/>
      <c r="U76" s="2458"/>
      <c r="V76" s="2458"/>
      <c r="W76" s="2458"/>
      <c r="X76" s="2458"/>
      <c r="Y76" s="2458"/>
      <c r="Z76" s="2458"/>
      <c r="AA76" s="2458"/>
      <c r="AB76" s="2458"/>
      <c r="AC76" s="2458"/>
      <c r="AD76" s="2458"/>
      <c r="AE76" s="2458"/>
      <c r="AF76" s="2458"/>
      <c r="AG76" s="2458"/>
      <c r="AH76" s="2465"/>
    </row>
    <row r="77" spans="2:37" ht="18.75" customHeight="1">
      <c r="B77" s="2472"/>
      <c r="C77" s="1158"/>
      <c r="D77" s="2476"/>
      <c r="E77" s="2458"/>
      <c r="F77" s="2458"/>
      <c r="G77" s="2458"/>
      <c r="H77" s="2458"/>
      <c r="I77" s="2458"/>
      <c r="J77" s="2458"/>
      <c r="K77" s="2458"/>
      <c r="L77" s="2458"/>
      <c r="M77" s="2458"/>
      <c r="N77" s="2458"/>
      <c r="O77" s="2458"/>
      <c r="P77" s="2458"/>
      <c r="Q77" s="2458"/>
      <c r="R77" s="2458"/>
      <c r="S77" s="2458"/>
      <c r="T77" s="2458"/>
      <c r="U77" s="2458"/>
      <c r="V77" s="2458"/>
      <c r="W77" s="2458"/>
      <c r="X77" s="2458"/>
      <c r="Y77" s="2458"/>
      <c r="Z77" s="2458"/>
      <c r="AA77" s="2458"/>
      <c r="AB77" s="2458"/>
      <c r="AC77" s="2458"/>
      <c r="AD77" s="2458"/>
      <c r="AE77" s="2458"/>
      <c r="AF77" s="2458"/>
      <c r="AG77" s="2458"/>
      <c r="AH77" s="2477"/>
    </row>
    <row r="78" spans="2:37" ht="20.100000000000001" customHeight="1">
      <c r="B78" s="2472"/>
      <c r="C78" s="1159" t="s">
        <v>1044</v>
      </c>
      <c r="D78" s="342"/>
      <c r="E78" s="343"/>
      <c r="F78" s="343"/>
      <c r="G78" s="343"/>
      <c r="H78" s="343"/>
      <c r="I78" s="343"/>
      <c r="J78" s="343"/>
      <c r="K78" s="343"/>
      <c r="L78" s="343"/>
      <c r="M78" s="343"/>
      <c r="N78" s="343"/>
      <c r="O78" s="343"/>
      <c r="P78" s="343"/>
      <c r="Q78" s="343"/>
      <c r="R78" s="343"/>
      <c r="S78" s="343"/>
      <c r="T78" s="343"/>
      <c r="U78" s="343"/>
      <c r="V78" s="343"/>
      <c r="W78" s="343"/>
      <c r="X78" s="343"/>
      <c r="Y78" s="343"/>
      <c r="Z78" s="343"/>
      <c r="AA78" s="343"/>
      <c r="AB78" s="343"/>
      <c r="AC78" s="343"/>
      <c r="AD78" s="343"/>
      <c r="AE78" s="343"/>
      <c r="AF78" s="343"/>
      <c r="AG78" s="343"/>
      <c r="AH78" s="344"/>
      <c r="AI78" s="1145">
        <f>COUNTIF(D78:AH78,"○")</f>
        <v>0</v>
      </c>
    </row>
    <row r="79" spans="2:37" ht="21.75" customHeight="1">
      <c r="B79" s="2472"/>
      <c r="C79" s="1160" t="s">
        <v>282</v>
      </c>
      <c r="D79" s="345"/>
      <c r="E79" s="346"/>
      <c r="F79" s="346"/>
      <c r="G79" s="346"/>
      <c r="H79" s="346"/>
      <c r="I79" s="347"/>
      <c r="J79" s="347"/>
      <c r="K79" s="358"/>
      <c r="L79" s="346"/>
      <c r="M79" s="346"/>
      <c r="N79" s="346"/>
      <c r="O79" s="346"/>
      <c r="P79" s="347"/>
      <c r="Q79" s="347"/>
      <c r="R79" s="346"/>
      <c r="S79" s="346"/>
      <c r="T79" s="346"/>
      <c r="U79" s="347"/>
      <c r="V79" s="347"/>
      <c r="W79" s="347"/>
      <c r="X79" s="347"/>
      <c r="Y79" s="346"/>
      <c r="Z79" s="346"/>
      <c r="AA79" s="346"/>
      <c r="AB79" s="346"/>
      <c r="AC79" s="347"/>
      <c r="AD79" s="347"/>
      <c r="AE79" s="346"/>
      <c r="AF79" s="358"/>
      <c r="AG79" s="346"/>
      <c r="AH79" s="348"/>
      <c r="AI79" s="1163">
        <f>COUNTA(D79:AH79)</f>
        <v>0</v>
      </c>
    </row>
    <row r="80" spans="2:37" ht="15" customHeight="1">
      <c r="B80" s="2472"/>
      <c r="C80" s="2466" t="s">
        <v>409</v>
      </c>
      <c r="D80" s="349"/>
      <c r="E80" s="350"/>
      <c r="F80" s="350"/>
      <c r="G80" s="350"/>
      <c r="H80" s="350"/>
      <c r="I80" s="350"/>
      <c r="J80" s="350"/>
      <c r="K80" s="350"/>
      <c r="L80" s="350"/>
      <c r="M80" s="350"/>
      <c r="N80" s="350"/>
      <c r="O80" s="350"/>
      <c r="P80" s="350"/>
      <c r="Q80" s="350"/>
      <c r="R80" s="350"/>
      <c r="S80" s="350"/>
      <c r="T80" s="350"/>
      <c r="U80" s="350"/>
      <c r="V80" s="350"/>
      <c r="W80" s="350"/>
      <c r="X80" s="350"/>
      <c r="Y80" s="350"/>
      <c r="Z80" s="350"/>
      <c r="AA80" s="350"/>
      <c r="AB80" s="350"/>
      <c r="AC80" s="350"/>
      <c r="AD80" s="350"/>
      <c r="AE80" s="350"/>
      <c r="AF80" s="350"/>
      <c r="AG80" s="350"/>
      <c r="AH80" s="351"/>
      <c r="AI80" s="2469" t="s">
        <v>726</v>
      </c>
    </row>
    <row r="81" spans="1:35" ht="15" customHeight="1" thickBot="1">
      <c r="B81" s="2472"/>
      <c r="C81" s="2467"/>
      <c r="D81" s="352"/>
      <c r="E81" s="353"/>
      <c r="F81" s="353"/>
      <c r="G81" s="353"/>
      <c r="H81" s="353"/>
      <c r="I81" s="353"/>
      <c r="J81" s="353"/>
      <c r="K81" s="353"/>
      <c r="L81" s="353"/>
      <c r="M81" s="353"/>
      <c r="N81" s="353"/>
      <c r="O81" s="353"/>
      <c r="P81" s="353"/>
      <c r="Q81" s="353"/>
      <c r="R81" s="353"/>
      <c r="S81" s="353"/>
      <c r="T81" s="353"/>
      <c r="U81" s="353"/>
      <c r="V81" s="353"/>
      <c r="W81" s="353"/>
      <c r="X81" s="353"/>
      <c r="Y81" s="353"/>
      <c r="Z81" s="353"/>
      <c r="AA81" s="353"/>
      <c r="AB81" s="353"/>
      <c r="AC81" s="353"/>
      <c r="AD81" s="353"/>
      <c r="AE81" s="353"/>
      <c r="AF81" s="353"/>
      <c r="AG81" s="353"/>
      <c r="AH81" s="354"/>
      <c r="AI81" s="2470"/>
    </row>
    <row r="82" spans="1:35" ht="15" customHeight="1" thickBot="1">
      <c r="B82" s="2473"/>
      <c r="C82" s="2468"/>
      <c r="D82" s="355"/>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6"/>
      <c r="AC82" s="356"/>
      <c r="AD82" s="356"/>
      <c r="AE82" s="356"/>
      <c r="AF82" s="356"/>
      <c r="AG82" s="356"/>
      <c r="AH82" s="357"/>
      <c r="AI82" s="1162">
        <f>SUM(D80:AH82)</f>
        <v>0</v>
      </c>
    </row>
    <row r="83" spans="1:35" ht="12.75" customHeight="1"/>
    <row r="84" spans="1:35" ht="16.5" customHeight="1">
      <c r="A84" s="1166"/>
      <c r="B84" s="1167"/>
      <c r="C84" s="1168"/>
      <c r="D84" s="1168"/>
      <c r="F84" s="1168"/>
      <c r="H84" s="1168"/>
      <c r="J84" s="1168"/>
      <c r="L84" s="1168"/>
      <c r="N84" s="1168"/>
      <c r="P84" s="1168"/>
      <c r="R84" s="1168"/>
      <c r="T84" s="1168"/>
      <c r="V84" s="1168"/>
      <c r="X84" s="1168"/>
      <c r="Z84" s="1168"/>
      <c r="AB84" s="1168"/>
      <c r="AD84" s="1168"/>
      <c r="AF84" s="1168"/>
      <c r="AH84" s="1168"/>
    </row>
    <row r="85" spans="1:35" ht="20.100000000000001" customHeight="1" thickBot="1">
      <c r="B85" s="2478" t="s">
        <v>608</v>
      </c>
      <c r="C85" s="2479"/>
      <c r="D85" s="2479"/>
      <c r="E85" s="2479"/>
      <c r="F85" s="2479"/>
      <c r="G85" s="2479"/>
      <c r="H85" s="2479"/>
      <c r="I85" s="2479"/>
      <c r="J85" s="2479"/>
      <c r="K85" s="2479"/>
      <c r="L85" s="2479"/>
      <c r="M85" s="2479"/>
      <c r="N85" s="2479"/>
      <c r="O85" s="2479"/>
      <c r="P85" s="2479"/>
      <c r="Q85" s="2479"/>
      <c r="R85" s="2479"/>
      <c r="S85" s="2479"/>
      <c r="T85" s="2479"/>
      <c r="U85" s="2479"/>
      <c r="V85" s="2479"/>
      <c r="W85" s="2479"/>
      <c r="X85" s="2479"/>
      <c r="Y85" s="2479"/>
      <c r="Z85" s="2479"/>
      <c r="AA85" s="2479"/>
      <c r="AB85" s="2479"/>
      <c r="AC85" s="2479"/>
      <c r="AD85" s="2479"/>
      <c r="AE85" s="2479"/>
      <c r="AF85" s="2479"/>
      <c r="AG85" s="2479"/>
      <c r="AH85" s="2479"/>
    </row>
    <row r="86" spans="1:35" ht="20.100000000000001" customHeight="1" thickBot="1">
      <c r="B86" s="2480" t="s">
        <v>285</v>
      </c>
      <c r="C86" s="2481"/>
      <c r="D86" s="2481"/>
      <c r="J86" s="2482" t="s">
        <v>498</v>
      </c>
      <c r="K86" s="2482"/>
      <c r="L86" s="2482"/>
      <c r="M86" s="2482"/>
      <c r="N86" s="2482"/>
      <c r="O86" s="2482"/>
      <c r="P86" s="2482"/>
      <c r="Q86" s="2482"/>
      <c r="R86" s="2482"/>
      <c r="S86" s="2482"/>
      <c r="T86" s="2482"/>
      <c r="U86" s="2482"/>
      <c r="V86" s="2482"/>
      <c r="W86" s="2482"/>
      <c r="X86" s="2482"/>
      <c r="Y86" s="2482"/>
      <c r="Z86" s="2482"/>
      <c r="AE86" s="1168"/>
      <c r="AF86" s="2483" t="s">
        <v>852</v>
      </c>
      <c r="AG86" s="2484"/>
      <c r="AH86" s="2485">
        <f>AI25+AI44++AI63+AI82</f>
        <v>0</v>
      </c>
      <c r="AI86" s="2486"/>
    </row>
    <row r="87" spans="1:35" ht="20.100000000000001" customHeight="1" thickBot="1">
      <c r="B87" s="2504" t="s">
        <v>286</v>
      </c>
      <c r="C87" s="2504"/>
      <c r="D87" s="2495" t="s">
        <v>287</v>
      </c>
      <c r="E87" s="2505"/>
      <c r="F87" s="2505"/>
      <c r="G87" s="2505"/>
      <c r="H87" s="2496"/>
      <c r="J87" s="2504"/>
      <c r="K87" s="2504"/>
      <c r="L87" s="2495" t="s">
        <v>288</v>
      </c>
      <c r="M87" s="2505"/>
      <c r="N87" s="2505"/>
      <c r="O87" s="2505"/>
      <c r="P87" s="2505"/>
      <c r="Q87" s="2505"/>
      <c r="R87" s="2505"/>
      <c r="S87" s="2505"/>
      <c r="T87" s="2505"/>
      <c r="U87" s="2505"/>
      <c r="V87" s="2505"/>
      <c r="W87" s="2505"/>
      <c r="X87" s="2505"/>
      <c r="Y87" s="2505"/>
      <c r="Z87" s="2496"/>
      <c r="AA87" s="2504" t="s">
        <v>289</v>
      </c>
      <c r="AB87" s="2504"/>
      <c r="AC87" s="2504"/>
      <c r="AD87" s="2504"/>
    </row>
    <row r="88" spans="1:35" ht="20.100000000000001" customHeight="1">
      <c r="B88" s="2495" t="s">
        <v>290</v>
      </c>
      <c r="C88" s="2496"/>
      <c r="D88" s="2497"/>
      <c r="E88" s="2498"/>
      <c r="F88" s="776" t="s">
        <v>52</v>
      </c>
      <c r="G88" s="2499"/>
      <c r="H88" s="2500"/>
      <c r="J88" s="2495" t="s">
        <v>291</v>
      </c>
      <c r="K88" s="2496"/>
      <c r="L88" s="2501"/>
      <c r="M88" s="2502"/>
      <c r="N88" s="2502"/>
      <c r="O88" s="2502"/>
      <c r="P88" s="2502"/>
      <c r="Q88" s="2502"/>
      <c r="R88" s="2502"/>
      <c r="S88" s="776" t="s">
        <v>52</v>
      </c>
      <c r="T88" s="2502"/>
      <c r="U88" s="2502"/>
      <c r="V88" s="2502"/>
      <c r="W88" s="2502"/>
      <c r="X88" s="2502"/>
      <c r="Y88" s="2502"/>
      <c r="Z88" s="2503"/>
      <c r="AA88" s="2507"/>
      <c r="AB88" s="2508"/>
      <c r="AC88" s="2508"/>
      <c r="AD88" s="2509"/>
      <c r="AF88" s="2487" t="s">
        <v>1045</v>
      </c>
      <c r="AG88" s="2488"/>
      <c r="AH88" s="2491">
        <f>AI78+AI59+AI40+AI21</f>
        <v>0</v>
      </c>
      <c r="AI88" s="2492"/>
    </row>
    <row r="89" spans="1:35" ht="20.100000000000001" customHeight="1" thickBot="1">
      <c r="B89" s="2495" t="s">
        <v>292</v>
      </c>
      <c r="C89" s="2496"/>
      <c r="D89" s="2497"/>
      <c r="E89" s="2498"/>
      <c r="F89" s="776" t="s">
        <v>52</v>
      </c>
      <c r="G89" s="2499"/>
      <c r="H89" s="2500"/>
      <c r="J89" s="2495" t="s">
        <v>293</v>
      </c>
      <c r="K89" s="2496"/>
      <c r="L89" s="2501"/>
      <c r="M89" s="2502"/>
      <c r="N89" s="2502"/>
      <c r="O89" s="2502"/>
      <c r="P89" s="2502"/>
      <c r="Q89" s="2502"/>
      <c r="R89" s="2502"/>
      <c r="S89" s="776" t="s">
        <v>52</v>
      </c>
      <c r="T89" s="2502"/>
      <c r="U89" s="2502"/>
      <c r="V89" s="2502"/>
      <c r="W89" s="2502"/>
      <c r="X89" s="2502"/>
      <c r="Y89" s="2502"/>
      <c r="Z89" s="2503"/>
      <c r="AA89" s="2506"/>
      <c r="AB89" s="2506"/>
      <c r="AC89" s="2506"/>
      <c r="AD89" s="2506"/>
      <c r="AF89" s="2489"/>
      <c r="AG89" s="2490"/>
      <c r="AH89" s="2493"/>
      <c r="AI89" s="2494"/>
    </row>
    <row r="90" spans="1:35" ht="20.100000000000001" customHeight="1">
      <c r="B90" s="2495" t="s">
        <v>294</v>
      </c>
      <c r="C90" s="2496"/>
      <c r="D90" s="2497"/>
      <c r="E90" s="2498"/>
      <c r="F90" s="776" t="s">
        <v>52</v>
      </c>
      <c r="G90" s="2499"/>
      <c r="H90" s="2500"/>
      <c r="J90" s="2495" t="s">
        <v>295</v>
      </c>
      <c r="K90" s="2496"/>
      <c r="L90" s="2501"/>
      <c r="M90" s="2502"/>
      <c r="N90" s="2502"/>
      <c r="O90" s="2502"/>
      <c r="P90" s="2502"/>
      <c r="Q90" s="2502"/>
      <c r="R90" s="2502"/>
      <c r="S90" s="776" t="s">
        <v>52</v>
      </c>
      <c r="T90" s="2502"/>
      <c r="U90" s="2502"/>
      <c r="V90" s="2502"/>
      <c r="W90" s="2502"/>
      <c r="X90" s="2502"/>
      <c r="Y90" s="2502"/>
      <c r="Z90" s="2503"/>
      <c r="AA90" s="2506"/>
      <c r="AB90" s="2506"/>
      <c r="AC90" s="2506"/>
      <c r="AD90" s="2506"/>
      <c r="AF90" s="1169"/>
      <c r="AG90" s="1169"/>
      <c r="AH90" s="1170"/>
      <c r="AI90" s="1170"/>
    </row>
    <row r="91" spans="1:35" ht="20.100000000000001" customHeight="1">
      <c r="B91" s="2495" t="s">
        <v>296</v>
      </c>
      <c r="C91" s="2496"/>
      <c r="D91" s="2497"/>
      <c r="E91" s="2498"/>
      <c r="F91" s="776" t="s">
        <v>52</v>
      </c>
      <c r="G91" s="2499"/>
      <c r="H91" s="2500"/>
      <c r="J91" s="2495" t="s">
        <v>301</v>
      </c>
      <c r="K91" s="2496"/>
      <c r="L91" s="2501"/>
      <c r="M91" s="2502"/>
      <c r="N91" s="2502"/>
      <c r="O91" s="2502"/>
      <c r="P91" s="2502"/>
      <c r="Q91" s="2502"/>
      <c r="R91" s="2502"/>
      <c r="S91" s="776" t="s">
        <v>52</v>
      </c>
      <c r="T91" s="2502"/>
      <c r="U91" s="2502"/>
      <c r="V91" s="2502"/>
      <c r="W91" s="2502"/>
      <c r="X91" s="2502"/>
      <c r="Y91" s="2502"/>
      <c r="Z91" s="2503"/>
      <c r="AA91" s="2506"/>
      <c r="AB91" s="2506"/>
      <c r="AC91" s="2506"/>
      <c r="AD91" s="2506"/>
      <c r="AF91" s="1169"/>
      <c r="AG91" s="1169"/>
      <c r="AH91" s="1170"/>
      <c r="AI91" s="1170"/>
    </row>
    <row r="92" spans="1:35" ht="20.100000000000001" customHeight="1">
      <c r="B92" s="2495" t="s">
        <v>298</v>
      </c>
      <c r="C92" s="2496"/>
      <c r="D92" s="2497"/>
      <c r="E92" s="2498"/>
      <c r="F92" s="776" t="s">
        <v>52</v>
      </c>
      <c r="G92" s="2499"/>
      <c r="H92" s="2500"/>
      <c r="J92" s="2495" t="s">
        <v>302</v>
      </c>
      <c r="K92" s="2496"/>
      <c r="L92" s="2501"/>
      <c r="M92" s="2502"/>
      <c r="N92" s="2502"/>
      <c r="O92" s="2502"/>
      <c r="P92" s="2502"/>
      <c r="Q92" s="2502"/>
      <c r="R92" s="2502"/>
      <c r="S92" s="776" t="s">
        <v>52</v>
      </c>
      <c r="T92" s="2502"/>
      <c r="U92" s="2502"/>
      <c r="V92" s="2502"/>
      <c r="W92" s="2502"/>
      <c r="X92" s="2502"/>
      <c r="Y92" s="2502"/>
      <c r="Z92" s="2503"/>
      <c r="AA92" s="2506"/>
      <c r="AB92" s="2506"/>
      <c r="AC92" s="2506"/>
      <c r="AD92" s="2506"/>
    </row>
    <row r="93" spans="1:35" ht="20.100000000000001" customHeight="1">
      <c r="B93" s="2495" t="s">
        <v>299</v>
      </c>
      <c r="C93" s="2496"/>
      <c r="D93" s="2497"/>
      <c r="E93" s="2498"/>
      <c r="F93" s="776" t="s">
        <v>52</v>
      </c>
      <c r="G93" s="2499"/>
      <c r="H93" s="2500"/>
      <c r="J93" s="1165" t="s">
        <v>297</v>
      </c>
    </row>
    <row r="94" spans="1:35" ht="20.100000000000001" customHeight="1">
      <c r="B94" s="2495" t="s">
        <v>300</v>
      </c>
      <c r="C94" s="2496"/>
      <c r="D94" s="2497"/>
      <c r="E94" s="2498"/>
      <c r="F94" s="776" t="s">
        <v>52</v>
      </c>
      <c r="G94" s="2499"/>
      <c r="H94" s="2500"/>
      <c r="J94" s="2482" t="s">
        <v>609</v>
      </c>
      <c r="K94" s="2482"/>
      <c r="L94" s="2482"/>
      <c r="M94" s="2482"/>
      <c r="N94" s="2482"/>
      <c r="O94" s="2482"/>
      <c r="P94" s="2482"/>
      <c r="Q94" s="2482"/>
      <c r="R94" s="2482"/>
      <c r="S94" s="2482"/>
      <c r="T94" s="2482"/>
      <c r="U94" s="2482"/>
      <c r="V94" s="2482"/>
      <c r="W94" s="2482"/>
      <c r="X94" s="2482"/>
      <c r="Y94" s="2482"/>
      <c r="Z94" s="2482"/>
    </row>
    <row r="95" spans="1:35" ht="20.100000000000001" customHeight="1">
      <c r="J95" s="2504"/>
      <c r="K95" s="2504"/>
      <c r="L95" s="2495" t="s">
        <v>691</v>
      </c>
      <c r="M95" s="2505"/>
      <c r="N95" s="2505"/>
      <c r="O95" s="2505"/>
      <c r="P95" s="2505"/>
      <c r="Q95" s="2505"/>
      <c r="R95" s="2505"/>
      <c r="S95" s="2505"/>
      <c r="T95" s="2505"/>
      <c r="U95" s="2505"/>
      <c r="V95" s="2505"/>
      <c r="W95" s="2505"/>
      <c r="X95" s="2505"/>
      <c r="Y95" s="2505"/>
      <c r="Z95" s="2496"/>
      <c r="AA95" s="2504" t="s">
        <v>289</v>
      </c>
      <c r="AB95" s="2504"/>
      <c r="AC95" s="2504"/>
      <c r="AD95" s="2504"/>
    </row>
    <row r="96" spans="1:35" ht="20.100000000000001" customHeight="1">
      <c r="J96" s="2495" t="s">
        <v>291</v>
      </c>
      <c r="K96" s="2496"/>
      <c r="L96" s="2501"/>
      <c r="M96" s="2502"/>
      <c r="N96" s="2502"/>
      <c r="O96" s="2502"/>
      <c r="P96" s="2502"/>
      <c r="Q96" s="2502"/>
      <c r="R96" s="2502"/>
      <c r="S96" s="2502"/>
      <c r="T96" s="2502"/>
      <c r="U96" s="2502"/>
      <c r="V96" s="2502"/>
      <c r="W96" s="2502"/>
      <c r="X96" s="2502"/>
      <c r="Y96" s="2502"/>
      <c r="Z96" s="2503"/>
      <c r="AA96" s="2507"/>
      <c r="AB96" s="2508"/>
      <c r="AC96" s="2508"/>
      <c r="AD96" s="2509"/>
    </row>
    <row r="97" spans="2:35" ht="20.100000000000001" customHeight="1">
      <c r="J97" s="2495" t="s">
        <v>293</v>
      </c>
      <c r="K97" s="2496"/>
      <c r="L97" s="2501"/>
      <c r="M97" s="2502"/>
      <c r="N97" s="2502"/>
      <c r="O97" s="2502"/>
      <c r="P97" s="2502"/>
      <c r="Q97" s="2502"/>
      <c r="R97" s="2502"/>
      <c r="S97" s="2502"/>
      <c r="T97" s="2502"/>
      <c r="U97" s="2502"/>
      <c r="V97" s="2502"/>
      <c r="W97" s="2502"/>
      <c r="X97" s="2502"/>
      <c r="Y97" s="2502"/>
      <c r="Z97" s="2503"/>
      <c r="AA97" s="2506"/>
      <c r="AB97" s="2506"/>
      <c r="AC97" s="2506"/>
      <c r="AD97" s="2506"/>
    </row>
    <row r="98" spans="2:35" ht="20.100000000000001" customHeight="1">
      <c r="J98" s="2495" t="s">
        <v>295</v>
      </c>
      <c r="K98" s="2496"/>
      <c r="L98" s="2501"/>
      <c r="M98" s="2502"/>
      <c r="N98" s="2502"/>
      <c r="O98" s="2502"/>
      <c r="P98" s="2502"/>
      <c r="Q98" s="2502"/>
      <c r="R98" s="2502"/>
      <c r="S98" s="2502"/>
      <c r="T98" s="2502"/>
      <c r="U98" s="2502"/>
      <c r="V98" s="2502"/>
      <c r="W98" s="2502"/>
      <c r="X98" s="2502"/>
      <c r="Y98" s="2502"/>
      <c r="Z98" s="2503"/>
      <c r="AA98" s="2506"/>
      <c r="AB98" s="2506"/>
      <c r="AC98" s="2506"/>
      <c r="AD98" s="2506"/>
    </row>
    <row r="99" spans="2:35" ht="20.100000000000001" customHeight="1">
      <c r="J99" s="2495" t="s">
        <v>301</v>
      </c>
      <c r="K99" s="2496"/>
      <c r="L99" s="2501"/>
      <c r="M99" s="2502"/>
      <c r="N99" s="2502"/>
      <c r="O99" s="2502"/>
      <c r="P99" s="2502"/>
      <c r="Q99" s="2502"/>
      <c r="R99" s="2502"/>
      <c r="S99" s="2502"/>
      <c r="T99" s="2502"/>
      <c r="U99" s="2502"/>
      <c r="V99" s="2502"/>
      <c r="W99" s="2502"/>
      <c r="X99" s="2502"/>
      <c r="Y99" s="2502"/>
      <c r="Z99" s="2503"/>
      <c r="AA99" s="2506"/>
      <c r="AB99" s="2506"/>
      <c r="AC99" s="2506"/>
      <c r="AD99" s="2506"/>
    </row>
    <row r="100" spans="2:35" ht="20.100000000000001" customHeight="1">
      <c r="J100" s="2495" t="s">
        <v>302</v>
      </c>
      <c r="K100" s="2496"/>
      <c r="L100" s="2501"/>
      <c r="M100" s="2502"/>
      <c r="N100" s="2502"/>
      <c r="O100" s="2502"/>
      <c r="P100" s="2502"/>
      <c r="Q100" s="2502"/>
      <c r="R100" s="2502"/>
      <c r="S100" s="2502"/>
      <c r="T100" s="2502"/>
      <c r="U100" s="2502"/>
      <c r="V100" s="2502"/>
      <c r="W100" s="2502"/>
      <c r="X100" s="2502"/>
      <c r="Y100" s="2502"/>
      <c r="Z100" s="2503"/>
      <c r="AA100" s="2506"/>
      <c r="AB100" s="2506"/>
      <c r="AC100" s="2506"/>
      <c r="AD100" s="2506"/>
    </row>
    <row r="101" spans="2:35" ht="20.100000000000001" customHeight="1">
      <c r="B101" s="1146"/>
      <c r="C101" s="1146"/>
      <c r="D101" s="1146"/>
      <c r="E101" s="1146"/>
      <c r="F101" s="1146"/>
      <c r="G101" s="1146"/>
      <c r="H101" s="1146"/>
      <c r="J101" s="1165" t="s">
        <v>611</v>
      </c>
    </row>
    <row r="102" spans="2:35">
      <c r="B102" s="1146"/>
      <c r="C102" s="1146"/>
      <c r="D102" s="1146"/>
      <c r="E102" s="1146"/>
      <c r="F102" s="1146"/>
      <c r="G102" s="1146"/>
      <c r="H102" s="1146"/>
      <c r="J102" s="1165"/>
    </row>
    <row r="103" spans="2:35" ht="20.100000000000001" customHeight="1">
      <c r="B103" s="1171" t="s">
        <v>63</v>
      </c>
      <c r="C103" s="1171"/>
      <c r="D103" s="1171"/>
      <c r="E103" s="1171"/>
      <c r="F103" s="1171"/>
      <c r="G103" s="1171"/>
      <c r="H103" s="1171"/>
      <c r="I103" s="1171"/>
      <c r="J103" s="1171"/>
      <c r="K103" s="1171"/>
      <c r="L103" s="1171"/>
      <c r="M103" s="1171"/>
      <c r="N103" s="1171"/>
      <c r="O103" s="1171"/>
      <c r="P103" s="1171"/>
      <c r="Q103" s="1171"/>
      <c r="R103" s="1171"/>
      <c r="S103" s="1172"/>
      <c r="T103" s="1172"/>
      <c r="U103" s="1172"/>
      <c r="V103" s="1172"/>
    </row>
    <row r="104" spans="2:35" s="1174" customFormat="1" ht="20.100000000000001" customHeight="1">
      <c r="B104" s="2495"/>
      <c r="C104" s="2505"/>
      <c r="D104" s="2505"/>
      <c r="E104" s="2496"/>
      <c r="F104" s="2495" t="s">
        <v>288</v>
      </c>
      <c r="G104" s="2505"/>
      <c r="H104" s="2505"/>
      <c r="I104" s="2505"/>
      <c r="J104" s="2505"/>
      <c r="K104" s="2505"/>
      <c r="L104" s="2505"/>
      <c r="M104" s="2505"/>
      <c r="N104" s="2505"/>
      <c r="O104" s="2505"/>
      <c r="P104" s="2505"/>
      <c r="Q104" s="2505"/>
      <c r="R104" s="2505"/>
      <c r="S104" s="2505"/>
      <c r="T104" s="2505"/>
      <c r="U104" s="2505"/>
      <c r="V104" s="2505"/>
      <c r="W104" s="2505"/>
      <c r="X104" s="2505"/>
      <c r="Y104" s="2505"/>
      <c r="Z104" s="2505"/>
      <c r="AA104" s="2505"/>
      <c r="AB104" s="2496"/>
      <c r="AC104" s="2504" t="s">
        <v>264</v>
      </c>
      <c r="AD104" s="2504"/>
      <c r="AE104" s="2504"/>
      <c r="AF104" s="2504"/>
      <c r="AG104" s="2504"/>
      <c r="AH104" s="2504"/>
      <c r="AI104" s="1173" t="s">
        <v>729</v>
      </c>
    </row>
    <row r="105" spans="2:35" s="1174" customFormat="1" ht="26.1" customHeight="1">
      <c r="B105" s="2495" t="s">
        <v>303</v>
      </c>
      <c r="C105" s="2505"/>
      <c r="D105" s="2505"/>
      <c r="E105" s="2496"/>
      <c r="F105" s="2510" t="str">
        <f>AM12</f>
        <v/>
      </c>
      <c r="G105" s="2511"/>
      <c r="H105" s="2511"/>
      <c r="I105" s="2511"/>
      <c r="J105" s="2511"/>
      <c r="K105" s="2511"/>
      <c r="L105" s="2511"/>
      <c r="M105" s="2511"/>
      <c r="N105" s="2511"/>
      <c r="O105" s="2511"/>
      <c r="P105" s="2511"/>
      <c r="Q105" s="1175" t="s">
        <v>52</v>
      </c>
      <c r="R105" s="2512" t="str">
        <f>AM13</f>
        <v/>
      </c>
      <c r="S105" s="2513"/>
      <c r="T105" s="2513"/>
      <c r="U105" s="2513"/>
      <c r="V105" s="2513"/>
      <c r="W105" s="2513"/>
      <c r="X105" s="2513"/>
      <c r="Y105" s="2513"/>
      <c r="Z105" s="2513"/>
      <c r="AA105" s="2513"/>
      <c r="AB105" s="2514"/>
      <c r="AC105" s="2515">
        <f>AI25</f>
        <v>0</v>
      </c>
      <c r="AD105" s="2515"/>
      <c r="AE105" s="2515"/>
      <c r="AF105" s="2515"/>
      <c r="AG105" s="2515"/>
      <c r="AH105" s="2515"/>
      <c r="AI105" s="1174" t="str">
        <f>IF(F105="","",DATEDIF(F105-1,R105,"D"))</f>
        <v/>
      </c>
    </row>
    <row r="106" spans="2:35" s="1174" customFormat="1" ht="26.1" customHeight="1">
      <c r="B106" s="2495" t="s">
        <v>304</v>
      </c>
      <c r="C106" s="2505"/>
      <c r="D106" s="2505"/>
      <c r="E106" s="2496"/>
      <c r="F106" s="2510" t="str">
        <f>AN12</f>
        <v/>
      </c>
      <c r="G106" s="2511"/>
      <c r="H106" s="2511"/>
      <c r="I106" s="2511"/>
      <c r="J106" s="2511"/>
      <c r="K106" s="2511"/>
      <c r="L106" s="2511"/>
      <c r="M106" s="2511"/>
      <c r="N106" s="2511"/>
      <c r="O106" s="2511"/>
      <c r="P106" s="2511"/>
      <c r="Q106" s="1175" t="s">
        <v>52</v>
      </c>
      <c r="R106" s="2512" t="str">
        <f>AN13</f>
        <v/>
      </c>
      <c r="S106" s="2513"/>
      <c r="T106" s="2513"/>
      <c r="U106" s="2513"/>
      <c r="V106" s="2513"/>
      <c r="W106" s="2513"/>
      <c r="X106" s="2513"/>
      <c r="Y106" s="2513"/>
      <c r="Z106" s="2513"/>
      <c r="AA106" s="2513"/>
      <c r="AB106" s="2514"/>
      <c r="AC106" s="2515">
        <f>AI44</f>
        <v>0</v>
      </c>
      <c r="AD106" s="2515"/>
      <c r="AE106" s="2515"/>
      <c r="AF106" s="2515"/>
      <c r="AG106" s="2515"/>
      <c r="AH106" s="2515"/>
      <c r="AI106" s="1174" t="str">
        <f t="shared" ref="AI106:AI107" si="4">IF(F106="","",DATEDIF(F106-1,R106,"D"))</f>
        <v/>
      </c>
    </row>
    <row r="107" spans="2:35" s="1174" customFormat="1" ht="26.1" customHeight="1">
      <c r="B107" s="2495" t="s">
        <v>305</v>
      </c>
      <c r="C107" s="2505"/>
      <c r="D107" s="2505"/>
      <c r="E107" s="2496"/>
      <c r="F107" s="2510" t="str">
        <f>AO12</f>
        <v/>
      </c>
      <c r="G107" s="2511"/>
      <c r="H107" s="2511"/>
      <c r="I107" s="2511"/>
      <c r="J107" s="2511"/>
      <c r="K107" s="2511"/>
      <c r="L107" s="2511"/>
      <c r="M107" s="2511"/>
      <c r="N107" s="2511"/>
      <c r="O107" s="2511"/>
      <c r="P107" s="2511"/>
      <c r="Q107" s="1175" t="s">
        <v>52</v>
      </c>
      <c r="R107" s="2512" t="str">
        <f>AO13</f>
        <v/>
      </c>
      <c r="S107" s="2513"/>
      <c r="T107" s="2513"/>
      <c r="U107" s="2513"/>
      <c r="V107" s="2513"/>
      <c r="W107" s="2513"/>
      <c r="X107" s="2513"/>
      <c r="Y107" s="2513"/>
      <c r="Z107" s="2513"/>
      <c r="AA107" s="2513"/>
      <c r="AB107" s="2514"/>
      <c r="AC107" s="2515">
        <f>AI63</f>
        <v>0</v>
      </c>
      <c r="AD107" s="2515"/>
      <c r="AE107" s="2515"/>
      <c r="AF107" s="2515"/>
      <c r="AG107" s="2515"/>
      <c r="AH107" s="2515"/>
      <c r="AI107" s="1174" t="str">
        <f t="shared" si="4"/>
        <v/>
      </c>
    </row>
    <row r="108" spans="2:35" s="1174" customFormat="1" ht="26.1" customHeight="1">
      <c r="B108" s="2495" t="s">
        <v>306</v>
      </c>
      <c r="C108" s="2505"/>
      <c r="D108" s="2505"/>
      <c r="E108" s="2496"/>
      <c r="F108" s="2510" t="str">
        <f>AP12</f>
        <v/>
      </c>
      <c r="G108" s="2511"/>
      <c r="H108" s="2511"/>
      <c r="I108" s="2511"/>
      <c r="J108" s="2511"/>
      <c r="K108" s="2511"/>
      <c r="L108" s="2511"/>
      <c r="M108" s="2511"/>
      <c r="N108" s="2511"/>
      <c r="O108" s="2511"/>
      <c r="P108" s="2511"/>
      <c r="Q108" s="1175" t="s">
        <v>52</v>
      </c>
      <c r="R108" s="2512" t="str">
        <f>AP13</f>
        <v/>
      </c>
      <c r="S108" s="2512"/>
      <c r="T108" s="2512"/>
      <c r="U108" s="2512"/>
      <c r="V108" s="2512"/>
      <c r="W108" s="2512"/>
      <c r="X108" s="2512"/>
      <c r="Y108" s="2512"/>
      <c r="Z108" s="2512"/>
      <c r="AA108" s="2512"/>
      <c r="AB108" s="2516"/>
      <c r="AC108" s="2515">
        <f>AI82</f>
        <v>0</v>
      </c>
      <c r="AD108" s="2515"/>
      <c r="AE108" s="2515"/>
      <c r="AF108" s="2515"/>
      <c r="AG108" s="2515"/>
      <c r="AH108" s="2515"/>
      <c r="AI108" s="1174" t="str">
        <f>IF(F108="","",DATEDIF(F108-1,R108,"D"))</f>
        <v/>
      </c>
    </row>
    <row r="109" spans="2:35" s="1174" customFormat="1" ht="26.1" customHeight="1">
      <c r="B109" s="1144"/>
      <c r="C109" s="1144"/>
      <c r="D109" s="1144"/>
      <c r="E109" s="1144"/>
      <c r="F109" s="1144"/>
      <c r="G109" s="1144"/>
      <c r="H109" s="1144"/>
      <c r="I109" s="1144"/>
      <c r="J109" s="1144"/>
      <c r="K109" s="1144"/>
      <c r="L109" s="1144"/>
      <c r="M109" s="1144"/>
      <c r="N109" s="1144"/>
      <c r="O109" s="1144"/>
      <c r="P109" s="1144"/>
      <c r="Q109" s="1144"/>
      <c r="R109" s="1144"/>
      <c r="S109" s="1144"/>
      <c r="T109" s="1144"/>
      <c r="U109" s="1144"/>
      <c r="V109" s="1144"/>
      <c r="W109" s="1144"/>
      <c r="X109" s="1144"/>
      <c r="Y109" s="1144"/>
      <c r="Z109" s="1144"/>
      <c r="AA109" s="1144"/>
      <c r="AB109" s="1144"/>
      <c r="AC109" s="1144"/>
      <c r="AD109" s="1144"/>
      <c r="AE109" s="1144"/>
      <c r="AF109" s="1144"/>
      <c r="AG109" s="1144"/>
      <c r="AH109" s="1144"/>
    </row>
    <row r="110" spans="2:35" s="1174" customFormat="1" ht="26.1" customHeight="1">
      <c r="B110" s="1144"/>
      <c r="C110" s="1144"/>
      <c r="D110" s="1144"/>
      <c r="E110" s="1144"/>
      <c r="F110" s="1144"/>
      <c r="G110" s="1144"/>
      <c r="H110" s="1144"/>
      <c r="I110" s="1144"/>
      <c r="J110" s="1144"/>
      <c r="K110" s="1144"/>
      <c r="L110" s="1144"/>
      <c r="M110" s="1144"/>
      <c r="N110" s="1144"/>
      <c r="O110" s="1144"/>
      <c r="P110" s="1144"/>
      <c r="Q110" s="1144"/>
      <c r="R110" s="1144"/>
      <c r="S110" s="1144"/>
      <c r="T110" s="1144"/>
      <c r="U110" s="1144"/>
      <c r="V110" s="1144"/>
      <c r="W110" s="1144"/>
      <c r="X110" s="1144"/>
      <c r="Y110" s="1144"/>
      <c r="Z110" s="1144"/>
      <c r="AA110" s="1144"/>
      <c r="AB110" s="1144"/>
      <c r="AC110" s="1144"/>
      <c r="AD110" s="1144"/>
      <c r="AE110" s="1144"/>
      <c r="AF110" s="1144"/>
      <c r="AG110" s="1144"/>
      <c r="AH110" s="1144"/>
    </row>
  </sheetData>
  <sheetProtection sheet="1" objects="1" scenarios="1" formatCells="0" formatColumns="0" formatRows="0" insertRows="0" deleteRows="0"/>
  <mergeCells count="236">
    <mergeCell ref="B108:E108"/>
    <mergeCell ref="F108:P108"/>
    <mergeCell ref="R108:AB108"/>
    <mergeCell ref="AC108:AH108"/>
    <mergeCell ref="B106:E106"/>
    <mergeCell ref="F106:P106"/>
    <mergeCell ref="R106:AB106"/>
    <mergeCell ref="AC106:AH106"/>
    <mergeCell ref="B107:E107"/>
    <mergeCell ref="F107:P107"/>
    <mergeCell ref="R107:AB107"/>
    <mergeCell ref="AC107:AH107"/>
    <mergeCell ref="B104:E104"/>
    <mergeCell ref="F104:AB104"/>
    <mergeCell ref="AC104:AH104"/>
    <mergeCell ref="B105:E105"/>
    <mergeCell ref="F105:P105"/>
    <mergeCell ref="R105:AB105"/>
    <mergeCell ref="AC105:AH105"/>
    <mergeCell ref="J99:K99"/>
    <mergeCell ref="L99:Z99"/>
    <mergeCell ref="AA99:AD99"/>
    <mergeCell ref="J100:K100"/>
    <mergeCell ref="L100:Z100"/>
    <mergeCell ref="AA100:AD100"/>
    <mergeCell ref="J97:K97"/>
    <mergeCell ref="L97:Z97"/>
    <mergeCell ref="AA97:AD97"/>
    <mergeCell ref="J98:K98"/>
    <mergeCell ref="L98:Z98"/>
    <mergeCell ref="AA98:AD98"/>
    <mergeCell ref="J94:Z94"/>
    <mergeCell ref="J95:K95"/>
    <mergeCell ref="L95:Z95"/>
    <mergeCell ref="AA95:AD95"/>
    <mergeCell ref="J96:K96"/>
    <mergeCell ref="L96:Z96"/>
    <mergeCell ref="AA96:AD96"/>
    <mergeCell ref="B93:C93"/>
    <mergeCell ref="D93:E93"/>
    <mergeCell ref="G93:H93"/>
    <mergeCell ref="B94:C94"/>
    <mergeCell ref="D94:E94"/>
    <mergeCell ref="G94:H94"/>
    <mergeCell ref="AA91:AD91"/>
    <mergeCell ref="B92:C92"/>
    <mergeCell ref="D92:E92"/>
    <mergeCell ref="G92:H92"/>
    <mergeCell ref="J92:K92"/>
    <mergeCell ref="L92:R92"/>
    <mergeCell ref="T92:Z92"/>
    <mergeCell ref="AA92:AD92"/>
    <mergeCell ref="B91:C91"/>
    <mergeCell ref="D91:E91"/>
    <mergeCell ref="G91:H91"/>
    <mergeCell ref="J91:K91"/>
    <mergeCell ref="L91:R91"/>
    <mergeCell ref="T91:Z91"/>
    <mergeCell ref="B90:C90"/>
    <mergeCell ref="D90:E90"/>
    <mergeCell ref="G90:H90"/>
    <mergeCell ref="J90:K90"/>
    <mergeCell ref="L90:R90"/>
    <mergeCell ref="T90:Z90"/>
    <mergeCell ref="AA90:AD90"/>
    <mergeCell ref="T88:Z88"/>
    <mergeCell ref="AA88:AD88"/>
    <mergeCell ref="AF88:AG89"/>
    <mergeCell ref="AH88:AI89"/>
    <mergeCell ref="B89:C89"/>
    <mergeCell ref="D89:E89"/>
    <mergeCell ref="G89:H89"/>
    <mergeCell ref="J89:K89"/>
    <mergeCell ref="L89:R89"/>
    <mergeCell ref="T89:Z89"/>
    <mergeCell ref="B87:C87"/>
    <mergeCell ref="D87:H87"/>
    <mergeCell ref="J87:K87"/>
    <mergeCell ref="L87:Z87"/>
    <mergeCell ref="AA87:AD87"/>
    <mergeCell ref="B88:C88"/>
    <mergeCell ref="D88:E88"/>
    <mergeCell ref="G88:H88"/>
    <mergeCell ref="J88:K88"/>
    <mergeCell ref="L88:R88"/>
    <mergeCell ref="AA89:AD89"/>
    <mergeCell ref="AG67:AG77"/>
    <mergeCell ref="AH67:AH77"/>
    <mergeCell ref="C80:C82"/>
    <mergeCell ref="AI80:AI81"/>
    <mergeCell ref="B85:AH85"/>
    <mergeCell ref="B86:D86"/>
    <mergeCell ref="J86:Z86"/>
    <mergeCell ref="AF86:AG86"/>
    <mergeCell ref="AH86:AI86"/>
    <mergeCell ref="AA67:AA77"/>
    <mergeCell ref="AB67:AB77"/>
    <mergeCell ref="AC67:AC77"/>
    <mergeCell ref="AD67:AD77"/>
    <mergeCell ref="AE67:AE77"/>
    <mergeCell ref="AF67:AF77"/>
    <mergeCell ref="U67:U77"/>
    <mergeCell ref="V67:V77"/>
    <mergeCell ref="W67:W77"/>
    <mergeCell ref="X67:X77"/>
    <mergeCell ref="Y67:Y77"/>
    <mergeCell ref="Z67:Z77"/>
    <mergeCell ref="O67:O77"/>
    <mergeCell ref="P67:P77"/>
    <mergeCell ref="Q67:Q77"/>
    <mergeCell ref="R67:R77"/>
    <mergeCell ref="S67:S77"/>
    <mergeCell ref="T67:T77"/>
    <mergeCell ref="I67:I77"/>
    <mergeCell ref="J67:J77"/>
    <mergeCell ref="K67:K77"/>
    <mergeCell ref="L67:L77"/>
    <mergeCell ref="M67:M77"/>
    <mergeCell ref="N67:N77"/>
    <mergeCell ref="AG48:AG58"/>
    <mergeCell ref="AH48:AH58"/>
    <mergeCell ref="C61:C63"/>
    <mergeCell ref="AI61:AI62"/>
    <mergeCell ref="B65:B82"/>
    <mergeCell ref="D67:D77"/>
    <mergeCell ref="E67:E77"/>
    <mergeCell ref="F67:F77"/>
    <mergeCell ref="G67:G77"/>
    <mergeCell ref="H67:H77"/>
    <mergeCell ref="AA48:AA58"/>
    <mergeCell ref="AB48:AB58"/>
    <mergeCell ref="AC48:AC58"/>
    <mergeCell ref="AD48:AD58"/>
    <mergeCell ref="AE48:AE58"/>
    <mergeCell ref="AF48:AF58"/>
    <mergeCell ref="U48:U58"/>
    <mergeCell ref="V48:V58"/>
    <mergeCell ref="W48:W58"/>
    <mergeCell ref="X48:X58"/>
    <mergeCell ref="Y48:Y58"/>
    <mergeCell ref="Z48:Z58"/>
    <mergeCell ref="O48:O58"/>
    <mergeCell ref="P48:P58"/>
    <mergeCell ref="Q48:Q58"/>
    <mergeCell ref="R48:R58"/>
    <mergeCell ref="S48:S58"/>
    <mergeCell ref="T48:T58"/>
    <mergeCell ref="I48:I58"/>
    <mergeCell ref="J48:J58"/>
    <mergeCell ref="K48:K58"/>
    <mergeCell ref="L48:L58"/>
    <mergeCell ref="M48:M58"/>
    <mergeCell ref="N48:N58"/>
    <mergeCell ref="N10:N20"/>
    <mergeCell ref="AG29:AG39"/>
    <mergeCell ref="AH29:AH39"/>
    <mergeCell ref="C42:C44"/>
    <mergeCell ref="AI42:AI43"/>
    <mergeCell ref="B46:B63"/>
    <mergeCell ref="D48:D58"/>
    <mergeCell ref="E48:E58"/>
    <mergeCell ref="F48:F58"/>
    <mergeCell ref="G48:G58"/>
    <mergeCell ref="H48:H58"/>
    <mergeCell ref="AA29:AA39"/>
    <mergeCell ref="AB29:AB39"/>
    <mergeCell ref="AC29:AC39"/>
    <mergeCell ref="AD29:AD39"/>
    <mergeCell ref="AE29:AE39"/>
    <mergeCell ref="AF29:AF39"/>
    <mergeCell ref="U29:U39"/>
    <mergeCell ref="V29:V39"/>
    <mergeCell ref="W29:W39"/>
    <mergeCell ref="X29:X39"/>
    <mergeCell ref="Y29:Y39"/>
    <mergeCell ref="Z29:Z39"/>
    <mergeCell ref="O29:O39"/>
    <mergeCell ref="Q29:Q39"/>
    <mergeCell ref="R29:R39"/>
    <mergeCell ref="S29:S39"/>
    <mergeCell ref="T29:T39"/>
    <mergeCell ref="I29:I39"/>
    <mergeCell ref="J29:J39"/>
    <mergeCell ref="K29:K39"/>
    <mergeCell ref="L29:L39"/>
    <mergeCell ref="M29:M39"/>
    <mergeCell ref="N29:N39"/>
    <mergeCell ref="P29:P39"/>
    <mergeCell ref="AH10:AH20"/>
    <mergeCell ref="C23:C25"/>
    <mergeCell ref="AI23:AI24"/>
    <mergeCell ref="B27:B44"/>
    <mergeCell ref="D29:D39"/>
    <mergeCell ref="E29:E39"/>
    <mergeCell ref="F29:F39"/>
    <mergeCell ref="G29:G39"/>
    <mergeCell ref="H29:H39"/>
    <mergeCell ref="AA10:AA20"/>
    <mergeCell ref="AB10:AB20"/>
    <mergeCell ref="AC10:AC20"/>
    <mergeCell ref="AD10:AD20"/>
    <mergeCell ref="AE10:AE20"/>
    <mergeCell ref="AF10:AF20"/>
    <mergeCell ref="U10:U20"/>
    <mergeCell ref="V10:V20"/>
    <mergeCell ref="W10:W20"/>
    <mergeCell ref="X10:X20"/>
    <mergeCell ref="Y10:Y20"/>
    <mergeCell ref="Z10:Z20"/>
    <mergeCell ref="O10:O20"/>
    <mergeCell ref="B8:B25"/>
    <mergeCell ref="P10:P20"/>
    <mergeCell ref="D10:D20"/>
    <mergeCell ref="E10:E20"/>
    <mergeCell ref="F10:F20"/>
    <mergeCell ref="G10:G20"/>
    <mergeCell ref="H10:H20"/>
    <mergeCell ref="A1:C1"/>
    <mergeCell ref="D1:H1"/>
    <mergeCell ref="J1:N1"/>
    <mergeCell ref="D2:E2"/>
    <mergeCell ref="A4:AH4"/>
    <mergeCell ref="B6:D6"/>
    <mergeCell ref="E6:R6"/>
    <mergeCell ref="S6:U6"/>
    <mergeCell ref="V6:AH6"/>
    <mergeCell ref="Q10:Q20"/>
    <mergeCell ref="R10:R20"/>
    <mergeCell ref="S10:S20"/>
    <mergeCell ref="T10:T20"/>
    <mergeCell ref="I10:I20"/>
    <mergeCell ref="J10:J20"/>
    <mergeCell ref="K10:K20"/>
    <mergeCell ref="L10:L20"/>
    <mergeCell ref="M10:M20"/>
    <mergeCell ref="AG10:AG20"/>
  </mergeCells>
  <phoneticPr fontId="11"/>
  <conditionalFormatting sqref="D1 J1 D10:AH25 L88:R92 T88:Z92 L96:Z100">
    <cfRule type="cellIs" dxfId="335" priority="11" stopIfTrue="1" operator="equal">
      <formula>""</formula>
    </cfRule>
  </conditionalFormatting>
  <conditionalFormatting sqref="D88:E94 G88:H94">
    <cfRule type="cellIs" dxfId="334" priority="5" stopIfTrue="1" operator="equal">
      <formula>""</formula>
    </cfRule>
  </conditionalFormatting>
  <conditionalFormatting sqref="D29:AH44">
    <cfRule type="cellIs" dxfId="333" priority="4" stopIfTrue="1" operator="equal">
      <formula>""</formula>
    </cfRule>
  </conditionalFormatting>
  <conditionalFormatting sqref="D48:AH63">
    <cfRule type="cellIs" dxfId="332" priority="3" stopIfTrue="1" operator="equal">
      <formula>""</formula>
    </cfRule>
  </conditionalFormatting>
  <conditionalFormatting sqref="D67:AH82">
    <cfRule type="cellIs" dxfId="331" priority="2" stopIfTrue="1" operator="equal">
      <formula>""</formula>
    </cfRule>
  </conditionalFormatting>
  <conditionalFormatting sqref="AI104">
    <cfRule type="expression" dxfId="330" priority="10">
      <formula>$AI$105&lt;28</formula>
    </cfRule>
  </conditionalFormatting>
  <conditionalFormatting sqref="AI106:AI108">
    <cfRule type="cellIs" dxfId="329" priority="1" operator="lessThan">
      <formula>28</formula>
    </cfRule>
  </conditionalFormatting>
  <conditionalFormatting sqref="AI109">
    <cfRule type="expression" dxfId="328" priority="9">
      <formula>$AI$109&lt;28</formula>
    </cfRule>
  </conditionalFormatting>
  <conditionalFormatting sqref="AI110">
    <cfRule type="expression" dxfId="327" priority="8">
      <formula>$AI$110&lt;28</formula>
    </cfRule>
  </conditionalFormatting>
  <dataValidations count="4">
    <dataValidation type="list" imeMode="hiragana" allowBlank="1" showInputMessage="1" showErrorMessage="1" sqref="D21:AH21 D40:AH40 D59:AH59 D78:AH78" xr:uid="{00000000-0002-0000-0C00-000000000000}">
      <formula1>"○"</formula1>
    </dataValidation>
    <dataValidation imeMode="off" allowBlank="1" showInputMessage="1" showErrorMessage="1" sqref="D61:AH63 J1 D80:AH82 D1 L96:Z100 D42:AH44 D23:AH25 T88:Z92 L88:R92 G88:H94 D88:E94" xr:uid="{00000000-0002-0000-0C00-000001000000}"/>
    <dataValidation type="list" allowBlank="1" showInputMessage="1" showErrorMessage="1" sqref="D79:AH79 D60:AH60 D41:AH41 D22:AH22" xr:uid="{00000000-0002-0000-0C00-000002000000}">
      <formula1>"○,◎"</formula1>
    </dataValidation>
    <dataValidation imeMode="hiragana" allowBlank="1" showInputMessage="1" showErrorMessage="1" sqref="D47:AH58 D28:AH39 D66:AH77 D9:AH20" xr:uid="{00000000-0002-0000-0C00-000003000000}"/>
  </dataValidations>
  <printOptions horizontalCentered="1"/>
  <pageMargins left="0.62992125984251968" right="0.62992125984251968" top="0.78740157480314965" bottom="0.39370078740157483" header="0" footer="0.19685039370078741"/>
  <pageSetup paperSize="9" scale="54" orientation="portrait" r:id="rId1"/>
  <headerFooter scaleWithDoc="0">
    <oddFooter>&amp;R&amp;10（令和６年４月１日以降に申請する訓練科から適用）</oddFooter>
  </headerFooter>
  <rowBreaks count="1" manualBreakCount="1">
    <brk id="82" max="34"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B4:AI87"/>
  <sheetViews>
    <sheetView view="pageBreakPreview" zoomScale="85" zoomScaleNormal="100" zoomScaleSheetLayoutView="85" workbookViewId="0">
      <selection activeCell="Z12" sqref="Z12:Z22"/>
    </sheetView>
  </sheetViews>
  <sheetFormatPr defaultRowHeight="13.5"/>
  <cols>
    <col min="1" max="1" width="3.25" style="196" customWidth="1"/>
    <col min="2" max="2" width="4" style="196" customWidth="1"/>
    <col min="3" max="3" width="5.625" style="196" customWidth="1"/>
    <col min="4" max="34" width="4.125" style="196" customWidth="1"/>
    <col min="35" max="35" width="4.25" style="196" customWidth="1"/>
    <col min="36" max="16384" width="9" style="196"/>
  </cols>
  <sheetData>
    <row r="4" spans="2:35">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302" t="s">
        <v>860</v>
      </c>
      <c r="AI4" s="263"/>
    </row>
    <row r="5" spans="2:35" ht="18.75">
      <c r="B5" s="2533" t="s">
        <v>1061</v>
      </c>
      <c r="C5" s="2533"/>
      <c r="D5" s="2533"/>
      <c r="E5" s="2533"/>
      <c r="F5" s="2533"/>
      <c r="G5" s="2533"/>
      <c r="H5" s="2533"/>
      <c r="I5" s="2533"/>
      <c r="J5" s="2533"/>
      <c r="K5" s="2533"/>
      <c r="L5" s="2533"/>
      <c r="M5" s="2533"/>
      <c r="N5" s="2533"/>
      <c r="O5" s="2533"/>
      <c r="P5" s="2533"/>
      <c r="Q5" s="2533"/>
      <c r="R5" s="2533"/>
      <c r="S5" s="2533"/>
      <c r="T5" s="2533"/>
      <c r="U5" s="2533"/>
      <c r="V5" s="2533"/>
      <c r="W5" s="2533"/>
      <c r="X5" s="2533"/>
      <c r="Y5" s="2533"/>
      <c r="Z5" s="2533"/>
      <c r="AA5" s="2533"/>
      <c r="AB5" s="2533"/>
      <c r="AC5" s="2533"/>
      <c r="AD5" s="2533"/>
      <c r="AE5" s="2533"/>
      <c r="AF5" s="2533"/>
      <c r="AG5" s="2533"/>
      <c r="AH5" s="2533"/>
      <c r="AI5" s="263"/>
    </row>
    <row r="6" spans="2:35" ht="18.75" customHeight="1">
      <c r="B6" s="2584" t="s">
        <v>1062</v>
      </c>
      <c r="C6" s="2584"/>
      <c r="D6" s="2584"/>
      <c r="E6" s="2584"/>
      <c r="F6" s="2584"/>
      <c r="G6" s="2584"/>
      <c r="H6" s="2584"/>
      <c r="I6" s="2584"/>
      <c r="J6" s="2584"/>
      <c r="K6" s="2584"/>
      <c r="L6" s="2584"/>
      <c r="M6" s="2584"/>
      <c r="N6" s="2584"/>
      <c r="O6" s="2584"/>
      <c r="P6" s="2584"/>
      <c r="Q6" s="2584"/>
      <c r="R6" s="2584"/>
      <c r="S6" s="2584"/>
      <c r="T6" s="2584"/>
      <c r="U6" s="2584"/>
      <c r="V6" s="2584"/>
      <c r="W6" s="2584"/>
      <c r="X6" s="2584"/>
      <c r="Y6" s="2584"/>
      <c r="Z6" s="2584"/>
      <c r="AA6" s="2584"/>
      <c r="AB6" s="2584"/>
      <c r="AC6" s="2584"/>
      <c r="AD6" s="2584"/>
      <c r="AE6" s="2584"/>
      <c r="AF6" s="2584"/>
      <c r="AG6" s="2584"/>
      <c r="AH6" s="2584"/>
      <c r="AI6" s="2584"/>
    </row>
    <row r="7" spans="2:35">
      <c r="B7" s="150"/>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c r="AI7" s="150"/>
    </row>
    <row r="8" spans="2:35">
      <c r="B8" s="2534" t="s">
        <v>0</v>
      </c>
      <c r="C8" s="2534"/>
      <c r="D8" s="2534"/>
      <c r="E8" s="2534" t="s">
        <v>607</v>
      </c>
      <c r="F8" s="2534"/>
      <c r="G8" s="2534"/>
      <c r="H8" s="2534"/>
      <c r="I8" s="2534"/>
      <c r="J8" s="2534"/>
      <c r="K8" s="2534"/>
      <c r="L8" s="2534"/>
      <c r="M8" s="2534"/>
      <c r="N8" s="2534"/>
      <c r="O8" s="2534"/>
      <c r="P8" s="2534"/>
      <c r="Q8" s="2534"/>
      <c r="R8" s="2534"/>
      <c r="S8" s="2534" t="s">
        <v>276</v>
      </c>
      <c r="T8" s="2534"/>
      <c r="U8" s="2534"/>
      <c r="V8" s="2534" t="s">
        <v>692</v>
      </c>
      <c r="W8" s="2534"/>
      <c r="X8" s="2534"/>
      <c r="Y8" s="2534"/>
      <c r="Z8" s="2534"/>
      <c r="AA8" s="2534"/>
      <c r="AB8" s="2534"/>
      <c r="AC8" s="2534"/>
      <c r="AD8" s="2534"/>
      <c r="AE8" s="2534"/>
      <c r="AF8" s="2534"/>
      <c r="AG8" s="2534"/>
      <c r="AH8" s="2534"/>
      <c r="AI8" s="263"/>
    </row>
    <row r="9" spans="2:35">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263"/>
    </row>
    <row r="10" spans="2:35">
      <c r="B10" s="2535" t="s">
        <v>723</v>
      </c>
      <c r="C10" s="492" t="s">
        <v>755</v>
      </c>
      <c r="D10" s="303" t="s">
        <v>861</v>
      </c>
      <c r="E10" s="304" t="s">
        <v>862</v>
      </c>
      <c r="F10" s="304" t="s">
        <v>784</v>
      </c>
      <c r="G10" s="304" t="s">
        <v>785</v>
      </c>
      <c r="H10" s="304" t="s">
        <v>786</v>
      </c>
      <c r="I10" s="304" t="s">
        <v>787</v>
      </c>
      <c r="J10" s="304" t="s">
        <v>788</v>
      </c>
      <c r="K10" s="304" t="s">
        <v>789</v>
      </c>
      <c r="L10" s="304" t="s">
        <v>790</v>
      </c>
      <c r="M10" s="304" t="s">
        <v>791</v>
      </c>
      <c r="N10" s="304" t="s">
        <v>792</v>
      </c>
      <c r="O10" s="304" t="s">
        <v>863</v>
      </c>
      <c r="P10" s="304" t="s">
        <v>849</v>
      </c>
      <c r="Q10" s="304" t="s">
        <v>793</v>
      </c>
      <c r="R10" s="304" t="s">
        <v>794</v>
      </c>
      <c r="S10" s="304" t="s">
        <v>795</v>
      </c>
      <c r="T10" s="304" t="s">
        <v>796</v>
      </c>
      <c r="U10" s="304" t="s">
        <v>797</v>
      </c>
      <c r="V10" s="304" t="s">
        <v>798</v>
      </c>
      <c r="W10" s="304" t="s">
        <v>799</v>
      </c>
      <c r="X10" s="304" t="s">
        <v>800</v>
      </c>
      <c r="Y10" s="304" t="s">
        <v>801</v>
      </c>
      <c r="Z10" s="304" t="s">
        <v>802</v>
      </c>
      <c r="AA10" s="304" t="s">
        <v>803</v>
      </c>
      <c r="AB10" s="304" t="s">
        <v>804</v>
      </c>
      <c r="AC10" s="304" t="s">
        <v>805</v>
      </c>
      <c r="AD10" s="304" t="s">
        <v>806</v>
      </c>
      <c r="AE10" s="304" t="s">
        <v>807</v>
      </c>
      <c r="AF10" s="304" t="s">
        <v>808</v>
      </c>
      <c r="AG10" s="304" t="s">
        <v>809</v>
      </c>
      <c r="AH10" s="305"/>
      <c r="AI10" s="306"/>
    </row>
    <row r="11" spans="2:35">
      <c r="B11" s="2536"/>
      <c r="C11" s="492" t="s">
        <v>277</v>
      </c>
      <c r="D11" s="307" t="s">
        <v>756</v>
      </c>
      <c r="E11" s="308" t="s">
        <v>763</v>
      </c>
      <c r="F11" s="308" t="s">
        <v>758</v>
      </c>
      <c r="G11" s="308" t="s">
        <v>759</v>
      </c>
      <c r="H11" s="308" t="s">
        <v>760</v>
      </c>
      <c r="I11" s="308" t="s">
        <v>761</v>
      </c>
      <c r="J11" s="308" t="s">
        <v>762</v>
      </c>
      <c r="K11" s="308" t="s">
        <v>309</v>
      </c>
      <c r="L11" s="308" t="s">
        <v>757</v>
      </c>
      <c r="M11" s="308" t="s">
        <v>758</v>
      </c>
      <c r="N11" s="308" t="s">
        <v>759</v>
      </c>
      <c r="O11" s="308" t="s">
        <v>760</v>
      </c>
      <c r="P11" s="308" t="s">
        <v>761</v>
      </c>
      <c r="Q11" s="308" t="s">
        <v>762</v>
      </c>
      <c r="R11" s="308" t="s">
        <v>309</v>
      </c>
      <c r="S11" s="308" t="s">
        <v>757</v>
      </c>
      <c r="T11" s="308" t="s">
        <v>758</v>
      </c>
      <c r="U11" s="308" t="s">
        <v>759</v>
      </c>
      <c r="V11" s="308" t="s">
        <v>760</v>
      </c>
      <c r="W11" s="308" t="s">
        <v>761</v>
      </c>
      <c r="X11" s="308" t="s">
        <v>762</v>
      </c>
      <c r="Y11" s="308" t="s">
        <v>309</v>
      </c>
      <c r="Z11" s="308" t="s">
        <v>757</v>
      </c>
      <c r="AA11" s="308" t="s">
        <v>758</v>
      </c>
      <c r="AB11" s="308" t="s">
        <v>759</v>
      </c>
      <c r="AC11" s="308" t="s">
        <v>760</v>
      </c>
      <c r="AD11" s="308" t="s">
        <v>761</v>
      </c>
      <c r="AE11" s="308" t="s">
        <v>762</v>
      </c>
      <c r="AF11" s="308" t="s">
        <v>309</v>
      </c>
      <c r="AG11" s="308" t="s">
        <v>757</v>
      </c>
      <c r="AH11" s="309"/>
      <c r="AI11" s="306"/>
    </row>
    <row r="12" spans="2:35" ht="13.5" customHeight="1">
      <c r="B12" s="2536"/>
      <c r="C12" s="2538" t="s">
        <v>375</v>
      </c>
      <c r="D12" s="2541" t="s">
        <v>613</v>
      </c>
      <c r="E12" s="2543" t="s">
        <v>612</v>
      </c>
      <c r="F12" s="2543" t="s">
        <v>612</v>
      </c>
      <c r="G12" s="2543" t="s">
        <v>612</v>
      </c>
      <c r="H12" s="2543" t="s">
        <v>612</v>
      </c>
      <c r="I12" s="2545"/>
      <c r="J12" s="2545"/>
      <c r="K12" s="2543" t="s">
        <v>612</v>
      </c>
      <c r="L12" s="2543" t="s">
        <v>612</v>
      </c>
      <c r="M12" s="2543" t="s">
        <v>612</v>
      </c>
      <c r="N12" s="2545" t="s">
        <v>884</v>
      </c>
      <c r="O12" s="2543" t="s">
        <v>612</v>
      </c>
      <c r="P12" s="2545"/>
      <c r="Q12" s="2545"/>
      <c r="R12" s="2545"/>
      <c r="S12" s="2545"/>
      <c r="T12" s="2543" t="s">
        <v>612</v>
      </c>
      <c r="U12" s="2543" t="s">
        <v>612</v>
      </c>
      <c r="V12" s="2543" t="s">
        <v>612</v>
      </c>
      <c r="W12" s="2545"/>
      <c r="X12" s="2545"/>
      <c r="Y12" s="2543" t="s">
        <v>612</v>
      </c>
      <c r="Z12" s="2543" t="s">
        <v>612</v>
      </c>
      <c r="AA12" s="2543" t="s">
        <v>612</v>
      </c>
      <c r="AB12" s="2543" t="s">
        <v>612</v>
      </c>
      <c r="AC12" s="2543" t="s">
        <v>612</v>
      </c>
      <c r="AD12" s="2545"/>
      <c r="AE12" s="2545"/>
      <c r="AF12" s="2543" t="s">
        <v>612</v>
      </c>
      <c r="AG12" s="2543" t="s">
        <v>612</v>
      </c>
      <c r="AH12" s="2547"/>
      <c r="AI12" s="306"/>
    </row>
    <row r="13" spans="2:35">
      <c r="B13" s="2536"/>
      <c r="C13" s="2539"/>
      <c r="D13" s="2542"/>
      <c r="E13" s="2544"/>
      <c r="F13" s="2544"/>
      <c r="G13" s="2544"/>
      <c r="H13" s="2544"/>
      <c r="I13" s="2546"/>
      <c r="J13" s="2546"/>
      <c r="K13" s="2544"/>
      <c r="L13" s="2544"/>
      <c r="M13" s="2544"/>
      <c r="N13" s="2546"/>
      <c r="O13" s="2544"/>
      <c r="P13" s="2546"/>
      <c r="Q13" s="2546"/>
      <c r="R13" s="2546"/>
      <c r="S13" s="2546"/>
      <c r="T13" s="2544"/>
      <c r="U13" s="2544"/>
      <c r="V13" s="2544"/>
      <c r="W13" s="2546"/>
      <c r="X13" s="2546"/>
      <c r="Y13" s="2544"/>
      <c r="Z13" s="2544"/>
      <c r="AA13" s="2544"/>
      <c r="AB13" s="2544"/>
      <c r="AC13" s="2544"/>
      <c r="AD13" s="2546"/>
      <c r="AE13" s="2546"/>
      <c r="AF13" s="2544"/>
      <c r="AG13" s="2544"/>
      <c r="AH13" s="2548"/>
      <c r="AI13" s="306"/>
    </row>
    <row r="14" spans="2:35">
      <c r="B14" s="2536"/>
      <c r="C14" s="2539"/>
      <c r="D14" s="2542"/>
      <c r="E14" s="2544"/>
      <c r="F14" s="2544"/>
      <c r="G14" s="2544"/>
      <c r="H14" s="2544"/>
      <c r="I14" s="2546"/>
      <c r="J14" s="2546"/>
      <c r="K14" s="2544"/>
      <c r="L14" s="2544"/>
      <c r="M14" s="2544"/>
      <c r="N14" s="2546"/>
      <c r="O14" s="2544"/>
      <c r="P14" s="2546"/>
      <c r="Q14" s="2546"/>
      <c r="R14" s="2546"/>
      <c r="S14" s="2546"/>
      <c r="T14" s="2544"/>
      <c r="U14" s="2544"/>
      <c r="V14" s="2544"/>
      <c r="W14" s="2546"/>
      <c r="X14" s="2546"/>
      <c r="Y14" s="2544"/>
      <c r="Z14" s="2544"/>
      <c r="AA14" s="2544"/>
      <c r="AB14" s="2544"/>
      <c r="AC14" s="2544"/>
      <c r="AD14" s="2546"/>
      <c r="AE14" s="2546"/>
      <c r="AF14" s="2544"/>
      <c r="AG14" s="2544"/>
      <c r="AH14" s="2548"/>
      <c r="AI14" s="306"/>
    </row>
    <row r="15" spans="2:35">
      <c r="B15" s="2536"/>
      <c r="C15" s="2539"/>
      <c r="D15" s="2542"/>
      <c r="E15" s="2544"/>
      <c r="F15" s="2544"/>
      <c r="G15" s="2544"/>
      <c r="H15" s="2544"/>
      <c r="I15" s="2546"/>
      <c r="J15" s="2546"/>
      <c r="K15" s="2544"/>
      <c r="L15" s="2544"/>
      <c r="M15" s="2544"/>
      <c r="N15" s="2546"/>
      <c r="O15" s="2544"/>
      <c r="P15" s="2546"/>
      <c r="Q15" s="2546"/>
      <c r="R15" s="2546"/>
      <c r="S15" s="2546"/>
      <c r="T15" s="2544"/>
      <c r="U15" s="2544"/>
      <c r="V15" s="2544"/>
      <c r="W15" s="2546"/>
      <c r="X15" s="2546"/>
      <c r="Y15" s="2544"/>
      <c r="Z15" s="2544"/>
      <c r="AA15" s="2544"/>
      <c r="AB15" s="2544"/>
      <c r="AC15" s="2544"/>
      <c r="AD15" s="2546"/>
      <c r="AE15" s="2546"/>
      <c r="AF15" s="2544"/>
      <c r="AG15" s="2544"/>
      <c r="AH15" s="2548"/>
      <c r="AI15" s="306"/>
    </row>
    <row r="16" spans="2:35">
      <c r="B16" s="2536"/>
      <c r="C16" s="2539"/>
      <c r="D16" s="2542"/>
      <c r="E16" s="2544"/>
      <c r="F16" s="2544"/>
      <c r="G16" s="2544"/>
      <c r="H16" s="2544"/>
      <c r="I16" s="2546"/>
      <c r="J16" s="2546"/>
      <c r="K16" s="2544"/>
      <c r="L16" s="2544"/>
      <c r="M16" s="2544"/>
      <c r="N16" s="2546"/>
      <c r="O16" s="2544"/>
      <c r="P16" s="2546"/>
      <c r="Q16" s="2546"/>
      <c r="R16" s="2546"/>
      <c r="S16" s="2546"/>
      <c r="T16" s="2544"/>
      <c r="U16" s="2544"/>
      <c r="V16" s="2544"/>
      <c r="W16" s="2546"/>
      <c r="X16" s="2546"/>
      <c r="Y16" s="2544"/>
      <c r="Z16" s="2544"/>
      <c r="AA16" s="2544"/>
      <c r="AB16" s="2544"/>
      <c r="AC16" s="2544"/>
      <c r="AD16" s="2546"/>
      <c r="AE16" s="2546"/>
      <c r="AF16" s="2544"/>
      <c r="AG16" s="2544"/>
      <c r="AH16" s="2548"/>
      <c r="AI16" s="306"/>
    </row>
    <row r="17" spans="2:35">
      <c r="B17" s="2536"/>
      <c r="C17" s="2539"/>
      <c r="D17" s="2542"/>
      <c r="E17" s="2544"/>
      <c r="F17" s="2544"/>
      <c r="G17" s="2544"/>
      <c r="H17" s="2544"/>
      <c r="I17" s="2546"/>
      <c r="J17" s="2546"/>
      <c r="K17" s="2544"/>
      <c r="L17" s="2544"/>
      <c r="M17" s="2544"/>
      <c r="N17" s="2546"/>
      <c r="O17" s="2544"/>
      <c r="P17" s="2546"/>
      <c r="Q17" s="2546"/>
      <c r="R17" s="2546"/>
      <c r="S17" s="2546"/>
      <c r="T17" s="2544"/>
      <c r="U17" s="2544"/>
      <c r="V17" s="2544"/>
      <c r="W17" s="2546"/>
      <c r="X17" s="2546"/>
      <c r="Y17" s="2544"/>
      <c r="Z17" s="2544"/>
      <c r="AA17" s="2544"/>
      <c r="AB17" s="2544"/>
      <c r="AC17" s="2544"/>
      <c r="AD17" s="2546"/>
      <c r="AE17" s="2546"/>
      <c r="AF17" s="2544"/>
      <c r="AG17" s="2544"/>
      <c r="AH17" s="2548"/>
      <c r="AI17" s="306"/>
    </row>
    <row r="18" spans="2:35">
      <c r="B18" s="2536"/>
      <c r="C18" s="2539"/>
      <c r="D18" s="2542"/>
      <c r="E18" s="2544"/>
      <c r="F18" s="2544"/>
      <c r="G18" s="2544"/>
      <c r="H18" s="2544"/>
      <c r="I18" s="2546"/>
      <c r="J18" s="2546"/>
      <c r="K18" s="2544"/>
      <c r="L18" s="2544"/>
      <c r="M18" s="2544"/>
      <c r="N18" s="2546"/>
      <c r="O18" s="2544"/>
      <c r="P18" s="2546"/>
      <c r="Q18" s="2546"/>
      <c r="R18" s="2546"/>
      <c r="S18" s="2546"/>
      <c r="T18" s="2544"/>
      <c r="U18" s="2544"/>
      <c r="V18" s="2544"/>
      <c r="W18" s="2546"/>
      <c r="X18" s="2546"/>
      <c r="Y18" s="2544"/>
      <c r="Z18" s="2544"/>
      <c r="AA18" s="2544"/>
      <c r="AB18" s="2544"/>
      <c r="AC18" s="2544"/>
      <c r="AD18" s="2546"/>
      <c r="AE18" s="2546"/>
      <c r="AF18" s="2544"/>
      <c r="AG18" s="2544"/>
      <c r="AH18" s="2548"/>
      <c r="AI18" s="306"/>
    </row>
    <row r="19" spans="2:35">
      <c r="B19" s="2536"/>
      <c r="C19" s="2539"/>
      <c r="D19" s="2542"/>
      <c r="E19" s="2544"/>
      <c r="F19" s="2544"/>
      <c r="G19" s="2544"/>
      <c r="H19" s="2544"/>
      <c r="I19" s="2546"/>
      <c r="J19" s="2546"/>
      <c r="K19" s="2544"/>
      <c r="L19" s="2544"/>
      <c r="M19" s="2544"/>
      <c r="N19" s="2546"/>
      <c r="O19" s="2544"/>
      <c r="P19" s="2546"/>
      <c r="Q19" s="2546"/>
      <c r="R19" s="2546"/>
      <c r="S19" s="2546"/>
      <c r="T19" s="2544"/>
      <c r="U19" s="2544"/>
      <c r="V19" s="2544"/>
      <c r="W19" s="2546"/>
      <c r="X19" s="2546"/>
      <c r="Y19" s="2544"/>
      <c r="Z19" s="2544"/>
      <c r="AA19" s="2544"/>
      <c r="AB19" s="2544"/>
      <c r="AC19" s="2544"/>
      <c r="AD19" s="2546"/>
      <c r="AE19" s="2546"/>
      <c r="AF19" s="2544"/>
      <c r="AG19" s="2544"/>
      <c r="AH19" s="2548"/>
      <c r="AI19" s="306"/>
    </row>
    <row r="20" spans="2:35">
      <c r="B20" s="2536"/>
      <c r="C20" s="2539"/>
      <c r="D20" s="2542"/>
      <c r="E20" s="2544"/>
      <c r="F20" s="2544"/>
      <c r="G20" s="2544"/>
      <c r="H20" s="2544"/>
      <c r="I20" s="2546"/>
      <c r="J20" s="2546"/>
      <c r="K20" s="2544"/>
      <c r="L20" s="2544"/>
      <c r="M20" s="2544"/>
      <c r="N20" s="2546"/>
      <c r="O20" s="2544"/>
      <c r="P20" s="2546"/>
      <c r="Q20" s="2546"/>
      <c r="R20" s="2546"/>
      <c r="S20" s="2546"/>
      <c r="T20" s="2544"/>
      <c r="U20" s="2544"/>
      <c r="V20" s="2544"/>
      <c r="W20" s="2546"/>
      <c r="X20" s="2546"/>
      <c r="Y20" s="2544"/>
      <c r="Z20" s="2544"/>
      <c r="AA20" s="2544"/>
      <c r="AB20" s="2544"/>
      <c r="AC20" s="2544"/>
      <c r="AD20" s="2546"/>
      <c r="AE20" s="2546"/>
      <c r="AF20" s="2544"/>
      <c r="AG20" s="2544"/>
      <c r="AH20" s="2548"/>
      <c r="AI20" s="306"/>
    </row>
    <row r="21" spans="2:35">
      <c r="B21" s="2536"/>
      <c r="C21" s="2539"/>
      <c r="D21" s="2542"/>
      <c r="E21" s="2544"/>
      <c r="F21" s="2544"/>
      <c r="G21" s="2544"/>
      <c r="H21" s="2544"/>
      <c r="I21" s="2546"/>
      <c r="J21" s="2546"/>
      <c r="K21" s="2544"/>
      <c r="L21" s="2544"/>
      <c r="M21" s="2544"/>
      <c r="N21" s="2546"/>
      <c r="O21" s="2544"/>
      <c r="P21" s="2546"/>
      <c r="Q21" s="2546"/>
      <c r="R21" s="2546"/>
      <c r="S21" s="2546"/>
      <c r="T21" s="2544"/>
      <c r="U21" s="2544"/>
      <c r="V21" s="2544"/>
      <c r="W21" s="2546"/>
      <c r="X21" s="2546"/>
      <c r="Y21" s="2544"/>
      <c r="Z21" s="2544"/>
      <c r="AA21" s="2544"/>
      <c r="AB21" s="2544"/>
      <c r="AC21" s="2544"/>
      <c r="AD21" s="2546"/>
      <c r="AE21" s="2546"/>
      <c r="AF21" s="2544"/>
      <c r="AG21" s="2544"/>
      <c r="AH21" s="2548"/>
      <c r="AI21" s="306"/>
    </row>
    <row r="22" spans="2:35">
      <c r="B22" s="2536"/>
      <c r="C22" s="2540"/>
      <c r="D22" s="2542"/>
      <c r="E22" s="2544"/>
      <c r="F22" s="2544"/>
      <c r="G22" s="2544"/>
      <c r="H22" s="2544"/>
      <c r="I22" s="2546"/>
      <c r="J22" s="2546"/>
      <c r="K22" s="2544"/>
      <c r="L22" s="2544"/>
      <c r="M22" s="2544"/>
      <c r="N22" s="2546"/>
      <c r="O22" s="2544"/>
      <c r="P22" s="2546"/>
      <c r="Q22" s="2546"/>
      <c r="R22" s="2546"/>
      <c r="S22" s="2546"/>
      <c r="T22" s="2544"/>
      <c r="U22" s="2544"/>
      <c r="V22" s="2544"/>
      <c r="W22" s="2546"/>
      <c r="X22" s="2546"/>
      <c r="Y22" s="2544"/>
      <c r="Z22" s="2544"/>
      <c r="AA22" s="2544"/>
      <c r="AB22" s="2544"/>
      <c r="AC22" s="2544"/>
      <c r="AD22" s="2546"/>
      <c r="AE22" s="2546"/>
      <c r="AF22" s="2544"/>
      <c r="AG22" s="2544"/>
      <c r="AH22" s="2548"/>
      <c r="AI22" s="306"/>
    </row>
    <row r="23" spans="2:35" ht="14.25" customHeight="1">
      <c r="B23" s="2536"/>
      <c r="C23" s="124" t="s">
        <v>1044</v>
      </c>
      <c r="D23" s="310"/>
      <c r="E23" s="311"/>
      <c r="F23" s="311"/>
      <c r="G23" s="311"/>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2"/>
      <c r="AI23" s="306">
        <v>0</v>
      </c>
    </row>
    <row r="24" spans="2:35">
      <c r="B24" s="2536"/>
      <c r="C24" s="313" t="s">
        <v>282</v>
      </c>
      <c r="D24" s="314"/>
      <c r="E24" s="315"/>
      <c r="F24" s="315"/>
      <c r="G24" s="315"/>
      <c r="H24" s="315"/>
      <c r="I24" s="308"/>
      <c r="J24" s="308"/>
      <c r="K24" s="315"/>
      <c r="L24" s="315"/>
      <c r="M24" s="315"/>
      <c r="N24" s="315"/>
      <c r="O24" s="315"/>
      <c r="P24" s="308"/>
      <c r="Q24" s="308"/>
      <c r="R24" s="315"/>
      <c r="S24" s="308"/>
      <c r="T24" s="493"/>
      <c r="U24" s="493"/>
      <c r="V24" s="493"/>
      <c r="W24" s="493"/>
      <c r="X24" s="493"/>
      <c r="Y24" s="494" t="s">
        <v>864</v>
      </c>
      <c r="Z24" s="308"/>
      <c r="AA24" s="315"/>
      <c r="AB24" s="315"/>
      <c r="AC24" s="315"/>
      <c r="AD24" s="315"/>
      <c r="AE24" s="315"/>
      <c r="AF24" s="315"/>
      <c r="AG24" s="315"/>
      <c r="AH24" s="316"/>
      <c r="AI24" s="317"/>
    </row>
    <row r="25" spans="2:35" ht="18.75" thickBot="1">
      <c r="B25" s="2536"/>
      <c r="C25" s="2549" t="s">
        <v>409</v>
      </c>
      <c r="D25" s="2551"/>
      <c r="E25" s="2553" t="s">
        <v>865</v>
      </c>
      <c r="F25" s="2553" t="s">
        <v>865</v>
      </c>
      <c r="G25" s="2553" t="s">
        <v>866</v>
      </c>
      <c r="H25" s="2553" t="s">
        <v>866</v>
      </c>
      <c r="I25" s="2553"/>
      <c r="J25" s="2553"/>
      <c r="K25" s="2553" t="s">
        <v>866</v>
      </c>
      <c r="L25" s="2553" t="s">
        <v>866</v>
      </c>
      <c r="M25" s="2553" t="s">
        <v>866</v>
      </c>
      <c r="N25" s="2553"/>
      <c r="O25" s="2553" t="s">
        <v>866</v>
      </c>
      <c r="P25" s="2553"/>
      <c r="Q25" s="2553"/>
      <c r="R25" s="2553"/>
      <c r="S25" s="2553"/>
      <c r="T25" s="2553" t="s">
        <v>866</v>
      </c>
      <c r="U25" s="2553" t="s">
        <v>866</v>
      </c>
      <c r="V25" s="2553" t="s">
        <v>866</v>
      </c>
      <c r="W25" s="2553"/>
      <c r="X25" s="2553"/>
      <c r="Y25" s="2553" t="s">
        <v>866</v>
      </c>
      <c r="Z25" s="2553" t="s">
        <v>866</v>
      </c>
      <c r="AA25" s="2553" t="s">
        <v>866</v>
      </c>
      <c r="AB25" s="2553" t="s">
        <v>866</v>
      </c>
      <c r="AC25" s="2553" t="s">
        <v>866</v>
      </c>
      <c r="AD25" s="2553"/>
      <c r="AE25" s="2553"/>
      <c r="AF25" s="2553" t="s">
        <v>866</v>
      </c>
      <c r="AG25" s="2553" t="s">
        <v>866</v>
      </c>
      <c r="AH25" s="2555"/>
      <c r="AI25" s="318" t="s">
        <v>726</v>
      </c>
    </row>
    <row r="26" spans="2:35" ht="14.25" thickBot="1">
      <c r="B26" s="2537"/>
      <c r="C26" s="2550"/>
      <c r="D26" s="2552"/>
      <c r="E26" s="2554"/>
      <c r="F26" s="2554"/>
      <c r="G26" s="2554"/>
      <c r="H26" s="2554"/>
      <c r="I26" s="2554"/>
      <c r="J26" s="2554"/>
      <c r="K26" s="2554"/>
      <c r="L26" s="2554"/>
      <c r="M26" s="2554"/>
      <c r="N26" s="2554"/>
      <c r="O26" s="2554"/>
      <c r="P26" s="2554"/>
      <c r="Q26" s="2554"/>
      <c r="R26" s="2554"/>
      <c r="S26" s="2554"/>
      <c r="T26" s="2554"/>
      <c r="U26" s="2554"/>
      <c r="V26" s="2554"/>
      <c r="W26" s="2554"/>
      <c r="X26" s="2554"/>
      <c r="Y26" s="2554"/>
      <c r="Z26" s="2554"/>
      <c r="AA26" s="2554"/>
      <c r="AB26" s="2554"/>
      <c r="AC26" s="2554"/>
      <c r="AD26" s="2554"/>
      <c r="AE26" s="2554"/>
      <c r="AF26" s="2554"/>
      <c r="AG26" s="2554"/>
      <c r="AH26" s="2556"/>
      <c r="AI26" s="319" t="s">
        <v>867</v>
      </c>
    </row>
    <row r="27" spans="2:35">
      <c r="B27" s="320"/>
      <c r="C27" s="321"/>
      <c r="D27" s="321"/>
      <c r="E27" s="495"/>
      <c r="F27" s="321"/>
      <c r="G27" s="321"/>
      <c r="H27" s="321"/>
      <c r="I27" s="321"/>
      <c r="J27" s="321"/>
      <c r="K27" s="495"/>
      <c r="L27" s="495"/>
      <c r="M27" s="322"/>
      <c r="N27" s="321"/>
      <c r="O27" s="321"/>
      <c r="P27" s="321"/>
      <c r="Q27" s="321"/>
      <c r="R27" s="495"/>
      <c r="S27" s="495"/>
      <c r="T27" s="321"/>
      <c r="U27" s="321"/>
      <c r="V27" s="321"/>
      <c r="W27" s="321"/>
      <c r="X27" s="321"/>
      <c r="Y27" s="321"/>
      <c r="Z27" s="321"/>
      <c r="AA27" s="321"/>
      <c r="AB27" s="321"/>
      <c r="AC27" s="321"/>
      <c r="AD27" s="321"/>
      <c r="AE27" s="321"/>
      <c r="AF27" s="321"/>
      <c r="AG27" s="321"/>
      <c r="AH27" s="321"/>
      <c r="AI27" s="306"/>
    </row>
    <row r="28" spans="2:35">
      <c r="B28" s="2535" t="s">
        <v>724</v>
      </c>
      <c r="C28" s="492" t="s">
        <v>755</v>
      </c>
      <c r="D28" s="303" t="s">
        <v>868</v>
      </c>
      <c r="E28" s="303" t="s">
        <v>869</v>
      </c>
      <c r="F28" s="303" t="s">
        <v>810</v>
      </c>
      <c r="G28" s="303" t="s">
        <v>811</v>
      </c>
      <c r="H28" s="303" t="s">
        <v>812</v>
      </c>
      <c r="I28" s="303" t="s">
        <v>813</v>
      </c>
      <c r="J28" s="303" t="s">
        <v>814</v>
      </c>
      <c r="K28" s="303" t="s">
        <v>815</v>
      </c>
      <c r="L28" s="303" t="s">
        <v>816</v>
      </c>
      <c r="M28" s="303" t="s">
        <v>817</v>
      </c>
      <c r="N28" s="303" t="s">
        <v>818</v>
      </c>
      <c r="O28" s="303" t="s">
        <v>819</v>
      </c>
      <c r="P28" s="303" t="s">
        <v>870</v>
      </c>
      <c r="Q28" s="303" t="s">
        <v>850</v>
      </c>
      <c r="R28" s="303" t="s">
        <v>821</v>
      </c>
      <c r="S28" s="303" t="s">
        <v>822</v>
      </c>
      <c r="T28" s="303" t="s">
        <v>823</v>
      </c>
      <c r="U28" s="303" t="s">
        <v>824</v>
      </c>
      <c r="V28" s="303" t="s">
        <v>825</v>
      </c>
      <c r="W28" s="303" t="s">
        <v>826</v>
      </c>
      <c r="X28" s="303" t="s">
        <v>827</v>
      </c>
      <c r="Y28" s="303" t="s">
        <v>828</v>
      </c>
      <c r="Z28" s="303" t="s">
        <v>829</v>
      </c>
      <c r="AA28" s="303" t="s">
        <v>830</v>
      </c>
      <c r="AB28" s="303" t="s">
        <v>831</v>
      </c>
      <c r="AC28" s="303" t="s">
        <v>832</v>
      </c>
      <c r="AD28" s="303" t="s">
        <v>833</v>
      </c>
      <c r="AE28" s="303" t="s">
        <v>834</v>
      </c>
      <c r="AF28" s="303" t="s">
        <v>835</v>
      </c>
      <c r="AG28" s="303" t="s">
        <v>836</v>
      </c>
      <c r="AH28" s="323" t="s">
        <v>837</v>
      </c>
      <c r="AI28" s="306"/>
    </row>
    <row r="29" spans="2:35">
      <c r="B29" s="2536"/>
      <c r="C29" s="492" t="s">
        <v>277</v>
      </c>
      <c r="D29" s="307" t="s">
        <v>820</v>
      </c>
      <c r="E29" s="308" t="s">
        <v>764</v>
      </c>
      <c r="F29" s="308" t="s">
        <v>760</v>
      </c>
      <c r="G29" s="308" t="s">
        <v>761</v>
      </c>
      <c r="H29" s="308" t="s">
        <v>762</v>
      </c>
      <c r="I29" s="308" t="s">
        <v>309</v>
      </c>
      <c r="J29" s="308" t="s">
        <v>757</v>
      </c>
      <c r="K29" s="308" t="s">
        <v>758</v>
      </c>
      <c r="L29" s="308" t="s">
        <v>759</v>
      </c>
      <c r="M29" s="308" t="s">
        <v>760</v>
      </c>
      <c r="N29" s="308" t="s">
        <v>761</v>
      </c>
      <c r="O29" s="308" t="s">
        <v>762</v>
      </c>
      <c r="P29" s="308" t="s">
        <v>309</v>
      </c>
      <c r="Q29" s="308" t="s">
        <v>757</v>
      </c>
      <c r="R29" s="308" t="s">
        <v>758</v>
      </c>
      <c r="S29" s="308" t="s">
        <v>759</v>
      </c>
      <c r="T29" s="308" t="s">
        <v>760</v>
      </c>
      <c r="U29" s="308" t="s">
        <v>761</v>
      </c>
      <c r="V29" s="308" t="s">
        <v>762</v>
      </c>
      <c r="W29" s="308" t="s">
        <v>309</v>
      </c>
      <c r="X29" s="308" t="s">
        <v>757</v>
      </c>
      <c r="Y29" s="308" t="s">
        <v>758</v>
      </c>
      <c r="Z29" s="308" t="s">
        <v>759</v>
      </c>
      <c r="AA29" s="308" t="s">
        <v>760</v>
      </c>
      <c r="AB29" s="308" t="s">
        <v>761</v>
      </c>
      <c r="AC29" s="308" t="s">
        <v>762</v>
      </c>
      <c r="AD29" s="308" t="s">
        <v>309</v>
      </c>
      <c r="AE29" s="308" t="s">
        <v>757</v>
      </c>
      <c r="AF29" s="308" t="s">
        <v>758</v>
      </c>
      <c r="AG29" s="308" t="s">
        <v>759</v>
      </c>
      <c r="AH29" s="309" t="s">
        <v>760</v>
      </c>
      <c r="AI29" s="306"/>
    </row>
    <row r="30" spans="2:35" ht="13.5" customHeight="1">
      <c r="B30" s="2536"/>
      <c r="C30" s="2538" t="s">
        <v>375</v>
      </c>
      <c r="D30" s="2557" t="s">
        <v>871</v>
      </c>
      <c r="E30" s="2557" t="s">
        <v>871</v>
      </c>
      <c r="F30" s="2557" t="s">
        <v>885</v>
      </c>
      <c r="G30" s="2559"/>
      <c r="H30" s="2559"/>
      <c r="I30" s="2560" t="s">
        <v>1266</v>
      </c>
      <c r="J30" s="2560" t="s">
        <v>1266</v>
      </c>
      <c r="K30" s="2560" t="s">
        <v>1266</v>
      </c>
      <c r="L30" s="2560" t="s">
        <v>1266</v>
      </c>
      <c r="M30" s="2560" t="s">
        <v>1266</v>
      </c>
      <c r="N30" s="2545"/>
      <c r="O30" s="2545"/>
      <c r="P30" s="2545" t="s">
        <v>311</v>
      </c>
      <c r="Q30" s="2545" t="s">
        <v>311</v>
      </c>
      <c r="R30" s="2545" t="s">
        <v>614</v>
      </c>
      <c r="S30" s="2545" t="s">
        <v>614</v>
      </c>
      <c r="T30" s="2545" t="s">
        <v>614</v>
      </c>
      <c r="U30" s="2545"/>
      <c r="V30" s="2545"/>
      <c r="W30" s="2545" t="s">
        <v>614</v>
      </c>
      <c r="X30" s="2545" t="s">
        <v>615</v>
      </c>
      <c r="Y30" s="2545" t="s">
        <v>615</v>
      </c>
      <c r="Z30" s="2545" t="s">
        <v>615</v>
      </c>
      <c r="AA30" s="2545" t="s">
        <v>615</v>
      </c>
      <c r="AB30" s="2545"/>
      <c r="AC30" s="2545"/>
      <c r="AD30" s="2545" t="s">
        <v>616</v>
      </c>
      <c r="AE30" s="2545" t="s">
        <v>616</v>
      </c>
      <c r="AF30" s="2545" t="s">
        <v>616</v>
      </c>
      <c r="AG30" s="2562" t="s">
        <v>616</v>
      </c>
      <c r="AH30" s="2562" t="s">
        <v>616</v>
      </c>
      <c r="AI30" s="306"/>
    </row>
    <row r="31" spans="2:35">
      <c r="B31" s="2536"/>
      <c r="C31" s="2539"/>
      <c r="D31" s="2558"/>
      <c r="E31" s="2558"/>
      <c r="F31" s="2558"/>
      <c r="G31" s="2546"/>
      <c r="H31" s="2546"/>
      <c r="I31" s="2561"/>
      <c r="J31" s="2561"/>
      <c r="K31" s="2561"/>
      <c r="L31" s="2561"/>
      <c r="M31" s="2561"/>
      <c r="N31" s="2546"/>
      <c r="O31" s="2546"/>
      <c r="P31" s="2546"/>
      <c r="Q31" s="2546"/>
      <c r="R31" s="2546"/>
      <c r="S31" s="2546"/>
      <c r="T31" s="2546"/>
      <c r="U31" s="2546"/>
      <c r="V31" s="2546"/>
      <c r="W31" s="2546"/>
      <c r="X31" s="2546"/>
      <c r="Y31" s="2546"/>
      <c r="Z31" s="2546"/>
      <c r="AA31" s="2546"/>
      <c r="AB31" s="2546"/>
      <c r="AC31" s="2546"/>
      <c r="AD31" s="2546"/>
      <c r="AE31" s="2546"/>
      <c r="AF31" s="2546"/>
      <c r="AG31" s="2563"/>
      <c r="AH31" s="2563"/>
      <c r="AI31" s="306"/>
    </row>
    <row r="32" spans="2:35">
      <c r="B32" s="2536"/>
      <c r="C32" s="2539"/>
      <c r="D32" s="2558"/>
      <c r="E32" s="2558"/>
      <c r="F32" s="2558"/>
      <c r="G32" s="2546"/>
      <c r="H32" s="2546"/>
      <c r="I32" s="2561"/>
      <c r="J32" s="2561"/>
      <c r="K32" s="2561"/>
      <c r="L32" s="2561"/>
      <c r="M32" s="2561"/>
      <c r="N32" s="2546"/>
      <c r="O32" s="2546"/>
      <c r="P32" s="2546"/>
      <c r="Q32" s="2546"/>
      <c r="R32" s="2546"/>
      <c r="S32" s="2546"/>
      <c r="T32" s="2546"/>
      <c r="U32" s="2546"/>
      <c r="V32" s="2546"/>
      <c r="W32" s="2546"/>
      <c r="X32" s="2546"/>
      <c r="Y32" s="2546"/>
      <c r="Z32" s="2546"/>
      <c r="AA32" s="2546"/>
      <c r="AB32" s="2546"/>
      <c r="AC32" s="2546"/>
      <c r="AD32" s="2546"/>
      <c r="AE32" s="2546"/>
      <c r="AF32" s="2546"/>
      <c r="AG32" s="2563"/>
      <c r="AH32" s="2563"/>
      <c r="AI32" s="306"/>
    </row>
    <row r="33" spans="2:35">
      <c r="B33" s="2536"/>
      <c r="C33" s="2539"/>
      <c r="D33" s="2558"/>
      <c r="E33" s="2558"/>
      <c r="F33" s="2558"/>
      <c r="G33" s="2546"/>
      <c r="H33" s="2546"/>
      <c r="I33" s="2561"/>
      <c r="J33" s="2561"/>
      <c r="K33" s="2561"/>
      <c r="L33" s="2561"/>
      <c r="M33" s="2561"/>
      <c r="N33" s="2546"/>
      <c r="O33" s="2546"/>
      <c r="P33" s="2546"/>
      <c r="Q33" s="2546"/>
      <c r="R33" s="2546"/>
      <c r="S33" s="2546"/>
      <c r="T33" s="2546"/>
      <c r="U33" s="2546"/>
      <c r="V33" s="2546"/>
      <c r="W33" s="2546"/>
      <c r="X33" s="2546"/>
      <c r="Y33" s="2546"/>
      <c r="Z33" s="2546"/>
      <c r="AA33" s="2546"/>
      <c r="AB33" s="2546"/>
      <c r="AC33" s="2546"/>
      <c r="AD33" s="2546"/>
      <c r="AE33" s="2546"/>
      <c r="AF33" s="2546"/>
      <c r="AG33" s="2563"/>
      <c r="AH33" s="2563"/>
      <c r="AI33" s="306"/>
    </row>
    <row r="34" spans="2:35">
      <c r="B34" s="2536"/>
      <c r="C34" s="2539"/>
      <c r="D34" s="2558"/>
      <c r="E34" s="2558"/>
      <c r="F34" s="2558"/>
      <c r="G34" s="2546"/>
      <c r="H34" s="2546"/>
      <c r="I34" s="2561"/>
      <c r="J34" s="2561"/>
      <c r="K34" s="2561"/>
      <c r="L34" s="2561"/>
      <c r="M34" s="2561"/>
      <c r="N34" s="2546"/>
      <c r="O34" s="2546"/>
      <c r="P34" s="2546"/>
      <c r="Q34" s="2546"/>
      <c r="R34" s="2546"/>
      <c r="S34" s="2546"/>
      <c r="T34" s="2546"/>
      <c r="U34" s="2546"/>
      <c r="V34" s="2546"/>
      <c r="W34" s="2546"/>
      <c r="X34" s="2546"/>
      <c r="Y34" s="2546"/>
      <c r="Z34" s="2546"/>
      <c r="AA34" s="2546"/>
      <c r="AB34" s="2546"/>
      <c r="AC34" s="2546"/>
      <c r="AD34" s="2546"/>
      <c r="AE34" s="2546"/>
      <c r="AF34" s="2546"/>
      <c r="AG34" s="2563"/>
      <c r="AH34" s="2563"/>
      <c r="AI34" s="306"/>
    </row>
    <row r="35" spans="2:35">
      <c r="B35" s="2536"/>
      <c r="C35" s="2539"/>
      <c r="D35" s="2558"/>
      <c r="E35" s="2558"/>
      <c r="F35" s="2558"/>
      <c r="G35" s="2546"/>
      <c r="H35" s="2546"/>
      <c r="I35" s="2561"/>
      <c r="J35" s="2561"/>
      <c r="K35" s="2561"/>
      <c r="L35" s="2561"/>
      <c r="M35" s="2561"/>
      <c r="N35" s="2546"/>
      <c r="O35" s="2546"/>
      <c r="P35" s="2546"/>
      <c r="Q35" s="2546"/>
      <c r="R35" s="2546"/>
      <c r="S35" s="2546"/>
      <c r="T35" s="2546"/>
      <c r="U35" s="2546"/>
      <c r="V35" s="2546"/>
      <c r="W35" s="2546"/>
      <c r="X35" s="2546"/>
      <c r="Y35" s="2546"/>
      <c r="Z35" s="2546"/>
      <c r="AA35" s="2546"/>
      <c r="AB35" s="2546"/>
      <c r="AC35" s="2546"/>
      <c r="AD35" s="2546"/>
      <c r="AE35" s="2546"/>
      <c r="AF35" s="2546"/>
      <c r="AG35" s="2563"/>
      <c r="AH35" s="2563"/>
      <c r="AI35" s="306"/>
    </row>
    <row r="36" spans="2:35">
      <c r="B36" s="2536"/>
      <c r="C36" s="2539"/>
      <c r="D36" s="2558"/>
      <c r="E36" s="2558"/>
      <c r="F36" s="2558"/>
      <c r="G36" s="2546"/>
      <c r="H36" s="2546"/>
      <c r="I36" s="2561"/>
      <c r="J36" s="2561"/>
      <c r="K36" s="2561"/>
      <c r="L36" s="2561"/>
      <c r="M36" s="2561"/>
      <c r="N36" s="2546"/>
      <c r="O36" s="2546"/>
      <c r="P36" s="2546"/>
      <c r="Q36" s="2546"/>
      <c r="R36" s="2546"/>
      <c r="S36" s="2546"/>
      <c r="T36" s="2546"/>
      <c r="U36" s="2546"/>
      <c r="V36" s="2546"/>
      <c r="W36" s="2546"/>
      <c r="X36" s="2546"/>
      <c r="Y36" s="2546"/>
      <c r="Z36" s="2546"/>
      <c r="AA36" s="2546"/>
      <c r="AB36" s="2546"/>
      <c r="AC36" s="2546"/>
      <c r="AD36" s="2546"/>
      <c r="AE36" s="2546"/>
      <c r="AF36" s="2546"/>
      <c r="AG36" s="2563"/>
      <c r="AH36" s="2563"/>
      <c r="AI36" s="306"/>
    </row>
    <row r="37" spans="2:35">
      <c r="B37" s="2536"/>
      <c r="C37" s="2539"/>
      <c r="D37" s="2558"/>
      <c r="E37" s="2558"/>
      <c r="F37" s="2558"/>
      <c r="G37" s="2546"/>
      <c r="H37" s="2546"/>
      <c r="I37" s="2561"/>
      <c r="J37" s="2561"/>
      <c r="K37" s="2561"/>
      <c r="L37" s="2561"/>
      <c r="M37" s="2561"/>
      <c r="N37" s="2546"/>
      <c r="O37" s="2546"/>
      <c r="P37" s="2546"/>
      <c r="Q37" s="2546"/>
      <c r="R37" s="2546"/>
      <c r="S37" s="2546"/>
      <c r="T37" s="2546"/>
      <c r="U37" s="2546"/>
      <c r="V37" s="2546"/>
      <c r="W37" s="2546"/>
      <c r="X37" s="2546"/>
      <c r="Y37" s="2546"/>
      <c r="Z37" s="2546"/>
      <c r="AA37" s="2546"/>
      <c r="AB37" s="2546"/>
      <c r="AC37" s="2546"/>
      <c r="AD37" s="2546"/>
      <c r="AE37" s="2546"/>
      <c r="AF37" s="2546"/>
      <c r="AG37" s="2563"/>
      <c r="AH37" s="2563"/>
      <c r="AI37" s="306"/>
    </row>
    <row r="38" spans="2:35">
      <c r="B38" s="2536"/>
      <c r="C38" s="2539"/>
      <c r="D38" s="2558"/>
      <c r="E38" s="2558"/>
      <c r="F38" s="2558"/>
      <c r="G38" s="2546"/>
      <c r="H38" s="2546"/>
      <c r="I38" s="2561"/>
      <c r="J38" s="2561"/>
      <c r="K38" s="2561"/>
      <c r="L38" s="2561"/>
      <c r="M38" s="2561"/>
      <c r="N38" s="2546"/>
      <c r="O38" s="2546"/>
      <c r="P38" s="2546"/>
      <c r="Q38" s="2546"/>
      <c r="R38" s="2546"/>
      <c r="S38" s="2546"/>
      <c r="T38" s="2546"/>
      <c r="U38" s="2546"/>
      <c r="V38" s="2546"/>
      <c r="W38" s="2546"/>
      <c r="X38" s="2546"/>
      <c r="Y38" s="2546"/>
      <c r="Z38" s="2546"/>
      <c r="AA38" s="2546"/>
      <c r="AB38" s="2546"/>
      <c r="AC38" s="2546"/>
      <c r="AD38" s="2546"/>
      <c r="AE38" s="2546"/>
      <c r="AF38" s="2546"/>
      <c r="AG38" s="2563"/>
      <c r="AH38" s="2563"/>
      <c r="AI38" s="306"/>
    </row>
    <row r="39" spans="2:35">
      <c r="B39" s="2536"/>
      <c r="C39" s="2539"/>
      <c r="D39" s="2558"/>
      <c r="E39" s="2558"/>
      <c r="F39" s="2558"/>
      <c r="G39" s="2546"/>
      <c r="H39" s="2546"/>
      <c r="I39" s="2561"/>
      <c r="J39" s="2561"/>
      <c r="K39" s="2561"/>
      <c r="L39" s="2561"/>
      <c r="M39" s="2561"/>
      <c r="N39" s="2546"/>
      <c r="O39" s="2546"/>
      <c r="P39" s="2546"/>
      <c r="Q39" s="2546"/>
      <c r="R39" s="2546"/>
      <c r="S39" s="2546"/>
      <c r="T39" s="2546"/>
      <c r="U39" s="2546"/>
      <c r="V39" s="2546"/>
      <c r="W39" s="2546"/>
      <c r="X39" s="2546"/>
      <c r="Y39" s="2546"/>
      <c r="Z39" s="2546"/>
      <c r="AA39" s="2546"/>
      <c r="AB39" s="2546"/>
      <c r="AC39" s="2546"/>
      <c r="AD39" s="2546"/>
      <c r="AE39" s="2546"/>
      <c r="AF39" s="2546"/>
      <c r="AG39" s="2563"/>
      <c r="AH39" s="2563"/>
      <c r="AI39" s="306"/>
    </row>
    <row r="40" spans="2:35">
      <c r="B40" s="2536"/>
      <c r="C40" s="2540"/>
      <c r="D40" s="2558"/>
      <c r="E40" s="2558"/>
      <c r="F40" s="2558"/>
      <c r="G40" s="2546"/>
      <c r="H40" s="2546"/>
      <c r="I40" s="2561"/>
      <c r="J40" s="2561"/>
      <c r="K40" s="2561"/>
      <c r="L40" s="2561"/>
      <c r="M40" s="2561"/>
      <c r="N40" s="2546"/>
      <c r="O40" s="2546"/>
      <c r="P40" s="2546"/>
      <c r="Q40" s="2546"/>
      <c r="R40" s="2546"/>
      <c r="S40" s="2546"/>
      <c r="T40" s="2546"/>
      <c r="U40" s="2546"/>
      <c r="V40" s="2546"/>
      <c r="W40" s="2546"/>
      <c r="X40" s="2546"/>
      <c r="Y40" s="2546"/>
      <c r="Z40" s="2546"/>
      <c r="AA40" s="2546"/>
      <c r="AB40" s="2546"/>
      <c r="AC40" s="2546"/>
      <c r="AD40" s="2546"/>
      <c r="AE40" s="2546"/>
      <c r="AF40" s="2546"/>
      <c r="AG40" s="2563"/>
      <c r="AH40" s="2563"/>
      <c r="AI40" s="306"/>
    </row>
    <row r="41" spans="2:35">
      <c r="B41" s="2536"/>
      <c r="C41" s="124" t="s">
        <v>1044</v>
      </c>
      <c r="D41" s="324"/>
      <c r="E41" s="325"/>
      <c r="F41" s="325"/>
      <c r="G41" s="311"/>
      <c r="H41" s="311"/>
      <c r="I41" s="326"/>
      <c r="J41" s="326"/>
      <c r="K41" s="326"/>
      <c r="L41" s="326"/>
      <c r="M41" s="311"/>
      <c r="N41" s="311"/>
      <c r="O41" s="311"/>
      <c r="P41" s="311"/>
      <c r="Q41" s="311"/>
      <c r="R41" s="311"/>
      <c r="S41" s="311"/>
      <c r="T41" s="311"/>
      <c r="U41" s="311"/>
      <c r="V41" s="311"/>
      <c r="W41" s="311"/>
      <c r="X41" s="311"/>
      <c r="Y41" s="311"/>
      <c r="Z41" s="311"/>
      <c r="AA41" s="311"/>
      <c r="AB41" s="311"/>
      <c r="AC41" s="311"/>
      <c r="AD41" s="311"/>
      <c r="AE41" s="311"/>
      <c r="AF41" s="311"/>
      <c r="AG41" s="327"/>
      <c r="AH41" s="327"/>
      <c r="AI41" s="306">
        <v>0</v>
      </c>
    </row>
    <row r="42" spans="2:35">
      <c r="B42" s="2536"/>
      <c r="C42" s="313" t="s">
        <v>282</v>
      </c>
      <c r="D42" s="314"/>
      <c r="E42" s="315" t="s">
        <v>872</v>
      </c>
      <c r="F42" s="315"/>
      <c r="G42" s="315"/>
      <c r="H42" s="315"/>
      <c r="I42" s="308"/>
      <c r="J42" s="308"/>
      <c r="K42" s="315"/>
      <c r="L42" s="315"/>
      <c r="M42" s="315"/>
      <c r="N42" s="315"/>
      <c r="O42" s="315"/>
      <c r="P42" s="308"/>
      <c r="Q42" s="315"/>
      <c r="R42" s="315"/>
      <c r="S42" s="493"/>
      <c r="T42" s="493"/>
      <c r="U42" s="493"/>
      <c r="V42" s="308"/>
      <c r="W42" s="308"/>
      <c r="X42" s="315"/>
      <c r="Y42" s="315"/>
      <c r="Z42" s="315"/>
      <c r="AA42" s="315"/>
      <c r="AB42" s="315"/>
      <c r="AC42" s="315"/>
      <c r="AD42" s="315"/>
      <c r="AE42" s="315" t="s">
        <v>872</v>
      </c>
      <c r="AF42" s="315"/>
      <c r="AG42" s="316"/>
      <c r="AH42" s="316"/>
      <c r="AI42" s="317"/>
    </row>
    <row r="43" spans="2:35" ht="18.75" thickBot="1">
      <c r="B43" s="2536"/>
      <c r="C43" s="2549" t="s">
        <v>409</v>
      </c>
      <c r="D43" s="2564" t="s">
        <v>866</v>
      </c>
      <c r="E43" s="2553" t="s">
        <v>866</v>
      </c>
      <c r="F43" s="2553"/>
      <c r="G43" s="2553"/>
      <c r="H43" s="2566"/>
      <c r="I43" s="2553" t="s">
        <v>1267</v>
      </c>
      <c r="J43" s="2553" t="s">
        <v>1267</v>
      </c>
      <c r="K43" s="2553" t="s">
        <v>1267</v>
      </c>
      <c r="L43" s="2553" t="s">
        <v>1267</v>
      </c>
      <c r="M43" s="2553" t="s">
        <v>1267</v>
      </c>
      <c r="N43" s="2553"/>
      <c r="O43" s="2553"/>
      <c r="P43" s="2553" t="s">
        <v>866</v>
      </c>
      <c r="Q43" s="2553" t="s">
        <v>866</v>
      </c>
      <c r="R43" s="2553" t="s">
        <v>866</v>
      </c>
      <c r="S43" s="2553" t="s">
        <v>866</v>
      </c>
      <c r="T43" s="2553" t="s">
        <v>866</v>
      </c>
      <c r="U43" s="2553"/>
      <c r="V43" s="2553"/>
      <c r="W43" s="2553" t="s">
        <v>866</v>
      </c>
      <c r="X43" s="2553" t="s">
        <v>866</v>
      </c>
      <c r="Y43" s="2553" t="s">
        <v>866</v>
      </c>
      <c r="Z43" s="2553" t="s">
        <v>866</v>
      </c>
      <c r="AA43" s="2553" t="s">
        <v>866</v>
      </c>
      <c r="AB43" s="2553"/>
      <c r="AC43" s="2553"/>
      <c r="AD43" s="2553" t="s">
        <v>866</v>
      </c>
      <c r="AE43" s="2553" t="s">
        <v>866</v>
      </c>
      <c r="AF43" s="2553" t="s">
        <v>866</v>
      </c>
      <c r="AG43" s="2555" t="s">
        <v>866</v>
      </c>
      <c r="AH43" s="2555" t="s">
        <v>866</v>
      </c>
      <c r="AI43" s="318" t="s">
        <v>726</v>
      </c>
    </row>
    <row r="44" spans="2:35" ht="14.25" thickBot="1">
      <c r="B44" s="2537"/>
      <c r="C44" s="2550"/>
      <c r="D44" s="2565"/>
      <c r="E44" s="2554"/>
      <c r="F44" s="2554"/>
      <c r="G44" s="2554"/>
      <c r="H44" s="2567"/>
      <c r="I44" s="2554"/>
      <c r="J44" s="2554"/>
      <c r="K44" s="2554"/>
      <c r="L44" s="2554"/>
      <c r="M44" s="2554"/>
      <c r="N44" s="2554"/>
      <c r="O44" s="2554"/>
      <c r="P44" s="2554"/>
      <c r="Q44" s="2554"/>
      <c r="R44" s="2554"/>
      <c r="S44" s="2554"/>
      <c r="T44" s="2554"/>
      <c r="U44" s="2554"/>
      <c r="V44" s="2554"/>
      <c r="W44" s="2554"/>
      <c r="X44" s="2554"/>
      <c r="Y44" s="2554"/>
      <c r="Z44" s="2554"/>
      <c r="AA44" s="2554"/>
      <c r="AB44" s="2554"/>
      <c r="AC44" s="2554"/>
      <c r="AD44" s="2554"/>
      <c r="AE44" s="2554"/>
      <c r="AF44" s="2554"/>
      <c r="AG44" s="2568"/>
      <c r="AH44" s="2568"/>
      <c r="AI44" s="328" t="s">
        <v>867</v>
      </c>
    </row>
    <row r="45" spans="2:35">
      <c r="B45" s="320"/>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21"/>
      <c r="AG45" s="321"/>
      <c r="AH45" s="321"/>
      <c r="AI45" s="306"/>
    </row>
    <row r="46" spans="2:35">
      <c r="B46" s="2535" t="s">
        <v>725</v>
      </c>
      <c r="C46" s="492" t="s">
        <v>755</v>
      </c>
      <c r="D46" s="329" t="s">
        <v>873</v>
      </c>
      <c r="E46" s="304" t="s">
        <v>874</v>
      </c>
      <c r="F46" s="304" t="s">
        <v>838</v>
      </c>
      <c r="G46" s="304" t="s">
        <v>839</v>
      </c>
      <c r="H46" s="304" t="s">
        <v>840</v>
      </c>
      <c r="I46" s="304" t="s">
        <v>841</v>
      </c>
      <c r="J46" s="304" t="s">
        <v>842</v>
      </c>
      <c r="K46" s="304" t="s">
        <v>843</v>
      </c>
      <c r="L46" s="304" t="s">
        <v>844</v>
      </c>
      <c r="M46" s="304" t="s">
        <v>845</v>
      </c>
      <c r="N46" s="304" t="s">
        <v>846</v>
      </c>
      <c r="O46" s="304" t="s">
        <v>875</v>
      </c>
      <c r="P46" s="304" t="s">
        <v>851</v>
      </c>
      <c r="Q46" s="304" t="s">
        <v>766</v>
      </c>
      <c r="R46" s="304" t="s">
        <v>767</v>
      </c>
      <c r="S46" s="304" t="s">
        <v>768</v>
      </c>
      <c r="T46" s="304" t="s">
        <v>769</v>
      </c>
      <c r="U46" s="304" t="s">
        <v>770</v>
      </c>
      <c r="V46" s="304" t="s">
        <v>771</v>
      </c>
      <c r="W46" s="304" t="s">
        <v>772</v>
      </c>
      <c r="X46" s="304" t="s">
        <v>773</v>
      </c>
      <c r="Y46" s="304" t="s">
        <v>774</v>
      </c>
      <c r="Z46" s="304" t="s">
        <v>775</v>
      </c>
      <c r="AA46" s="304" t="s">
        <v>776</v>
      </c>
      <c r="AB46" s="304" t="s">
        <v>777</v>
      </c>
      <c r="AC46" s="304" t="s">
        <v>778</v>
      </c>
      <c r="AD46" s="304" t="s">
        <v>779</v>
      </c>
      <c r="AE46" s="304" t="s">
        <v>780</v>
      </c>
      <c r="AF46" s="304" t="s">
        <v>781</v>
      </c>
      <c r="AG46" s="304" t="s">
        <v>782</v>
      </c>
      <c r="AH46" s="305"/>
      <c r="AI46" s="306"/>
    </row>
    <row r="47" spans="2:35">
      <c r="B47" s="2536"/>
      <c r="C47" s="492" t="s">
        <v>277</v>
      </c>
      <c r="D47" s="330" t="s">
        <v>783</v>
      </c>
      <c r="E47" s="308" t="s">
        <v>198</v>
      </c>
      <c r="F47" s="308" t="s">
        <v>309</v>
      </c>
      <c r="G47" s="308" t="s">
        <v>757</v>
      </c>
      <c r="H47" s="308" t="s">
        <v>758</v>
      </c>
      <c r="I47" s="308" t="s">
        <v>759</v>
      </c>
      <c r="J47" s="308" t="s">
        <v>760</v>
      </c>
      <c r="K47" s="308" t="s">
        <v>761</v>
      </c>
      <c r="L47" s="308" t="s">
        <v>762</v>
      </c>
      <c r="M47" s="308" t="s">
        <v>309</v>
      </c>
      <c r="N47" s="308" t="s">
        <v>757</v>
      </c>
      <c r="O47" s="308" t="s">
        <v>758</v>
      </c>
      <c r="P47" s="308" t="s">
        <v>759</v>
      </c>
      <c r="Q47" s="308" t="s">
        <v>760</v>
      </c>
      <c r="R47" s="308" t="s">
        <v>761</v>
      </c>
      <c r="S47" s="308" t="s">
        <v>762</v>
      </c>
      <c r="T47" s="308" t="s">
        <v>309</v>
      </c>
      <c r="U47" s="308" t="s">
        <v>757</v>
      </c>
      <c r="V47" s="308" t="s">
        <v>758</v>
      </c>
      <c r="W47" s="308" t="s">
        <v>759</v>
      </c>
      <c r="X47" s="308" t="s">
        <v>760</v>
      </c>
      <c r="Y47" s="308" t="s">
        <v>761</v>
      </c>
      <c r="Z47" s="308" t="s">
        <v>762</v>
      </c>
      <c r="AA47" s="308" t="s">
        <v>309</v>
      </c>
      <c r="AB47" s="308" t="s">
        <v>757</v>
      </c>
      <c r="AC47" s="308" t="s">
        <v>758</v>
      </c>
      <c r="AD47" s="308" t="s">
        <v>759</v>
      </c>
      <c r="AE47" s="308" t="s">
        <v>760</v>
      </c>
      <c r="AF47" s="308" t="s">
        <v>761</v>
      </c>
      <c r="AG47" s="308" t="s">
        <v>762</v>
      </c>
      <c r="AH47" s="309"/>
      <c r="AI47" s="306"/>
    </row>
    <row r="48" spans="2:35" ht="13.5" customHeight="1">
      <c r="B48" s="2536"/>
      <c r="C48" s="2538" t="s">
        <v>375</v>
      </c>
      <c r="D48" s="2569"/>
      <c r="E48" s="2545"/>
      <c r="F48" s="2545" t="s">
        <v>616</v>
      </c>
      <c r="G48" s="2545" t="s">
        <v>617</v>
      </c>
      <c r="H48" s="2545" t="s">
        <v>310</v>
      </c>
      <c r="I48" s="2545" t="s">
        <v>886</v>
      </c>
      <c r="J48" s="2545" t="s">
        <v>621</v>
      </c>
      <c r="K48" s="2545"/>
      <c r="L48" s="2545"/>
      <c r="M48" s="2545" t="s">
        <v>310</v>
      </c>
      <c r="N48" s="2545" t="s">
        <v>310</v>
      </c>
      <c r="O48" s="2545" t="s">
        <v>310</v>
      </c>
      <c r="P48" s="2545" t="s">
        <v>618</v>
      </c>
      <c r="Q48" s="2545" t="s">
        <v>618</v>
      </c>
      <c r="R48" s="2545"/>
      <c r="S48" s="2545"/>
      <c r="T48" s="2545" t="s">
        <v>618</v>
      </c>
      <c r="U48" s="2545" t="s">
        <v>618</v>
      </c>
      <c r="V48" s="2545" t="s">
        <v>618</v>
      </c>
      <c r="W48" s="2545" t="s">
        <v>618</v>
      </c>
      <c r="X48" s="2545" t="s">
        <v>619</v>
      </c>
      <c r="Y48" s="2545"/>
      <c r="Z48" s="2545"/>
      <c r="AA48" s="2545" t="s">
        <v>620</v>
      </c>
      <c r="AB48" s="2545" t="s">
        <v>620</v>
      </c>
      <c r="AC48" s="2545" t="s">
        <v>620</v>
      </c>
      <c r="AD48" s="2545" t="s">
        <v>620</v>
      </c>
      <c r="AE48" s="2545" t="s">
        <v>722</v>
      </c>
      <c r="AF48" s="2545"/>
      <c r="AG48" s="2547"/>
      <c r="AH48" s="2547"/>
      <c r="AI48" s="306"/>
    </row>
    <row r="49" spans="2:35">
      <c r="B49" s="2536"/>
      <c r="C49" s="2539"/>
      <c r="D49" s="2570"/>
      <c r="E49" s="2546"/>
      <c r="F49" s="2546"/>
      <c r="G49" s="2546"/>
      <c r="H49" s="2571"/>
      <c r="I49" s="2571"/>
      <c r="J49" s="2546"/>
      <c r="K49" s="2571"/>
      <c r="L49" s="2571"/>
      <c r="M49" s="2571"/>
      <c r="N49" s="2571"/>
      <c r="O49" s="2571"/>
      <c r="P49" s="2546"/>
      <c r="Q49" s="2546"/>
      <c r="R49" s="2546"/>
      <c r="S49" s="2546"/>
      <c r="T49" s="2546"/>
      <c r="U49" s="2546"/>
      <c r="V49" s="2546"/>
      <c r="W49" s="2546"/>
      <c r="X49" s="2546"/>
      <c r="Y49" s="2546"/>
      <c r="Z49" s="2546"/>
      <c r="AA49" s="2546"/>
      <c r="AB49" s="2546"/>
      <c r="AC49" s="2546"/>
      <c r="AD49" s="2546"/>
      <c r="AE49" s="2546"/>
      <c r="AF49" s="2546"/>
      <c r="AG49" s="2548"/>
      <c r="AH49" s="2548"/>
      <c r="AI49" s="306"/>
    </row>
    <row r="50" spans="2:35">
      <c r="B50" s="2536"/>
      <c r="C50" s="2539"/>
      <c r="D50" s="2570"/>
      <c r="E50" s="2546"/>
      <c r="F50" s="2546"/>
      <c r="G50" s="2546"/>
      <c r="H50" s="2571"/>
      <c r="I50" s="2571"/>
      <c r="J50" s="2546"/>
      <c r="K50" s="2571"/>
      <c r="L50" s="2571"/>
      <c r="M50" s="2571"/>
      <c r="N50" s="2571"/>
      <c r="O50" s="2571"/>
      <c r="P50" s="2546"/>
      <c r="Q50" s="2546"/>
      <c r="R50" s="2546"/>
      <c r="S50" s="2546"/>
      <c r="T50" s="2546"/>
      <c r="U50" s="2546"/>
      <c r="V50" s="2546"/>
      <c r="W50" s="2546"/>
      <c r="X50" s="2546"/>
      <c r="Y50" s="2546"/>
      <c r="Z50" s="2546"/>
      <c r="AA50" s="2546"/>
      <c r="AB50" s="2546"/>
      <c r="AC50" s="2546"/>
      <c r="AD50" s="2546"/>
      <c r="AE50" s="2546"/>
      <c r="AF50" s="2546"/>
      <c r="AG50" s="2548"/>
      <c r="AH50" s="2548"/>
      <c r="AI50" s="306"/>
    </row>
    <row r="51" spans="2:35">
      <c r="B51" s="2536"/>
      <c r="C51" s="2539"/>
      <c r="D51" s="2570"/>
      <c r="E51" s="2546"/>
      <c r="F51" s="2546"/>
      <c r="G51" s="2546"/>
      <c r="H51" s="2571"/>
      <c r="I51" s="2571"/>
      <c r="J51" s="2546"/>
      <c r="K51" s="2571"/>
      <c r="L51" s="2571"/>
      <c r="M51" s="2571"/>
      <c r="N51" s="2571"/>
      <c r="O51" s="2571"/>
      <c r="P51" s="2546"/>
      <c r="Q51" s="2546"/>
      <c r="R51" s="2546"/>
      <c r="S51" s="2546"/>
      <c r="T51" s="2546"/>
      <c r="U51" s="2546"/>
      <c r="V51" s="2546"/>
      <c r="W51" s="2546"/>
      <c r="X51" s="2546"/>
      <c r="Y51" s="2546"/>
      <c r="Z51" s="2546"/>
      <c r="AA51" s="2546"/>
      <c r="AB51" s="2546"/>
      <c r="AC51" s="2546"/>
      <c r="AD51" s="2546"/>
      <c r="AE51" s="2546"/>
      <c r="AF51" s="2546"/>
      <c r="AG51" s="2548"/>
      <c r="AH51" s="2548"/>
      <c r="AI51" s="306"/>
    </row>
    <row r="52" spans="2:35">
      <c r="B52" s="2536"/>
      <c r="C52" s="2539"/>
      <c r="D52" s="2570"/>
      <c r="E52" s="2546"/>
      <c r="F52" s="2546"/>
      <c r="G52" s="2546"/>
      <c r="H52" s="2571"/>
      <c r="I52" s="2571"/>
      <c r="J52" s="2546"/>
      <c r="K52" s="2571"/>
      <c r="L52" s="2571"/>
      <c r="M52" s="2571"/>
      <c r="N52" s="2571"/>
      <c r="O52" s="2571"/>
      <c r="P52" s="2546"/>
      <c r="Q52" s="2546"/>
      <c r="R52" s="2546"/>
      <c r="S52" s="2546"/>
      <c r="T52" s="2546"/>
      <c r="U52" s="2546"/>
      <c r="V52" s="2546"/>
      <c r="W52" s="2546"/>
      <c r="X52" s="2546"/>
      <c r="Y52" s="2546"/>
      <c r="Z52" s="2546"/>
      <c r="AA52" s="2546"/>
      <c r="AB52" s="2546"/>
      <c r="AC52" s="2546"/>
      <c r="AD52" s="2546"/>
      <c r="AE52" s="2546"/>
      <c r="AF52" s="2546"/>
      <c r="AG52" s="2548"/>
      <c r="AH52" s="2548"/>
      <c r="AI52" s="306"/>
    </row>
    <row r="53" spans="2:35">
      <c r="B53" s="2536"/>
      <c r="C53" s="2539"/>
      <c r="D53" s="2570"/>
      <c r="E53" s="2546"/>
      <c r="F53" s="2546"/>
      <c r="G53" s="2546"/>
      <c r="H53" s="2571"/>
      <c r="I53" s="2571"/>
      <c r="J53" s="2546"/>
      <c r="K53" s="2571"/>
      <c r="L53" s="2571"/>
      <c r="M53" s="2571"/>
      <c r="N53" s="2571"/>
      <c r="O53" s="2571"/>
      <c r="P53" s="2546"/>
      <c r="Q53" s="2546"/>
      <c r="R53" s="2546"/>
      <c r="S53" s="2546"/>
      <c r="T53" s="2546"/>
      <c r="U53" s="2546"/>
      <c r="V53" s="2546"/>
      <c r="W53" s="2546"/>
      <c r="X53" s="2546"/>
      <c r="Y53" s="2546"/>
      <c r="Z53" s="2546"/>
      <c r="AA53" s="2546"/>
      <c r="AB53" s="2546"/>
      <c r="AC53" s="2546"/>
      <c r="AD53" s="2546"/>
      <c r="AE53" s="2546"/>
      <c r="AF53" s="2546"/>
      <c r="AG53" s="2548"/>
      <c r="AH53" s="2548"/>
      <c r="AI53" s="306"/>
    </row>
    <row r="54" spans="2:35">
      <c r="B54" s="2536"/>
      <c r="C54" s="2539"/>
      <c r="D54" s="2570"/>
      <c r="E54" s="2546"/>
      <c r="F54" s="2546"/>
      <c r="G54" s="2546"/>
      <c r="H54" s="2571"/>
      <c r="I54" s="2571"/>
      <c r="J54" s="2546"/>
      <c r="K54" s="2571"/>
      <c r="L54" s="2571"/>
      <c r="M54" s="2571"/>
      <c r="N54" s="2571"/>
      <c r="O54" s="2571"/>
      <c r="P54" s="2546"/>
      <c r="Q54" s="2546"/>
      <c r="R54" s="2546"/>
      <c r="S54" s="2546"/>
      <c r="T54" s="2546"/>
      <c r="U54" s="2546"/>
      <c r="V54" s="2546"/>
      <c r="W54" s="2546"/>
      <c r="X54" s="2546"/>
      <c r="Y54" s="2546"/>
      <c r="Z54" s="2546"/>
      <c r="AA54" s="2546"/>
      <c r="AB54" s="2546"/>
      <c r="AC54" s="2546"/>
      <c r="AD54" s="2546"/>
      <c r="AE54" s="2546"/>
      <c r="AF54" s="2546"/>
      <c r="AG54" s="2548"/>
      <c r="AH54" s="2548"/>
      <c r="AI54" s="306"/>
    </row>
    <row r="55" spans="2:35">
      <c r="B55" s="2536"/>
      <c r="C55" s="2539"/>
      <c r="D55" s="2570"/>
      <c r="E55" s="2546"/>
      <c r="F55" s="2546"/>
      <c r="G55" s="2546"/>
      <c r="H55" s="2571"/>
      <c r="I55" s="2571"/>
      <c r="J55" s="2546"/>
      <c r="K55" s="2571"/>
      <c r="L55" s="2571"/>
      <c r="M55" s="2571"/>
      <c r="N55" s="2571"/>
      <c r="O55" s="2571"/>
      <c r="P55" s="2546"/>
      <c r="Q55" s="2546"/>
      <c r="R55" s="2546"/>
      <c r="S55" s="2546"/>
      <c r="T55" s="2546"/>
      <c r="U55" s="2546"/>
      <c r="V55" s="2546"/>
      <c r="W55" s="2546"/>
      <c r="X55" s="2546"/>
      <c r="Y55" s="2546"/>
      <c r="Z55" s="2546"/>
      <c r="AA55" s="2546"/>
      <c r="AB55" s="2546"/>
      <c r="AC55" s="2546"/>
      <c r="AD55" s="2546"/>
      <c r="AE55" s="2546"/>
      <c r="AF55" s="2546"/>
      <c r="AG55" s="2548"/>
      <c r="AH55" s="2548"/>
      <c r="AI55" s="306"/>
    </row>
    <row r="56" spans="2:35">
      <c r="B56" s="2536"/>
      <c r="C56" s="2539"/>
      <c r="D56" s="2570"/>
      <c r="E56" s="2546"/>
      <c r="F56" s="2546"/>
      <c r="G56" s="2546"/>
      <c r="H56" s="2571"/>
      <c r="I56" s="2571"/>
      <c r="J56" s="2546"/>
      <c r="K56" s="2571"/>
      <c r="L56" s="2571"/>
      <c r="M56" s="2571"/>
      <c r="N56" s="2571"/>
      <c r="O56" s="2571"/>
      <c r="P56" s="2546"/>
      <c r="Q56" s="2546"/>
      <c r="R56" s="2546"/>
      <c r="S56" s="2546"/>
      <c r="T56" s="2546"/>
      <c r="U56" s="2546"/>
      <c r="V56" s="2546"/>
      <c r="W56" s="2546"/>
      <c r="X56" s="2546"/>
      <c r="Y56" s="2546"/>
      <c r="Z56" s="2546"/>
      <c r="AA56" s="2546"/>
      <c r="AB56" s="2546"/>
      <c r="AC56" s="2546"/>
      <c r="AD56" s="2546"/>
      <c r="AE56" s="2546"/>
      <c r="AF56" s="2546"/>
      <c r="AG56" s="2548"/>
      <c r="AH56" s="2548"/>
      <c r="AI56" s="306"/>
    </row>
    <row r="57" spans="2:35">
      <c r="B57" s="2536"/>
      <c r="C57" s="2539"/>
      <c r="D57" s="2570"/>
      <c r="E57" s="2546"/>
      <c r="F57" s="2546"/>
      <c r="G57" s="2546"/>
      <c r="H57" s="2571"/>
      <c r="I57" s="2571"/>
      <c r="J57" s="2546"/>
      <c r="K57" s="2571"/>
      <c r="L57" s="2571"/>
      <c r="M57" s="2571"/>
      <c r="N57" s="2571"/>
      <c r="O57" s="2571"/>
      <c r="P57" s="2546"/>
      <c r="Q57" s="2546"/>
      <c r="R57" s="2546"/>
      <c r="S57" s="2546"/>
      <c r="T57" s="2546"/>
      <c r="U57" s="2546"/>
      <c r="V57" s="2546"/>
      <c r="W57" s="2546"/>
      <c r="X57" s="2546"/>
      <c r="Y57" s="2546"/>
      <c r="Z57" s="2546"/>
      <c r="AA57" s="2546"/>
      <c r="AB57" s="2546"/>
      <c r="AC57" s="2546"/>
      <c r="AD57" s="2546"/>
      <c r="AE57" s="2546"/>
      <c r="AF57" s="2546"/>
      <c r="AG57" s="2548"/>
      <c r="AH57" s="2548"/>
      <c r="AI57" s="306"/>
    </row>
    <row r="58" spans="2:35">
      <c r="B58" s="2536"/>
      <c r="C58" s="2540"/>
      <c r="D58" s="2570"/>
      <c r="E58" s="2546"/>
      <c r="F58" s="2546"/>
      <c r="G58" s="2546"/>
      <c r="H58" s="2571"/>
      <c r="I58" s="2571"/>
      <c r="J58" s="2546"/>
      <c r="K58" s="2571"/>
      <c r="L58" s="2571"/>
      <c r="M58" s="2571"/>
      <c r="N58" s="2571"/>
      <c r="O58" s="2571"/>
      <c r="P58" s="2546"/>
      <c r="Q58" s="2546"/>
      <c r="R58" s="2546"/>
      <c r="S58" s="2546"/>
      <c r="T58" s="2546"/>
      <c r="U58" s="2546"/>
      <c r="V58" s="2546"/>
      <c r="W58" s="2546"/>
      <c r="X58" s="2546"/>
      <c r="Y58" s="2546"/>
      <c r="Z58" s="2546"/>
      <c r="AA58" s="2546"/>
      <c r="AB58" s="2546"/>
      <c r="AC58" s="2574"/>
      <c r="AD58" s="2574"/>
      <c r="AE58" s="2546"/>
      <c r="AF58" s="2546"/>
      <c r="AG58" s="2548"/>
      <c r="AH58" s="2548"/>
      <c r="AI58" s="306"/>
    </row>
    <row r="59" spans="2:35">
      <c r="B59" s="2536"/>
      <c r="C59" s="124" t="s">
        <v>1044</v>
      </c>
      <c r="D59" s="331"/>
      <c r="E59" s="311"/>
      <c r="F59" s="311"/>
      <c r="G59" s="311"/>
      <c r="H59" s="332"/>
      <c r="I59" s="332"/>
      <c r="J59" s="311"/>
      <c r="K59" s="332"/>
      <c r="L59" s="332"/>
      <c r="M59" s="332"/>
      <c r="N59" s="332"/>
      <c r="O59" s="332"/>
      <c r="P59" s="311"/>
      <c r="Q59" s="311"/>
      <c r="R59" s="311"/>
      <c r="S59" s="311"/>
      <c r="T59" s="311"/>
      <c r="U59" s="311"/>
      <c r="V59" s="311"/>
      <c r="W59" s="311"/>
      <c r="X59" s="311"/>
      <c r="Y59" s="311"/>
      <c r="Z59" s="311"/>
      <c r="AA59" s="311"/>
      <c r="AB59" s="311"/>
      <c r="AC59" s="311"/>
      <c r="AD59" s="311"/>
      <c r="AE59" s="311"/>
      <c r="AF59" s="311"/>
      <c r="AG59" s="333"/>
      <c r="AH59" s="312"/>
      <c r="AI59" s="306">
        <v>0</v>
      </c>
    </row>
    <row r="60" spans="2:35">
      <c r="B60" s="2536"/>
      <c r="C60" s="313" t="s">
        <v>282</v>
      </c>
      <c r="D60" s="334"/>
      <c r="E60" s="315"/>
      <c r="F60" s="315" t="s">
        <v>876</v>
      </c>
      <c r="G60" s="315"/>
      <c r="H60" s="315"/>
      <c r="I60" s="315"/>
      <c r="J60" s="315"/>
      <c r="K60" s="315"/>
      <c r="L60" s="315"/>
      <c r="M60" s="315"/>
      <c r="N60" s="315"/>
      <c r="O60" s="315"/>
      <c r="P60" s="308"/>
      <c r="Q60" s="315"/>
      <c r="R60" s="315"/>
      <c r="S60" s="315"/>
      <c r="T60" s="315"/>
      <c r="U60" s="315"/>
      <c r="V60" s="315"/>
      <c r="W60" s="315"/>
      <c r="X60" s="315"/>
      <c r="Y60" s="315"/>
      <c r="Z60" s="315"/>
      <c r="AA60" s="315"/>
      <c r="AB60" s="315"/>
      <c r="AC60" s="315"/>
      <c r="AD60" s="518" t="s">
        <v>877</v>
      </c>
      <c r="AE60" s="315"/>
      <c r="AF60" s="315"/>
      <c r="AG60" s="315"/>
      <c r="AH60" s="316"/>
      <c r="AI60" s="306"/>
    </row>
    <row r="61" spans="2:35" ht="18.75" thickBot="1">
      <c r="B61" s="2536"/>
      <c r="C61" s="2549" t="s">
        <v>409</v>
      </c>
      <c r="D61" s="2572"/>
      <c r="E61" s="2553"/>
      <c r="F61" s="2553" t="s">
        <v>866</v>
      </c>
      <c r="G61" s="2553" t="s">
        <v>866</v>
      </c>
      <c r="H61" s="2553" t="s">
        <v>866</v>
      </c>
      <c r="I61" s="2553"/>
      <c r="J61" s="2553" t="s">
        <v>866</v>
      </c>
      <c r="K61" s="2553"/>
      <c r="L61" s="2553"/>
      <c r="M61" s="2553" t="s">
        <v>866</v>
      </c>
      <c r="N61" s="2553" t="s">
        <v>866</v>
      </c>
      <c r="O61" s="2553" t="s">
        <v>866</v>
      </c>
      <c r="P61" s="2553" t="s">
        <v>866</v>
      </c>
      <c r="Q61" s="2553" t="s">
        <v>866</v>
      </c>
      <c r="R61" s="2553"/>
      <c r="S61" s="2553"/>
      <c r="T61" s="2553" t="s">
        <v>866</v>
      </c>
      <c r="U61" s="2553" t="s">
        <v>866</v>
      </c>
      <c r="V61" s="2553" t="s">
        <v>866</v>
      </c>
      <c r="W61" s="2553" t="s">
        <v>866</v>
      </c>
      <c r="X61" s="2553" t="s">
        <v>866</v>
      </c>
      <c r="Y61" s="2553"/>
      <c r="Z61" s="2566"/>
      <c r="AA61" s="2553" t="s">
        <v>866</v>
      </c>
      <c r="AB61" s="2553" t="s">
        <v>866</v>
      </c>
      <c r="AC61" s="2553" t="s">
        <v>866</v>
      </c>
      <c r="AD61" s="2553" t="s">
        <v>866</v>
      </c>
      <c r="AE61" s="2553"/>
      <c r="AF61" s="2553"/>
      <c r="AG61" s="2553"/>
      <c r="AH61" s="2555"/>
      <c r="AI61" s="318" t="s">
        <v>726</v>
      </c>
    </row>
    <row r="62" spans="2:35" ht="14.25" thickBot="1">
      <c r="B62" s="2537"/>
      <c r="C62" s="2550"/>
      <c r="D62" s="2573"/>
      <c r="E62" s="2554"/>
      <c r="F62" s="2554"/>
      <c r="G62" s="2554"/>
      <c r="H62" s="2554"/>
      <c r="I62" s="2554"/>
      <c r="J62" s="2554"/>
      <c r="K62" s="2554"/>
      <c r="L62" s="2554"/>
      <c r="M62" s="2554"/>
      <c r="N62" s="2554"/>
      <c r="O62" s="2554"/>
      <c r="P62" s="2554"/>
      <c r="Q62" s="2554"/>
      <c r="R62" s="2554"/>
      <c r="S62" s="2554"/>
      <c r="T62" s="2554"/>
      <c r="U62" s="2554"/>
      <c r="V62" s="2554"/>
      <c r="W62" s="2554"/>
      <c r="X62" s="2554"/>
      <c r="Y62" s="2554"/>
      <c r="Z62" s="2567"/>
      <c r="AA62" s="2554"/>
      <c r="AB62" s="2554"/>
      <c r="AC62" s="2554"/>
      <c r="AD62" s="2554"/>
      <c r="AE62" s="2554"/>
      <c r="AF62" s="2554"/>
      <c r="AG62" s="2554"/>
      <c r="AH62" s="2568"/>
      <c r="AI62" s="328" t="s">
        <v>867</v>
      </c>
    </row>
    <row r="63" spans="2:35">
      <c r="B63" s="317"/>
      <c r="C63" s="317"/>
      <c r="D63" s="317"/>
      <c r="E63" s="317"/>
      <c r="F63" s="317"/>
      <c r="G63" s="317"/>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06"/>
    </row>
    <row r="64" spans="2:35">
      <c r="B64" s="320"/>
      <c r="C64" s="321"/>
      <c r="D64" s="321"/>
      <c r="E64" s="321"/>
      <c r="F64" s="321"/>
      <c r="G64" s="321"/>
      <c r="H64" s="321"/>
      <c r="I64" s="321"/>
      <c r="J64" s="321"/>
      <c r="K64" s="335"/>
      <c r="L64" s="335"/>
      <c r="M64" s="335"/>
      <c r="N64" s="335"/>
      <c r="O64" s="335"/>
      <c r="P64" s="321"/>
      <c r="Q64" s="335"/>
      <c r="R64" s="335"/>
      <c r="S64" s="335"/>
      <c r="T64" s="335"/>
      <c r="U64" s="335"/>
      <c r="V64" s="321"/>
      <c r="W64" s="321"/>
      <c r="X64" s="335"/>
      <c r="Y64" s="335"/>
      <c r="Z64" s="335"/>
      <c r="AA64" s="335"/>
      <c r="AB64" s="335"/>
      <c r="AC64" s="335"/>
      <c r="AD64" s="335"/>
      <c r="AE64" s="335"/>
      <c r="AF64" s="335"/>
      <c r="AG64" s="335"/>
      <c r="AH64" s="335"/>
      <c r="AI64" s="336"/>
    </row>
    <row r="65" spans="2:35">
      <c r="B65" s="2575" t="s">
        <v>608</v>
      </c>
      <c r="C65" s="2576"/>
      <c r="D65" s="2576"/>
      <c r="E65" s="2576"/>
      <c r="F65" s="2576"/>
      <c r="G65" s="2576"/>
      <c r="H65" s="2576"/>
      <c r="I65" s="2576"/>
      <c r="J65" s="2576"/>
      <c r="K65" s="2576"/>
      <c r="L65" s="2576"/>
      <c r="M65" s="2576"/>
      <c r="N65" s="2576"/>
      <c r="O65" s="2576"/>
      <c r="P65" s="2576"/>
      <c r="Q65" s="2576"/>
      <c r="R65" s="2576"/>
      <c r="S65" s="2576"/>
      <c r="T65" s="2576"/>
      <c r="U65" s="2576"/>
      <c r="V65" s="2576"/>
      <c r="W65" s="2576"/>
      <c r="X65" s="2576"/>
      <c r="Y65" s="2576"/>
      <c r="Z65" s="2576"/>
      <c r="AA65" s="2576"/>
      <c r="AB65" s="2576"/>
      <c r="AC65" s="2576"/>
      <c r="AD65" s="2576"/>
      <c r="AE65" s="2576"/>
      <c r="AF65" s="2576"/>
      <c r="AG65" s="2576"/>
      <c r="AH65" s="2576"/>
      <c r="AI65" s="306"/>
    </row>
    <row r="66" spans="2:35" ht="14.25" thickBot="1">
      <c r="B66" s="2577" t="s">
        <v>285</v>
      </c>
      <c r="C66" s="2578"/>
      <c r="D66" s="2578"/>
      <c r="E66" s="317"/>
      <c r="F66" s="317"/>
      <c r="G66" s="317"/>
      <c r="H66" s="317"/>
      <c r="I66" s="317"/>
      <c r="J66" s="317"/>
      <c r="K66" s="2579" t="s">
        <v>498</v>
      </c>
      <c r="L66" s="2579"/>
      <c r="M66" s="2579"/>
      <c r="N66" s="2579"/>
      <c r="O66" s="2579"/>
      <c r="P66" s="2579"/>
      <c r="Q66" s="2579"/>
      <c r="R66" s="2579"/>
      <c r="S66" s="2579"/>
      <c r="T66" s="2579"/>
      <c r="U66" s="2579"/>
      <c r="V66" s="2579"/>
      <c r="W66" s="2579"/>
      <c r="X66" s="2579"/>
      <c r="Y66" s="2579"/>
      <c r="Z66" s="2579"/>
      <c r="AA66" s="2579"/>
      <c r="AB66" s="321"/>
      <c r="AC66" s="321"/>
      <c r="AD66" s="321"/>
      <c r="AE66" s="321"/>
      <c r="AF66" s="321"/>
      <c r="AG66" s="321"/>
      <c r="AH66" s="321"/>
      <c r="AI66" s="306"/>
    </row>
    <row r="67" spans="2:35" ht="16.5" customHeight="1" thickBot="1">
      <c r="B67" s="2518" t="s">
        <v>286</v>
      </c>
      <c r="C67" s="2518"/>
      <c r="D67" s="2530" t="s">
        <v>287</v>
      </c>
      <c r="E67" s="2532"/>
      <c r="F67" s="2532"/>
      <c r="G67" s="2532"/>
      <c r="H67" s="2532"/>
      <c r="I67" s="2531"/>
      <c r="J67" s="317"/>
      <c r="K67" s="2580"/>
      <c r="L67" s="2580"/>
      <c r="M67" s="2530" t="s">
        <v>288</v>
      </c>
      <c r="N67" s="2532"/>
      <c r="O67" s="2532"/>
      <c r="P67" s="2532"/>
      <c r="Q67" s="2532"/>
      <c r="R67" s="2532"/>
      <c r="S67" s="2532"/>
      <c r="T67" s="2532"/>
      <c r="U67" s="2532"/>
      <c r="V67" s="2532"/>
      <c r="W67" s="2532"/>
      <c r="X67" s="2532"/>
      <c r="Y67" s="2532"/>
      <c r="Z67" s="2532"/>
      <c r="AA67" s="2531"/>
      <c r="AB67" s="2518" t="s">
        <v>289</v>
      </c>
      <c r="AC67" s="2518"/>
      <c r="AD67" s="2518"/>
      <c r="AE67" s="337"/>
      <c r="AF67" s="2519" t="s">
        <v>765</v>
      </c>
      <c r="AG67" s="2520"/>
      <c r="AH67" s="2520"/>
      <c r="AI67" s="2521"/>
    </row>
    <row r="68" spans="2:35" ht="16.5" customHeight="1" thickBot="1">
      <c r="B68" s="2530" t="s">
        <v>290</v>
      </c>
      <c r="C68" s="2531"/>
      <c r="D68" s="2530" t="s">
        <v>878</v>
      </c>
      <c r="E68" s="2532"/>
      <c r="F68" s="2532"/>
      <c r="G68" s="2532"/>
      <c r="H68" s="2532"/>
      <c r="I68" s="2531"/>
      <c r="J68" s="317"/>
      <c r="K68" s="2530" t="s">
        <v>291</v>
      </c>
      <c r="L68" s="2531"/>
      <c r="M68" s="2581" t="s">
        <v>932</v>
      </c>
      <c r="N68" s="2582"/>
      <c r="O68" s="2582"/>
      <c r="P68" s="2582"/>
      <c r="Q68" s="2582"/>
      <c r="R68" s="2582"/>
      <c r="S68" s="2582"/>
      <c r="T68" s="2582"/>
      <c r="U68" s="2582"/>
      <c r="V68" s="2582"/>
      <c r="W68" s="2582"/>
      <c r="X68" s="2582"/>
      <c r="Y68" s="2582"/>
      <c r="Z68" s="2582"/>
      <c r="AA68" s="2583"/>
      <c r="AB68" s="2517"/>
      <c r="AC68" s="2517"/>
      <c r="AD68" s="2517"/>
      <c r="AE68" s="338"/>
      <c r="AF68" s="321"/>
      <c r="AG68" s="321"/>
      <c r="AH68" s="321"/>
      <c r="AI68" s="306"/>
    </row>
    <row r="69" spans="2:35" ht="16.5" customHeight="1">
      <c r="B69" s="2530" t="s">
        <v>292</v>
      </c>
      <c r="C69" s="2531"/>
      <c r="D69" s="2530" t="s">
        <v>879</v>
      </c>
      <c r="E69" s="2532"/>
      <c r="F69" s="2532"/>
      <c r="G69" s="2532"/>
      <c r="H69" s="2532"/>
      <c r="I69" s="2531"/>
      <c r="J69" s="317"/>
      <c r="K69" s="2530" t="s">
        <v>293</v>
      </c>
      <c r="L69" s="2531"/>
      <c r="M69" s="2581" t="s">
        <v>1265</v>
      </c>
      <c r="N69" s="2582"/>
      <c r="O69" s="2582"/>
      <c r="P69" s="2582"/>
      <c r="Q69" s="2582"/>
      <c r="R69" s="2582"/>
      <c r="S69" s="2582"/>
      <c r="T69" s="2582"/>
      <c r="U69" s="2582"/>
      <c r="V69" s="2582"/>
      <c r="W69" s="2582"/>
      <c r="X69" s="2582"/>
      <c r="Y69" s="2582"/>
      <c r="Z69" s="2582"/>
      <c r="AA69" s="2583"/>
      <c r="AB69" s="2518"/>
      <c r="AC69" s="2518"/>
      <c r="AD69" s="2518"/>
      <c r="AE69" s="337"/>
      <c r="AF69" s="2522" t="s">
        <v>1045</v>
      </c>
      <c r="AG69" s="2523"/>
      <c r="AH69" s="2526" t="s">
        <v>1047</v>
      </c>
      <c r="AI69" s="2527"/>
    </row>
    <row r="70" spans="2:35" ht="16.5" customHeight="1" thickBot="1">
      <c r="B70" s="2530" t="s">
        <v>294</v>
      </c>
      <c r="C70" s="2531"/>
      <c r="D70" s="2530" t="s">
        <v>880</v>
      </c>
      <c r="E70" s="2532"/>
      <c r="F70" s="2532"/>
      <c r="G70" s="2532"/>
      <c r="H70" s="2532"/>
      <c r="I70" s="2531"/>
      <c r="J70" s="317"/>
      <c r="K70" s="2530" t="s">
        <v>295</v>
      </c>
      <c r="L70" s="2531"/>
      <c r="M70" s="2581" t="s">
        <v>1270</v>
      </c>
      <c r="N70" s="2582"/>
      <c r="O70" s="2582"/>
      <c r="P70" s="2582"/>
      <c r="Q70" s="2582"/>
      <c r="R70" s="2582"/>
      <c r="S70" s="2582"/>
      <c r="T70" s="2582"/>
      <c r="U70" s="2582"/>
      <c r="V70" s="2582"/>
      <c r="W70" s="2582"/>
      <c r="X70" s="2582"/>
      <c r="Y70" s="2582"/>
      <c r="Z70" s="2582"/>
      <c r="AA70" s="2583"/>
      <c r="AB70" s="2518"/>
      <c r="AC70" s="2518"/>
      <c r="AD70" s="2518"/>
      <c r="AE70" s="337"/>
      <c r="AF70" s="2524"/>
      <c r="AG70" s="2525"/>
      <c r="AH70" s="2528"/>
      <c r="AI70" s="2529"/>
    </row>
    <row r="71" spans="2:35" ht="16.5" customHeight="1">
      <c r="B71" s="2530" t="s">
        <v>296</v>
      </c>
      <c r="C71" s="2531"/>
      <c r="D71" s="2530" t="s">
        <v>881</v>
      </c>
      <c r="E71" s="2532"/>
      <c r="F71" s="2532"/>
      <c r="G71" s="2532"/>
      <c r="H71" s="2532"/>
      <c r="I71" s="2531"/>
      <c r="J71" s="317"/>
      <c r="K71" s="339" t="s">
        <v>297</v>
      </c>
      <c r="L71" s="340"/>
      <c r="M71" s="340"/>
      <c r="N71" s="340"/>
      <c r="O71" s="340"/>
      <c r="P71" s="340"/>
      <c r="Q71" s="340"/>
      <c r="R71" s="340"/>
      <c r="S71" s="340"/>
      <c r="T71" s="340"/>
      <c r="U71" s="340"/>
      <c r="V71" s="340"/>
      <c r="W71" s="340"/>
      <c r="X71" s="340"/>
      <c r="Y71" s="340"/>
      <c r="Z71" s="340"/>
      <c r="AA71" s="340"/>
      <c r="AB71" s="321"/>
      <c r="AC71" s="321"/>
      <c r="AD71" s="321"/>
      <c r="AE71" s="321"/>
      <c r="AF71" s="321"/>
      <c r="AG71" s="321"/>
      <c r="AH71" s="321"/>
      <c r="AI71" s="306"/>
    </row>
    <row r="72" spans="2:35" ht="16.5" customHeight="1">
      <c r="B72" s="2530" t="s">
        <v>298</v>
      </c>
      <c r="C72" s="2531"/>
      <c r="D72" s="2530" t="s">
        <v>882</v>
      </c>
      <c r="E72" s="2532"/>
      <c r="F72" s="2532"/>
      <c r="G72" s="2532"/>
      <c r="H72" s="2532"/>
      <c r="I72" s="2531"/>
      <c r="J72" s="317"/>
      <c r="K72" s="2579" t="s">
        <v>609</v>
      </c>
      <c r="L72" s="2579"/>
      <c r="M72" s="2579"/>
      <c r="N72" s="2579"/>
      <c r="O72" s="2579"/>
      <c r="P72" s="2579"/>
      <c r="Q72" s="2579"/>
      <c r="R72" s="2579"/>
      <c r="S72" s="2579"/>
      <c r="T72" s="2579"/>
      <c r="U72" s="2579"/>
      <c r="V72" s="2579"/>
      <c r="W72" s="2579"/>
      <c r="X72" s="2579"/>
      <c r="Y72" s="2579"/>
      <c r="Z72" s="2579"/>
      <c r="AA72" s="2579"/>
      <c r="AB72" s="317"/>
      <c r="AC72" s="317"/>
      <c r="AD72" s="317"/>
      <c r="AE72" s="321"/>
      <c r="AF72" s="321"/>
      <c r="AG72" s="321"/>
      <c r="AH72" s="321"/>
      <c r="AI72" s="306"/>
    </row>
    <row r="73" spans="2:35" ht="16.5" customHeight="1">
      <c r="B73" s="2530" t="s">
        <v>299</v>
      </c>
      <c r="C73" s="2531"/>
      <c r="D73" s="2530" t="s">
        <v>883</v>
      </c>
      <c r="E73" s="2532"/>
      <c r="F73" s="2532"/>
      <c r="G73" s="2532"/>
      <c r="H73" s="2532"/>
      <c r="I73" s="2531"/>
      <c r="J73" s="317"/>
      <c r="K73" s="2518"/>
      <c r="L73" s="2518"/>
      <c r="M73" s="2530" t="s">
        <v>610</v>
      </c>
      <c r="N73" s="2532"/>
      <c r="O73" s="2532"/>
      <c r="P73" s="2532"/>
      <c r="Q73" s="2532"/>
      <c r="R73" s="2532"/>
      <c r="S73" s="2532"/>
      <c r="T73" s="2532"/>
      <c r="U73" s="2532"/>
      <c r="V73" s="2532"/>
      <c r="W73" s="2532"/>
      <c r="X73" s="2532"/>
      <c r="Y73" s="2532"/>
      <c r="Z73" s="2532"/>
      <c r="AA73" s="2531"/>
      <c r="AB73" s="2518" t="s">
        <v>289</v>
      </c>
      <c r="AC73" s="2518"/>
      <c r="AD73" s="2518"/>
      <c r="AE73" s="337"/>
      <c r="AF73" s="321"/>
      <c r="AG73" s="321"/>
      <c r="AH73" s="321"/>
      <c r="AI73" s="306"/>
    </row>
    <row r="74" spans="2:35" ht="16.5" customHeight="1">
      <c r="B74" s="2530" t="s">
        <v>300</v>
      </c>
      <c r="C74" s="2531"/>
      <c r="D74" s="2530" t="s">
        <v>901</v>
      </c>
      <c r="E74" s="2532"/>
      <c r="F74" s="2532"/>
      <c r="G74" s="2532"/>
      <c r="H74" s="2532"/>
      <c r="I74" s="2531"/>
      <c r="J74" s="317"/>
      <c r="K74" s="2530" t="s">
        <v>291</v>
      </c>
      <c r="L74" s="2531"/>
      <c r="M74" s="2581" t="s">
        <v>933</v>
      </c>
      <c r="N74" s="2582"/>
      <c r="O74" s="2582"/>
      <c r="P74" s="2582"/>
      <c r="Q74" s="2582"/>
      <c r="R74" s="2582"/>
      <c r="S74" s="2582"/>
      <c r="T74" s="2582"/>
      <c r="U74" s="2582"/>
      <c r="V74" s="2582"/>
      <c r="W74" s="2582"/>
      <c r="X74" s="2582"/>
      <c r="Y74" s="2582"/>
      <c r="Z74" s="2582"/>
      <c r="AA74" s="2583"/>
      <c r="AB74" s="2518"/>
      <c r="AC74" s="2518"/>
      <c r="AD74" s="2518"/>
      <c r="AE74" s="337"/>
      <c r="AF74" s="321"/>
      <c r="AG74" s="321"/>
      <c r="AH74" s="321"/>
      <c r="AI74" s="306"/>
    </row>
    <row r="75" spans="2:35" ht="16.5" customHeight="1">
      <c r="B75" s="321"/>
      <c r="C75" s="321"/>
      <c r="D75" s="321"/>
      <c r="E75" s="321"/>
      <c r="F75" s="321"/>
      <c r="G75" s="321"/>
      <c r="H75" s="321"/>
      <c r="I75" s="321"/>
      <c r="J75" s="317"/>
      <c r="K75" s="2530" t="s">
        <v>293</v>
      </c>
      <c r="L75" s="2531"/>
      <c r="M75" s="2581" t="s">
        <v>934</v>
      </c>
      <c r="N75" s="2582"/>
      <c r="O75" s="2582"/>
      <c r="P75" s="2582"/>
      <c r="Q75" s="2582"/>
      <c r="R75" s="2582"/>
      <c r="S75" s="2582"/>
      <c r="T75" s="2582"/>
      <c r="U75" s="2582"/>
      <c r="V75" s="2582"/>
      <c r="W75" s="2582"/>
      <c r="X75" s="2582"/>
      <c r="Y75" s="2582"/>
      <c r="Z75" s="2582"/>
      <c r="AA75" s="2583"/>
      <c r="AB75" s="2518"/>
      <c r="AC75" s="2518"/>
      <c r="AD75" s="2518"/>
      <c r="AE75" s="337"/>
      <c r="AF75" s="321"/>
      <c r="AG75" s="321"/>
      <c r="AH75" s="321"/>
      <c r="AI75" s="306"/>
    </row>
    <row r="76" spans="2:35" ht="16.5" customHeight="1">
      <c r="B76" s="321"/>
      <c r="C76" s="321"/>
      <c r="D76" s="321"/>
      <c r="E76" s="321"/>
      <c r="F76" s="321"/>
      <c r="G76" s="321"/>
      <c r="H76" s="321"/>
      <c r="I76" s="321"/>
      <c r="J76" s="317"/>
      <c r="K76" s="2530" t="s">
        <v>295</v>
      </c>
      <c r="L76" s="2531"/>
      <c r="M76" s="2581"/>
      <c r="N76" s="2582"/>
      <c r="O76" s="2582"/>
      <c r="P76" s="2582"/>
      <c r="Q76" s="2582"/>
      <c r="R76" s="2582"/>
      <c r="S76" s="2582"/>
      <c r="T76" s="2582"/>
      <c r="U76" s="2582"/>
      <c r="V76" s="2582"/>
      <c r="W76" s="2582"/>
      <c r="X76" s="2582"/>
      <c r="Y76" s="2582"/>
      <c r="Z76" s="2582"/>
      <c r="AA76" s="2583"/>
      <c r="AB76" s="2518"/>
      <c r="AC76" s="2518"/>
      <c r="AD76" s="2518"/>
      <c r="AE76" s="337"/>
      <c r="AF76" s="321"/>
      <c r="AG76" s="321"/>
      <c r="AH76" s="321"/>
      <c r="AI76" s="306"/>
    </row>
    <row r="77" spans="2:35" ht="16.5" customHeight="1">
      <c r="B77" s="321"/>
      <c r="C77" s="321"/>
      <c r="D77" s="321"/>
      <c r="E77" s="321"/>
      <c r="F77" s="321"/>
      <c r="G77" s="321"/>
      <c r="H77" s="321"/>
      <c r="I77" s="321"/>
      <c r="J77" s="317"/>
      <c r="K77" s="2530" t="s">
        <v>301</v>
      </c>
      <c r="L77" s="2531"/>
      <c r="M77" s="2581"/>
      <c r="N77" s="2582"/>
      <c r="O77" s="2582"/>
      <c r="P77" s="2582"/>
      <c r="Q77" s="2582"/>
      <c r="R77" s="2582"/>
      <c r="S77" s="2582"/>
      <c r="T77" s="2582"/>
      <c r="U77" s="2582"/>
      <c r="V77" s="2582"/>
      <c r="W77" s="2582"/>
      <c r="X77" s="2582"/>
      <c r="Y77" s="2582"/>
      <c r="Z77" s="2582"/>
      <c r="AA77" s="2583"/>
      <c r="AB77" s="2518"/>
      <c r="AC77" s="2518"/>
      <c r="AD77" s="2518"/>
      <c r="AE77" s="337"/>
      <c r="AF77" s="321"/>
      <c r="AG77" s="321"/>
      <c r="AH77" s="321"/>
      <c r="AI77" s="306"/>
    </row>
    <row r="78" spans="2:35" ht="16.5" customHeight="1">
      <c r="B78" s="321"/>
      <c r="C78" s="321"/>
      <c r="D78" s="321"/>
      <c r="E78" s="321"/>
      <c r="F78" s="321"/>
      <c r="G78" s="321"/>
      <c r="H78" s="321"/>
      <c r="I78" s="321"/>
      <c r="J78" s="317"/>
      <c r="K78" s="2530" t="s">
        <v>302</v>
      </c>
      <c r="L78" s="2531"/>
      <c r="M78" s="2581"/>
      <c r="N78" s="2582"/>
      <c r="O78" s="2582"/>
      <c r="P78" s="2582"/>
      <c r="Q78" s="2582"/>
      <c r="R78" s="2582"/>
      <c r="S78" s="2582"/>
      <c r="T78" s="2582"/>
      <c r="U78" s="2582"/>
      <c r="V78" s="2582"/>
      <c r="W78" s="2582"/>
      <c r="X78" s="2582"/>
      <c r="Y78" s="2582"/>
      <c r="Z78" s="2582"/>
      <c r="AA78" s="2583"/>
      <c r="AB78" s="2518"/>
      <c r="AC78" s="2518"/>
      <c r="AD78" s="2518"/>
      <c r="AE78" s="337"/>
      <c r="AF78" s="321"/>
      <c r="AG78" s="321"/>
      <c r="AH78" s="321"/>
      <c r="AI78" s="306"/>
    </row>
    <row r="79" spans="2:35" ht="16.5" customHeight="1">
      <c r="B79" s="321"/>
      <c r="C79" s="321"/>
      <c r="D79" s="321"/>
      <c r="E79" s="321"/>
      <c r="F79" s="321"/>
      <c r="G79" s="321"/>
      <c r="H79" s="321"/>
      <c r="I79" s="321"/>
      <c r="J79" s="317"/>
      <c r="K79" s="339" t="s">
        <v>611</v>
      </c>
      <c r="L79" s="317"/>
      <c r="M79" s="317"/>
      <c r="N79" s="317"/>
      <c r="O79" s="317"/>
      <c r="P79" s="317"/>
      <c r="Q79" s="317"/>
      <c r="R79" s="317"/>
      <c r="S79" s="317"/>
      <c r="T79" s="317"/>
      <c r="U79" s="317"/>
      <c r="V79" s="317"/>
      <c r="W79" s="317"/>
      <c r="X79" s="317"/>
      <c r="Y79" s="317"/>
      <c r="Z79" s="317"/>
      <c r="AA79" s="317"/>
      <c r="AB79" s="317"/>
      <c r="AC79" s="317"/>
      <c r="AD79" s="317"/>
      <c r="AE79" s="321"/>
      <c r="AF79" s="321"/>
      <c r="AG79" s="321"/>
      <c r="AH79" s="321"/>
      <c r="AI79" s="306"/>
    </row>
    <row r="80" spans="2:35" ht="16.5" customHeight="1">
      <c r="B80" s="497" t="s">
        <v>63</v>
      </c>
      <c r="C80" s="497"/>
      <c r="D80" s="497"/>
      <c r="E80" s="497"/>
      <c r="F80" s="497"/>
      <c r="G80" s="497"/>
      <c r="H80" s="497"/>
      <c r="I80" s="497"/>
      <c r="J80" s="497"/>
      <c r="K80" s="497"/>
      <c r="L80" s="497"/>
      <c r="M80" s="497"/>
      <c r="N80" s="497"/>
      <c r="O80" s="497"/>
      <c r="P80" s="497"/>
      <c r="Q80" s="497"/>
      <c r="R80" s="497"/>
      <c r="S80" s="496"/>
      <c r="T80" s="496"/>
      <c r="U80" s="496"/>
      <c r="V80" s="496"/>
    </row>
    <row r="81" spans="2:22" ht="16.5" customHeight="1">
      <c r="B81" s="2530"/>
      <c r="C81" s="2531"/>
      <c r="D81" s="2530" t="s">
        <v>288</v>
      </c>
      <c r="E81" s="2532"/>
      <c r="F81" s="2532"/>
      <c r="G81" s="2532"/>
      <c r="H81" s="2532"/>
      <c r="I81" s="2532"/>
      <c r="J81" s="2532"/>
      <c r="K81" s="2532"/>
      <c r="L81" s="2532"/>
      <c r="M81" s="2532"/>
      <c r="N81" s="2532"/>
      <c r="O81" s="2532"/>
      <c r="P81" s="2532"/>
      <c r="Q81" s="2532"/>
      <c r="R81" s="2531"/>
      <c r="S81" s="2530" t="s">
        <v>264</v>
      </c>
      <c r="T81" s="2532"/>
      <c r="U81" s="2532"/>
      <c r="V81" s="2531"/>
    </row>
    <row r="82" spans="2:22" ht="16.5" customHeight="1">
      <c r="B82" s="2530" t="s">
        <v>303</v>
      </c>
      <c r="C82" s="2531"/>
      <c r="D82" s="2530" t="s">
        <v>931</v>
      </c>
      <c r="E82" s="2532"/>
      <c r="F82" s="2532"/>
      <c r="G82" s="2532"/>
      <c r="H82" s="2532"/>
      <c r="I82" s="2532"/>
      <c r="J82" s="2532"/>
      <c r="K82" s="2532"/>
      <c r="L82" s="2532"/>
      <c r="M82" s="2532"/>
      <c r="N82" s="2532"/>
      <c r="O82" s="2532"/>
      <c r="P82" s="2532"/>
      <c r="Q82" s="2532"/>
      <c r="R82" s="2531"/>
      <c r="S82" s="2530" t="s">
        <v>890</v>
      </c>
      <c r="T82" s="2532"/>
      <c r="U82" s="2532"/>
      <c r="V82" s="2531"/>
    </row>
    <row r="83" spans="2:22" ht="16.5" customHeight="1">
      <c r="B83" s="2530" t="s">
        <v>304</v>
      </c>
      <c r="C83" s="2531"/>
      <c r="D83" s="2530" t="s">
        <v>930</v>
      </c>
      <c r="E83" s="2532"/>
      <c r="F83" s="2532"/>
      <c r="G83" s="2532"/>
      <c r="H83" s="2532"/>
      <c r="I83" s="2532"/>
      <c r="J83" s="2532"/>
      <c r="K83" s="2532"/>
      <c r="L83" s="2532"/>
      <c r="M83" s="2532"/>
      <c r="N83" s="2532"/>
      <c r="O83" s="2532"/>
      <c r="P83" s="2532"/>
      <c r="Q83" s="2532"/>
      <c r="R83" s="2531"/>
      <c r="S83" s="2530" t="s">
        <v>890</v>
      </c>
      <c r="T83" s="2532"/>
      <c r="U83" s="2532"/>
      <c r="V83" s="2531"/>
    </row>
    <row r="84" spans="2:22" ht="16.5" customHeight="1">
      <c r="B84" s="2530" t="s">
        <v>305</v>
      </c>
      <c r="C84" s="2531"/>
      <c r="D84" s="2530" t="s">
        <v>935</v>
      </c>
      <c r="E84" s="2532"/>
      <c r="F84" s="2532"/>
      <c r="G84" s="2532"/>
      <c r="H84" s="2532"/>
      <c r="I84" s="2532"/>
      <c r="J84" s="2532"/>
      <c r="K84" s="2532"/>
      <c r="L84" s="2532"/>
      <c r="M84" s="2532"/>
      <c r="N84" s="2532"/>
      <c r="O84" s="2532"/>
      <c r="P84" s="2532"/>
      <c r="Q84" s="2532"/>
      <c r="R84" s="2531"/>
      <c r="S84" s="2530" t="s">
        <v>890</v>
      </c>
      <c r="T84" s="2532"/>
      <c r="U84" s="2532"/>
      <c r="V84" s="2531"/>
    </row>
    <row r="85" spans="2:22" ht="16.5" customHeight="1">
      <c r="B85" s="2530" t="s">
        <v>306</v>
      </c>
      <c r="C85" s="2531"/>
      <c r="D85" s="2530"/>
      <c r="E85" s="2532"/>
      <c r="F85" s="2532"/>
      <c r="G85" s="2532"/>
      <c r="H85" s="2532"/>
      <c r="I85" s="2532"/>
      <c r="J85" s="2532"/>
      <c r="K85" s="2532"/>
      <c r="L85" s="2532"/>
      <c r="M85" s="2532"/>
      <c r="N85" s="2532"/>
      <c r="O85" s="2532"/>
      <c r="P85" s="2532"/>
      <c r="Q85" s="2532"/>
      <c r="R85" s="2531"/>
      <c r="S85" s="2530"/>
      <c r="T85" s="2532"/>
      <c r="U85" s="2532"/>
      <c r="V85" s="2531"/>
    </row>
    <row r="86" spans="2:22" ht="16.5" customHeight="1">
      <c r="B86" s="2530" t="s">
        <v>307</v>
      </c>
      <c r="C86" s="2531"/>
      <c r="D86" s="2530"/>
      <c r="E86" s="2532"/>
      <c r="F86" s="2532"/>
      <c r="G86" s="2532"/>
      <c r="H86" s="2532"/>
      <c r="I86" s="2532"/>
      <c r="J86" s="2532"/>
      <c r="K86" s="2532"/>
      <c r="L86" s="2532"/>
      <c r="M86" s="2532"/>
      <c r="N86" s="2532"/>
      <c r="O86" s="2532"/>
      <c r="P86" s="2532"/>
      <c r="Q86" s="2532"/>
      <c r="R86" s="2531"/>
      <c r="S86" s="2530"/>
      <c r="T86" s="2532"/>
      <c r="U86" s="2532"/>
      <c r="V86" s="2531"/>
    </row>
    <row r="87" spans="2:22" ht="16.5" customHeight="1">
      <c r="B87" s="2530" t="s">
        <v>308</v>
      </c>
      <c r="C87" s="2531"/>
      <c r="D87" s="2530"/>
      <c r="E87" s="2532"/>
      <c r="F87" s="2532"/>
      <c r="G87" s="2532"/>
      <c r="H87" s="2532"/>
      <c r="I87" s="2532"/>
      <c r="J87" s="2532"/>
      <c r="K87" s="2532"/>
      <c r="L87" s="2532"/>
      <c r="M87" s="2532"/>
      <c r="N87" s="2532"/>
      <c r="O87" s="2532"/>
      <c r="P87" s="2532"/>
      <c r="Q87" s="2532"/>
      <c r="R87" s="2531"/>
      <c r="S87" s="2530"/>
      <c r="T87" s="2532"/>
      <c r="U87" s="2532"/>
      <c r="V87" s="2531"/>
    </row>
  </sheetData>
  <sheetProtection sheet="1" objects="1" scenarios="1"/>
  <mergeCells count="275">
    <mergeCell ref="B6:AI6"/>
    <mergeCell ref="K77:L77"/>
    <mergeCell ref="M77:AA77"/>
    <mergeCell ref="K78:L78"/>
    <mergeCell ref="M78:AA78"/>
    <mergeCell ref="K75:L75"/>
    <mergeCell ref="M75:AA75"/>
    <mergeCell ref="K76:L76"/>
    <mergeCell ref="M76:AA76"/>
    <mergeCell ref="B69:C69"/>
    <mergeCell ref="D69:I69"/>
    <mergeCell ref="K69:L69"/>
    <mergeCell ref="M69:AA69"/>
    <mergeCell ref="B70:C70"/>
    <mergeCell ref="D70:I70"/>
    <mergeCell ref="K70:L70"/>
    <mergeCell ref="M70:AA70"/>
    <mergeCell ref="B74:C74"/>
    <mergeCell ref="D74:I74"/>
    <mergeCell ref="K74:L74"/>
    <mergeCell ref="M74:AA74"/>
    <mergeCell ref="B71:C71"/>
    <mergeCell ref="D71:I71"/>
    <mergeCell ref="B72:C72"/>
    <mergeCell ref="D72:I72"/>
    <mergeCell ref="K72:AA72"/>
    <mergeCell ref="B73:C73"/>
    <mergeCell ref="D73:I73"/>
    <mergeCell ref="K73:L73"/>
    <mergeCell ref="M73:AA73"/>
    <mergeCell ref="B68:C68"/>
    <mergeCell ref="D68:I68"/>
    <mergeCell ref="K68:L68"/>
    <mergeCell ref="M68:AA68"/>
    <mergeCell ref="AH61:AH62"/>
    <mergeCell ref="B65:AH65"/>
    <mergeCell ref="B66:D66"/>
    <mergeCell ref="K66:AA66"/>
    <mergeCell ref="B67:C67"/>
    <mergeCell ref="D67:I67"/>
    <mergeCell ref="K67:L67"/>
    <mergeCell ref="M67:AA67"/>
    <mergeCell ref="AA61:AA62"/>
    <mergeCell ref="AB61:AB62"/>
    <mergeCell ref="AC61:AC62"/>
    <mergeCell ref="AD61:AD62"/>
    <mergeCell ref="AE61:AE62"/>
    <mergeCell ref="AF61:AF62"/>
    <mergeCell ref="U61:U62"/>
    <mergeCell ref="V61:V62"/>
    <mergeCell ref="I61:I62"/>
    <mergeCell ref="J61:J62"/>
    <mergeCell ref="K61:K62"/>
    <mergeCell ref="L61:L62"/>
    <mergeCell ref="M61:M62"/>
    <mergeCell ref="N61:N62"/>
    <mergeCell ref="AG48:AG58"/>
    <mergeCell ref="R48:R58"/>
    <mergeCell ref="W61:W62"/>
    <mergeCell ref="X61:X62"/>
    <mergeCell ref="Y61:Y62"/>
    <mergeCell ref="Z61:Z62"/>
    <mergeCell ref="O61:O62"/>
    <mergeCell ref="P61:P62"/>
    <mergeCell ref="Q61:Q62"/>
    <mergeCell ref="R61:R62"/>
    <mergeCell ref="S61:S62"/>
    <mergeCell ref="T61:T62"/>
    <mergeCell ref="AG61:AG62"/>
    <mergeCell ref="AH48:AH58"/>
    <mergeCell ref="C61:C62"/>
    <mergeCell ref="D61:D62"/>
    <mergeCell ref="E61:E62"/>
    <mergeCell ref="F61:F62"/>
    <mergeCell ref="G61:G62"/>
    <mergeCell ref="H61:H62"/>
    <mergeCell ref="Y48:Y58"/>
    <mergeCell ref="Z48:Z58"/>
    <mergeCell ref="AA48:AA58"/>
    <mergeCell ref="AB48:AB58"/>
    <mergeCell ref="AC48:AC58"/>
    <mergeCell ref="AD48:AD58"/>
    <mergeCell ref="S48:S58"/>
    <mergeCell ref="T48:T58"/>
    <mergeCell ref="U48:U58"/>
    <mergeCell ref="V48:V58"/>
    <mergeCell ref="W48:W58"/>
    <mergeCell ref="X48:X58"/>
    <mergeCell ref="M48:M58"/>
    <mergeCell ref="N48:N58"/>
    <mergeCell ref="O48:O58"/>
    <mergeCell ref="P48:P58"/>
    <mergeCell ref="Q48:Q58"/>
    <mergeCell ref="G48:G58"/>
    <mergeCell ref="H48:H58"/>
    <mergeCell ref="I48:I58"/>
    <mergeCell ref="J48:J58"/>
    <mergeCell ref="K48:K58"/>
    <mergeCell ref="L48:L58"/>
    <mergeCell ref="AD43:AD44"/>
    <mergeCell ref="AE43:AE44"/>
    <mergeCell ref="AF43:AF44"/>
    <mergeCell ref="Q43:Q44"/>
    <mergeCell ref="AE48:AE58"/>
    <mergeCell ref="AF48:AF58"/>
    <mergeCell ref="AG43:AG44"/>
    <mergeCell ref="AH43:AH44"/>
    <mergeCell ref="B46:B62"/>
    <mergeCell ref="C48:C58"/>
    <mergeCell ref="D48:D58"/>
    <mergeCell ref="E48:E58"/>
    <mergeCell ref="F48:F58"/>
    <mergeCell ref="X43:X44"/>
    <mergeCell ref="Y43:Y44"/>
    <mergeCell ref="Z43:Z44"/>
    <mergeCell ref="AA43:AA44"/>
    <mergeCell ref="AB43:AB44"/>
    <mergeCell ref="AC43:AC44"/>
    <mergeCell ref="R43:R44"/>
    <mergeCell ref="S43:S44"/>
    <mergeCell ref="T43:T44"/>
    <mergeCell ref="U43:U44"/>
    <mergeCell ref="V43:V44"/>
    <mergeCell ref="W43:W44"/>
    <mergeCell ref="L43:L44"/>
    <mergeCell ref="M43:M44"/>
    <mergeCell ref="N43:N44"/>
    <mergeCell ref="O43:O44"/>
    <mergeCell ref="P43:P44"/>
    <mergeCell ref="AH30:AH40"/>
    <mergeCell ref="C43:C44"/>
    <mergeCell ref="D43:D44"/>
    <mergeCell ref="E43:E44"/>
    <mergeCell ref="F43:F44"/>
    <mergeCell ref="G43:G44"/>
    <mergeCell ref="H43:H44"/>
    <mergeCell ref="I43:I44"/>
    <mergeCell ref="J43:J44"/>
    <mergeCell ref="K43:K44"/>
    <mergeCell ref="AB30:AB40"/>
    <mergeCell ref="AC30:AC40"/>
    <mergeCell ref="AD30:AD40"/>
    <mergeCell ref="AE30:AE40"/>
    <mergeCell ref="AF30:AF40"/>
    <mergeCell ref="AG30:AG40"/>
    <mergeCell ref="V30:V40"/>
    <mergeCell ref="W30:W40"/>
    <mergeCell ref="X30:X40"/>
    <mergeCell ref="Y30:Y40"/>
    <mergeCell ref="Z30:Z40"/>
    <mergeCell ref="AA30:AA40"/>
    <mergeCell ref="P30:P40"/>
    <mergeCell ref="Q30:Q40"/>
    <mergeCell ref="R30:R40"/>
    <mergeCell ref="S30:S40"/>
    <mergeCell ref="T30:T40"/>
    <mergeCell ref="U30:U40"/>
    <mergeCell ref="J30:J40"/>
    <mergeCell ref="K30:K40"/>
    <mergeCell ref="L30:L40"/>
    <mergeCell ref="M30:M40"/>
    <mergeCell ref="N30:N40"/>
    <mergeCell ref="O30:O40"/>
    <mergeCell ref="AG25:AG26"/>
    <mergeCell ref="AH25:AH26"/>
    <mergeCell ref="B28:B44"/>
    <mergeCell ref="C30:C40"/>
    <mergeCell ref="D30:D40"/>
    <mergeCell ref="E30:E40"/>
    <mergeCell ref="F30:F40"/>
    <mergeCell ref="G30:G40"/>
    <mergeCell ref="H30:H40"/>
    <mergeCell ref="I30:I40"/>
    <mergeCell ref="AA25:AA26"/>
    <mergeCell ref="AB25:AB26"/>
    <mergeCell ref="AC25:AC26"/>
    <mergeCell ref="AD25:AD26"/>
    <mergeCell ref="AE25:AE26"/>
    <mergeCell ref="AF25:AF26"/>
    <mergeCell ref="U25:U26"/>
    <mergeCell ref="V25:V26"/>
    <mergeCell ref="W25:W26"/>
    <mergeCell ref="X25:X26"/>
    <mergeCell ref="Y25:Y26"/>
    <mergeCell ref="Z25:Z26"/>
    <mergeCell ref="O25:O26"/>
    <mergeCell ref="P25:P26"/>
    <mergeCell ref="AB12:AB22"/>
    <mergeCell ref="AC12:AC22"/>
    <mergeCell ref="AD12:AD22"/>
    <mergeCell ref="S12:S22"/>
    <mergeCell ref="T12:T22"/>
    <mergeCell ref="U12:U22"/>
    <mergeCell ref="V12:V22"/>
    <mergeCell ref="W12:W22"/>
    <mergeCell ref="X12:X22"/>
    <mergeCell ref="C25:C26"/>
    <mergeCell ref="D25:D26"/>
    <mergeCell ref="E25:E26"/>
    <mergeCell ref="F25:F26"/>
    <mergeCell ref="G25:G26"/>
    <mergeCell ref="H25:H26"/>
    <mergeCell ref="Y12:Y22"/>
    <mergeCell ref="Z12:Z22"/>
    <mergeCell ref="AA12:AA22"/>
    <mergeCell ref="M12:M22"/>
    <mergeCell ref="N12:N22"/>
    <mergeCell ref="Q25:Q26"/>
    <mergeCell ref="R25:R26"/>
    <mergeCell ref="S25:S26"/>
    <mergeCell ref="T25:T26"/>
    <mergeCell ref="I25:I26"/>
    <mergeCell ref="J25:J26"/>
    <mergeCell ref="K25:K26"/>
    <mergeCell ref="L25:L26"/>
    <mergeCell ref="M25:M26"/>
    <mergeCell ref="N25:N26"/>
    <mergeCell ref="B5:AH5"/>
    <mergeCell ref="B8:D8"/>
    <mergeCell ref="E8:R8"/>
    <mergeCell ref="S8:U8"/>
    <mergeCell ref="V8:AH8"/>
    <mergeCell ref="B10:B26"/>
    <mergeCell ref="C12:C22"/>
    <mergeCell ref="D12:D22"/>
    <mergeCell ref="E12:E22"/>
    <mergeCell ref="F12:F22"/>
    <mergeCell ref="O12:O22"/>
    <mergeCell ref="P12:P22"/>
    <mergeCell ref="Q12:Q22"/>
    <mergeCell ref="R12:R22"/>
    <mergeCell ref="G12:G22"/>
    <mergeCell ref="H12:H22"/>
    <mergeCell ref="I12:I22"/>
    <mergeCell ref="J12:J22"/>
    <mergeCell ref="K12:K22"/>
    <mergeCell ref="L12:L22"/>
    <mergeCell ref="AE12:AE22"/>
    <mergeCell ref="AF12:AF22"/>
    <mergeCell ref="AG12:AG22"/>
    <mergeCell ref="AH12:AH22"/>
    <mergeCell ref="B81:C81"/>
    <mergeCell ref="D81:R81"/>
    <mergeCell ref="S81:V81"/>
    <mergeCell ref="B82:C82"/>
    <mergeCell ref="D82:R82"/>
    <mergeCell ref="S82:V82"/>
    <mergeCell ref="B83:C83"/>
    <mergeCell ref="D83:R83"/>
    <mergeCell ref="S83:V83"/>
    <mergeCell ref="B87:C87"/>
    <mergeCell ref="D87:R87"/>
    <mergeCell ref="S87:V87"/>
    <mergeCell ref="B84:C84"/>
    <mergeCell ref="D84:R84"/>
    <mergeCell ref="S84:V84"/>
    <mergeCell ref="B85:C85"/>
    <mergeCell ref="D85:R85"/>
    <mergeCell ref="S85:V85"/>
    <mergeCell ref="B86:C86"/>
    <mergeCell ref="D86:R86"/>
    <mergeCell ref="S86:V86"/>
    <mergeCell ref="AB68:AD68"/>
    <mergeCell ref="AB67:AD67"/>
    <mergeCell ref="AF67:AI67"/>
    <mergeCell ref="AF69:AG70"/>
    <mergeCell ref="AH69:AI70"/>
    <mergeCell ref="AB78:AD78"/>
    <mergeCell ref="AB77:AD77"/>
    <mergeCell ref="AB76:AD76"/>
    <mergeCell ref="AB75:AD75"/>
    <mergeCell ref="AB74:AD74"/>
    <mergeCell ref="AB73:AD73"/>
    <mergeCell ref="AB70:AD70"/>
    <mergeCell ref="AB69:AD69"/>
  </mergeCells>
  <phoneticPr fontId="11"/>
  <pageMargins left="0.7" right="0.7" top="0.75" bottom="0.75" header="0.3" footer="0.3"/>
  <pageSetup paperSize="9" scale="6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dimension ref="B4:AI88"/>
  <sheetViews>
    <sheetView view="pageBreakPreview" zoomScale="85" zoomScaleNormal="100" zoomScaleSheetLayoutView="85" workbookViewId="0">
      <selection activeCell="V8" sqref="V8:AH8"/>
    </sheetView>
  </sheetViews>
  <sheetFormatPr defaultRowHeight="13.5"/>
  <cols>
    <col min="1" max="1" width="3.25" style="196" customWidth="1"/>
    <col min="2" max="2" width="4" style="196" customWidth="1"/>
    <col min="3" max="3" width="5.625" style="196" customWidth="1"/>
    <col min="4" max="34" width="4.125" style="196" customWidth="1"/>
    <col min="35" max="35" width="4.25" style="196" customWidth="1"/>
    <col min="36" max="16384" width="9" style="196"/>
  </cols>
  <sheetData>
    <row r="4" spans="2:35">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302" t="s">
        <v>275</v>
      </c>
      <c r="AI4" s="263"/>
    </row>
    <row r="5" spans="2:35" ht="18.75">
      <c r="B5" s="2533" t="s">
        <v>1061</v>
      </c>
      <c r="C5" s="2533"/>
      <c r="D5" s="2533"/>
      <c r="E5" s="2533"/>
      <c r="F5" s="2533"/>
      <c r="G5" s="2533"/>
      <c r="H5" s="2533"/>
      <c r="I5" s="2533"/>
      <c r="J5" s="2533"/>
      <c r="K5" s="2533"/>
      <c r="L5" s="2533"/>
      <c r="M5" s="2533"/>
      <c r="N5" s="2533"/>
      <c r="O5" s="2533"/>
      <c r="P5" s="2533"/>
      <c r="Q5" s="2533"/>
      <c r="R5" s="2533"/>
      <c r="S5" s="2533"/>
      <c r="T5" s="2533"/>
      <c r="U5" s="2533"/>
      <c r="V5" s="2533"/>
      <c r="W5" s="2533"/>
      <c r="X5" s="2533"/>
      <c r="Y5" s="2533"/>
      <c r="Z5" s="2533"/>
      <c r="AA5" s="2533"/>
      <c r="AB5" s="2533"/>
      <c r="AC5" s="2533"/>
      <c r="AD5" s="2533"/>
      <c r="AE5" s="2533"/>
      <c r="AF5" s="2533"/>
      <c r="AG5" s="2533"/>
      <c r="AH5" s="2533"/>
      <c r="AI5" s="263"/>
    </row>
    <row r="6" spans="2:35" ht="18.75" customHeight="1">
      <c r="B6" s="2584" t="s">
        <v>1063</v>
      </c>
      <c r="C6" s="2584"/>
      <c r="D6" s="2584"/>
      <c r="E6" s="2584"/>
      <c r="F6" s="2584"/>
      <c r="G6" s="2584"/>
      <c r="H6" s="2584"/>
      <c r="I6" s="2584"/>
      <c r="J6" s="2584"/>
      <c r="K6" s="2584"/>
      <c r="L6" s="2584"/>
      <c r="M6" s="2584"/>
      <c r="N6" s="2584"/>
      <c r="O6" s="2584"/>
      <c r="P6" s="2584"/>
      <c r="Q6" s="2584"/>
      <c r="R6" s="2584"/>
      <c r="S6" s="2584"/>
      <c r="T6" s="2584"/>
      <c r="U6" s="2584"/>
      <c r="V6" s="2584"/>
      <c r="W6" s="2584"/>
      <c r="X6" s="2584"/>
      <c r="Y6" s="2584"/>
      <c r="Z6" s="2584"/>
      <c r="AA6" s="2584"/>
      <c r="AB6" s="2584"/>
      <c r="AC6" s="2584"/>
      <c r="AD6" s="2584"/>
      <c r="AE6" s="2584"/>
      <c r="AF6" s="2584"/>
      <c r="AG6" s="2584"/>
      <c r="AH6" s="2584"/>
      <c r="AI6" s="2584"/>
    </row>
    <row r="7" spans="2:35" ht="18.75" customHeight="1">
      <c r="B7" s="150"/>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c r="AI7" s="150"/>
    </row>
    <row r="8" spans="2:35">
      <c r="B8" s="2534" t="s">
        <v>0</v>
      </c>
      <c r="C8" s="2534"/>
      <c r="D8" s="2534"/>
      <c r="E8" s="2534" t="s">
        <v>607</v>
      </c>
      <c r="F8" s="2534"/>
      <c r="G8" s="2534"/>
      <c r="H8" s="2534"/>
      <c r="I8" s="2534"/>
      <c r="J8" s="2534"/>
      <c r="K8" s="2534"/>
      <c r="L8" s="2534"/>
      <c r="M8" s="2534"/>
      <c r="N8" s="2534"/>
      <c r="O8" s="2534"/>
      <c r="P8" s="2534"/>
      <c r="Q8" s="2534"/>
      <c r="R8" s="2534"/>
      <c r="S8" s="2534" t="s">
        <v>276</v>
      </c>
      <c r="T8" s="2534"/>
      <c r="U8" s="2534"/>
      <c r="V8" s="2534" t="s">
        <v>692</v>
      </c>
      <c r="W8" s="2534"/>
      <c r="X8" s="2534"/>
      <c r="Y8" s="2534"/>
      <c r="Z8" s="2534"/>
      <c r="AA8" s="2534"/>
      <c r="AB8" s="2534"/>
      <c r="AC8" s="2534"/>
      <c r="AD8" s="2534"/>
      <c r="AE8" s="2534"/>
      <c r="AF8" s="2534"/>
      <c r="AG8" s="2534"/>
      <c r="AH8" s="2534"/>
      <c r="AI8" s="263"/>
    </row>
    <row r="9" spans="2:35">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263"/>
    </row>
    <row r="10" spans="2:35">
      <c r="B10" s="2535" t="s">
        <v>723</v>
      </c>
      <c r="C10" s="492" t="s">
        <v>755</v>
      </c>
      <c r="D10" s="303" t="s">
        <v>861</v>
      </c>
      <c r="E10" s="304" t="s">
        <v>862</v>
      </c>
      <c r="F10" s="304" t="s">
        <v>784</v>
      </c>
      <c r="G10" s="304" t="s">
        <v>785</v>
      </c>
      <c r="H10" s="304" t="s">
        <v>786</v>
      </c>
      <c r="I10" s="304" t="s">
        <v>787</v>
      </c>
      <c r="J10" s="304" t="s">
        <v>788</v>
      </c>
      <c r="K10" s="304" t="s">
        <v>789</v>
      </c>
      <c r="L10" s="304" t="s">
        <v>790</v>
      </c>
      <c r="M10" s="304" t="s">
        <v>791</v>
      </c>
      <c r="N10" s="304" t="s">
        <v>792</v>
      </c>
      <c r="O10" s="304" t="s">
        <v>863</v>
      </c>
      <c r="P10" s="304" t="s">
        <v>849</v>
      </c>
      <c r="Q10" s="304" t="s">
        <v>793</v>
      </c>
      <c r="R10" s="304" t="s">
        <v>794</v>
      </c>
      <c r="S10" s="304" t="s">
        <v>795</v>
      </c>
      <c r="T10" s="304" t="s">
        <v>796</v>
      </c>
      <c r="U10" s="304" t="s">
        <v>797</v>
      </c>
      <c r="V10" s="304" t="s">
        <v>798</v>
      </c>
      <c r="W10" s="304" t="s">
        <v>799</v>
      </c>
      <c r="X10" s="304" t="s">
        <v>800</v>
      </c>
      <c r="Y10" s="304" t="s">
        <v>801</v>
      </c>
      <c r="Z10" s="304" t="s">
        <v>802</v>
      </c>
      <c r="AA10" s="304" t="s">
        <v>803</v>
      </c>
      <c r="AB10" s="304" t="s">
        <v>804</v>
      </c>
      <c r="AC10" s="304" t="s">
        <v>805</v>
      </c>
      <c r="AD10" s="304" t="s">
        <v>806</v>
      </c>
      <c r="AE10" s="304" t="s">
        <v>807</v>
      </c>
      <c r="AF10" s="304" t="s">
        <v>808</v>
      </c>
      <c r="AG10" s="304" t="s">
        <v>809</v>
      </c>
      <c r="AH10" s="305"/>
      <c r="AI10" s="306"/>
    </row>
    <row r="11" spans="2:35">
      <c r="B11" s="2536"/>
      <c r="C11" s="492" t="s">
        <v>277</v>
      </c>
      <c r="D11" s="307" t="s">
        <v>756</v>
      </c>
      <c r="E11" s="308" t="s">
        <v>763</v>
      </c>
      <c r="F11" s="308" t="s">
        <v>758</v>
      </c>
      <c r="G11" s="308" t="s">
        <v>759</v>
      </c>
      <c r="H11" s="308" t="s">
        <v>760</v>
      </c>
      <c r="I11" s="308" t="s">
        <v>761</v>
      </c>
      <c r="J11" s="308" t="s">
        <v>762</v>
      </c>
      <c r="K11" s="308" t="s">
        <v>309</v>
      </c>
      <c r="L11" s="308" t="s">
        <v>757</v>
      </c>
      <c r="M11" s="308" t="s">
        <v>758</v>
      </c>
      <c r="N11" s="308" t="s">
        <v>759</v>
      </c>
      <c r="O11" s="308" t="s">
        <v>760</v>
      </c>
      <c r="P11" s="308" t="s">
        <v>761</v>
      </c>
      <c r="Q11" s="308" t="s">
        <v>762</v>
      </c>
      <c r="R11" s="308" t="s">
        <v>309</v>
      </c>
      <c r="S11" s="308" t="s">
        <v>757</v>
      </c>
      <c r="T11" s="308" t="s">
        <v>758</v>
      </c>
      <c r="U11" s="308" t="s">
        <v>759</v>
      </c>
      <c r="V11" s="308" t="s">
        <v>760</v>
      </c>
      <c r="W11" s="308" t="s">
        <v>761</v>
      </c>
      <c r="X11" s="308" t="s">
        <v>762</v>
      </c>
      <c r="Y11" s="308" t="s">
        <v>309</v>
      </c>
      <c r="Z11" s="308" t="s">
        <v>757</v>
      </c>
      <c r="AA11" s="308" t="s">
        <v>758</v>
      </c>
      <c r="AB11" s="308" t="s">
        <v>759</v>
      </c>
      <c r="AC11" s="308" t="s">
        <v>760</v>
      </c>
      <c r="AD11" s="308" t="s">
        <v>761</v>
      </c>
      <c r="AE11" s="308" t="s">
        <v>762</v>
      </c>
      <c r="AF11" s="308" t="s">
        <v>309</v>
      </c>
      <c r="AG11" s="308" t="s">
        <v>757</v>
      </c>
      <c r="AH11" s="309"/>
      <c r="AI11" s="306"/>
    </row>
    <row r="12" spans="2:35" ht="13.5" customHeight="1">
      <c r="B12" s="2536"/>
      <c r="C12" s="2538" t="s">
        <v>375</v>
      </c>
      <c r="D12" s="2541" t="s">
        <v>613</v>
      </c>
      <c r="E12" s="2543" t="s">
        <v>612</v>
      </c>
      <c r="F12" s="2543" t="s">
        <v>612</v>
      </c>
      <c r="G12" s="2543" t="s">
        <v>612</v>
      </c>
      <c r="H12" s="2543" t="s">
        <v>612</v>
      </c>
      <c r="I12" s="2545"/>
      <c r="J12" s="2545"/>
      <c r="K12" s="2543" t="s">
        <v>612</v>
      </c>
      <c r="L12" s="2543" t="s">
        <v>612</v>
      </c>
      <c r="M12" s="2543" t="s">
        <v>612</v>
      </c>
      <c r="N12" s="2545" t="s">
        <v>884</v>
      </c>
      <c r="O12" s="2543" t="s">
        <v>612</v>
      </c>
      <c r="P12" s="2545"/>
      <c r="Q12" s="2545"/>
      <c r="R12" s="2545"/>
      <c r="S12" s="2545"/>
      <c r="T12" s="2543" t="s">
        <v>612</v>
      </c>
      <c r="U12" s="2543" t="s">
        <v>612</v>
      </c>
      <c r="V12" s="2543" t="s">
        <v>612</v>
      </c>
      <c r="W12" s="2545"/>
      <c r="X12" s="2545"/>
      <c r="Y12" s="2545" t="s">
        <v>310</v>
      </c>
      <c r="Z12" s="2545" t="s">
        <v>310</v>
      </c>
      <c r="AA12" s="2545" t="s">
        <v>310</v>
      </c>
      <c r="AB12" s="2545" t="s">
        <v>310</v>
      </c>
      <c r="AC12" s="2545" t="s">
        <v>310</v>
      </c>
      <c r="AD12" s="2545"/>
      <c r="AE12" s="2545"/>
      <c r="AF12" s="2545" t="s">
        <v>310</v>
      </c>
      <c r="AG12" s="2545" t="s">
        <v>310</v>
      </c>
      <c r="AH12" s="2547"/>
      <c r="AI12" s="306"/>
    </row>
    <row r="13" spans="2:35">
      <c r="B13" s="2536"/>
      <c r="C13" s="2539"/>
      <c r="D13" s="2542"/>
      <c r="E13" s="2544"/>
      <c r="F13" s="2544"/>
      <c r="G13" s="2544"/>
      <c r="H13" s="2544"/>
      <c r="I13" s="2546"/>
      <c r="J13" s="2546"/>
      <c r="K13" s="2544"/>
      <c r="L13" s="2544"/>
      <c r="M13" s="2544"/>
      <c r="N13" s="2546"/>
      <c r="O13" s="2544"/>
      <c r="P13" s="2546"/>
      <c r="Q13" s="2546"/>
      <c r="R13" s="2546"/>
      <c r="S13" s="2546"/>
      <c r="T13" s="2544"/>
      <c r="U13" s="2544"/>
      <c r="V13" s="2544"/>
      <c r="W13" s="2546"/>
      <c r="X13" s="2546"/>
      <c r="Y13" s="2546"/>
      <c r="Z13" s="2546"/>
      <c r="AA13" s="2546"/>
      <c r="AB13" s="2546"/>
      <c r="AC13" s="2546"/>
      <c r="AD13" s="2546"/>
      <c r="AE13" s="2546"/>
      <c r="AF13" s="2546"/>
      <c r="AG13" s="2546"/>
      <c r="AH13" s="2548"/>
      <c r="AI13" s="306"/>
    </row>
    <row r="14" spans="2:35">
      <c r="B14" s="2536"/>
      <c r="C14" s="2539"/>
      <c r="D14" s="2542"/>
      <c r="E14" s="2544"/>
      <c r="F14" s="2544"/>
      <c r="G14" s="2544"/>
      <c r="H14" s="2544"/>
      <c r="I14" s="2546"/>
      <c r="J14" s="2546"/>
      <c r="K14" s="2544"/>
      <c r="L14" s="2544"/>
      <c r="M14" s="2544"/>
      <c r="N14" s="2546"/>
      <c r="O14" s="2544"/>
      <c r="P14" s="2546"/>
      <c r="Q14" s="2546"/>
      <c r="R14" s="2546"/>
      <c r="S14" s="2546"/>
      <c r="T14" s="2544"/>
      <c r="U14" s="2544"/>
      <c r="V14" s="2544"/>
      <c r="W14" s="2546"/>
      <c r="X14" s="2546"/>
      <c r="Y14" s="2546"/>
      <c r="Z14" s="2546"/>
      <c r="AA14" s="2546"/>
      <c r="AB14" s="2546"/>
      <c r="AC14" s="2546"/>
      <c r="AD14" s="2546"/>
      <c r="AE14" s="2546"/>
      <c r="AF14" s="2546"/>
      <c r="AG14" s="2546"/>
      <c r="AH14" s="2548"/>
      <c r="AI14" s="306"/>
    </row>
    <row r="15" spans="2:35">
      <c r="B15" s="2536"/>
      <c r="C15" s="2539"/>
      <c r="D15" s="2542"/>
      <c r="E15" s="2544"/>
      <c r="F15" s="2544"/>
      <c r="G15" s="2544"/>
      <c r="H15" s="2544"/>
      <c r="I15" s="2546"/>
      <c r="J15" s="2546"/>
      <c r="K15" s="2544"/>
      <c r="L15" s="2544"/>
      <c r="M15" s="2544"/>
      <c r="N15" s="2546"/>
      <c r="O15" s="2544"/>
      <c r="P15" s="2546"/>
      <c r="Q15" s="2546"/>
      <c r="R15" s="2546"/>
      <c r="S15" s="2546"/>
      <c r="T15" s="2544"/>
      <c r="U15" s="2544"/>
      <c r="V15" s="2544"/>
      <c r="W15" s="2546"/>
      <c r="X15" s="2546"/>
      <c r="Y15" s="2546"/>
      <c r="Z15" s="2546"/>
      <c r="AA15" s="2546"/>
      <c r="AB15" s="2546"/>
      <c r="AC15" s="2546"/>
      <c r="AD15" s="2546"/>
      <c r="AE15" s="2546"/>
      <c r="AF15" s="2546"/>
      <c r="AG15" s="2546"/>
      <c r="AH15" s="2548"/>
      <c r="AI15" s="306"/>
    </row>
    <row r="16" spans="2:35">
      <c r="B16" s="2536"/>
      <c r="C16" s="2539"/>
      <c r="D16" s="2542"/>
      <c r="E16" s="2544"/>
      <c r="F16" s="2544"/>
      <c r="G16" s="2544"/>
      <c r="H16" s="2544"/>
      <c r="I16" s="2546"/>
      <c r="J16" s="2546"/>
      <c r="K16" s="2544"/>
      <c r="L16" s="2544"/>
      <c r="M16" s="2544"/>
      <c r="N16" s="2546"/>
      <c r="O16" s="2544"/>
      <c r="P16" s="2546"/>
      <c r="Q16" s="2546"/>
      <c r="R16" s="2546"/>
      <c r="S16" s="2546"/>
      <c r="T16" s="2544"/>
      <c r="U16" s="2544"/>
      <c r="V16" s="2544"/>
      <c r="W16" s="2546"/>
      <c r="X16" s="2546"/>
      <c r="Y16" s="2546"/>
      <c r="Z16" s="2546"/>
      <c r="AA16" s="2546"/>
      <c r="AB16" s="2546"/>
      <c r="AC16" s="2546"/>
      <c r="AD16" s="2546"/>
      <c r="AE16" s="2546"/>
      <c r="AF16" s="2546"/>
      <c r="AG16" s="2546"/>
      <c r="AH16" s="2548"/>
      <c r="AI16" s="306"/>
    </row>
    <row r="17" spans="2:35">
      <c r="B17" s="2536"/>
      <c r="C17" s="2539"/>
      <c r="D17" s="2542"/>
      <c r="E17" s="2544"/>
      <c r="F17" s="2544"/>
      <c r="G17" s="2544"/>
      <c r="H17" s="2544"/>
      <c r="I17" s="2546"/>
      <c r="J17" s="2546"/>
      <c r="K17" s="2544"/>
      <c r="L17" s="2544"/>
      <c r="M17" s="2544"/>
      <c r="N17" s="2546"/>
      <c r="O17" s="2544"/>
      <c r="P17" s="2546"/>
      <c r="Q17" s="2546"/>
      <c r="R17" s="2546"/>
      <c r="S17" s="2546"/>
      <c r="T17" s="2544"/>
      <c r="U17" s="2544"/>
      <c r="V17" s="2544"/>
      <c r="W17" s="2546"/>
      <c r="X17" s="2546"/>
      <c r="Y17" s="2546"/>
      <c r="Z17" s="2546"/>
      <c r="AA17" s="2546"/>
      <c r="AB17" s="2546"/>
      <c r="AC17" s="2546"/>
      <c r="AD17" s="2546"/>
      <c r="AE17" s="2546"/>
      <c r="AF17" s="2546"/>
      <c r="AG17" s="2546"/>
      <c r="AH17" s="2548"/>
      <c r="AI17" s="306"/>
    </row>
    <row r="18" spans="2:35">
      <c r="B18" s="2536"/>
      <c r="C18" s="2539"/>
      <c r="D18" s="2542"/>
      <c r="E18" s="2544"/>
      <c r="F18" s="2544"/>
      <c r="G18" s="2544"/>
      <c r="H18" s="2544"/>
      <c r="I18" s="2546"/>
      <c r="J18" s="2546"/>
      <c r="K18" s="2544"/>
      <c r="L18" s="2544"/>
      <c r="M18" s="2544"/>
      <c r="N18" s="2546"/>
      <c r="O18" s="2544"/>
      <c r="P18" s="2546"/>
      <c r="Q18" s="2546"/>
      <c r="R18" s="2546"/>
      <c r="S18" s="2546"/>
      <c r="T18" s="2544"/>
      <c r="U18" s="2544"/>
      <c r="V18" s="2544"/>
      <c r="W18" s="2546"/>
      <c r="X18" s="2546"/>
      <c r="Y18" s="2546"/>
      <c r="Z18" s="2546"/>
      <c r="AA18" s="2546"/>
      <c r="AB18" s="2546"/>
      <c r="AC18" s="2546"/>
      <c r="AD18" s="2546"/>
      <c r="AE18" s="2546"/>
      <c r="AF18" s="2546"/>
      <c r="AG18" s="2546"/>
      <c r="AH18" s="2548"/>
      <c r="AI18" s="306"/>
    </row>
    <row r="19" spans="2:35">
      <c r="B19" s="2536"/>
      <c r="C19" s="2539"/>
      <c r="D19" s="2542"/>
      <c r="E19" s="2544"/>
      <c r="F19" s="2544"/>
      <c r="G19" s="2544"/>
      <c r="H19" s="2544"/>
      <c r="I19" s="2546"/>
      <c r="J19" s="2546"/>
      <c r="K19" s="2544"/>
      <c r="L19" s="2544"/>
      <c r="M19" s="2544"/>
      <c r="N19" s="2546"/>
      <c r="O19" s="2544"/>
      <c r="P19" s="2546"/>
      <c r="Q19" s="2546"/>
      <c r="R19" s="2546"/>
      <c r="S19" s="2546"/>
      <c r="T19" s="2544"/>
      <c r="U19" s="2544"/>
      <c r="V19" s="2544"/>
      <c r="W19" s="2546"/>
      <c r="X19" s="2546"/>
      <c r="Y19" s="2546"/>
      <c r="Z19" s="2546"/>
      <c r="AA19" s="2546"/>
      <c r="AB19" s="2546"/>
      <c r="AC19" s="2546"/>
      <c r="AD19" s="2546"/>
      <c r="AE19" s="2546"/>
      <c r="AF19" s="2546"/>
      <c r="AG19" s="2546"/>
      <c r="AH19" s="2548"/>
      <c r="AI19" s="306"/>
    </row>
    <row r="20" spans="2:35">
      <c r="B20" s="2536"/>
      <c r="C20" s="2539"/>
      <c r="D20" s="2542"/>
      <c r="E20" s="2544"/>
      <c r="F20" s="2544"/>
      <c r="G20" s="2544"/>
      <c r="H20" s="2544"/>
      <c r="I20" s="2546"/>
      <c r="J20" s="2546"/>
      <c r="K20" s="2544"/>
      <c r="L20" s="2544"/>
      <c r="M20" s="2544"/>
      <c r="N20" s="2546"/>
      <c r="O20" s="2544"/>
      <c r="P20" s="2546"/>
      <c r="Q20" s="2546"/>
      <c r="R20" s="2546"/>
      <c r="S20" s="2546"/>
      <c r="T20" s="2544"/>
      <c r="U20" s="2544"/>
      <c r="V20" s="2544"/>
      <c r="W20" s="2546"/>
      <c r="X20" s="2546"/>
      <c r="Y20" s="2546"/>
      <c r="Z20" s="2546"/>
      <c r="AA20" s="2546"/>
      <c r="AB20" s="2546"/>
      <c r="AC20" s="2546"/>
      <c r="AD20" s="2546"/>
      <c r="AE20" s="2546"/>
      <c r="AF20" s="2546"/>
      <c r="AG20" s="2546"/>
      <c r="AH20" s="2548"/>
      <c r="AI20" s="306"/>
    </row>
    <row r="21" spans="2:35">
      <c r="B21" s="2536"/>
      <c r="C21" s="2539"/>
      <c r="D21" s="2542"/>
      <c r="E21" s="2544"/>
      <c r="F21" s="2544"/>
      <c r="G21" s="2544"/>
      <c r="H21" s="2544"/>
      <c r="I21" s="2546"/>
      <c r="J21" s="2546"/>
      <c r="K21" s="2544"/>
      <c r="L21" s="2544"/>
      <c r="M21" s="2544"/>
      <c r="N21" s="2546"/>
      <c r="O21" s="2544"/>
      <c r="P21" s="2546"/>
      <c r="Q21" s="2546"/>
      <c r="R21" s="2546"/>
      <c r="S21" s="2546"/>
      <c r="T21" s="2544"/>
      <c r="U21" s="2544"/>
      <c r="V21" s="2544"/>
      <c r="W21" s="2546"/>
      <c r="X21" s="2546"/>
      <c r="Y21" s="2546"/>
      <c r="Z21" s="2546"/>
      <c r="AA21" s="2546"/>
      <c r="AB21" s="2546"/>
      <c r="AC21" s="2546"/>
      <c r="AD21" s="2546"/>
      <c r="AE21" s="2546"/>
      <c r="AF21" s="2546"/>
      <c r="AG21" s="2546"/>
      <c r="AH21" s="2548"/>
      <c r="AI21" s="306"/>
    </row>
    <row r="22" spans="2:35">
      <c r="B22" s="2536"/>
      <c r="C22" s="2540"/>
      <c r="D22" s="2542"/>
      <c r="E22" s="2544"/>
      <c r="F22" s="2544"/>
      <c r="G22" s="2544"/>
      <c r="H22" s="2544"/>
      <c r="I22" s="2546"/>
      <c r="J22" s="2546"/>
      <c r="K22" s="2544"/>
      <c r="L22" s="2544"/>
      <c r="M22" s="2544"/>
      <c r="N22" s="2546"/>
      <c r="O22" s="2544"/>
      <c r="P22" s="2546"/>
      <c r="Q22" s="2546"/>
      <c r="R22" s="2546"/>
      <c r="S22" s="2546"/>
      <c r="T22" s="2544"/>
      <c r="U22" s="2544"/>
      <c r="V22" s="2544"/>
      <c r="W22" s="2546"/>
      <c r="X22" s="2546"/>
      <c r="Y22" s="2546"/>
      <c r="Z22" s="2546"/>
      <c r="AA22" s="2546"/>
      <c r="AB22" s="2546"/>
      <c r="AC22" s="2546"/>
      <c r="AD22" s="2546"/>
      <c r="AE22" s="2546"/>
      <c r="AF22" s="2546"/>
      <c r="AG22" s="2546"/>
      <c r="AH22" s="2548"/>
      <c r="AI22" s="306"/>
    </row>
    <row r="23" spans="2:35" ht="14.25" customHeight="1">
      <c r="B23" s="2536"/>
      <c r="C23" s="124" t="s">
        <v>1044</v>
      </c>
      <c r="D23" s="310"/>
      <c r="E23" s="512" t="s">
        <v>1046</v>
      </c>
      <c r="F23" s="512" t="s">
        <v>1046</v>
      </c>
      <c r="G23" s="512" t="s">
        <v>1046</v>
      </c>
      <c r="H23" s="512" t="s">
        <v>1046</v>
      </c>
      <c r="I23" s="311"/>
      <c r="J23" s="311"/>
      <c r="K23" s="512" t="s">
        <v>1046</v>
      </c>
      <c r="L23" s="512" t="s">
        <v>1046</v>
      </c>
      <c r="M23" s="512" t="s">
        <v>1046</v>
      </c>
      <c r="N23" s="311"/>
      <c r="O23" s="512" t="s">
        <v>1048</v>
      </c>
      <c r="P23" s="311"/>
      <c r="Q23" s="311"/>
      <c r="R23" s="311"/>
      <c r="S23" s="311"/>
      <c r="T23" s="512" t="s">
        <v>1046</v>
      </c>
      <c r="U23" s="512" t="s">
        <v>1046</v>
      </c>
      <c r="V23" s="512" t="s">
        <v>1046</v>
      </c>
      <c r="W23" s="311"/>
      <c r="X23" s="311"/>
      <c r="Y23" s="311"/>
      <c r="Z23" s="311"/>
      <c r="AA23" s="311"/>
      <c r="AB23" s="311"/>
      <c r="AC23" s="311"/>
      <c r="AD23" s="311"/>
      <c r="AE23" s="311"/>
      <c r="AF23" s="311"/>
      <c r="AG23" s="311"/>
      <c r="AH23" s="312"/>
      <c r="AI23" s="306">
        <v>11</v>
      </c>
    </row>
    <row r="24" spans="2:35">
      <c r="B24" s="2536"/>
      <c r="C24" s="313" t="s">
        <v>282</v>
      </c>
      <c r="D24" s="314"/>
      <c r="E24" s="315"/>
      <c r="F24" s="315"/>
      <c r="G24" s="315"/>
      <c r="H24" s="315"/>
      <c r="I24" s="308"/>
      <c r="J24" s="308"/>
      <c r="K24" s="315"/>
      <c r="L24" s="315"/>
      <c r="M24" s="315"/>
      <c r="N24" s="315"/>
      <c r="O24" s="315"/>
      <c r="P24" s="308"/>
      <c r="Q24" s="308"/>
      <c r="R24" s="315"/>
      <c r="S24" s="308"/>
      <c r="T24" s="493"/>
      <c r="U24" s="493"/>
      <c r="V24" s="493"/>
      <c r="W24" s="493"/>
      <c r="X24" s="493"/>
      <c r="Y24" s="494" t="s">
        <v>864</v>
      </c>
      <c r="Z24" s="308"/>
      <c r="AA24" s="315"/>
      <c r="AB24" s="315"/>
      <c r="AC24" s="315"/>
      <c r="AD24" s="315"/>
      <c r="AE24" s="315"/>
      <c r="AF24" s="315"/>
      <c r="AG24" s="315"/>
      <c r="AH24" s="316"/>
      <c r="AI24" s="317"/>
    </row>
    <row r="25" spans="2:35" ht="18.75" thickBot="1">
      <c r="B25" s="2536"/>
      <c r="C25" s="2549" t="s">
        <v>409</v>
      </c>
      <c r="D25" s="2551"/>
      <c r="E25" s="2553" t="s">
        <v>865</v>
      </c>
      <c r="F25" s="2553" t="s">
        <v>865</v>
      </c>
      <c r="G25" s="2553" t="s">
        <v>866</v>
      </c>
      <c r="H25" s="2553" t="s">
        <v>866</v>
      </c>
      <c r="I25" s="2553"/>
      <c r="J25" s="2553"/>
      <c r="K25" s="2553" t="s">
        <v>866</v>
      </c>
      <c r="L25" s="2553" t="s">
        <v>866</v>
      </c>
      <c r="M25" s="2553" t="s">
        <v>866</v>
      </c>
      <c r="N25" s="2553"/>
      <c r="O25" s="2553" t="s">
        <v>866</v>
      </c>
      <c r="P25" s="2553"/>
      <c r="Q25" s="2553"/>
      <c r="R25" s="2553"/>
      <c r="S25" s="2553"/>
      <c r="T25" s="2553" t="s">
        <v>866</v>
      </c>
      <c r="U25" s="2553" t="s">
        <v>866</v>
      </c>
      <c r="V25" s="2553" t="s">
        <v>866</v>
      </c>
      <c r="W25" s="2553"/>
      <c r="X25" s="2553"/>
      <c r="Y25" s="2553" t="s">
        <v>866</v>
      </c>
      <c r="Z25" s="2553" t="s">
        <v>866</v>
      </c>
      <c r="AA25" s="2553" t="s">
        <v>866</v>
      </c>
      <c r="AB25" s="2553" t="s">
        <v>866</v>
      </c>
      <c r="AC25" s="2553" t="s">
        <v>866</v>
      </c>
      <c r="AD25" s="2553"/>
      <c r="AE25" s="2553"/>
      <c r="AF25" s="2553" t="s">
        <v>866</v>
      </c>
      <c r="AG25" s="2553" t="s">
        <v>866</v>
      </c>
      <c r="AH25" s="2555"/>
      <c r="AI25" s="318" t="s">
        <v>726</v>
      </c>
    </row>
    <row r="26" spans="2:35" ht="14.25" thickBot="1">
      <c r="B26" s="2537"/>
      <c r="C26" s="2550"/>
      <c r="D26" s="2552"/>
      <c r="E26" s="2554"/>
      <c r="F26" s="2554"/>
      <c r="G26" s="2554"/>
      <c r="H26" s="2554"/>
      <c r="I26" s="2554"/>
      <c r="J26" s="2554"/>
      <c r="K26" s="2554"/>
      <c r="L26" s="2554"/>
      <c r="M26" s="2554"/>
      <c r="N26" s="2554"/>
      <c r="O26" s="2554"/>
      <c r="P26" s="2554"/>
      <c r="Q26" s="2554"/>
      <c r="R26" s="2554"/>
      <c r="S26" s="2554"/>
      <c r="T26" s="2554"/>
      <c r="U26" s="2554"/>
      <c r="V26" s="2554"/>
      <c r="W26" s="2554"/>
      <c r="X26" s="2554"/>
      <c r="Y26" s="2554"/>
      <c r="Z26" s="2554"/>
      <c r="AA26" s="2554"/>
      <c r="AB26" s="2554"/>
      <c r="AC26" s="2554"/>
      <c r="AD26" s="2554"/>
      <c r="AE26" s="2554"/>
      <c r="AF26" s="2554"/>
      <c r="AG26" s="2554"/>
      <c r="AH26" s="2556"/>
      <c r="AI26" s="319" t="s">
        <v>867</v>
      </c>
    </row>
    <row r="27" spans="2:35">
      <c r="B27" s="320"/>
      <c r="C27" s="321"/>
      <c r="D27" s="321"/>
      <c r="E27" s="495"/>
      <c r="F27" s="321"/>
      <c r="G27" s="321"/>
      <c r="H27" s="321"/>
      <c r="I27" s="321"/>
      <c r="J27" s="321"/>
      <c r="K27" s="495"/>
      <c r="L27" s="495"/>
      <c r="M27" s="322"/>
      <c r="N27" s="321"/>
      <c r="O27" s="321"/>
      <c r="P27" s="321"/>
      <c r="Q27" s="321"/>
      <c r="R27" s="495"/>
      <c r="S27" s="495"/>
      <c r="T27" s="321"/>
      <c r="U27" s="321"/>
      <c r="V27" s="321"/>
      <c r="W27" s="321"/>
      <c r="X27" s="321"/>
      <c r="Y27" s="321"/>
      <c r="Z27" s="321"/>
      <c r="AA27" s="321"/>
      <c r="AB27" s="321"/>
      <c r="AC27" s="321"/>
      <c r="AD27" s="321"/>
      <c r="AE27" s="321"/>
      <c r="AF27" s="321"/>
      <c r="AG27" s="321"/>
      <c r="AH27" s="321"/>
      <c r="AI27" s="306"/>
    </row>
    <row r="28" spans="2:35">
      <c r="B28" s="2535" t="s">
        <v>724</v>
      </c>
      <c r="C28" s="492" t="s">
        <v>755</v>
      </c>
      <c r="D28" s="303" t="s">
        <v>868</v>
      </c>
      <c r="E28" s="303" t="s">
        <v>869</v>
      </c>
      <c r="F28" s="303" t="s">
        <v>810</v>
      </c>
      <c r="G28" s="303" t="s">
        <v>811</v>
      </c>
      <c r="H28" s="303" t="s">
        <v>812</v>
      </c>
      <c r="I28" s="303" t="s">
        <v>813</v>
      </c>
      <c r="J28" s="303" t="s">
        <v>814</v>
      </c>
      <c r="K28" s="303" t="s">
        <v>815</v>
      </c>
      <c r="L28" s="303" t="s">
        <v>816</v>
      </c>
      <c r="M28" s="303" t="s">
        <v>817</v>
      </c>
      <c r="N28" s="303" t="s">
        <v>818</v>
      </c>
      <c r="O28" s="303" t="s">
        <v>819</v>
      </c>
      <c r="P28" s="303" t="s">
        <v>870</v>
      </c>
      <c r="Q28" s="303" t="s">
        <v>850</v>
      </c>
      <c r="R28" s="303" t="s">
        <v>821</v>
      </c>
      <c r="S28" s="303" t="s">
        <v>822</v>
      </c>
      <c r="T28" s="303" t="s">
        <v>823</v>
      </c>
      <c r="U28" s="303" t="s">
        <v>824</v>
      </c>
      <c r="V28" s="303" t="s">
        <v>825</v>
      </c>
      <c r="W28" s="303" t="s">
        <v>826</v>
      </c>
      <c r="X28" s="303" t="s">
        <v>827</v>
      </c>
      <c r="Y28" s="303" t="s">
        <v>828</v>
      </c>
      <c r="Z28" s="303" t="s">
        <v>829</v>
      </c>
      <c r="AA28" s="303" t="s">
        <v>830</v>
      </c>
      <c r="AB28" s="303" t="s">
        <v>831</v>
      </c>
      <c r="AC28" s="303" t="s">
        <v>832</v>
      </c>
      <c r="AD28" s="303" t="s">
        <v>833</v>
      </c>
      <c r="AE28" s="303" t="s">
        <v>834</v>
      </c>
      <c r="AF28" s="303" t="s">
        <v>835</v>
      </c>
      <c r="AG28" s="303" t="s">
        <v>836</v>
      </c>
      <c r="AH28" s="323" t="s">
        <v>837</v>
      </c>
      <c r="AI28" s="306"/>
    </row>
    <row r="29" spans="2:35">
      <c r="B29" s="2536"/>
      <c r="C29" s="492" t="s">
        <v>277</v>
      </c>
      <c r="D29" s="307" t="s">
        <v>820</v>
      </c>
      <c r="E29" s="308" t="s">
        <v>764</v>
      </c>
      <c r="F29" s="308" t="s">
        <v>760</v>
      </c>
      <c r="G29" s="308" t="s">
        <v>761</v>
      </c>
      <c r="H29" s="308" t="s">
        <v>762</v>
      </c>
      <c r="I29" s="308" t="s">
        <v>309</v>
      </c>
      <c r="J29" s="308" t="s">
        <v>757</v>
      </c>
      <c r="K29" s="308" t="s">
        <v>758</v>
      </c>
      <c r="L29" s="308" t="s">
        <v>759</v>
      </c>
      <c r="M29" s="308" t="s">
        <v>760</v>
      </c>
      <c r="N29" s="308" t="s">
        <v>761</v>
      </c>
      <c r="O29" s="308" t="s">
        <v>762</v>
      </c>
      <c r="P29" s="308" t="s">
        <v>309</v>
      </c>
      <c r="Q29" s="308" t="s">
        <v>757</v>
      </c>
      <c r="R29" s="308" t="s">
        <v>758</v>
      </c>
      <c r="S29" s="308" t="s">
        <v>759</v>
      </c>
      <c r="T29" s="308" t="s">
        <v>760</v>
      </c>
      <c r="U29" s="308" t="s">
        <v>761</v>
      </c>
      <c r="V29" s="308" t="s">
        <v>762</v>
      </c>
      <c r="W29" s="308" t="s">
        <v>309</v>
      </c>
      <c r="X29" s="308" t="s">
        <v>757</v>
      </c>
      <c r="Y29" s="308" t="s">
        <v>758</v>
      </c>
      <c r="Z29" s="308" t="s">
        <v>759</v>
      </c>
      <c r="AA29" s="308" t="s">
        <v>760</v>
      </c>
      <c r="AB29" s="308" t="s">
        <v>761</v>
      </c>
      <c r="AC29" s="308" t="s">
        <v>762</v>
      </c>
      <c r="AD29" s="308" t="s">
        <v>309</v>
      </c>
      <c r="AE29" s="308" t="s">
        <v>757</v>
      </c>
      <c r="AF29" s="308" t="s">
        <v>758</v>
      </c>
      <c r="AG29" s="308" t="s">
        <v>759</v>
      </c>
      <c r="AH29" s="309" t="s">
        <v>760</v>
      </c>
      <c r="AI29" s="306"/>
    </row>
    <row r="30" spans="2:35" ht="13.5" customHeight="1">
      <c r="B30" s="2536"/>
      <c r="C30" s="2538" t="s">
        <v>375</v>
      </c>
      <c r="D30" s="2557" t="s">
        <v>871</v>
      </c>
      <c r="E30" s="2557" t="s">
        <v>871</v>
      </c>
      <c r="F30" s="2557" t="s">
        <v>885</v>
      </c>
      <c r="G30" s="2559"/>
      <c r="H30" s="2559"/>
      <c r="I30" s="2589" t="s">
        <v>612</v>
      </c>
      <c r="J30" s="2589" t="s">
        <v>612</v>
      </c>
      <c r="K30" s="2589" t="s">
        <v>612</v>
      </c>
      <c r="L30" s="2589" t="s">
        <v>612</v>
      </c>
      <c r="M30" s="2545" t="s">
        <v>1269</v>
      </c>
      <c r="N30" s="2545"/>
      <c r="O30" s="2545"/>
      <c r="P30" s="2560" t="s">
        <v>1266</v>
      </c>
      <c r="Q30" s="2560" t="s">
        <v>1266</v>
      </c>
      <c r="R30" s="2560" t="s">
        <v>1266</v>
      </c>
      <c r="S30" s="2560" t="s">
        <v>1266</v>
      </c>
      <c r="T30" s="2560" t="s">
        <v>1266</v>
      </c>
      <c r="U30" s="2545"/>
      <c r="V30" s="2545"/>
      <c r="W30" s="2545" t="s">
        <v>614</v>
      </c>
      <c r="X30" s="2545" t="s">
        <v>615</v>
      </c>
      <c r="Y30" s="2545" t="s">
        <v>615</v>
      </c>
      <c r="Z30" s="2545" t="s">
        <v>615</v>
      </c>
      <c r="AA30" s="2545" t="s">
        <v>615</v>
      </c>
      <c r="AB30" s="2545"/>
      <c r="AC30" s="2545"/>
      <c r="AD30" s="2545" t="s">
        <v>616</v>
      </c>
      <c r="AE30" s="2545" t="s">
        <v>616</v>
      </c>
      <c r="AF30" s="2545" t="s">
        <v>616</v>
      </c>
      <c r="AG30" s="2562" t="s">
        <v>616</v>
      </c>
      <c r="AH30" s="2562" t="s">
        <v>616</v>
      </c>
      <c r="AI30" s="306"/>
    </row>
    <row r="31" spans="2:35">
      <c r="B31" s="2536"/>
      <c r="C31" s="2539"/>
      <c r="D31" s="2558"/>
      <c r="E31" s="2558"/>
      <c r="F31" s="2558"/>
      <c r="G31" s="2546"/>
      <c r="H31" s="2546"/>
      <c r="I31" s="2590"/>
      <c r="J31" s="2590"/>
      <c r="K31" s="2590"/>
      <c r="L31" s="2590"/>
      <c r="M31" s="2546"/>
      <c r="N31" s="2546"/>
      <c r="O31" s="2546"/>
      <c r="P31" s="2561"/>
      <c r="Q31" s="2561"/>
      <c r="R31" s="2561"/>
      <c r="S31" s="2561"/>
      <c r="T31" s="2561"/>
      <c r="U31" s="2546"/>
      <c r="V31" s="2546"/>
      <c r="W31" s="2546"/>
      <c r="X31" s="2546"/>
      <c r="Y31" s="2546"/>
      <c r="Z31" s="2546"/>
      <c r="AA31" s="2546"/>
      <c r="AB31" s="2546"/>
      <c r="AC31" s="2546"/>
      <c r="AD31" s="2546"/>
      <c r="AE31" s="2546"/>
      <c r="AF31" s="2546"/>
      <c r="AG31" s="2563"/>
      <c r="AH31" s="2563"/>
      <c r="AI31" s="306"/>
    </row>
    <row r="32" spans="2:35">
      <c r="B32" s="2536"/>
      <c r="C32" s="2539"/>
      <c r="D32" s="2558"/>
      <c r="E32" s="2558"/>
      <c r="F32" s="2558"/>
      <c r="G32" s="2546"/>
      <c r="H32" s="2546"/>
      <c r="I32" s="2590"/>
      <c r="J32" s="2590"/>
      <c r="K32" s="2590"/>
      <c r="L32" s="2590"/>
      <c r="M32" s="2546"/>
      <c r="N32" s="2546"/>
      <c r="O32" s="2546"/>
      <c r="P32" s="2561"/>
      <c r="Q32" s="2561"/>
      <c r="R32" s="2561"/>
      <c r="S32" s="2561"/>
      <c r="T32" s="2561"/>
      <c r="U32" s="2546"/>
      <c r="V32" s="2546"/>
      <c r="W32" s="2546"/>
      <c r="X32" s="2546"/>
      <c r="Y32" s="2546"/>
      <c r="Z32" s="2546"/>
      <c r="AA32" s="2546"/>
      <c r="AB32" s="2546"/>
      <c r="AC32" s="2546"/>
      <c r="AD32" s="2546"/>
      <c r="AE32" s="2546"/>
      <c r="AF32" s="2546"/>
      <c r="AG32" s="2563"/>
      <c r="AH32" s="2563"/>
      <c r="AI32" s="306"/>
    </row>
    <row r="33" spans="2:35">
      <c r="B33" s="2536"/>
      <c r="C33" s="2539"/>
      <c r="D33" s="2558"/>
      <c r="E33" s="2558"/>
      <c r="F33" s="2558"/>
      <c r="G33" s="2546"/>
      <c r="H33" s="2546"/>
      <c r="I33" s="2590"/>
      <c r="J33" s="2590"/>
      <c r="K33" s="2590"/>
      <c r="L33" s="2590"/>
      <c r="M33" s="2546"/>
      <c r="N33" s="2546"/>
      <c r="O33" s="2546"/>
      <c r="P33" s="2561"/>
      <c r="Q33" s="2561"/>
      <c r="R33" s="2561"/>
      <c r="S33" s="2561"/>
      <c r="T33" s="2561"/>
      <c r="U33" s="2546"/>
      <c r="V33" s="2546"/>
      <c r="W33" s="2546"/>
      <c r="X33" s="2546"/>
      <c r="Y33" s="2546"/>
      <c r="Z33" s="2546"/>
      <c r="AA33" s="2546"/>
      <c r="AB33" s="2546"/>
      <c r="AC33" s="2546"/>
      <c r="AD33" s="2546"/>
      <c r="AE33" s="2546"/>
      <c r="AF33" s="2546"/>
      <c r="AG33" s="2563"/>
      <c r="AH33" s="2563"/>
      <c r="AI33" s="306"/>
    </row>
    <row r="34" spans="2:35">
      <c r="B34" s="2536"/>
      <c r="C34" s="2539"/>
      <c r="D34" s="2558"/>
      <c r="E34" s="2558"/>
      <c r="F34" s="2558"/>
      <c r="G34" s="2546"/>
      <c r="H34" s="2546"/>
      <c r="I34" s="2590"/>
      <c r="J34" s="2590"/>
      <c r="K34" s="2590"/>
      <c r="L34" s="2590"/>
      <c r="M34" s="2546"/>
      <c r="N34" s="2546"/>
      <c r="O34" s="2546"/>
      <c r="P34" s="2561"/>
      <c r="Q34" s="2561"/>
      <c r="R34" s="2561"/>
      <c r="S34" s="2561"/>
      <c r="T34" s="2561"/>
      <c r="U34" s="2546"/>
      <c r="V34" s="2546"/>
      <c r="W34" s="2546"/>
      <c r="X34" s="2546"/>
      <c r="Y34" s="2546"/>
      <c r="Z34" s="2546"/>
      <c r="AA34" s="2546"/>
      <c r="AB34" s="2546"/>
      <c r="AC34" s="2546"/>
      <c r="AD34" s="2546"/>
      <c r="AE34" s="2546"/>
      <c r="AF34" s="2546"/>
      <c r="AG34" s="2563"/>
      <c r="AH34" s="2563"/>
      <c r="AI34" s="306"/>
    </row>
    <row r="35" spans="2:35">
      <c r="B35" s="2536"/>
      <c r="C35" s="2539"/>
      <c r="D35" s="2558"/>
      <c r="E35" s="2558"/>
      <c r="F35" s="2558"/>
      <c r="G35" s="2546"/>
      <c r="H35" s="2546"/>
      <c r="I35" s="2590"/>
      <c r="J35" s="2590"/>
      <c r="K35" s="2590"/>
      <c r="L35" s="2590"/>
      <c r="M35" s="2546"/>
      <c r="N35" s="2546"/>
      <c r="O35" s="2546"/>
      <c r="P35" s="2561"/>
      <c r="Q35" s="2561"/>
      <c r="R35" s="2561"/>
      <c r="S35" s="2561"/>
      <c r="T35" s="2561"/>
      <c r="U35" s="2546"/>
      <c r="V35" s="2546"/>
      <c r="W35" s="2546"/>
      <c r="X35" s="2546"/>
      <c r="Y35" s="2546"/>
      <c r="Z35" s="2546"/>
      <c r="AA35" s="2546"/>
      <c r="AB35" s="2546"/>
      <c r="AC35" s="2546"/>
      <c r="AD35" s="2546"/>
      <c r="AE35" s="2546"/>
      <c r="AF35" s="2546"/>
      <c r="AG35" s="2563"/>
      <c r="AH35" s="2563"/>
      <c r="AI35" s="306"/>
    </row>
    <row r="36" spans="2:35">
      <c r="B36" s="2536"/>
      <c r="C36" s="2539"/>
      <c r="D36" s="2558"/>
      <c r="E36" s="2558"/>
      <c r="F36" s="2558"/>
      <c r="G36" s="2546"/>
      <c r="H36" s="2546"/>
      <c r="I36" s="2590"/>
      <c r="J36" s="2590"/>
      <c r="K36" s="2590"/>
      <c r="L36" s="2590"/>
      <c r="M36" s="2546"/>
      <c r="N36" s="2546"/>
      <c r="O36" s="2546"/>
      <c r="P36" s="2561"/>
      <c r="Q36" s="2561"/>
      <c r="R36" s="2561"/>
      <c r="S36" s="2561"/>
      <c r="T36" s="2561"/>
      <c r="U36" s="2546"/>
      <c r="V36" s="2546"/>
      <c r="W36" s="2546"/>
      <c r="X36" s="2546"/>
      <c r="Y36" s="2546"/>
      <c r="Z36" s="2546"/>
      <c r="AA36" s="2546"/>
      <c r="AB36" s="2546"/>
      <c r="AC36" s="2546"/>
      <c r="AD36" s="2546"/>
      <c r="AE36" s="2546"/>
      <c r="AF36" s="2546"/>
      <c r="AG36" s="2563"/>
      <c r="AH36" s="2563"/>
      <c r="AI36" s="306"/>
    </row>
    <row r="37" spans="2:35">
      <c r="B37" s="2536"/>
      <c r="C37" s="2539"/>
      <c r="D37" s="2558"/>
      <c r="E37" s="2558"/>
      <c r="F37" s="2558"/>
      <c r="G37" s="2546"/>
      <c r="H37" s="2546"/>
      <c r="I37" s="2590"/>
      <c r="J37" s="2590"/>
      <c r="K37" s="2590"/>
      <c r="L37" s="2590"/>
      <c r="M37" s="2546"/>
      <c r="N37" s="2546"/>
      <c r="O37" s="2546"/>
      <c r="P37" s="2561"/>
      <c r="Q37" s="2561"/>
      <c r="R37" s="2561"/>
      <c r="S37" s="2561"/>
      <c r="T37" s="2561"/>
      <c r="U37" s="2546"/>
      <c r="V37" s="2546"/>
      <c r="W37" s="2546"/>
      <c r="X37" s="2546"/>
      <c r="Y37" s="2546"/>
      <c r="Z37" s="2546"/>
      <c r="AA37" s="2546"/>
      <c r="AB37" s="2546"/>
      <c r="AC37" s="2546"/>
      <c r="AD37" s="2546"/>
      <c r="AE37" s="2546"/>
      <c r="AF37" s="2546"/>
      <c r="AG37" s="2563"/>
      <c r="AH37" s="2563"/>
      <c r="AI37" s="306"/>
    </row>
    <row r="38" spans="2:35">
      <c r="B38" s="2536"/>
      <c r="C38" s="2539"/>
      <c r="D38" s="2558"/>
      <c r="E38" s="2558"/>
      <c r="F38" s="2558"/>
      <c r="G38" s="2546"/>
      <c r="H38" s="2546"/>
      <c r="I38" s="2590"/>
      <c r="J38" s="2590"/>
      <c r="K38" s="2590"/>
      <c r="L38" s="2590"/>
      <c r="M38" s="2546"/>
      <c r="N38" s="2546"/>
      <c r="O38" s="2546"/>
      <c r="P38" s="2561"/>
      <c r="Q38" s="2561"/>
      <c r="R38" s="2561"/>
      <c r="S38" s="2561"/>
      <c r="T38" s="2561"/>
      <c r="U38" s="2546"/>
      <c r="V38" s="2546"/>
      <c r="W38" s="2546"/>
      <c r="X38" s="2546"/>
      <c r="Y38" s="2546"/>
      <c r="Z38" s="2546"/>
      <c r="AA38" s="2546"/>
      <c r="AB38" s="2546"/>
      <c r="AC38" s="2546"/>
      <c r="AD38" s="2546"/>
      <c r="AE38" s="2546"/>
      <c r="AF38" s="2546"/>
      <c r="AG38" s="2563"/>
      <c r="AH38" s="2563"/>
      <c r="AI38" s="306"/>
    </row>
    <row r="39" spans="2:35">
      <c r="B39" s="2536"/>
      <c r="C39" s="2539"/>
      <c r="D39" s="2558"/>
      <c r="E39" s="2558"/>
      <c r="F39" s="2558"/>
      <c r="G39" s="2546"/>
      <c r="H39" s="2546"/>
      <c r="I39" s="2590"/>
      <c r="J39" s="2590"/>
      <c r="K39" s="2590"/>
      <c r="L39" s="2590"/>
      <c r="M39" s="2546"/>
      <c r="N39" s="2546"/>
      <c r="O39" s="2546"/>
      <c r="P39" s="2561"/>
      <c r="Q39" s="2561"/>
      <c r="R39" s="2561"/>
      <c r="S39" s="2561"/>
      <c r="T39" s="2561"/>
      <c r="U39" s="2546"/>
      <c r="V39" s="2546"/>
      <c r="W39" s="2546"/>
      <c r="X39" s="2546"/>
      <c r="Y39" s="2546"/>
      <c r="Z39" s="2546"/>
      <c r="AA39" s="2546"/>
      <c r="AB39" s="2546"/>
      <c r="AC39" s="2546"/>
      <c r="AD39" s="2546"/>
      <c r="AE39" s="2546"/>
      <c r="AF39" s="2546"/>
      <c r="AG39" s="2563"/>
      <c r="AH39" s="2563"/>
      <c r="AI39" s="306"/>
    </row>
    <row r="40" spans="2:35">
      <c r="B40" s="2536"/>
      <c r="C40" s="2540"/>
      <c r="D40" s="2558"/>
      <c r="E40" s="2558"/>
      <c r="F40" s="2558"/>
      <c r="G40" s="2546"/>
      <c r="H40" s="2546"/>
      <c r="I40" s="2590"/>
      <c r="J40" s="2590"/>
      <c r="K40" s="2590"/>
      <c r="L40" s="2590"/>
      <c r="M40" s="2546"/>
      <c r="N40" s="2546"/>
      <c r="O40" s="2546"/>
      <c r="P40" s="2561"/>
      <c r="Q40" s="2561"/>
      <c r="R40" s="2561"/>
      <c r="S40" s="2561"/>
      <c r="T40" s="2561"/>
      <c r="U40" s="2546"/>
      <c r="V40" s="2546"/>
      <c r="W40" s="2574"/>
      <c r="X40" s="2546"/>
      <c r="Y40" s="2546"/>
      <c r="Z40" s="2546"/>
      <c r="AA40" s="2546"/>
      <c r="AB40" s="2546"/>
      <c r="AC40" s="2546"/>
      <c r="AD40" s="2546"/>
      <c r="AE40" s="2546"/>
      <c r="AF40" s="2546"/>
      <c r="AG40" s="2563"/>
      <c r="AH40" s="2563"/>
      <c r="AI40" s="306"/>
    </row>
    <row r="41" spans="2:35">
      <c r="B41" s="2536"/>
      <c r="C41" s="124" t="s">
        <v>1044</v>
      </c>
      <c r="D41" s="324"/>
      <c r="E41" s="325"/>
      <c r="F41" s="325"/>
      <c r="G41" s="311"/>
      <c r="H41" s="311"/>
      <c r="I41" s="513" t="s">
        <v>864</v>
      </c>
      <c r="J41" s="513" t="s">
        <v>864</v>
      </c>
      <c r="K41" s="513" t="s">
        <v>864</v>
      </c>
      <c r="L41" s="513" t="s">
        <v>864</v>
      </c>
      <c r="M41" s="311"/>
      <c r="N41" s="311"/>
      <c r="O41" s="311"/>
      <c r="P41" s="326"/>
      <c r="Q41" s="326"/>
      <c r="R41" s="326"/>
      <c r="S41" s="326"/>
      <c r="T41" s="311"/>
      <c r="U41" s="311"/>
      <c r="V41" s="311"/>
      <c r="W41" s="311"/>
      <c r="X41" s="311"/>
      <c r="Y41" s="311"/>
      <c r="Z41" s="311"/>
      <c r="AA41" s="311"/>
      <c r="AB41" s="311"/>
      <c r="AC41" s="311"/>
      <c r="AD41" s="311"/>
      <c r="AE41" s="311"/>
      <c r="AF41" s="311"/>
      <c r="AG41" s="327"/>
      <c r="AH41" s="327"/>
      <c r="AI41" s="306">
        <v>4</v>
      </c>
    </row>
    <row r="42" spans="2:35">
      <c r="B42" s="2536"/>
      <c r="C42" s="313" t="s">
        <v>282</v>
      </c>
      <c r="D42" s="314"/>
      <c r="E42" s="315" t="s">
        <v>864</v>
      </c>
      <c r="F42" s="315"/>
      <c r="G42" s="315"/>
      <c r="H42" s="315"/>
      <c r="I42" s="308"/>
      <c r="J42" s="308"/>
      <c r="K42" s="315"/>
      <c r="L42" s="315"/>
      <c r="M42" s="308"/>
      <c r="N42" s="315"/>
      <c r="O42" s="315"/>
      <c r="P42" s="308"/>
      <c r="Q42" s="308"/>
      <c r="R42" s="315"/>
      <c r="S42" s="315"/>
      <c r="T42" s="315"/>
      <c r="U42" s="493"/>
      <c r="V42" s="308"/>
      <c r="W42" s="315" t="s">
        <v>864</v>
      </c>
      <c r="X42" s="315"/>
      <c r="Y42" s="315"/>
      <c r="Z42" s="315"/>
      <c r="AA42" s="315"/>
      <c r="AB42" s="315"/>
      <c r="AC42" s="315"/>
      <c r="AD42" s="315"/>
      <c r="AE42" s="315"/>
      <c r="AF42" s="315"/>
      <c r="AG42" s="315"/>
      <c r="AH42" s="316"/>
      <c r="AI42" s="317"/>
    </row>
    <row r="43" spans="2:35" ht="18.75" thickBot="1">
      <c r="B43" s="2536"/>
      <c r="C43" s="2549" t="s">
        <v>409</v>
      </c>
      <c r="D43" s="2564" t="s">
        <v>866</v>
      </c>
      <c r="E43" s="2553" t="s">
        <v>866</v>
      </c>
      <c r="F43" s="2553"/>
      <c r="G43" s="2553"/>
      <c r="H43" s="2566"/>
      <c r="I43" s="2553" t="s">
        <v>866</v>
      </c>
      <c r="J43" s="2553" t="s">
        <v>866</v>
      </c>
      <c r="K43" s="2553" t="s">
        <v>866</v>
      </c>
      <c r="L43" s="2553" t="s">
        <v>866</v>
      </c>
      <c r="M43" s="2553" t="s">
        <v>866</v>
      </c>
      <c r="N43" s="2553"/>
      <c r="O43" s="2553"/>
      <c r="P43" s="2553" t="s">
        <v>1267</v>
      </c>
      <c r="Q43" s="2553" t="s">
        <v>1267</v>
      </c>
      <c r="R43" s="2553" t="s">
        <v>1267</v>
      </c>
      <c r="S43" s="2553" t="s">
        <v>1267</v>
      </c>
      <c r="T43" s="2553" t="s">
        <v>1267</v>
      </c>
      <c r="U43" s="2553"/>
      <c r="V43" s="2553"/>
      <c r="W43" s="2553" t="s">
        <v>866</v>
      </c>
      <c r="X43" s="2553" t="s">
        <v>866</v>
      </c>
      <c r="Y43" s="2553" t="s">
        <v>866</v>
      </c>
      <c r="Z43" s="2553" t="s">
        <v>866</v>
      </c>
      <c r="AA43" s="2553" t="s">
        <v>866</v>
      </c>
      <c r="AB43" s="2553"/>
      <c r="AC43" s="2553"/>
      <c r="AD43" s="2553" t="s">
        <v>866</v>
      </c>
      <c r="AE43" s="2553" t="s">
        <v>866</v>
      </c>
      <c r="AF43" s="2553" t="s">
        <v>866</v>
      </c>
      <c r="AG43" s="2555" t="s">
        <v>866</v>
      </c>
      <c r="AH43" s="2555" t="s">
        <v>866</v>
      </c>
      <c r="AI43" s="318" t="s">
        <v>726</v>
      </c>
    </row>
    <row r="44" spans="2:35" ht="14.25" thickBot="1">
      <c r="B44" s="2537"/>
      <c r="C44" s="2550"/>
      <c r="D44" s="2565"/>
      <c r="E44" s="2554"/>
      <c r="F44" s="2554"/>
      <c r="G44" s="2554"/>
      <c r="H44" s="2567"/>
      <c r="I44" s="2554"/>
      <c r="J44" s="2554"/>
      <c r="K44" s="2554"/>
      <c r="L44" s="2554"/>
      <c r="M44" s="2554"/>
      <c r="N44" s="2554"/>
      <c r="O44" s="2554"/>
      <c r="P44" s="2554"/>
      <c r="Q44" s="2554"/>
      <c r="R44" s="2554"/>
      <c r="S44" s="2554"/>
      <c r="T44" s="2554"/>
      <c r="U44" s="2554"/>
      <c r="V44" s="2554"/>
      <c r="W44" s="2554"/>
      <c r="X44" s="2554"/>
      <c r="Y44" s="2554"/>
      <c r="Z44" s="2554"/>
      <c r="AA44" s="2554"/>
      <c r="AB44" s="2554"/>
      <c r="AC44" s="2554"/>
      <c r="AD44" s="2554"/>
      <c r="AE44" s="2554"/>
      <c r="AF44" s="2554"/>
      <c r="AG44" s="2568"/>
      <c r="AH44" s="2568"/>
      <c r="AI44" s="328" t="s">
        <v>867</v>
      </c>
    </row>
    <row r="45" spans="2:35">
      <c r="B45" s="320"/>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21"/>
      <c r="AG45" s="321"/>
      <c r="AH45" s="321"/>
      <c r="AI45" s="306"/>
    </row>
    <row r="46" spans="2:35">
      <c r="B46" s="2535" t="s">
        <v>725</v>
      </c>
      <c r="C46" s="492" t="s">
        <v>755</v>
      </c>
      <c r="D46" s="329" t="s">
        <v>873</v>
      </c>
      <c r="E46" s="304" t="s">
        <v>874</v>
      </c>
      <c r="F46" s="304" t="s">
        <v>838</v>
      </c>
      <c r="G46" s="304" t="s">
        <v>839</v>
      </c>
      <c r="H46" s="304" t="s">
        <v>840</v>
      </c>
      <c r="I46" s="304" t="s">
        <v>841</v>
      </c>
      <c r="J46" s="304" t="s">
        <v>842</v>
      </c>
      <c r="K46" s="304" t="s">
        <v>843</v>
      </c>
      <c r="L46" s="304" t="s">
        <v>844</v>
      </c>
      <c r="M46" s="304" t="s">
        <v>845</v>
      </c>
      <c r="N46" s="304" t="s">
        <v>846</v>
      </c>
      <c r="O46" s="304" t="s">
        <v>875</v>
      </c>
      <c r="P46" s="304" t="s">
        <v>851</v>
      </c>
      <c r="Q46" s="304" t="s">
        <v>766</v>
      </c>
      <c r="R46" s="304" t="s">
        <v>767</v>
      </c>
      <c r="S46" s="304" t="s">
        <v>768</v>
      </c>
      <c r="T46" s="304" t="s">
        <v>769</v>
      </c>
      <c r="U46" s="304" t="s">
        <v>770</v>
      </c>
      <c r="V46" s="304" t="s">
        <v>771</v>
      </c>
      <c r="W46" s="304" t="s">
        <v>772</v>
      </c>
      <c r="X46" s="304" t="s">
        <v>773</v>
      </c>
      <c r="Y46" s="304" t="s">
        <v>774</v>
      </c>
      <c r="Z46" s="304" t="s">
        <v>775</v>
      </c>
      <c r="AA46" s="304" t="s">
        <v>776</v>
      </c>
      <c r="AB46" s="304" t="s">
        <v>777</v>
      </c>
      <c r="AC46" s="304" t="s">
        <v>778</v>
      </c>
      <c r="AD46" s="304" t="s">
        <v>779</v>
      </c>
      <c r="AE46" s="304" t="s">
        <v>780</v>
      </c>
      <c r="AF46" s="304" t="s">
        <v>781</v>
      </c>
      <c r="AG46" s="304" t="s">
        <v>782</v>
      </c>
      <c r="AH46" s="305"/>
      <c r="AI46" s="306"/>
    </row>
    <row r="47" spans="2:35">
      <c r="B47" s="2536"/>
      <c r="C47" s="492" t="s">
        <v>277</v>
      </c>
      <c r="D47" s="330" t="s">
        <v>783</v>
      </c>
      <c r="E47" s="308" t="s">
        <v>198</v>
      </c>
      <c r="F47" s="308" t="s">
        <v>309</v>
      </c>
      <c r="G47" s="308" t="s">
        <v>757</v>
      </c>
      <c r="H47" s="308" t="s">
        <v>758</v>
      </c>
      <c r="I47" s="308" t="s">
        <v>759</v>
      </c>
      <c r="J47" s="308" t="s">
        <v>760</v>
      </c>
      <c r="K47" s="308" t="s">
        <v>761</v>
      </c>
      <c r="L47" s="308" t="s">
        <v>762</v>
      </c>
      <c r="M47" s="308" t="s">
        <v>309</v>
      </c>
      <c r="N47" s="308" t="s">
        <v>757</v>
      </c>
      <c r="O47" s="308" t="s">
        <v>758</v>
      </c>
      <c r="P47" s="308" t="s">
        <v>759</v>
      </c>
      <c r="Q47" s="308" t="s">
        <v>760</v>
      </c>
      <c r="R47" s="308" t="s">
        <v>761</v>
      </c>
      <c r="S47" s="308" t="s">
        <v>762</v>
      </c>
      <c r="T47" s="308" t="s">
        <v>309</v>
      </c>
      <c r="U47" s="308" t="s">
        <v>757</v>
      </c>
      <c r="V47" s="308" t="s">
        <v>758</v>
      </c>
      <c r="W47" s="308" t="s">
        <v>759</v>
      </c>
      <c r="X47" s="308" t="s">
        <v>760</v>
      </c>
      <c r="Y47" s="308" t="s">
        <v>761</v>
      </c>
      <c r="Z47" s="308" t="s">
        <v>762</v>
      </c>
      <c r="AA47" s="308" t="s">
        <v>309</v>
      </c>
      <c r="AB47" s="308" t="s">
        <v>757</v>
      </c>
      <c r="AC47" s="308" t="s">
        <v>758</v>
      </c>
      <c r="AD47" s="308" t="s">
        <v>759</v>
      </c>
      <c r="AE47" s="308" t="s">
        <v>760</v>
      </c>
      <c r="AF47" s="308" t="s">
        <v>761</v>
      </c>
      <c r="AG47" s="308" t="s">
        <v>762</v>
      </c>
      <c r="AH47" s="309"/>
      <c r="AI47" s="306"/>
    </row>
    <row r="48" spans="2:35" ht="13.5" customHeight="1">
      <c r="B48" s="2536"/>
      <c r="C48" s="2538" t="s">
        <v>375</v>
      </c>
      <c r="D48" s="2569"/>
      <c r="E48" s="2545"/>
      <c r="F48" s="2545" t="s">
        <v>616</v>
      </c>
      <c r="G48" s="2545" t="s">
        <v>617</v>
      </c>
      <c r="H48" s="2545" t="s">
        <v>310</v>
      </c>
      <c r="I48" s="2545" t="s">
        <v>886</v>
      </c>
      <c r="J48" s="2545" t="s">
        <v>621</v>
      </c>
      <c r="K48" s="2545"/>
      <c r="L48" s="2545"/>
      <c r="M48" s="2543" t="s">
        <v>612</v>
      </c>
      <c r="N48" s="2543" t="s">
        <v>612</v>
      </c>
      <c r="O48" s="2543" t="s">
        <v>612</v>
      </c>
      <c r="P48" s="2543" t="s">
        <v>612</v>
      </c>
      <c r="Q48" s="2543" t="s">
        <v>612</v>
      </c>
      <c r="R48" s="2545"/>
      <c r="S48" s="2545"/>
      <c r="T48" s="2545" t="s">
        <v>618</v>
      </c>
      <c r="U48" s="2545" t="s">
        <v>618</v>
      </c>
      <c r="V48" s="2545" t="s">
        <v>618</v>
      </c>
      <c r="W48" s="2545" t="s">
        <v>618</v>
      </c>
      <c r="X48" s="2545" t="s">
        <v>619</v>
      </c>
      <c r="Y48" s="2545"/>
      <c r="Z48" s="2545"/>
      <c r="AA48" s="2545" t="s">
        <v>620</v>
      </c>
      <c r="AB48" s="2545" t="s">
        <v>620</v>
      </c>
      <c r="AC48" s="2545" t="s">
        <v>620</v>
      </c>
      <c r="AD48" s="2545" t="s">
        <v>620</v>
      </c>
      <c r="AE48" s="2545" t="s">
        <v>722</v>
      </c>
      <c r="AF48" s="2545"/>
      <c r="AG48" s="2547"/>
      <c r="AH48" s="2547"/>
      <c r="AI48" s="306"/>
    </row>
    <row r="49" spans="2:35">
      <c r="B49" s="2536"/>
      <c r="C49" s="2539"/>
      <c r="D49" s="2570"/>
      <c r="E49" s="2546"/>
      <c r="F49" s="2546"/>
      <c r="G49" s="2546"/>
      <c r="H49" s="2571"/>
      <c r="I49" s="2571"/>
      <c r="J49" s="2546"/>
      <c r="K49" s="2571"/>
      <c r="L49" s="2571"/>
      <c r="M49" s="2591"/>
      <c r="N49" s="2591"/>
      <c r="O49" s="2591"/>
      <c r="P49" s="2591"/>
      <c r="Q49" s="2591"/>
      <c r="R49" s="2546"/>
      <c r="S49" s="2546"/>
      <c r="T49" s="2546"/>
      <c r="U49" s="2546"/>
      <c r="V49" s="2546"/>
      <c r="W49" s="2546"/>
      <c r="X49" s="2546"/>
      <c r="Y49" s="2546"/>
      <c r="Z49" s="2546"/>
      <c r="AA49" s="2546"/>
      <c r="AB49" s="2546"/>
      <c r="AC49" s="2546"/>
      <c r="AD49" s="2546"/>
      <c r="AE49" s="2546"/>
      <c r="AF49" s="2546"/>
      <c r="AG49" s="2548"/>
      <c r="AH49" s="2548"/>
      <c r="AI49" s="306"/>
    </row>
    <row r="50" spans="2:35">
      <c r="B50" s="2536"/>
      <c r="C50" s="2539"/>
      <c r="D50" s="2570"/>
      <c r="E50" s="2546"/>
      <c r="F50" s="2546"/>
      <c r="G50" s="2546"/>
      <c r="H50" s="2571"/>
      <c r="I50" s="2571"/>
      <c r="J50" s="2546"/>
      <c r="K50" s="2571"/>
      <c r="L50" s="2571"/>
      <c r="M50" s="2591"/>
      <c r="N50" s="2591"/>
      <c r="O50" s="2591"/>
      <c r="P50" s="2591"/>
      <c r="Q50" s="2591"/>
      <c r="R50" s="2546"/>
      <c r="S50" s="2546"/>
      <c r="T50" s="2546"/>
      <c r="U50" s="2546"/>
      <c r="V50" s="2546"/>
      <c r="W50" s="2546"/>
      <c r="X50" s="2546"/>
      <c r="Y50" s="2546"/>
      <c r="Z50" s="2546"/>
      <c r="AA50" s="2546"/>
      <c r="AB50" s="2546"/>
      <c r="AC50" s="2546"/>
      <c r="AD50" s="2546"/>
      <c r="AE50" s="2546"/>
      <c r="AF50" s="2546"/>
      <c r="AG50" s="2548"/>
      <c r="AH50" s="2548"/>
      <c r="AI50" s="306"/>
    </row>
    <row r="51" spans="2:35">
      <c r="B51" s="2536"/>
      <c r="C51" s="2539"/>
      <c r="D51" s="2570"/>
      <c r="E51" s="2546"/>
      <c r="F51" s="2546"/>
      <c r="G51" s="2546"/>
      <c r="H51" s="2571"/>
      <c r="I51" s="2571"/>
      <c r="J51" s="2546"/>
      <c r="K51" s="2571"/>
      <c r="L51" s="2571"/>
      <c r="M51" s="2591"/>
      <c r="N51" s="2591"/>
      <c r="O51" s="2591"/>
      <c r="P51" s="2591"/>
      <c r="Q51" s="2591"/>
      <c r="R51" s="2546"/>
      <c r="S51" s="2546"/>
      <c r="T51" s="2546"/>
      <c r="U51" s="2546"/>
      <c r="V51" s="2546"/>
      <c r="W51" s="2546"/>
      <c r="X51" s="2546"/>
      <c r="Y51" s="2546"/>
      <c r="Z51" s="2546"/>
      <c r="AA51" s="2546"/>
      <c r="AB51" s="2546"/>
      <c r="AC51" s="2546"/>
      <c r="AD51" s="2546"/>
      <c r="AE51" s="2546"/>
      <c r="AF51" s="2546"/>
      <c r="AG51" s="2548"/>
      <c r="AH51" s="2548"/>
      <c r="AI51" s="306"/>
    </row>
    <row r="52" spans="2:35">
      <c r="B52" s="2536"/>
      <c r="C52" s="2539"/>
      <c r="D52" s="2570"/>
      <c r="E52" s="2546"/>
      <c r="F52" s="2546"/>
      <c r="G52" s="2546"/>
      <c r="H52" s="2571"/>
      <c r="I52" s="2571"/>
      <c r="J52" s="2546"/>
      <c r="K52" s="2571"/>
      <c r="L52" s="2571"/>
      <c r="M52" s="2591"/>
      <c r="N52" s="2591"/>
      <c r="O52" s="2591"/>
      <c r="P52" s="2591"/>
      <c r="Q52" s="2591"/>
      <c r="R52" s="2546"/>
      <c r="S52" s="2546"/>
      <c r="T52" s="2546"/>
      <c r="U52" s="2546"/>
      <c r="V52" s="2546"/>
      <c r="W52" s="2546"/>
      <c r="X52" s="2546"/>
      <c r="Y52" s="2546"/>
      <c r="Z52" s="2546"/>
      <c r="AA52" s="2546"/>
      <c r="AB52" s="2546"/>
      <c r="AC52" s="2546"/>
      <c r="AD52" s="2546"/>
      <c r="AE52" s="2546"/>
      <c r="AF52" s="2546"/>
      <c r="AG52" s="2548"/>
      <c r="AH52" s="2548"/>
      <c r="AI52" s="306"/>
    </row>
    <row r="53" spans="2:35">
      <c r="B53" s="2536"/>
      <c r="C53" s="2539"/>
      <c r="D53" s="2570"/>
      <c r="E53" s="2546"/>
      <c r="F53" s="2546"/>
      <c r="G53" s="2546"/>
      <c r="H53" s="2571"/>
      <c r="I53" s="2571"/>
      <c r="J53" s="2546"/>
      <c r="K53" s="2571"/>
      <c r="L53" s="2571"/>
      <c r="M53" s="2591"/>
      <c r="N53" s="2591"/>
      <c r="O53" s="2591"/>
      <c r="P53" s="2591"/>
      <c r="Q53" s="2591"/>
      <c r="R53" s="2546"/>
      <c r="S53" s="2546"/>
      <c r="T53" s="2546"/>
      <c r="U53" s="2546"/>
      <c r="V53" s="2546"/>
      <c r="W53" s="2546"/>
      <c r="X53" s="2546"/>
      <c r="Y53" s="2546"/>
      <c r="Z53" s="2546"/>
      <c r="AA53" s="2546"/>
      <c r="AB53" s="2546"/>
      <c r="AC53" s="2546"/>
      <c r="AD53" s="2546"/>
      <c r="AE53" s="2546"/>
      <c r="AF53" s="2546"/>
      <c r="AG53" s="2548"/>
      <c r="AH53" s="2548"/>
      <c r="AI53" s="306"/>
    </row>
    <row r="54" spans="2:35">
      <c r="B54" s="2536"/>
      <c r="C54" s="2539"/>
      <c r="D54" s="2570"/>
      <c r="E54" s="2546"/>
      <c r="F54" s="2546"/>
      <c r="G54" s="2546"/>
      <c r="H54" s="2571"/>
      <c r="I54" s="2571"/>
      <c r="J54" s="2546"/>
      <c r="K54" s="2571"/>
      <c r="L54" s="2571"/>
      <c r="M54" s="2591"/>
      <c r="N54" s="2591"/>
      <c r="O54" s="2591"/>
      <c r="P54" s="2591"/>
      <c r="Q54" s="2591"/>
      <c r="R54" s="2546"/>
      <c r="S54" s="2546"/>
      <c r="T54" s="2546"/>
      <c r="U54" s="2546"/>
      <c r="V54" s="2546"/>
      <c r="W54" s="2546"/>
      <c r="X54" s="2546"/>
      <c r="Y54" s="2546"/>
      <c r="Z54" s="2546"/>
      <c r="AA54" s="2546"/>
      <c r="AB54" s="2546"/>
      <c r="AC54" s="2546"/>
      <c r="AD54" s="2546"/>
      <c r="AE54" s="2546"/>
      <c r="AF54" s="2546"/>
      <c r="AG54" s="2548"/>
      <c r="AH54" s="2548"/>
      <c r="AI54" s="306"/>
    </row>
    <row r="55" spans="2:35">
      <c r="B55" s="2536"/>
      <c r="C55" s="2539"/>
      <c r="D55" s="2570"/>
      <c r="E55" s="2546"/>
      <c r="F55" s="2546"/>
      <c r="G55" s="2546"/>
      <c r="H55" s="2571"/>
      <c r="I55" s="2571"/>
      <c r="J55" s="2546"/>
      <c r="K55" s="2571"/>
      <c r="L55" s="2571"/>
      <c r="M55" s="2591"/>
      <c r="N55" s="2591"/>
      <c r="O55" s="2591"/>
      <c r="P55" s="2591"/>
      <c r="Q55" s="2591"/>
      <c r="R55" s="2546"/>
      <c r="S55" s="2546"/>
      <c r="T55" s="2546"/>
      <c r="U55" s="2546"/>
      <c r="V55" s="2546"/>
      <c r="W55" s="2546"/>
      <c r="X55" s="2546"/>
      <c r="Y55" s="2546"/>
      <c r="Z55" s="2546"/>
      <c r="AA55" s="2546"/>
      <c r="AB55" s="2546"/>
      <c r="AC55" s="2546"/>
      <c r="AD55" s="2546"/>
      <c r="AE55" s="2546"/>
      <c r="AF55" s="2546"/>
      <c r="AG55" s="2548"/>
      <c r="AH55" s="2548"/>
      <c r="AI55" s="306"/>
    </row>
    <row r="56" spans="2:35">
      <c r="B56" s="2536"/>
      <c r="C56" s="2539"/>
      <c r="D56" s="2570"/>
      <c r="E56" s="2546"/>
      <c r="F56" s="2546"/>
      <c r="G56" s="2546"/>
      <c r="H56" s="2571"/>
      <c r="I56" s="2571"/>
      <c r="J56" s="2546"/>
      <c r="K56" s="2571"/>
      <c r="L56" s="2571"/>
      <c r="M56" s="2591"/>
      <c r="N56" s="2591"/>
      <c r="O56" s="2591"/>
      <c r="P56" s="2591"/>
      <c r="Q56" s="2591"/>
      <c r="R56" s="2546"/>
      <c r="S56" s="2546"/>
      <c r="T56" s="2546"/>
      <c r="U56" s="2546"/>
      <c r="V56" s="2546"/>
      <c r="W56" s="2546"/>
      <c r="X56" s="2546"/>
      <c r="Y56" s="2546"/>
      <c r="Z56" s="2546"/>
      <c r="AA56" s="2546"/>
      <c r="AB56" s="2546"/>
      <c r="AC56" s="2546"/>
      <c r="AD56" s="2546"/>
      <c r="AE56" s="2546"/>
      <c r="AF56" s="2546"/>
      <c r="AG56" s="2548"/>
      <c r="AH56" s="2548"/>
      <c r="AI56" s="306"/>
    </row>
    <row r="57" spans="2:35">
      <c r="B57" s="2536"/>
      <c r="C57" s="2539"/>
      <c r="D57" s="2570"/>
      <c r="E57" s="2546"/>
      <c r="F57" s="2546"/>
      <c r="G57" s="2546"/>
      <c r="H57" s="2571"/>
      <c r="I57" s="2571"/>
      <c r="J57" s="2546"/>
      <c r="K57" s="2571"/>
      <c r="L57" s="2571"/>
      <c r="M57" s="2591"/>
      <c r="N57" s="2591"/>
      <c r="O57" s="2591"/>
      <c r="P57" s="2591"/>
      <c r="Q57" s="2591"/>
      <c r="R57" s="2546"/>
      <c r="S57" s="2546"/>
      <c r="T57" s="2546"/>
      <c r="U57" s="2546"/>
      <c r="V57" s="2546"/>
      <c r="W57" s="2546"/>
      <c r="X57" s="2546"/>
      <c r="Y57" s="2546"/>
      <c r="Z57" s="2546"/>
      <c r="AA57" s="2546"/>
      <c r="AB57" s="2546"/>
      <c r="AC57" s="2546"/>
      <c r="AD57" s="2546"/>
      <c r="AE57" s="2546"/>
      <c r="AF57" s="2546"/>
      <c r="AG57" s="2548"/>
      <c r="AH57" s="2548"/>
      <c r="AI57" s="306"/>
    </row>
    <row r="58" spans="2:35">
      <c r="B58" s="2536"/>
      <c r="C58" s="2540"/>
      <c r="D58" s="2570"/>
      <c r="E58" s="2546"/>
      <c r="F58" s="2546"/>
      <c r="G58" s="2546"/>
      <c r="H58" s="2571"/>
      <c r="I58" s="2571"/>
      <c r="J58" s="2546"/>
      <c r="K58" s="2571"/>
      <c r="L58" s="2571"/>
      <c r="M58" s="2591"/>
      <c r="N58" s="2591"/>
      <c r="O58" s="2591"/>
      <c r="P58" s="2591"/>
      <c r="Q58" s="2591"/>
      <c r="R58" s="2546"/>
      <c r="S58" s="2546"/>
      <c r="T58" s="2546"/>
      <c r="U58" s="2546"/>
      <c r="V58" s="2546"/>
      <c r="W58" s="2546"/>
      <c r="X58" s="2546"/>
      <c r="Y58" s="2546"/>
      <c r="Z58" s="2546"/>
      <c r="AA58" s="2546"/>
      <c r="AB58" s="2546"/>
      <c r="AC58" s="2574"/>
      <c r="AD58" s="2574"/>
      <c r="AE58" s="2546"/>
      <c r="AF58" s="2546"/>
      <c r="AG58" s="2548"/>
      <c r="AH58" s="2548"/>
      <c r="AI58" s="306"/>
    </row>
    <row r="59" spans="2:35">
      <c r="B59" s="2536"/>
      <c r="C59" s="124" t="s">
        <v>1044</v>
      </c>
      <c r="D59" s="331"/>
      <c r="E59" s="311"/>
      <c r="F59" s="311"/>
      <c r="G59" s="311"/>
      <c r="H59" s="332"/>
      <c r="I59" s="332"/>
      <c r="J59" s="311"/>
      <c r="K59" s="332"/>
      <c r="L59" s="332"/>
      <c r="M59" s="514" t="s">
        <v>864</v>
      </c>
      <c r="N59" s="514" t="s">
        <v>864</v>
      </c>
      <c r="O59" s="514" t="s">
        <v>864</v>
      </c>
      <c r="P59" s="514" t="s">
        <v>864</v>
      </c>
      <c r="Q59" s="514" t="s">
        <v>864</v>
      </c>
      <c r="R59" s="311"/>
      <c r="S59" s="311"/>
      <c r="T59" s="515"/>
      <c r="U59" s="311"/>
      <c r="V59" s="311"/>
      <c r="W59" s="311"/>
      <c r="X59" s="311"/>
      <c r="Y59" s="311"/>
      <c r="Z59" s="311"/>
      <c r="AA59" s="311"/>
      <c r="AB59" s="311"/>
      <c r="AC59" s="311"/>
      <c r="AD59" s="311"/>
      <c r="AE59" s="311"/>
      <c r="AF59" s="311"/>
      <c r="AG59" s="333"/>
      <c r="AH59" s="312"/>
      <c r="AI59" s="306">
        <v>5</v>
      </c>
    </row>
    <row r="60" spans="2:35">
      <c r="B60" s="2536"/>
      <c r="C60" s="313" t="s">
        <v>282</v>
      </c>
      <c r="D60" s="334"/>
      <c r="E60" s="315"/>
      <c r="F60" s="315" t="s">
        <v>864</v>
      </c>
      <c r="G60" s="315"/>
      <c r="H60" s="315"/>
      <c r="I60" s="315"/>
      <c r="J60" s="315"/>
      <c r="K60" s="315"/>
      <c r="L60" s="315"/>
      <c r="M60" s="315"/>
      <c r="N60" s="315"/>
      <c r="O60" s="315"/>
      <c r="P60" s="308"/>
      <c r="Q60" s="315"/>
      <c r="R60" s="315"/>
      <c r="S60" s="315"/>
      <c r="T60" s="315"/>
      <c r="U60" s="315"/>
      <c r="V60" s="315"/>
      <c r="W60" s="315"/>
      <c r="X60" s="315"/>
      <c r="Y60" s="315"/>
      <c r="Z60" s="315"/>
      <c r="AA60" s="315"/>
      <c r="AB60" s="315"/>
      <c r="AC60" s="315"/>
      <c r="AD60" s="518" t="s">
        <v>877</v>
      </c>
      <c r="AE60" s="315"/>
      <c r="AF60" s="315"/>
      <c r="AG60" s="315"/>
      <c r="AH60" s="316"/>
      <c r="AI60" s="306"/>
    </row>
    <row r="61" spans="2:35" ht="18.75" thickBot="1">
      <c r="B61" s="2536"/>
      <c r="C61" s="2549" t="s">
        <v>409</v>
      </c>
      <c r="D61" s="2572"/>
      <c r="E61" s="2553"/>
      <c r="F61" s="2553" t="s">
        <v>866</v>
      </c>
      <c r="G61" s="2553" t="s">
        <v>866</v>
      </c>
      <c r="H61" s="2553" t="s">
        <v>866</v>
      </c>
      <c r="I61" s="2553"/>
      <c r="J61" s="2553" t="s">
        <v>866</v>
      </c>
      <c r="K61" s="2553"/>
      <c r="L61" s="2553"/>
      <c r="M61" s="2553" t="s">
        <v>866</v>
      </c>
      <c r="N61" s="2553" t="s">
        <v>866</v>
      </c>
      <c r="O61" s="2553" t="s">
        <v>866</v>
      </c>
      <c r="P61" s="2553" t="s">
        <v>866</v>
      </c>
      <c r="Q61" s="2553" t="s">
        <v>866</v>
      </c>
      <c r="R61" s="2553"/>
      <c r="S61" s="2553"/>
      <c r="T61" s="2553" t="s">
        <v>866</v>
      </c>
      <c r="U61" s="2553" t="s">
        <v>866</v>
      </c>
      <c r="V61" s="2553" t="s">
        <v>866</v>
      </c>
      <c r="W61" s="2553" t="s">
        <v>866</v>
      </c>
      <c r="X61" s="2553" t="s">
        <v>866</v>
      </c>
      <c r="Y61" s="2553"/>
      <c r="Z61" s="2566"/>
      <c r="AA61" s="2553" t="s">
        <v>866</v>
      </c>
      <c r="AB61" s="2553" t="s">
        <v>866</v>
      </c>
      <c r="AC61" s="2553" t="s">
        <v>866</v>
      </c>
      <c r="AD61" s="2553" t="s">
        <v>866</v>
      </c>
      <c r="AE61" s="2553"/>
      <c r="AF61" s="2553"/>
      <c r="AG61" s="2553"/>
      <c r="AH61" s="2555"/>
      <c r="AI61" s="318" t="s">
        <v>726</v>
      </c>
    </row>
    <row r="62" spans="2:35" ht="14.25" thickBot="1">
      <c r="B62" s="2537"/>
      <c r="C62" s="2550"/>
      <c r="D62" s="2573"/>
      <c r="E62" s="2554"/>
      <c r="F62" s="2554"/>
      <c r="G62" s="2554"/>
      <c r="H62" s="2554"/>
      <c r="I62" s="2554"/>
      <c r="J62" s="2554"/>
      <c r="K62" s="2554"/>
      <c r="L62" s="2554"/>
      <c r="M62" s="2554"/>
      <c r="N62" s="2554"/>
      <c r="O62" s="2554"/>
      <c r="P62" s="2554"/>
      <c r="Q62" s="2554"/>
      <c r="R62" s="2554"/>
      <c r="S62" s="2554"/>
      <c r="T62" s="2554"/>
      <c r="U62" s="2554"/>
      <c r="V62" s="2554"/>
      <c r="W62" s="2554"/>
      <c r="X62" s="2554"/>
      <c r="Y62" s="2554"/>
      <c r="Z62" s="2567"/>
      <c r="AA62" s="2554"/>
      <c r="AB62" s="2554"/>
      <c r="AC62" s="2554"/>
      <c r="AD62" s="2554"/>
      <c r="AE62" s="2554"/>
      <c r="AF62" s="2554"/>
      <c r="AG62" s="2554"/>
      <c r="AH62" s="2568"/>
      <c r="AI62" s="328" t="s">
        <v>867</v>
      </c>
    </row>
    <row r="63" spans="2:35">
      <c r="B63" s="317"/>
      <c r="C63" s="317"/>
      <c r="D63" s="317"/>
      <c r="E63" s="317"/>
      <c r="F63" s="317"/>
      <c r="G63" s="317"/>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06"/>
    </row>
    <row r="64" spans="2:35">
      <c r="B64" s="320"/>
      <c r="C64" s="321"/>
      <c r="D64" s="321"/>
      <c r="E64" s="321"/>
      <c r="F64" s="321"/>
      <c r="G64" s="321"/>
      <c r="H64" s="321"/>
      <c r="I64" s="321"/>
      <c r="J64" s="321"/>
      <c r="K64" s="335"/>
      <c r="L64" s="335"/>
      <c r="M64" s="335"/>
      <c r="N64" s="335"/>
      <c r="O64" s="335"/>
      <c r="P64" s="321"/>
      <c r="Q64" s="335"/>
      <c r="R64" s="335"/>
      <c r="S64" s="335"/>
      <c r="T64" s="335"/>
      <c r="U64" s="335"/>
      <c r="V64" s="321"/>
      <c r="W64" s="321"/>
      <c r="X64" s="335"/>
      <c r="Y64" s="335"/>
      <c r="Z64" s="335"/>
      <c r="AA64" s="335"/>
      <c r="AB64" s="335"/>
      <c r="AC64" s="335"/>
      <c r="AD64" s="335"/>
      <c r="AE64" s="335"/>
      <c r="AF64" s="335"/>
      <c r="AG64" s="335"/>
      <c r="AH64" s="335"/>
      <c r="AI64" s="336"/>
    </row>
    <row r="65" spans="2:35" ht="15" customHeight="1">
      <c r="B65" s="2575" t="s">
        <v>608</v>
      </c>
      <c r="C65" s="2576"/>
      <c r="D65" s="2576"/>
      <c r="E65" s="2576"/>
      <c r="F65" s="2576"/>
      <c r="G65" s="2576"/>
      <c r="H65" s="2576"/>
      <c r="I65" s="2576"/>
      <c r="J65" s="2576"/>
      <c r="K65" s="2576"/>
      <c r="L65" s="2576"/>
      <c r="M65" s="2576"/>
      <c r="N65" s="2576"/>
      <c r="O65" s="2576"/>
      <c r="P65" s="2576"/>
      <c r="Q65" s="2576"/>
      <c r="R65" s="2576"/>
      <c r="S65" s="2576"/>
      <c r="T65" s="2576"/>
      <c r="U65" s="2576"/>
      <c r="V65" s="2576"/>
      <c r="W65" s="2576"/>
      <c r="X65" s="2576"/>
      <c r="Y65" s="2576"/>
      <c r="Z65" s="2576"/>
      <c r="AA65" s="2576"/>
      <c r="AB65" s="2576"/>
      <c r="AC65" s="2576"/>
      <c r="AD65" s="2576"/>
      <c r="AE65" s="2576"/>
      <c r="AF65" s="2576"/>
      <c r="AG65" s="2576"/>
      <c r="AH65" s="2576"/>
      <c r="AI65" s="306"/>
    </row>
    <row r="66" spans="2:35" ht="15" customHeight="1" thickBot="1">
      <c r="B66" s="2577" t="s">
        <v>285</v>
      </c>
      <c r="C66" s="2578"/>
      <c r="D66" s="2578"/>
      <c r="E66" s="317"/>
      <c r="F66" s="317"/>
      <c r="G66" s="317"/>
      <c r="H66" s="317"/>
      <c r="I66" s="317"/>
      <c r="J66" s="317"/>
      <c r="K66" s="2579" t="s">
        <v>498</v>
      </c>
      <c r="L66" s="2579"/>
      <c r="M66" s="2579"/>
      <c r="N66" s="2579"/>
      <c r="O66" s="2579"/>
      <c r="P66" s="2579"/>
      <c r="Q66" s="2579"/>
      <c r="R66" s="2579"/>
      <c r="S66" s="2579"/>
      <c r="T66" s="2579"/>
      <c r="U66" s="2579"/>
      <c r="V66" s="2579"/>
      <c r="W66" s="2579"/>
      <c r="X66" s="2579"/>
      <c r="Y66" s="2579"/>
      <c r="Z66" s="2579"/>
      <c r="AA66" s="2579"/>
      <c r="AB66" s="321"/>
      <c r="AC66" s="321"/>
      <c r="AD66" s="321"/>
      <c r="AE66" s="321"/>
      <c r="AF66" s="321"/>
      <c r="AG66" s="321"/>
      <c r="AH66" s="321"/>
      <c r="AI66" s="306"/>
    </row>
    <row r="67" spans="2:35" ht="15" customHeight="1" thickBot="1">
      <c r="B67" s="2518" t="s">
        <v>286</v>
      </c>
      <c r="C67" s="2518"/>
      <c r="D67" s="2530" t="s">
        <v>287</v>
      </c>
      <c r="E67" s="2532"/>
      <c r="F67" s="2532"/>
      <c r="G67" s="2532"/>
      <c r="H67" s="2532"/>
      <c r="I67" s="2531"/>
      <c r="J67" s="317"/>
      <c r="K67" s="2580"/>
      <c r="L67" s="2580"/>
      <c r="M67" s="2530" t="s">
        <v>288</v>
      </c>
      <c r="N67" s="2532"/>
      <c r="O67" s="2532"/>
      <c r="P67" s="2532"/>
      <c r="Q67" s="2532"/>
      <c r="R67" s="2532"/>
      <c r="S67" s="2532"/>
      <c r="T67" s="2532"/>
      <c r="U67" s="2532"/>
      <c r="V67" s="2532"/>
      <c r="W67" s="2532"/>
      <c r="X67" s="2532"/>
      <c r="Y67" s="2532"/>
      <c r="Z67" s="2532"/>
      <c r="AA67" s="2531"/>
      <c r="AB67" s="2518" t="s">
        <v>289</v>
      </c>
      <c r="AC67" s="2518"/>
      <c r="AD67" s="2518"/>
      <c r="AE67" s="337"/>
      <c r="AF67" s="2519" t="s">
        <v>765</v>
      </c>
      <c r="AG67" s="2520"/>
      <c r="AH67" s="2520"/>
      <c r="AI67" s="2521"/>
    </row>
    <row r="68" spans="2:35" ht="15" customHeight="1" thickBot="1">
      <c r="B68" s="2530" t="s">
        <v>290</v>
      </c>
      <c r="C68" s="2531"/>
      <c r="D68" s="2530" t="s">
        <v>878</v>
      </c>
      <c r="E68" s="2532"/>
      <c r="F68" s="2532"/>
      <c r="G68" s="2532"/>
      <c r="H68" s="2532"/>
      <c r="I68" s="2531"/>
      <c r="J68" s="317"/>
      <c r="K68" s="2530" t="s">
        <v>291</v>
      </c>
      <c r="L68" s="2531"/>
      <c r="M68" s="2581" t="s">
        <v>932</v>
      </c>
      <c r="N68" s="2582"/>
      <c r="O68" s="2582"/>
      <c r="P68" s="2582"/>
      <c r="Q68" s="2582"/>
      <c r="R68" s="2582"/>
      <c r="S68" s="2582"/>
      <c r="T68" s="2582"/>
      <c r="U68" s="2582"/>
      <c r="V68" s="2582"/>
      <c r="W68" s="2582"/>
      <c r="X68" s="2582"/>
      <c r="Y68" s="2582"/>
      <c r="Z68" s="2582"/>
      <c r="AA68" s="2583"/>
      <c r="AB68" s="2517"/>
      <c r="AC68" s="2517"/>
      <c r="AD68" s="2517"/>
      <c r="AE68" s="338"/>
      <c r="AF68" s="321"/>
      <c r="AG68" s="321"/>
      <c r="AH68" s="321"/>
      <c r="AI68" s="306"/>
    </row>
    <row r="69" spans="2:35" ht="15" customHeight="1">
      <c r="B69" s="2530" t="s">
        <v>292</v>
      </c>
      <c r="C69" s="2531"/>
      <c r="D69" s="2530" t="s">
        <v>879</v>
      </c>
      <c r="E69" s="2532"/>
      <c r="F69" s="2532"/>
      <c r="G69" s="2532"/>
      <c r="H69" s="2532"/>
      <c r="I69" s="2531"/>
      <c r="J69" s="317"/>
      <c r="K69" s="2530" t="s">
        <v>293</v>
      </c>
      <c r="L69" s="2531"/>
      <c r="M69" s="2581" t="s">
        <v>1268</v>
      </c>
      <c r="N69" s="2582"/>
      <c r="O69" s="2582"/>
      <c r="P69" s="2582"/>
      <c r="Q69" s="2582"/>
      <c r="R69" s="2582"/>
      <c r="S69" s="2582"/>
      <c r="T69" s="2582"/>
      <c r="U69" s="2582"/>
      <c r="V69" s="2582"/>
      <c r="W69" s="2582"/>
      <c r="X69" s="2582"/>
      <c r="Y69" s="2582"/>
      <c r="Z69" s="2582"/>
      <c r="AA69" s="2583"/>
      <c r="AB69" s="2518"/>
      <c r="AC69" s="2518"/>
      <c r="AD69" s="2518"/>
      <c r="AE69" s="337"/>
      <c r="AF69" s="2522" t="s">
        <v>1045</v>
      </c>
      <c r="AG69" s="2523"/>
      <c r="AH69" s="2585" t="s">
        <v>1059</v>
      </c>
      <c r="AI69" s="2586"/>
    </row>
    <row r="70" spans="2:35" ht="15" customHeight="1" thickBot="1">
      <c r="B70" s="2530" t="s">
        <v>294</v>
      </c>
      <c r="C70" s="2531"/>
      <c r="D70" s="2530" t="s">
        <v>880</v>
      </c>
      <c r="E70" s="2532"/>
      <c r="F70" s="2532"/>
      <c r="G70" s="2532"/>
      <c r="H70" s="2532"/>
      <c r="I70" s="2531"/>
      <c r="J70" s="317"/>
      <c r="K70" s="2530" t="s">
        <v>295</v>
      </c>
      <c r="L70" s="2531"/>
      <c r="M70" s="2581" t="s">
        <v>1270</v>
      </c>
      <c r="N70" s="2582"/>
      <c r="O70" s="2582"/>
      <c r="P70" s="2582"/>
      <c r="Q70" s="2582"/>
      <c r="R70" s="2582"/>
      <c r="S70" s="2582"/>
      <c r="T70" s="2582"/>
      <c r="U70" s="2582"/>
      <c r="V70" s="2582"/>
      <c r="W70" s="2582"/>
      <c r="X70" s="2582"/>
      <c r="Y70" s="2582"/>
      <c r="Z70" s="2582"/>
      <c r="AA70" s="2583"/>
      <c r="AB70" s="2518"/>
      <c r="AC70" s="2518"/>
      <c r="AD70" s="2518"/>
      <c r="AE70" s="337"/>
      <c r="AF70" s="2524"/>
      <c r="AG70" s="2525"/>
      <c r="AH70" s="2587"/>
      <c r="AI70" s="2588"/>
    </row>
    <row r="71" spans="2:35" ht="15" customHeight="1">
      <c r="B71" s="2530" t="s">
        <v>296</v>
      </c>
      <c r="C71" s="2531"/>
      <c r="D71" s="2530" t="s">
        <v>881</v>
      </c>
      <c r="E71" s="2532"/>
      <c r="F71" s="2532"/>
      <c r="G71" s="2532"/>
      <c r="H71" s="2532"/>
      <c r="I71" s="2531"/>
      <c r="J71" s="317"/>
      <c r="K71" s="339" t="s">
        <v>297</v>
      </c>
      <c r="L71" s="340"/>
      <c r="M71" s="340"/>
      <c r="N71" s="340"/>
      <c r="O71" s="340"/>
      <c r="P71" s="340"/>
      <c r="Q71" s="340"/>
      <c r="R71" s="340"/>
      <c r="S71" s="340"/>
      <c r="T71" s="340"/>
      <c r="U71" s="340"/>
      <c r="V71" s="340"/>
      <c r="W71" s="340"/>
      <c r="X71" s="340"/>
      <c r="Y71" s="340"/>
      <c r="Z71" s="340"/>
      <c r="AA71" s="340"/>
      <c r="AB71" s="321"/>
      <c r="AC71" s="321"/>
      <c r="AD71" s="321"/>
      <c r="AE71" s="321"/>
      <c r="AF71" s="321"/>
      <c r="AG71" s="321"/>
      <c r="AH71" s="321"/>
      <c r="AI71" s="306"/>
    </row>
    <row r="72" spans="2:35" ht="15" customHeight="1">
      <c r="B72" s="2530" t="s">
        <v>298</v>
      </c>
      <c r="C72" s="2531"/>
      <c r="D72" s="2530" t="s">
        <v>882</v>
      </c>
      <c r="E72" s="2532"/>
      <c r="F72" s="2532"/>
      <c r="G72" s="2532"/>
      <c r="H72" s="2532"/>
      <c r="I72" s="2531"/>
      <c r="J72" s="317"/>
      <c r="K72" s="2579" t="s">
        <v>609</v>
      </c>
      <c r="L72" s="2579"/>
      <c r="M72" s="2579"/>
      <c r="N72" s="2579"/>
      <c r="O72" s="2579"/>
      <c r="P72" s="2579"/>
      <c r="Q72" s="2579"/>
      <c r="R72" s="2579"/>
      <c r="S72" s="2579"/>
      <c r="T72" s="2579"/>
      <c r="U72" s="2579"/>
      <c r="V72" s="2579"/>
      <c r="W72" s="2579"/>
      <c r="X72" s="2579"/>
      <c r="Y72" s="2579"/>
      <c r="Z72" s="2579"/>
      <c r="AA72" s="2579"/>
      <c r="AB72" s="317"/>
      <c r="AC72" s="317"/>
      <c r="AD72" s="317"/>
      <c r="AE72" s="321"/>
      <c r="AF72" s="321"/>
      <c r="AG72" s="321"/>
      <c r="AH72" s="321"/>
      <c r="AI72" s="306"/>
    </row>
    <row r="73" spans="2:35" ht="15" customHeight="1">
      <c r="B73" s="2530" t="s">
        <v>299</v>
      </c>
      <c r="C73" s="2531"/>
      <c r="D73" s="2530" t="s">
        <v>883</v>
      </c>
      <c r="E73" s="2532"/>
      <c r="F73" s="2532"/>
      <c r="G73" s="2532"/>
      <c r="H73" s="2532"/>
      <c r="I73" s="2531"/>
      <c r="J73" s="317"/>
      <c r="K73" s="2518"/>
      <c r="L73" s="2518"/>
      <c r="M73" s="2530" t="s">
        <v>610</v>
      </c>
      <c r="N73" s="2532"/>
      <c r="O73" s="2532"/>
      <c r="P73" s="2532"/>
      <c r="Q73" s="2532"/>
      <c r="R73" s="2532"/>
      <c r="S73" s="2532"/>
      <c r="T73" s="2532"/>
      <c r="U73" s="2532"/>
      <c r="V73" s="2532"/>
      <c r="W73" s="2532"/>
      <c r="X73" s="2532"/>
      <c r="Y73" s="2532"/>
      <c r="Z73" s="2532"/>
      <c r="AA73" s="2531"/>
      <c r="AB73" s="2518" t="s">
        <v>289</v>
      </c>
      <c r="AC73" s="2518"/>
      <c r="AD73" s="2518"/>
      <c r="AE73" s="337"/>
      <c r="AF73" s="321"/>
      <c r="AG73" s="321"/>
      <c r="AH73" s="321"/>
      <c r="AI73" s="306"/>
    </row>
    <row r="74" spans="2:35" ht="15" customHeight="1">
      <c r="B74" s="2530" t="s">
        <v>300</v>
      </c>
      <c r="C74" s="2531"/>
      <c r="D74" s="2530" t="s">
        <v>901</v>
      </c>
      <c r="E74" s="2532"/>
      <c r="F74" s="2532"/>
      <c r="G74" s="2532"/>
      <c r="H74" s="2532"/>
      <c r="I74" s="2531"/>
      <c r="J74" s="317"/>
      <c r="K74" s="2530" t="s">
        <v>291</v>
      </c>
      <c r="L74" s="2531"/>
      <c r="M74" s="2581" t="s">
        <v>933</v>
      </c>
      <c r="N74" s="2582"/>
      <c r="O74" s="2582"/>
      <c r="P74" s="2582"/>
      <c r="Q74" s="2582"/>
      <c r="R74" s="2582"/>
      <c r="S74" s="2582"/>
      <c r="T74" s="2582"/>
      <c r="U74" s="2582"/>
      <c r="V74" s="2582"/>
      <c r="W74" s="2582"/>
      <c r="X74" s="2582"/>
      <c r="Y74" s="2582"/>
      <c r="Z74" s="2582"/>
      <c r="AA74" s="2583"/>
      <c r="AB74" s="2518"/>
      <c r="AC74" s="2518"/>
      <c r="AD74" s="2518"/>
      <c r="AE74" s="337"/>
      <c r="AF74" s="321"/>
      <c r="AG74" s="321"/>
      <c r="AH74" s="321"/>
      <c r="AI74" s="306"/>
    </row>
    <row r="75" spans="2:35" ht="15" customHeight="1">
      <c r="B75" s="321"/>
      <c r="C75" s="321"/>
      <c r="D75" s="321"/>
      <c r="E75" s="321"/>
      <c r="F75" s="321"/>
      <c r="G75" s="321"/>
      <c r="H75" s="321"/>
      <c r="I75" s="321"/>
      <c r="J75" s="317"/>
      <c r="K75" s="2530" t="s">
        <v>293</v>
      </c>
      <c r="L75" s="2531"/>
      <c r="M75" s="2581" t="s">
        <v>934</v>
      </c>
      <c r="N75" s="2582"/>
      <c r="O75" s="2582"/>
      <c r="P75" s="2582"/>
      <c r="Q75" s="2582"/>
      <c r="R75" s="2582"/>
      <c r="S75" s="2582"/>
      <c r="T75" s="2582"/>
      <c r="U75" s="2582"/>
      <c r="V75" s="2582"/>
      <c r="W75" s="2582"/>
      <c r="X75" s="2582"/>
      <c r="Y75" s="2582"/>
      <c r="Z75" s="2582"/>
      <c r="AA75" s="2583"/>
      <c r="AB75" s="2518"/>
      <c r="AC75" s="2518"/>
      <c r="AD75" s="2518"/>
      <c r="AE75" s="337"/>
      <c r="AF75" s="321"/>
      <c r="AG75" s="321"/>
      <c r="AH75" s="321"/>
      <c r="AI75" s="306"/>
    </row>
    <row r="76" spans="2:35" ht="15" customHeight="1">
      <c r="B76" s="321"/>
      <c r="C76" s="321"/>
      <c r="D76" s="321"/>
      <c r="E76" s="321"/>
      <c r="F76" s="321"/>
      <c r="G76" s="321"/>
      <c r="H76" s="321"/>
      <c r="I76" s="321"/>
      <c r="J76" s="317"/>
      <c r="K76" s="2530" t="s">
        <v>295</v>
      </c>
      <c r="L76" s="2531"/>
      <c r="M76" s="2581"/>
      <c r="N76" s="2582"/>
      <c r="O76" s="2582"/>
      <c r="P76" s="2582"/>
      <c r="Q76" s="2582"/>
      <c r="R76" s="2582"/>
      <c r="S76" s="2582"/>
      <c r="T76" s="2582"/>
      <c r="U76" s="2582"/>
      <c r="V76" s="2582"/>
      <c r="W76" s="2582"/>
      <c r="X76" s="2582"/>
      <c r="Y76" s="2582"/>
      <c r="Z76" s="2582"/>
      <c r="AA76" s="2583"/>
      <c r="AB76" s="2518"/>
      <c r="AC76" s="2518"/>
      <c r="AD76" s="2518"/>
      <c r="AE76" s="337"/>
      <c r="AF76" s="321"/>
      <c r="AG76" s="321"/>
      <c r="AH76" s="321"/>
      <c r="AI76" s="306"/>
    </row>
    <row r="77" spans="2:35" ht="15" customHeight="1">
      <c r="B77" s="321"/>
      <c r="C77" s="321"/>
      <c r="D77" s="321"/>
      <c r="E77" s="321"/>
      <c r="F77" s="321"/>
      <c r="G77" s="321"/>
      <c r="H77" s="321"/>
      <c r="I77" s="321"/>
      <c r="J77" s="317"/>
      <c r="K77" s="2530" t="s">
        <v>301</v>
      </c>
      <c r="L77" s="2531"/>
      <c r="M77" s="2581"/>
      <c r="N77" s="2582"/>
      <c r="O77" s="2582"/>
      <c r="P77" s="2582"/>
      <c r="Q77" s="2582"/>
      <c r="R77" s="2582"/>
      <c r="S77" s="2582"/>
      <c r="T77" s="2582"/>
      <c r="U77" s="2582"/>
      <c r="V77" s="2582"/>
      <c r="W77" s="2582"/>
      <c r="X77" s="2582"/>
      <c r="Y77" s="2582"/>
      <c r="Z77" s="2582"/>
      <c r="AA77" s="2583"/>
      <c r="AB77" s="2518"/>
      <c r="AC77" s="2518"/>
      <c r="AD77" s="2518"/>
      <c r="AE77" s="337"/>
      <c r="AF77" s="321"/>
      <c r="AG77" s="321"/>
      <c r="AH77" s="321"/>
      <c r="AI77" s="306"/>
    </row>
    <row r="78" spans="2:35" ht="15" customHeight="1">
      <c r="B78" s="321"/>
      <c r="C78" s="321"/>
      <c r="D78" s="321"/>
      <c r="E78" s="321"/>
      <c r="F78" s="321"/>
      <c r="G78" s="321"/>
      <c r="H78" s="321"/>
      <c r="I78" s="321"/>
      <c r="J78" s="317"/>
      <c r="K78" s="2530" t="s">
        <v>302</v>
      </c>
      <c r="L78" s="2531"/>
      <c r="M78" s="2581"/>
      <c r="N78" s="2582"/>
      <c r="O78" s="2582"/>
      <c r="P78" s="2582"/>
      <c r="Q78" s="2582"/>
      <c r="R78" s="2582"/>
      <c r="S78" s="2582"/>
      <c r="T78" s="2582"/>
      <c r="U78" s="2582"/>
      <c r="V78" s="2582"/>
      <c r="W78" s="2582"/>
      <c r="X78" s="2582"/>
      <c r="Y78" s="2582"/>
      <c r="Z78" s="2582"/>
      <c r="AA78" s="2583"/>
      <c r="AB78" s="2518"/>
      <c r="AC78" s="2518"/>
      <c r="AD78" s="2518"/>
      <c r="AE78" s="337"/>
      <c r="AF78" s="321"/>
      <c r="AG78" s="321"/>
      <c r="AH78" s="321"/>
      <c r="AI78" s="306"/>
    </row>
    <row r="79" spans="2:35" ht="15" customHeight="1">
      <c r="B79" s="321"/>
      <c r="C79" s="321"/>
      <c r="D79" s="321"/>
      <c r="E79" s="321"/>
      <c r="F79" s="321"/>
      <c r="G79" s="321"/>
      <c r="H79" s="321"/>
      <c r="I79" s="321"/>
      <c r="J79" s="317"/>
      <c r="K79" s="339" t="s">
        <v>611</v>
      </c>
      <c r="L79" s="317"/>
      <c r="M79" s="317"/>
      <c r="N79" s="317"/>
      <c r="O79" s="317"/>
      <c r="P79" s="317"/>
      <c r="Q79" s="317"/>
      <c r="R79" s="317"/>
      <c r="S79" s="317"/>
      <c r="T79" s="317"/>
      <c r="U79" s="317"/>
      <c r="V79" s="317"/>
      <c r="W79" s="317"/>
      <c r="X79" s="317"/>
      <c r="Y79" s="317"/>
      <c r="Z79" s="317"/>
      <c r="AA79" s="317"/>
      <c r="AB79" s="317"/>
      <c r="AC79" s="317"/>
      <c r="AD79" s="317"/>
      <c r="AE79" s="317"/>
      <c r="AF79" s="321"/>
      <c r="AG79" s="321"/>
      <c r="AH79" s="321"/>
      <c r="AI79" s="306"/>
    </row>
    <row r="80" spans="2:35" ht="15" customHeight="1">
      <c r="B80" s="497" t="s">
        <v>63</v>
      </c>
      <c r="C80" s="497"/>
      <c r="D80" s="497"/>
      <c r="E80" s="497"/>
      <c r="F80" s="497"/>
      <c r="G80" s="497"/>
      <c r="H80" s="497"/>
      <c r="I80" s="497"/>
      <c r="J80" s="497"/>
      <c r="K80" s="497"/>
      <c r="L80" s="497"/>
      <c r="M80" s="497"/>
      <c r="N80" s="497"/>
      <c r="O80" s="497"/>
      <c r="P80" s="497"/>
      <c r="Q80" s="497"/>
      <c r="R80" s="497"/>
      <c r="S80" s="496"/>
      <c r="T80" s="496"/>
      <c r="U80" s="496"/>
      <c r="V80" s="496"/>
    </row>
    <row r="81" spans="2:22" ht="15" customHeight="1">
      <c r="B81" s="2530"/>
      <c r="C81" s="2531"/>
      <c r="D81" s="2530" t="s">
        <v>288</v>
      </c>
      <c r="E81" s="2532"/>
      <c r="F81" s="2532"/>
      <c r="G81" s="2532"/>
      <c r="H81" s="2532"/>
      <c r="I81" s="2532"/>
      <c r="J81" s="2532"/>
      <c r="K81" s="2532"/>
      <c r="L81" s="2532"/>
      <c r="M81" s="2532"/>
      <c r="N81" s="2532"/>
      <c r="O81" s="2532"/>
      <c r="P81" s="2532"/>
      <c r="Q81" s="2532"/>
      <c r="R81" s="2531"/>
      <c r="S81" s="2530" t="s">
        <v>264</v>
      </c>
      <c r="T81" s="2532"/>
      <c r="U81" s="2532"/>
      <c r="V81" s="2531"/>
    </row>
    <row r="82" spans="2:22" ht="15" customHeight="1">
      <c r="B82" s="2530" t="s">
        <v>303</v>
      </c>
      <c r="C82" s="2531"/>
      <c r="D82" s="2530" t="s">
        <v>931</v>
      </c>
      <c r="E82" s="2532"/>
      <c r="F82" s="2532"/>
      <c r="G82" s="2532"/>
      <c r="H82" s="2532"/>
      <c r="I82" s="2532"/>
      <c r="J82" s="2532"/>
      <c r="K82" s="2532"/>
      <c r="L82" s="2532"/>
      <c r="M82" s="2532"/>
      <c r="N82" s="2532"/>
      <c r="O82" s="2532"/>
      <c r="P82" s="2532"/>
      <c r="Q82" s="2532"/>
      <c r="R82" s="2531"/>
      <c r="S82" s="2530" t="s">
        <v>890</v>
      </c>
      <c r="T82" s="2532"/>
      <c r="U82" s="2532"/>
      <c r="V82" s="2531"/>
    </row>
    <row r="83" spans="2:22" ht="15" customHeight="1">
      <c r="B83" s="2530" t="s">
        <v>304</v>
      </c>
      <c r="C83" s="2531"/>
      <c r="D83" s="2530" t="s">
        <v>930</v>
      </c>
      <c r="E83" s="2532"/>
      <c r="F83" s="2532"/>
      <c r="G83" s="2532"/>
      <c r="H83" s="2532"/>
      <c r="I83" s="2532"/>
      <c r="J83" s="2532"/>
      <c r="K83" s="2532"/>
      <c r="L83" s="2532"/>
      <c r="M83" s="2532"/>
      <c r="N83" s="2532"/>
      <c r="O83" s="2532"/>
      <c r="P83" s="2532"/>
      <c r="Q83" s="2532"/>
      <c r="R83" s="2531"/>
      <c r="S83" s="2530" t="s">
        <v>890</v>
      </c>
      <c r="T83" s="2532"/>
      <c r="U83" s="2532"/>
      <c r="V83" s="2531"/>
    </row>
    <row r="84" spans="2:22" ht="15" customHeight="1">
      <c r="B84" s="2530" t="s">
        <v>305</v>
      </c>
      <c r="C84" s="2531"/>
      <c r="D84" s="2530" t="s">
        <v>935</v>
      </c>
      <c r="E84" s="2532"/>
      <c r="F84" s="2532"/>
      <c r="G84" s="2532"/>
      <c r="H84" s="2532"/>
      <c r="I84" s="2532"/>
      <c r="J84" s="2532"/>
      <c r="K84" s="2532"/>
      <c r="L84" s="2532"/>
      <c r="M84" s="2532"/>
      <c r="N84" s="2532"/>
      <c r="O84" s="2532"/>
      <c r="P84" s="2532"/>
      <c r="Q84" s="2532"/>
      <c r="R84" s="2531"/>
      <c r="S84" s="2530" t="s">
        <v>890</v>
      </c>
      <c r="T84" s="2532"/>
      <c r="U84" s="2532"/>
      <c r="V84" s="2531"/>
    </row>
    <row r="85" spans="2:22" ht="15" customHeight="1">
      <c r="B85" s="2530" t="s">
        <v>306</v>
      </c>
      <c r="C85" s="2531"/>
      <c r="D85" s="2530"/>
      <c r="E85" s="2532"/>
      <c r="F85" s="2532"/>
      <c r="G85" s="2532"/>
      <c r="H85" s="2532"/>
      <c r="I85" s="2532"/>
      <c r="J85" s="2532"/>
      <c r="K85" s="2532"/>
      <c r="L85" s="2532"/>
      <c r="M85" s="2532"/>
      <c r="N85" s="2532"/>
      <c r="O85" s="2532"/>
      <c r="P85" s="2532"/>
      <c r="Q85" s="2532"/>
      <c r="R85" s="2531"/>
      <c r="S85" s="2530"/>
      <c r="T85" s="2532"/>
      <c r="U85" s="2532"/>
      <c r="V85" s="2531"/>
    </row>
    <row r="86" spans="2:22" ht="15" customHeight="1">
      <c r="B86" s="2530" t="s">
        <v>307</v>
      </c>
      <c r="C86" s="2531"/>
      <c r="D86" s="2530"/>
      <c r="E86" s="2532"/>
      <c r="F86" s="2532"/>
      <c r="G86" s="2532"/>
      <c r="H86" s="2532"/>
      <c r="I86" s="2532"/>
      <c r="J86" s="2532"/>
      <c r="K86" s="2532"/>
      <c r="L86" s="2532"/>
      <c r="M86" s="2532"/>
      <c r="N86" s="2532"/>
      <c r="O86" s="2532"/>
      <c r="P86" s="2532"/>
      <c r="Q86" s="2532"/>
      <c r="R86" s="2531"/>
      <c r="S86" s="2530"/>
      <c r="T86" s="2532"/>
      <c r="U86" s="2532"/>
      <c r="V86" s="2531"/>
    </row>
    <row r="87" spans="2:22" ht="15" customHeight="1">
      <c r="B87" s="2530" t="s">
        <v>308</v>
      </c>
      <c r="C87" s="2531"/>
      <c r="D87" s="2530"/>
      <c r="E87" s="2532"/>
      <c r="F87" s="2532"/>
      <c r="G87" s="2532"/>
      <c r="H87" s="2532"/>
      <c r="I87" s="2532"/>
      <c r="J87" s="2532"/>
      <c r="K87" s="2532"/>
      <c r="L87" s="2532"/>
      <c r="M87" s="2532"/>
      <c r="N87" s="2532"/>
      <c r="O87" s="2532"/>
      <c r="P87" s="2532"/>
      <c r="Q87" s="2532"/>
      <c r="R87" s="2531"/>
      <c r="S87" s="2530"/>
      <c r="T87" s="2532"/>
      <c r="U87" s="2532"/>
      <c r="V87" s="2531"/>
    </row>
    <row r="88" spans="2:22" ht="15" customHeight="1"/>
  </sheetData>
  <sheetProtection sheet="1" objects="1" scenarios="1"/>
  <mergeCells count="275">
    <mergeCell ref="B6:AI6"/>
    <mergeCell ref="B87:C87"/>
    <mergeCell ref="D87:R87"/>
    <mergeCell ref="S87:V87"/>
    <mergeCell ref="B85:C85"/>
    <mergeCell ref="D85:R85"/>
    <mergeCell ref="S85:V85"/>
    <mergeCell ref="B86:C86"/>
    <mergeCell ref="D86:R86"/>
    <mergeCell ref="S86:V86"/>
    <mergeCell ref="B83:C83"/>
    <mergeCell ref="D83:R83"/>
    <mergeCell ref="S83:V83"/>
    <mergeCell ref="B84:C84"/>
    <mergeCell ref="D84:R84"/>
    <mergeCell ref="S84:V84"/>
    <mergeCell ref="B81:C81"/>
    <mergeCell ref="D81:R81"/>
    <mergeCell ref="S81:V81"/>
    <mergeCell ref="B82:C82"/>
    <mergeCell ref="D82:R82"/>
    <mergeCell ref="S82:V82"/>
    <mergeCell ref="K77:L77"/>
    <mergeCell ref="M77:AA77"/>
    <mergeCell ref="K78:L78"/>
    <mergeCell ref="M78:AA78"/>
    <mergeCell ref="K75:L75"/>
    <mergeCell ref="M75:AA75"/>
    <mergeCell ref="K76:L76"/>
    <mergeCell ref="M76:AA76"/>
    <mergeCell ref="AB75:AD75"/>
    <mergeCell ref="AB76:AD76"/>
    <mergeCell ref="AB77:AD77"/>
    <mergeCell ref="AB78:AD78"/>
    <mergeCell ref="B69:C69"/>
    <mergeCell ref="D69:I69"/>
    <mergeCell ref="K69:L69"/>
    <mergeCell ref="M69:AA69"/>
    <mergeCell ref="B70:C70"/>
    <mergeCell ref="D70:I70"/>
    <mergeCell ref="K70:L70"/>
    <mergeCell ref="M70:AA70"/>
    <mergeCell ref="B74:C74"/>
    <mergeCell ref="D74:I74"/>
    <mergeCell ref="K74:L74"/>
    <mergeCell ref="M74:AA74"/>
    <mergeCell ref="B71:C71"/>
    <mergeCell ref="D71:I71"/>
    <mergeCell ref="B72:C72"/>
    <mergeCell ref="D72:I72"/>
    <mergeCell ref="K72:AA72"/>
    <mergeCell ref="B73:C73"/>
    <mergeCell ref="D73:I73"/>
    <mergeCell ref="K73:L73"/>
    <mergeCell ref="M73:AA73"/>
    <mergeCell ref="B68:C68"/>
    <mergeCell ref="D68:I68"/>
    <mergeCell ref="K68:L68"/>
    <mergeCell ref="M68:AA68"/>
    <mergeCell ref="AG61:AG62"/>
    <mergeCell ref="AH61:AH62"/>
    <mergeCell ref="B65:AH65"/>
    <mergeCell ref="B66:D66"/>
    <mergeCell ref="K66:AA66"/>
    <mergeCell ref="B67:C67"/>
    <mergeCell ref="D67:I67"/>
    <mergeCell ref="K67:L67"/>
    <mergeCell ref="M67:AA67"/>
    <mergeCell ref="AA61:AA62"/>
    <mergeCell ref="AB61:AB62"/>
    <mergeCell ref="AC61:AC62"/>
    <mergeCell ref="AD61:AD62"/>
    <mergeCell ref="AE61:AE62"/>
    <mergeCell ref="AF61:AF62"/>
    <mergeCell ref="U61:U62"/>
    <mergeCell ref="V61:V62"/>
    <mergeCell ref="I61:I62"/>
    <mergeCell ref="J61:J62"/>
    <mergeCell ref="K61:K62"/>
    <mergeCell ref="L61:L62"/>
    <mergeCell ref="M61:M62"/>
    <mergeCell ref="N61:N62"/>
    <mergeCell ref="AE48:AE58"/>
    <mergeCell ref="AF48:AF58"/>
    <mergeCell ref="AG48:AG58"/>
    <mergeCell ref="R48:R58"/>
    <mergeCell ref="W61:W62"/>
    <mergeCell ref="X61:X62"/>
    <mergeCell ref="Y61:Y62"/>
    <mergeCell ref="Z61:Z62"/>
    <mergeCell ref="O61:O62"/>
    <mergeCell ref="P61:P62"/>
    <mergeCell ref="Q61:Q62"/>
    <mergeCell ref="R61:R62"/>
    <mergeCell ref="S61:S62"/>
    <mergeCell ref="T61:T62"/>
    <mergeCell ref="AH48:AH58"/>
    <mergeCell ref="C61:C62"/>
    <mergeCell ref="D61:D62"/>
    <mergeCell ref="E61:E62"/>
    <mergeCell ref="F61:F62"/>
    <mergeCell ref="G61:G62"/>
    <mergeCell ref="H61:H62"/>
    <mergeCell ref="Y48:Y58"/>
    <mergeCell ref="Z48:Z58"/>
    <mergeCell ref="AA48:AA58"/>
    <mergeCell ref="AB48:AB58"/>
    <mergeCell ref="AC48:AC58"/>
    <mergeCell ref="AD48:AD58"/>
    <mergeCell ref="S48:S58"/>
    <mergeCell ref="T48:T58"/>
    <mergeCell ref="U48:U58"/>
    <mergeCell ref="V48:V58"/>
    <mergeCell ref="W48:W58"/>
    <mergeCell ref="X48:X58"/>
    <mergeCell ref="M48:M58"/>
    <mergeCell ref="N48:N58"/>
    <mergeCell ref="O48:O58"/>
    <mergeCell ref="P48:P58"/>
    <mergeCell ref="Q48:Q58"/>
    <mergeCell ref="G48:G58"/>
    <mergeCell ref="H48:H58"/>
    <mergeCell ref="I48:I58"/>
    <mergeCell ref="J48:J58"/>
    <mergeCell ref="K48:K58"/>
    <mergeCell ref="L48:L58"/>
    <mergeCell ref="AD43:AD44"/>
    <mergeCell ref="AE43:AE44"/>
    <mergeCell ref="AF43:AF44"/>
    <mergeCell ref="Q43:Q44"/>
    <mergeCell ref="AG43:AG44"/>
    <mergeCell ref="AH43:AH44"/>
    <mergeCell ref="B46:B62"/>
    <mergeCell ref="C48:C58"/>
    <mergeCell ref="D48:D58"/>
    <mergeCell ref="E48:E58"/>
    <mergeCell ref="F48:F58"/>
    <mergeCell ref="X43:X44"/>
    <mergeCell ref="Y43:Y44"/>
    <mergeCell ref="Z43:Z44"/>
    <mergeCell ref="AA43:AA44"/>
    <mergeCell ref="AB43:AB44"/>
    <mergeCell ref="AC43:AC44"/>
    <mergeCell ref="R43:R44"/>
    <mergeCell ref="S43:S44"/>
    <mergeCell ref="T43:T44"/>
    <mergeCell ref="U43:U44"/>
    <mergeCell ref="V43:V44"/>
    <mergeCell ref="W43:W44"/>
    <mergeCell ref="L43:L44"/>
    <mergeCell ref="M43:M44"/>
    <mergeCell ref="N43:N44"/>
    <mergeCell ref="O43:O44"/>
    <mergeCell ref="P43:P44"/>
    <mergeCell ref="AH30:AH40"/>
    <mergeCell ref="C43:C44"/>
    <mergeCell ref="D43:D44"/>
    <mergeCell ref="E43:E44"/>
    <mergeCell ref="F43:F44"/>
    <mergeCell ref="G43:G44"/>
    <mergeCell ref="H43:H44"/>
    <mergeCell ref="I43:I44"/>
    <mergeCell ref="J43:J44"/>
    <mergeCell ref="K43:K44"/>
    <mergeCell ref="AB30:AB40"/>
    <mergeCell ref="AC30:AC40"/>
    <mergeCell ref="AD30:AD40"/>
    <mergeCell ref="AE30:AE40"/>
    <mergeCell ref="AF30:AF40"/>
    <mergeCell ref="AG30:AG40"/>
    <mergeCell ref="V30:V40"/>
    <mergeCell ref="W30:W40"/>
    <mergeCell ref="X30:X40"/>
    <mergeCell ref="Y30:Y40"/>
    <mergeCell ref="Z30:Z40"/>
    <mergeCell ref="AA30:AA40"/>
    <mergeCell ref="P30:P40"/>
    <mergeCell ref="Q30:Q40"/>
    <mergeCell ref="R30:R40"/>
    <mergeCell ref="S30:S40"/>
    <mergeCell ref="T30:T40"/>
    <mergeCell ref="U30:U40"/>
    <mergeCell ref="J30:J40"/>
    <mergeCell ref="K30:K40"/>
    <mergeCell ref="L30:L40"/>
    <mergeCell ref="M30:M40"/>
    <mergeCell ref="N30:N40"/>
    <mergeCell ref="O30:O40"/>
    <mergeCell ref="AG25:AG26"/>
    <mergeCell ref="AH25:AH26"/>
    <mergeCell ref="B28:B44"/>
    <mergeCell ref="C30:C40"/>
    <mergeCell ref="D30:D40"/>
    <mergeCell ref="E30:E40"/>
    <mergeCell ref="F30:F40"/>
    <mergeCell ref="G30:G40"/>
    <mergeCell ref="H30:H40"/>
    <mergeCell ref="I30:I40"/>
    <mergeCell ref="AA25:AA26"/>
    <mergeCell ref="AB25:AB26"/>
    <mergeCell ref="AC25:AC26"/>
    <mergeCell ref="AD25:AD26"/>
    <mergeCell ref="AE25:AE26"/>
    <mergeCell ref="AF25:AF26"/>
    <mergeCell ref="U25:U26"/>
    <mergeCell ref="V25:V26"/>
    <mergeCell ref="W25:W26"/>
    <mergeCell ref="X25:X26"/>
    <mergeCell ref="Y25:Y26"/>
    <mergeCell ref="Z25:Z26"/>
    <mergeCell ref="O25:O26"/>
    <mergeCell ref="P25:P26"/>
    <mergeCell ref="AB12:AB22"/>
    <mergeCell ref="AC12:AC22"/>
    <mergeCell ref="AD12:AD22"/>
    <mergeCell ref="S12:S22"/>
    <mergeCell ref="T12:T22"/>
    <mergeCell ref="U12:U22"/>
    <mergeCell ref="V12:V22"/>
    <mergeCell ref="W12:W22"/>
    <mergeCell ref="X12:X22"/>
    <mergeCell ref="C25:C26"/>
    <mergeCell ref="D25:D26"/>
    <mergeCell ref="E25:E26"/>
    <mergeCell ref="F25:F26"/>
    <mergeCell ref="G25:G26"/>
    <mergeCell ref="H25:H26"/>
    <mergeCell ref="Y12:Y22"/>
    <mergeCell ref="Z12:Z22"/>
    <mergeCell ref="AA12:AA22"/>
    <mergeCell ref="M12:M22"/>
    <mergeCell ref="N12:N22"/>
    <mergeCell ref="Q25:Q26"/>
    <mergeCell ref="R25:R26"/>
    <mergeCell ref="S25:S26"/>
    <mergeCell ref="T25:T26"/>
    <mergeCell ref="I25:I26"/>
    <mergeCell ref="J25:J26"/>
    <mergeCell ref="K25:K26"/>
    <mergeCell ref="L25:L26"/>
    <mergeCell ref="M25:M26"/>
    <mergeCell ref="N25:N26"/>
    <mergeCell ref="B5:AH5"/>
    <mergeCell ref="B8:D8"/>
    <mergeCell ref="E8:R8"/>
    <mergeCell ref="S8:U8"/>
    <mergeCell ref="V8:AH8"/>
    <mergeCell ref="B10:B26"/>
    <mergeCell ref="C12:C22"/>
    <mergeCell ref="D12:D22"/>
    <mergeCell ref="E12:E22"/>
    <mergeCell ref="F12:F22"/>
    <mergeCell ref="O12:O22"/>
    <mergeCell ref="P12:P22"/>
    <mergeCell ref="Q12:Q22"/>
    <mergeCell ref="R12:R22"/>
    <mergeCell ref="G12:G22"/>
    <mergeCell ref="H12:H22"/>
    <mergeCell ref="I12:I22"/>
    <mergeCell ref="J12:J22"/>
    <mergeCell ref="K12:K22"/>
    <mergeCell ref="L12:L22"/>
    <mergeCell ref="AE12:AE22"/>
    <mergeCell ref="AF12:AF22"/>
    <mergeCell ref="AG12:AG22"/>
    <mergeCell ref="AH12:AH22"/>
    <mergeCell ref="AB67:AD67"/>
    <mergeCell ref="AF67:AI67"/>
    <mergeCell ref="AB68:AD68"/>
    <mergeCell ref="AB69:AD69"/>
    <mergeCell ref="AF69:AG70"/>
    <mergeCell ref="AH69:AI70"/>
    <mergeCell ref="AB70:AD70"/>
    <mergeCell ref="AB73:AD73"/>
    <mergeCell ref="AB74:AD74"/>
  </mergeCells>
  <phoneticPr fontId="11"/>
  <pageMargins left="0.7" right="0.7" top="0.75" bottom="0.75" header="0.3" footer="0.3"/>
  <pageSetup paperSize="9" scale="60"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CE3A7-2133-4944-A48D-5004C8D14F58}">
  <sheetPr>
    <tabColor rgb="FFFFC000"/>
    <pageSetUpPr fitToPage="1"/>
  </sheetPr>
  <dimension ref="A1:M169"/>
  <sheetViews>
    <sheetView view="pageBreakPreview" zoomScale="70" zoomScaleNormal="100" zoomScaleSheetLayoutView="70" workbookViewId="0">
      <selection activeCell="B8" sqref="B8:C10"/>
    </sheetView>
  </sheetViews>
  <sheetFormatPr defaultRowHeight="13.5"/>
  <cols>
    <col min="1" max="1" width="5.5" style="858" customWidth="1"/>
    <col min="2" max="3" width="12.625" style="858" customWidth="1"/>
    <col min="4" max="4" width="7.875" style="858" customWidth="1"/>
    <col min="5" max="7" width="19.625" style="858" customWidth="1"/>
    <col min="8" max="8" width="6" style="858" customWidth="1"/>
    <col min="9" max="9" width="5.625" style="858" customWidth="1"/>
    <col min="10" max="10" width="20.75" style="858" customWidth="1"/>
    <col min="11" max="11" width="5.75" style="858" customWidth="1"/>
    <col min="12" max="12" width="24.125" style="858" customWidth="1"/>
    <col min="13" max="13" width="13" style="858" customWidth="1"/>
    <col min="14" max="16384" width="9" style="858"/>
  </cols>
  <sheetData>
    <row r="1" spans="1:12" ht="20.100000000000001" customHeight="1">
      <c r="B1" s="1176"/>
      <c r="C1" s="1176"/>
      <c r="D1" s="1176"/>
      <c r="E1" s="1176"/>
      <c r="F1" s="1176"/>
      <c r="G1" s="1176"/>
      <c r="H1" s="1176"/>
      <c r="I1" s="1176"/>
      <c r="J1" s="1176"/>
      <c r="K1" s="1177"/>
      <c r="L1" s="1177" t="s">
        <v>1557</v>
      </c>
    </row>
    <row r="2" spans="1:12" ht="20.100000000000001" customHeight="1">
      <c r="A2" s="2631" t="s">
        <v>312</v>
      </c>
      <c r="B2" s="2631"/>
      <c r="C2" s="2631"/>
      <c r="D2" s="2631"/>
      <c r="E2" s="2631"/>
      <c r="F2" s="2631"/>
      <c r="G2" s="2631"/>
      <c r="H2" s="2631"/>
      <c r="I2" s="2631"/>
      <c r="J2" s="2631"/>
      <c r="K2" s="2631"/>
      <c r="L2" s="2631"/>
    </row>
    <row r="3" spans="1:12" ht="20.100000000000001" customHeight="1">
      <c r="H3" s="1178"/>
      <c r="I3" s="1178"/>
      <c r="J3" s="1178"/>
      <c r="K3" s="2632"/>
      <c r="L3" s="2632"/>
    </row>
    <row r="4" spans="1:12" ht="21" customHeight="1">
      <c r="A4" s="1179"/>
      <c r="B4" s="1180" t="s">
        <v>257</v>
      </c>
      <c r="C4" s="1517" t="str">
        <f>IF(様式1!L11="","",様式1!L11)</f>
        <v/>
      </c>
      <c r="D4" s="1517"/>
      <c r="E4" s="1517"/>
      <c r="F4" s="1180" t="s">
        <v>313</v>
      </c>
      <c r="G4" s="2633" t="str">
        <f>IF(様式1!G36="","",様式1!G36)</f>
        <v/>
      </c>
      <c r="H4" s="2633"/>
      <c r="I4" s="2633"/>
      <c r="J4" s="2633"/>
      <c r="K4" s="2633"/>
      <c r="L4" s="2633"/>
    </row>
    <row r="5" spans="1:12" ht="13.5" customHeight="1" thickBot="1">
      <c r="B5" s="1181"/>
      <c r="C5" s="1181"/>
      <c r="D5" s="1181"/>
      <c r="E5" s="1181"/>
      <c r="F5" s="1181"/>
      <c r="G5" s="1181"/>
      <c r="H5" s="1181"/>
      <c r="I5" s="1181"/>
      <c r="J5" s="1181"/>
      <c r="K5" s="1181"/>
      <c r="L5" s="1181"/>
    </row>
    <row r="6" spans="1:12" ht="32.25" customHeight="1">
      <c r="A6" s="2634" t="s">
        <v>314</v>
      </c>
      <c r="B6" s="2636" t="s">
        <v>315</v>
      </c>
      <c r="C6" s="2637"/>
      <c r="D6" s="2640" t="s">
        <v>898</v>
      </c>
      <c r="E6" s="2642" t="s">
        <v>316</v>
      </c>
      <c r="F6" s="2643"/>
      <c r="G6" s="2644"/>
      <c r="H6" s="2648" t="s">
        <v>317</v>
      </c>
      <c r="I6" s="2642" t="s">
        <v>858</v>
      </c>
      <c r="J6" s="2644"/>
      <c r="K6" s="2629" t="s">
        <v>318</v>
      </c>
      <c r="L6" s="1182" t="s">
        <v>709</v>
      </c>
    </row>
    <row r="7" spans="1:12" ht="32.25" customHeight="1">
      <c r="A7" s="2635"/>
      <c r="B7" s="2638"/>
      <c r="C7" s="2639"/>
      <c r="D7" s="2641"/>
      <c r="E7" s="2645"/>
      <c r="F7" s="2646"/>
      <c r="G7" s="2647"/>
      <c r="H7" s="2649"/>
      <c r="I7" s="2645"/>
      <c r="J7" s="2647"/>
      <c r="K7" s="2630"/>
      <c r="L7" s="1183" t="s">
        <v>710</v>
      </c>
    </row>
    <row r="8" spans="1:12" ht="31.7" customHeight="1">
      <c r="A8" s="2598">
        <v>1</v>
      </c>
      <c r="B8" s="2601"/>
      <c r="C8" s="2602"/>
      <c r="D8" s="2607"/>
      <c r="E8" s="1534"/>
      <c r="F8" s="1535"/>
      <c r="G8" s="2610"/>
      <c r="H8" s="2615"/>
      <c r="I8" s="575"/>
      <c r="J8" s="793" t="s">
        <v>887</v>
      </c>
      <c r="K8" s="2625"/>
      <c r="L8" s="576"/>
    </row>
    <row r="9" spans="1:12" ht="31.7" customHeight="1">
      <c r="A9" s="2598"/>
      <c r="B9" s="2603"/>
      <c r="C9" s="2604"/>
      <c r="D9" s="2608"/>
      <c r="E9" s="1537"/>
      <c r="F9" s="1538"/>
      <c r="G9" s="2611"/>
      <c r="H9" s="2616"/>
      <c r="I9" s="577"/>
      <c r="J9" s="1184" t="s">
        <v>888</v>
      </c>
      <c r="K9" s="2626"/>
      <c r="L9" s="2628"/>
    </row>
    <row r="10" spans="1:12" ht="31.7" customHeight="1">
      <c r="A10" s="2598"/>
      <c r="B10" s="2619"/>
      <c r="C10" s="2620"/>
      <c r="D10" s="2621"/>
      <c r="E10" s="2622"/>
      <c r="F10" s="1630"/>
      <c r="G10" s="2623"/>
      <c r="H10" s="2624"/>
      <c r="I10" s="578"/>
      <c r="J10" s="1185" t="s">
        <v>889</v>
      </c>
      <c r="K10" s="2627"/>
      <c r="L10" s="2597"/>
    </row>
    <row r="11" spans="1:12" ht="31.7" customHeight="1">
      <c r="A11" s="2598">
        <v>2</v>
      </c>
      <c r="B11" s="2601"/>
      <c r="C11" s="2602"/>
      <c r="D11" s="2607"/>
      <c r="E11" s="1534"/>
      <c r="F11" s="1535"/>
      <c r="G11" s="2610"/>
      <c r="H11" s="2615"/>
      <c r="I11" s="575"/>
      <c r="J11" s="793" t="s">
        <v>887</v>
      </c>
      <c r="K11" s="2625"/>
      <c r="L11" s="576"/>
    </row>
    <row r="12" spans="1:12" ht="31.7" customHeight="1">
      <c r="A12" s="2598"/>
      <c r="B12" s="2603"/>
      <c r="C12" s="2604"/>
      <c r="D12" s="2608"/>
      <c r="E12" s="1537"/>
      <c r="F12" s="1538"/>
      <c r="G12" s="2611"/>
      <c r="H12" s="2616"/>
      <c r="I12" s="577"/>
      <c r="J12" s="1184" t="s">
        <v>888</v>
      </c>
      <c r="K12" s="2626"/>
      <c r="L12" s="2628"/>
    </row>
    <row r="13" spans="1:12" ht="31.7" customHeight="1">
      <c r="A13" s="2598"/>
      <c r="B13" s="2619"/>
      <c r="C13" s="2620"/>
      <c r="D13" s="2621"/>
      <c r="E13" s="2622"/>
      <c r="F13" s="1630"/>
      <c r="G13" s="2623"/>
      <c r="H13" s="2624"/>
      <c r="I13" s="578"/>
      <c r="J13" s="1185" t="s">
        <v>889</v>
      </c>
      <c r="K13" s="2627"/>
      <c r="L13" s="2597"/>
    </row>
    <row r="14" spans="1:12" ht="31.7" customHeight="1">
      <c r="A14" s="2598">
        <v>3</v>
      </c>
      <c r="B14" s="2601"/>
      <c r="C14" s="2602"/>
      <c r="D14" s="2607"/>
      <c r="E14" s="1534"/>
      <c r="F14" s="1535"/>
      <c r="G14" s="2610"/>
      <c r="H14" s="2615"/>
      <c r="I14" s="575"/>
      <c r="J14" s="793" t="s">
        <v>887</v>
      </c>
      <c r="K14" s="2625"/>
      <c r="L14" s="576"/>
    </row>
    <row r="15" spans="1:12" ht="31.7" customHeight="1">
      <c r="A15" s="2598"/>
      <c r="B15" s="2603"/>
      <c r="C15" s="2604"/>
      <c r="D15" s="2608"/>
      <c r="E15" s="1537"/>
      <c r="F15" s="1538"/>
      <c r="G15" s="2611"/>
      <c r="H15" s="2616"/>
      <c r="I15" s="577"/>
      <c r="J15" s="1184" t="s">
        <v>888</v>
      </c>
      <c r="K15" s="2626"/>
      <c r="L15" s="2628"/>
    </row>
    <row r="16" spans="1:12" ht="31.7" customHeight="1">
      <c r="A16" s="2598"/>
      <c r="B16" s="2619"/>
      <c r="C16" s="2620"/>
      <c r="D16" s="2621"/>
      <c r="E16" s="2622"/>
      <c r="F16" s="1630"/>
      <c r="G16" s="2623"/>
      <c r="H16" s="2624"/>
      <c r="I16" s="578"/>
      <c r="J16" s="1185" t="s">
        <v>889</v>
      </c>
      <c r="K16" s="2627"/>
      <c r="L16" s="2597"/>
    </row>
    <row r="17" spans="1:12" ht="31.7" customHeight="1">
      <c r="A17" s="2598">
        <v>4</v>
      </c>
      <c r="B17" s="2601"/>
      <c r="C17" s="2602"/>
      <c r="D17" s="2607"/>
      <c r="E17" s="1534"/>
      <c r="F17" s="1535"/>
      <c r="G17" s="2610"/>
      <c r="H17" s="2615"/>
      <c r="I17" s="575"/>
      <c r="J17" s="793" t="s">
        <v>887</v>
      </c>
      <c r="K17" s="2625"/>
      <c r="L17" s="576"/>
    </row>
    <row r="18" spans="1:12" ht="31.7" customHeight="1">
      <c r="A18" s="2598"/>
      <c r="B18" s="2603"/>
      <c r="C18" s="2604"/>
      <c r="D18" s="2608"/>
      <c r="E18" s="1537"/>
      <c r="F18" s="1538"/>
      <c r="G18" s="2611"/>
      <c r="H18" s="2616"/>
      <c r="I18" s="577"/>
      <c r="J18" s="1184" t="s">
        <v>888</v>
      </c>
      <c r="K18" s="2626"/>
      <c r="L18" s="2628"/>
    </row>
    <row r="19" spans="1:12" ht="31.7" customHeight="1">
      <c r="A19" s="2598"/>
      <c r="B19" s="2619"/>
      <c r="C19" s="2620"/>
      <c r="D19" s="2621"/>
      <c r="E19" s="2622"/>
      <c r="F19" s="1630"/>
      <c r="G19" s="2623"/>
      <c r="H19" s="2624"/>
      <c r="I19" s="578"/>
      <c r="J19" s="1185" t="s">
        <v>889</v>
      </c>
      <c r="K19" s="2627"/>
      <c r="L19" s="2597"/>
    </row>
    <row r="20" spans="1:12" ht="31.7" customHeight="1">
      <c r="A20" s="2598">
        <v>5</v>
      </c>
      <c r="B20" s="2601"/>
      <c r="C20" s="2602"/>
      <c r="D20" s="2607"/>
      <c r="E20" s="1534"/>
      <c r="F20" s="1535"/>
      <c r="G20" s="2610"/>
      <c r="H20" s="2615"/>
      <c r="I20" s="575"/>
      <c r="J20" s="793" t="s">
        <v>887</v>
      </c>
      <c r="K20" s="2625"/>
      <c r="L20" s="576"/>
    </row>
    <row r="21" spans="1:12" ht="31.7" customHeight="1">
      <c r="A21" s="2598"/>
      <c r="B21" s="2603"/>
      <c r="C21" s="2604"/>
      <c r="D21" s="2608"/>
      <c r="E21" s="1537"/>
      <c r="F21" s="1538"/>
      <c r="G21" s="2611"/>
      <c r="H21" s="2616"/>
      <c r="I21" s="577"/>
      <c r="J21" s="1184" t="s">
        <v>888</v>
      </c>
      <c r="K21" s="2626"/>
      <c r="L21" s="2628"/>
    </row>
    <row r="22" spans="1:12" ht="31.7" customHeight="1">
      <c r="A22" s="2598"/>
      <c r="B22" s="2619"/>
      <c r="C22" s="2620"/>
      <c r="D22" s="2621"/>
      <c r="E22" s="2622"/>
      <c r="F22" s="1630"/>
      <c r="G22" s="2623"/>
      <c r="H22" s="2624"/>
      <c r="I22" s="578"/>
      <c r="J22" s="1185" t="s">
        <v>889</v>
      </c>
      <c r="K22" s="2627"/>
      <c r="L22" s="2597"/>
    </row>
    <row r="23" spans="1:12" ht="31.7" customHeight="1">
      <c r="A23" s="2598">
        <v>6</v>
      </c>
      <c r="B23" s="2601"/>
      <c r="C23" s="2602"/>
      <c r="D23" s="2607"/>
      <c r="E23" s="1534"/>
      <c r="F23" s="1535"/>
      <c r="G23" s="2610"/>
      <c r="H23" s="2615"/>
      <c r="I23" s="575"/>
      <c r="J23" s="793" t="s">
        <v>887</v>
      </c>
      <c r="K23" s="2625"/>
      <c r="L23" s="579"/>
    </row>
    <row r="24" spans="1:12" ht="31.7" customHeight="1">
      <c r="A24" s="2598"/>
      <c r="B24" s="2603"/>
      <c r="C24" s="2604"/>
      <c r="D24" s="2608"/>
      <c r="E24" s="1537"/>
      <c r="F24" s="1538"/>
      <c r="G24" s="2611"/>
      <c r="H24" s="2616"/>
      <c r="I24" s="577"/>
      <c r="J24" s="1184" t="s">
        <v>888</v>
      </c>
      <c r="K24" s="2626"/>
      <c r="L24" s="2596"/>
    </row>
    <row r="25" spans="1:12" ht="31.7" customHeight="1">
      <c r="A25" s="2598"/>
      <c r="B25" s="2619"/>
      <c r="C25" s="2620"/>
      <c r="D25" s="2621"/>
      <c r="E25" s="2622"/>
      <c r="F25" s="1630"/>
      <c r="G25" s="2623"/>
      <c r="H25" s="2624"/>
      <c r="I25" s="578"/>
      <c r="J25" s="1185" t="s">
        <v>889</v>
      </c>
      <c r="K25" s="2627"/>
      <c r="L25" s="2597"/>
    </row>
    <row r="26" spans="1:12" ht="31.7" customHeight="1">
      <c r="A26" s="2598">
        <v>7</v>
      </c>
      <c r="B26" s="2601"/>
      <c r="C26" s="2602"/>
      <c r="D26" s="2607"/>
      <c r="E26" s="1534"/>
      <c r="F26" s="1535"/>
      <c r="G26" s="2610"/>
      <c r="H26" s="2615"/>
      <c r="I26" s="575"/>
      <c r="J26" s="793" t="s">
        <v>887</v>
      </c>
      <c r="K26" s="2625"/>
      <c r="L26" s="579"/>
    </row>
    <row r="27" spans="1:12" ht="31.7" customHeight="1">
      <c r="A27" s="2598"/>
      <c r="B27" s="2603"/>
      <c r="C27" s="2604"/>
      <c r="D27" s="2608"/>
      <c r="E27" s="1537"/>
      <c r="F27" s="1538"/>
      <c r="G27" s="2611"/>
      <c r="H27" s="2616"/>
      <c r="I27" s="577"/>
      <c r="J27" s="1184" t="s">
        <v>888</v>
      </c>
      <c r="K27" s="2626"/>
      <c r="L27" s="2596"/>
    </row>
    <row r="28" spans="1:12" ht="31.7" customHeight="1">
      <c r="A28" s="2598"/>
      <c r="B28" s="2619"/>
      <c r="C28" s="2620"/>
      <c r="D28" s="2621"/>
      <c r="E28" s="2622"/>
      <c r="F28" s="1630"/>
      <c r="G28" s="2623"/>
      <c r="H28" s="2624"/>
      <c r="I28" s="578"/>
      <c r="J28" s="1185" t="s">
        <v>889</v>
      </c>
      <c r="K28" s="2627"/>
      <c r="L28" s="2597"/>
    </row>
    <row r="29" spans="1:12" ht="31.7" customHeight="1">
      <c r="A29" s="2598">
        <v>8</v>
      </c>
      <c r="B29" s="2601"/>
      <c r="C29" s="2602"/>
      <c r="D29" s="2607"/>
      <c r="E29" s="1534"/>
      <c r="F29" s="1535"/>
      <c r="G29" s="2610"/>
      <c r="H29" s="2615"/>
      <c r="I29" s="575"/>
      <c r="J29" s="793" t="s">
        <v>887</v>
      </c>
      <c r="K29" s="2625"/>
      <c r="L29" s="579"/>
    </row>
    <row r="30" spans="1:12" ht="31.7" customHeight="1">
      <c r="A30" s="2598"/>
      <c r="B30" s="2603"/>
      <c r="C30" s="2604"/>
      <c r="D30" s="2608"/>
      <c r="E30" s="1537"/>
      <c r="F30" s="1538"/>
      <c r="G30" s="2611"/>
      <c r="H30" s="2616"/>
      <c r="I30" s="577"/>
      <c r="J30" s="1184" t="s">
        <v>888</v>
      </c>
      <c r="K30" s="2626"/>
      <c r="L30" s="2596"/>
    </row>
    <row r="31" spans="1:12" ht="31.7" customHeight="1">
      <c r="A31" s="2598"/>
      <c r="B31" s="2619"/>
      <c r="C31" s="2620"/>
      <c r="D31" s="2621"/>
      <c r="E31" s="2622"/>
      <c r="F31" s="1630"/>
      <c r="G31" s="2623"/>
      <c r="H31" s="2624"/>
      <c r="I31" s="578"/>
      <c r="J31" s="1185" t="s">
        <v>889</v>
      </c>
      <c r="K31" s="2627"/>
      <c r="L31" s="2597"/>
    </row>
    <row r="32" spans="1:12" ht="31.7" customHeight="1">
      <c r="A32" s="2598">
        <v>9</v>
      </c>
      <c r="B32" s="2601"/>
      <c r="C32" s="2602"/>
      <c r="D32" s="2607"/>
      <c r="E32" s="1534"/>
      <c r="F32" s="1535"/>
      <c r="G32" s="2610"/>
      <c r="H32" s="2615"/>
      <c r="I32" s="575"/>
      <c r="J32" s="793" t="s">
        <v>887</v>
      </c>
      <c r="K32" s="2625"/>
      <c r="L32" s="579"/>
    </row>
    <row r="33" spans="1:12" ht="31.7" customHeight="1">
      <c r="A33" s="2598"/>
      <c r="B33" s="2603"/>
      <c r="C33" s="2604"/>
      <c r="D33" s="2608"/>
      <c r="E33" s="1537"/>
      <c r="F33" s="1538"/>
      <c r="G33" s="2611"/>
      <c r="H33" s="2616"/>
      <c r="I33" s="577"/>
      <c r="J33" s="1184" t="s">
        <v>888</v>
      </c>
      <c r="K33" s="2626"/>
      <c r="L33" s="2596"/>
    </row>
    <row r="34" spans="1:12" ht="31.7" customHeight="1">
      <c r="A34" s="2598"/>
      <c r="B34" s="2619"/>
      <c r="C34" s="2620"/>
      <c r="D34" s="2621"/>
      <c r="E34" s="2622"/>
      <c r="F34" s="1630"/>
      <c r="G34" s="2623"/>
      <c r="H34" s="2624"/>
      <c r="I34" s="578"/>
      <c r="J34" s="1185" t="s">
        <v>889</v>
      </c>
      <c r="K34" s="2627"/>
      <c r="L34" s="2597"/>
    </row>
    <row r="35" spans="1:12" ht="31.7" customHeight="1">
      <c r="A35" s="2598">
        <v>10</v>
      </c>
      <c r="B35" s="2601"/>
      <c r="C35" s="2602"/>
      <c r="D35" s="2607"/>
      <c r="E35" s="1534"/>
      <c r="F35" s="1535"/>
      <c r="G35" s="2610"/>
      <c r="H35" s="2615"/>
      <c r="I35" s="575"/>
      <c r="J35" s="793" t="s">
        <v>887</v>
      </c>
      <c r="K35" s="2615"/>
      <c r="L35" s="579"/>
    </row>
    <row r="36" spans="1:12" ht="31.7" customHeight="1">
      <c r="A36" s="2599"/>
      <c r="B36" s="2603"/>
      <c r="C36" s="2604"/>
      <c r="D36" s="2608"/>
      <c r="E36" s="1537"/>
      <c r="F36" s="1538"/>
      <c r="G36" s="2611"/>
      <c r="H36" s="2616"/>
      <c r="I36" s="577"/>
      <c r="J36" s="1184" t="s">
        <v>888</v>
      </c>
      <c r="K36" s="2616"/>
      <c r="L36" s="2596"/>
    </row>
    <row r="37" spans="1:12" ht="31.7" customHeight="1" thickBot="1">
      <c r="A37" s="2600"/>
      <c r="B37" s="2605"/>
      <c r="C37" s="2606"/>
      <c r="D37" s="2609"/>
      <c r="E37" s="2612"/>
      <c r="F37" s="2613"/>
      <c r="G37" s="2614"/>
      <c r="H37" s="2617"/>
      <c r="I37" s="580"/>
      <c r="J37" s="1186" t="s">
        <v>889</v>
      </c>
      <c r="K37" s="2617"/>
      <c r="L37" s="2618"/>
    </row>
    <row r="38" spans="1:12" ht="6.75" customHeight="1">
      <c r="B38" s="861"/>
      <c r="C38" s="861"/>
      <c r="D38" s="1187"/>
      <c r="E38" s="1188"/>
      <c r="F38" s="1187"/>
      <c r="G38" s="1187"/>
      <c r="H38" s="1187"/>
      <c r="I38" s="1187"/>
      <c r="J38" s="1187"/>
      <c r="K38" s="861"/>
      <c r="L38" s="861"/>
    </row>
    <row r="39" spans="1:12" ht="18" customHeight="1">
      <c r="A39" s="2594" t="s">
        <v>900</v>
      </c>
      <c r="B39" s="2594"/>
      <c r="C39" s="2594"/>
      <c r="D39" s="2594"/>
      <c r="E39" s="2594"/>
      <c r="F39" s="2594"/>
      <c r="G39" s="2594"/>
      <c r="H39" s="2594"/>
      <c r="I39" s="2594"/>
      <c r="J39" s="2594"/>
      <c r="K39" s="2594"/>
      <c r="L39" s="2594"/>
    </row>
    <row r="40" spans="1:12" ht="18" customHeight="1">
      <c r="A40" s="2592" t="s">
        <v>899</v>
      </c>
      <c r="B40" s="2592"/>
      <c r="C40" s="2592"/>
      <c r="D40" s="2592"/>
      <c r="E40" s="2592"/>
      <c r="F40" s="2592"/>
      <c r="G40" s="2592"/>
      <c r="H40" s="2592"/>
      <c r="I40" s="2592"/>
      <c r="J40" s="2592"/>
      <c r="K40" s="2592"/>
      <c r="L40" s="2592"/>
    </row>
    <row r="41" spans="1:12" ht="18" customHeight="1">
      <c r="A41" s="2592" t="s">
        <v>895</v>
      </c>
      <c r="B41" s="2592"/>
      <c r="C41" s="2592"/>
      <c r="D41" s="2592"/>
      <c r="E41" s="2592"/>
      <c r="F41" s="2592"/>
      <c r="G41" s="2592"/>
      <c r="H41" s="2592"/>
      <c r="I41" s="2592"/>
      <c r="J41" s="2592"/>
      <c r="K41" s="2592"/>
      <c r="L41" s="2592"/>
    </row>
    <row r="42" spans="1:12" ht="18" customHeight="1">
      <c r="A42" s="2593" t="s">
        <v>1551</v>
      </c>
      <c r="B42" s="2593"/>
      <c r="C42" s="2593"/>
      <c r="D42" s="2593"/>
      <c r="E42" s="2593"/>
      <c r="F42" s="2593"/>
      <c r="G42" s="2593"/>
      <c r="H42" s="2593"/>
      <c r="I42" s="2593"/>
      <c r="J42" s="2593"/>
      <c r="K42" s="2593"/>
      <c r="L42" s="2593"/>
    </row>
    <row r="43" spans="1:12" ht="18" customHeight="1">
      <c r="A43" s="2595" t="s">
        <v>1517</v>
      </c>
      <c r="B43" s="2595"/>
      <c r="C43" s="2595"/>
      <c r="D43" s="2595"/>
      <c r="E43" s="2595"/>
      <c r="F43" s="2595"/>
      <c r="G43" s="2595"/>
      <c r="H43" s="2595"/>
      <c r="I43" s="2595"/>
      <c r="J43" s="2595"/>
      <c r="K43" s="2595"/>
      <c r="L43" s="2595"/>
    </row>
    <row r="44" spans="1:12" ht="18" customHeight="1">
      <c r="A44" s="2593" t="s">
        <v>1552</v>
      </c>
      <c r="B44" s="2593"/>
      <c r="C44" s="2593"/>
      <c r="D44" s="2593"/>
      <c r="E44" s="2593"/>
      <c r="F44" s="2593"/>
      <c r="G44" s="2593"/>
      <c r="H44" s="2593"/>
      <c r="I44" s="2593"/>
      <c r="J44" s="2593"/>
      <c r="K44" s="2593"/>
      <c r="L44" s="2593"/>
    </row>
    <row r="45" spans="1:12" ht="18" customHeight="1">
      <c r="A45" s="2593" t="s">
        <v>1553</v>
      </c>
      <c r="B45" s="2593"/>
      <c r="C45" s="2593"/>
      <c r="D45" s="2593"/>
      <c r="E45" s="2593"/>
      <c r="F45" s="2593"/>
      <c r="G45" s="2593"/>
      <c r="H45" s="2593"/>
      <c r="I45" s="2593"/>
      <c r="J45" s="2593"/>
      <c r="K45" s="2593"/>
      <c r="L45" s="2593"/>
    </row>
    <row r="46" spans="1:12" ht="18" customHeight="1">
      <c r="A46" s="2593" t="s">
        <v>859</v>
      </c>
      <c r="B46" s="2593"/>
      <c r="C46" s="2593"/>
      <c r="D46" s="2593"/>
      <c r="E46" s="2593"/>
      <c r="F46" s="2593"/>
      <c r="G46" s="2593"/>
      <c r="H46" s="2593"/>
      <c r="I46" s="2593"/>
      <c r="J46" s="2593"/>
      <c r="K46" s="2593"/>
      <c r="L46" s="2593"/>
    </row>
    <row r="47" spans="1:12" ht="18" customHeight="1">
      <c r="A47" s="2593" t="s">
        <v>1554</v>
      </c>
      <c r="B47" s="2593"/>
      <c r="C47" s="2593"/>
      <c r="D47" s="2593"/>
      <c r="E47" s="2593"/>
      <c r="F47" s="2593"/>
      <c r="G47" s="2593"/>
      <c r="H47" s="2593"/>
      <c r="I47" s="2593"/>
      <c r="J47" s="2593"/>
      <c r="K47" s="2593"/>
      <c r="L47" s="2593"/>
    </row>
    <row r="48" spans="1:12" ht="18" customHeight="1">
      <c r="A48" s="2593" t="s">
        <v>896</v>
      </c>
      <c r="B48" s="2593"/>
      <c r="C48" s="2593"/>
      <c r="D48" s="2593"/>
      <c r="E48" s="2593"/>
      <c r="F48" s="2593"/>
      <c r="G48" s="2593"/>
      <c r="H48" s="2593"/>
      <c r="I48" s="2593"/>
      <c r="J48" s="2593"/>
      <c r="K48" s="2593"/>
      <c r="L48" s="2593"/>
    </row>
    <row r="49" spans="1:13" ht="18" customHeight="1">
      <c r="A49" s="2592" t="s">
        <v>897</v>
      </c>
      <c r="B49" s="2592"/>
      <c r="C49" s="2592"/>
      <c r="D49" s="2592"/>
      <c r="E49" s="2592"/>
      <c r="F49" s="2592"/>
      <c r="G49" s="2592"/>
      <c r="H49" s="2592"/>
      <c r="I49" s="2592"/>
      <c r="J49" s="2592"/>
      <c r="K49" s="2592"/>
      <c r="L49" s="2592"/>
    </row>
    <row r="50" spans="1:13" ht="18" customHeight="1">
      <c r="A50" s="2593" t="s">
        <v>1555</v>
      </c>
      <c r="B50" s="2593"/>
      <c r="C50" s="2593"/>
      <c r="D50" s="2593"/>
      <c r="E50" s="2593"/>
      <c r="F50" s="2593"/>
      <c r="G50" s="2593"/>
      <c r="H50" s="2593"/>
      <c r="I50" s="2593"/>
      <c r="J50" s="2593"/>
      <c r="K50" s="2593"/>
      <c r="L50" s="2593"/>
    </row>
    <row r="51" spans="1:13" ht="18.75" customHeight="1">
      <c r="A51" s="2593" t="s">
        <v>1556</v>
      </c>
      <c r="B51" s="2593"/>
      <c r="C51" s="2593"/>
      <c r="D51" s="2593"/>
      <c r="E51" s="2593"/>
      <c r="F51" s="2593"/>
      <c r="G51" s="2593"/>
      <c r="H51" s="2593"/>
      <c r="I51" s="2593"/>
      <c r="J51" s="2593"/>
      <c r="K51" s="2593"/>
      <c r="L51" s="2593"/>
    </row>
    <row r="52" spans="1:13" ht="15" customHeight="1">
      <c r="A52" s="2592" t="s">
        <v>904</v>
      </c>
      <c r="B52" s="2592"/>
      <c r="C52" s="2592"/>
      <c r="D52" s="2592"/>
      <c r="E52" s="2592"/>
      <c r="F52" s="2592"/>
      <c r="G52" s="2592"/>
      <c r="H52" s="2592"/>
      <c r="I52" s="2592"/>
      <c r="J52" s="2592"/>
      <c r="K52" s="2592"/>
      <c r="L52" s="2592"/>
    </row>
    <row r="53" spans="1:13" ht="15" customHeight="1">
      <c r="A53" s="2592"/>
      <c r="B53" s="2592"/>
      <c r="C53" s="2592"/>
      <c r="D53" s="2592"/>
      <c r="E53" s="2592"/>
      <c r="F53" s="2592"/>
      <c r="G53" s="2592"/>
      <c r="H53" s="2592"/>
      <c r="I53" s="2592"/>
      <c r="J53" s="2592"/>
      <c r="K53" s="2592"/>
      <c r="L53" s="2592"/>
    </row>
    <row r="54" spans="1:13" ht="15" customHeight="1">
      <c r="A54" s="2592" t="s">
        <v>891</v>
      </c>
      <c r="B54" s="2592"/>
      <c r="C54" s="2592"/>
      <c r="D54" s="2592"/>
      <c r="E54" s="2592"/>
      <c r="F54" s="2592"/>
      <c r="G54" s="2592"/>
      <c r="H54" s="2592"/>
      <c r="I54" s="2592"/>
      <c r="J54" s="2592"/>
      <c r="K54" s="2592"/>
      <c r="L54" s="2592"/>
    </row>
    <row r="55" spans="1:13" ht="15" customHeight="1">
      <c r="A55" s="2592" t="s">
        <v>892</v>
      </c>
      <c r="B55" s="2592"/>
      <c r="C55" s="2592"/>
      <c r="D55" s="2592"/>
      <c r="E55" s="2592"/>
      <c r="F55" s="2592"/>
      <c r="G55" s="2592"/>
      <c r="H55" s="2592"/>
      <c r="I55" s="2592"/>
      <c r="J55" s="2592"/>
      <c r="K55" s="2592"/>
      <c r="L55" s="2592"/>
    </row>
    <row r="56" spans="1:13" ht="15" customHeight="1">
      <c r="A56" s="2592" t="s">
        <v>893</v>
      </c>
      <c r="B56" s="2592"/>
      <c r="C56" s="2592"/>
      <c r="D56" s="2592"/>
      <c r="E56" s="2592"/>
      <c r="F56" s="2592"/>
      <c r="G56" s="2592"/>
      <c r="H56" s="2592"/>
      <c r="I56" s="2592"/>
      <c r="J56" s="2592"/>
      <c r="K56" s="2592"/>
      <c r="L56" s="2592"/>
    </row>
    <row r="57" spans="1:13" ht="15" customHeight="1">
      <c r="A57" s="2592" t="s">
        <v>894</v>
      </c>
      <c r="B57" s="2592"/>
      <c r="C57" s="2592"/>
      <c r="D57" s="2592"/>
      <c r="E57" s="2592"/>
      <c r="F57" s="2592"/>
      <c r="G57" s="2592"/>
      <c r="H57" s="2592"/>
      <c r="I57" s="2592"/>
      <c r="J57" s="2592"/>
      <c r="K57" s="2592"/>
      <c r="L57" s="2592"/>
    </row>
    <row r="58" spans="1:13" ht="15" customHeight="1">
      <c r="A58" s="2592"/>
      <c r="B58" s="2592"/>
      <c r="C58" s="2592"/>
      <c r="D58" s="2592"/>
      <c r="E58" s="2592"/>
      <c r="F58" s="2592"/>
      <c r="G58" s="2592"/>
      <c r="H58" s="2592"/>
      <c r="I58" s="2592"/>
      <c r="J58" s="2592"/>
      <c r="K58" s="2592"/>
      <c r="L58" s="2592"/>
    </row>
    <row r="59" spans="1:13" ht="14.25">
      <c r="A59" s="1189"/>
      <c r="B59" s="1189"/>
      <c r="C59" s="1189"/>
      <c r="D59" s="1189"/>
      <c r="E59" s="1189"/>
      <c r="F59" s="1189"/>
      <c r="G59" s="1189"/>
      <c r="H59" s="1189"/>
      <c r="I59" s="1189"/>
      <c r="J59" s="1189"/>
      <c r="K59" s="1189"/>
      <c r="L59" s="1189"/>
    </row>
    <row r="60" spans="1:13" ht="14.25">
      <c r="A60" s="1189"/>
      <c r="B60" s="1189"/>
      <c r="C60" s="1189"/>
      <c r="D60" s="1189"/>
      <c r="E60" s="1189"/>
      <c r="F60" s="1189"/>
      <c r="G60" s="1189"/>
      <c r="H60" s="1189"/>
      <c r="I60" s="1189"/>
      <c r="J60" s="1189"/>
      <c r="K60" s="1189"/>
      <c r="L60" s="1190"/>
    </row>
    <row r="61" spans="1:13">
      <c r="A61" s="1191"/>
      <c r="B61" s="1191"/>
      <c r="C61" s="1191"/>
      <c r="D61" s="1191"/>
      <c r="E61" s="1191"/>
      <c r="F61" s="1191"/>
      <c r="G61" s="1191"/>
      <c r="H61" s="1191"/>
      <c r="I61" s="1191"/>
      <c r="J61" s="1191"/>
      <c r="K61" s="1191"/>
      <c r="L61" s="1191"/>
    </row>
    <row r="62" spans="1:13">
      <c r="A62" s="1191"/>
      <c r="B62" s="1191"/>
      <c r="C62" s="1191"/>
      <c r="D62" s="1191"/>
      <c r="E62" s="1191"/>
      <c r="F62" s="1191"/>
      <c r="G62" s="1191"/>
      <c r="H62" s="1191"/>
      <c r="I62" s="1191"/>
      <c r="J62" s="1191"/>
      <c r="K62" s="1191"/>
      <c r="L62" s="1191"/>
    </row>
    <row r="63" spans="1:13">
      <c r="A63" s="1191"/>
      <c r="B63" s="1191"/>
      <c r="C63" s="1191"/>
      <c r="D63" s="1191"/>
      <c r="E63" s="1191"/>
      <c r="F63" s="1191"/>
      <c r="G63" s="1191"/>
      <c r="H63" s="1191"/>
      <c r="I63" s="1191"/>
      <c r="J63" s="1191"/>
      <c r="K63" s="1191"/>
      <c r="L63" s="1191"/>
    </row>
    <row r="64" spans="1:13">
      <c r="A64" s="1191"/>
      <c r="B64" s="1191"/>
      <c r="C64" s="1191"/>
      <c r="D64" s="1191"/>
      <c r="E64" s="1191"/>
      <c r="F64" s="1191"/>
      <c r="G64" s="1191"/>
      <c r="H64" s="1191"/>
      <c r="I64" s="1191"/>
      <c r="J64" s="1191"/>
      <c r="K64" s="1191"/>
      <c r="L64" s="1191"/>
      <c r="M64" s="1191"/>
    </row>
    <row r="65" spans="1:13">
      <c r="A65" s="1191"/>
      <c r="B65" s="1191"/>
      <c r="C65" s="1191"/>
      <c r="D65" s="1191"/>
      <c r="E65" s="1191"/>
      <c r="F65" s="1191"/>
      <c r="G65" s="1191"/>
      <c r="H65" s="1191"/>
      <c r="I65" s="1191"/>
      <c r="J65" s="1191"/>
      <c r="K65" s="1191"/>
      <c r="L65" s="1191"/>
      <c r="M65" s="1191"/>
    </row>
    <row r="66" spans="1:13">
      <c r="A66" s="1191"/>
      <c r="B66" s="1191"/>
      <c r="C66" s="1191"/>
      <c r="D66" s="1191"/>
      <c r="E66" s="1191"/>
      <c r="F66" s="1191"/>
      <c r="G66" s="1191"/>
      <c r="H66" s="1191"/>
      <c r="I66" s="1191"/>
      <c r="J66" s="1191"/>
      <c r="K66" s="1191"/>
      <c r="L66" s="1191"/>
      <c r="M66" s="1191"/>
    </row>
    <row r="67" spans="1:13">
      <c r="A67" s="1191"/>
      <c r="B67" s="1191"/>
      <c r="C67" s="1191"/>
      <c r="D67" s="1191"/>
      <c r="E67" s="1191"/>
      <c r="F67" s="1191"/>
      <c r="G67" s="1191"/>
      <c r="H67" s="1191"/>
      <c r="I67" s="1191"/>
      <c r="J67" s="1191"/>
      <c r="K67" s="1191"/>
      <c r="L67" s="1191"/>
      <c r="M67" s="1191"/>
    </row>
    <row r="68" spans="1:13">
      <c r="A68" s="1191"/>
      <c r="B68" s="1191"/>
      <c r="C68" s="1191"/>
      <c r="D68" s="1191"/>
      <c r="E68" s="1191"/>
      <c r="F68" s="1191"/>
      <c r="G68" s="1191"/>
      <c r="H68" s="1191"/>
      <c r="I68" s="1191"/>
      <c r="J68" s="1191"/>
      <c r="K68" s="1191"/>
      <c r="L68" s="1191"/>
      <c r="M68" s="1191"/>
    </row>
    <row r="69" spans="1:13">
      <c r="A69" s="1191"/>
      <c r="B69" s="1191"/>
      <c r="C69" s="1191"/>
      <c r="D69" s="1191"/>
      <c r="E69" s="1191"/>
      <c r="F69" s="1191"/>
      <c r="G69" s="1191"/>
      <c r="H69" s="1191"/>
      <c r="I69" s="1191"/>
      <c r="J69" s="1191"/>
      <c r="K69" s="1191"/>
      <c r="L69" s="1191"/>
      <c r="M69" s="1191"/>
    </row>
    <row r="70" spans="1:13">
      <c r="A70" s="1191"/>
      <c r="B70" s="1191"/>
      <c r="C70" s="1191"/>
      <c r="D70" s="1191"/>
      <c r="E70" s="1191"/>
      <c r="F70" s="1191"/>
      <c r="G70" s="1191"/>
      <c r="H70" s="1191"/>
      <c r="I70" s="1191"/>
      <c r="J70" s="1191"/>
      <c r="K70" s="1191"/>
      <c r="L70" s="1191"/>
      <c r="M70" s="1191"/>
    </row>
    <row r="71" spans="1:13">
      <c r="A71" s="1191"/>
      <c r="B71" s="1191"/>
      <c r="C71" s="1191"/>
      <c r="D71" s="1191"/>
      <c r="E71" s="1191"/>
      <c r="F71" s="1191"/>
      <c r="G71" s="1191"/>
      <c r="H71" s="1191"/>
      <c r="I71" s="1191"/>
      <c r="J71" s="1191"/>
      <c r="K71" s="1191"/>
      <c r="L71" s="1191"/>
      <c r="M71" s="1191"/>
    </row>
    <row r="72" spans="1:13">
      <c r="A72" s="1191"/>
      <c r="B72" s="1191"/>
      <c r="C72" s="1191"/>
      <c r="D72" s="1191"/>
      <c r="E72" s="1191"/>
      <c r="F72" s="1191"/>
      <c r="G72" s="1191"/>
      <c r="H72" s="1191"/>
      <c r="I72" s="1191"/>
      <c r="J72" s="1191"/>
      <c r="K72" s="1191"/>
      <c r="L72" s="1191"/>
      <c r="M72" s="1191"/>
    </row>
    <row r="73" spans="1:13">
      <c r="A73" s="1191"/>
      <c r="B73" s="1191"/>
      <c r="C73" s="1191"/>
      <c r="D73" s="1191"/>
      <c r="E73" s="1191"/>
      <c r="F73" s="1191"/>
      <c r="G73" s="1191"/>
      <c r="H73" s="1191"/>
      <c r="I73" s="1191"/>
      <c r="J73" s="1191"/>
      <c r="K73" s="1191"/>
      <c r="L73" s="1191"/>
      <c r="M73" s="1191"/>
    </row>
    <row r="74" spans="1:13">
      <c r="A74" s="1191"/>
      <c r="B74" s="1191"/>
      <c r="C74" s="1191"/>
      <c r="D74" s="1191"/>
      <c r="E74" s="1191"/>
      <c r="F74" s="1191"/>
      <c r="G74" s="1191"/>
      <c r="H74" s="1191"/>
      <c r="I74" s="1191"/>
      <c r="J74" s="1191"/>
      <c r="K74" s="1191"/>
      <c r="L74" s="1191"/>
      <c r="M74" s="1191"/>
    </row>
    <row r="75" spans="1:13">
      <c r="A75" s="1191"/>
      <c r="B75" s="1191"/>
      <c r="C75" s="1191"/>
      <c r="D75" s="1191"/>
      <c r="E75" s="1191"/>
      <c r="F75" s="1191"/>
      <c r="G75" s="1191"/>
      <c r="H75" s="1191"/>
      <c r="I75" s="1191"/>
      <c r="J75" s="1191"/>
      <c r="K75" s="1191"/>
      <c r="L75" s="1191"/>
      <c r="M75" s="1191"/>
    </row>
    <row r="76" spans="1:13">
      <c r="A76" s="1191"/>
      <c r="B76" s="1191"/>
      <c r="C76" s="1191"/>
      <c r="D76" s="1191"/>
      <c r="E76" s="1191"/>
      <c r="F76" s="1191"/>
      <c r="G76" s="1191"/>
      <c r="H76" s="1191"/>
      <c r="I76" s="1191"/>
      <c r="J76" s="1191"/>
      <c r="K76" s="1191"/>
      <c r="L76" s="1191"/>
      <c r="M76" s="1191"/>
    </row>
    <row r="77" spans="1:13">
      <c r="A77" s="1191"/>
      <c r="B77" s="1191"/>
      <c r="C77" s="1191"/>
      <c r="D77" s="1191"/>
      <c r="E77" s="1191"/>
      <c r="F77" s="1191"/>
      <c r="G77" s="1191"/>
      <c r="H77" s="1191"/>
      <c r="I77" s="1191"/>
      <c r="J77" s="1191"/>
      <c r="K77" s="1191"/>
      <c r="L77" s="1191"/>
      <c r="M77" s="1191"/>
    </row>
    <row r="78" spans="1:13">
      <c r="A78" s="1191"/>
      <c r="B78" s="1191"/>
      <c r="C78" s="1191"/>
      <c r="D78" s="1191"/>
      <c r="E78" s="1191"/>
      <c r="F78" s="1191"/>
      <c r="G78" s="1191"/>
      <c r="H78" s="1191"/>
      <c r="I78" s="1191"/>
      <c r="J78" s="1191"/>
      <c r="K78" s="1191"/>
      <c r="L78" s="1191"/>
    </row>
    <row r="79" spans="1:13">
      <c r="A79" s="1191"/>
      <c r="B79" s="1191"/>
      <c r="C79" s="1191"/>
      <c r="D79" s="1191"/>
      <c r="E79" s="1191"/>
      <c r="F79" s="1191"/>
      <c r="G79" s="1191"/>
      <c r="H79" s="1191"/>
      <c r="I79" s="1191"/>
      <c r="J79" s="1191"/>
      <c r="K79" s="1191"/>
      <c r="L79" s="1191"/>
    </row>
    <row r="80" spans="1:13">
      <c r="A80" s="1191"/>
      <c r="B80" s="1191"/>
      <c r="C80" s="1191"/>
      <c r="D80" s="1191"/>
      <c r="E80" s="1191"/>
      <c r="F80" s="1191"/>
      <c r="G80" s="1191"/>
      <c r="H80" s="1191"/>
      <c r="I80" s="1191"/>
      <c r="J80" s="1191"/>
      <c r="K80" s="1191"/>
      <c r="L80" s="1191"/>
    </row>
    <row r="81" spans="1:12">
      <c r="A81" s="1191"/>
      <c r="B81" s="1191"/>
      <c r="C81" s="1191"/>
      <c r="D81" s="1191"/>
      <c r="E81" s="1191"/>
      <c r="F81" s="1191"/>
      <c r="G81" s="1191"/>
      <c r="H81" s="1191"/>
      <c r="I81" s="1191"/>
      <c r="J81" s="1191"/>
      <c r="K81" s="1191"/>
      <c r="L81" s="1191"/>
    </row>
    <row r="82" spans="1:12">
      <c r="A82" s="1191"/>
      <c r="B82" s="1191"/>
      <c r="C82" s="1191"/>
      <c r="D82" s="1191"/>
      <c r="E82" s="1191"/>
      <c r="F82" s="1191"/>
      <c r="G82" s="1191"/>
      <c r="H82" s="1191"/>
      <c r="I82" s="1191"/>
      <c r="J82" s="1191"/>
      <c r="K82" s="1191"/>
      <c r="L82" s="1191"/>
    </row>
    <row r="83" spans="1:12">
      <c r="A83" s="1191"/>
      <c r="B83" s="1191"/>
      <c r="C83" s="1191"/>
      <c r="D83" s="1191"/>
      <c r="E83" s="1191"/>
      <c r="F83" s="1191"/>
      <c r="G83" s="1191"/>
      <c r="H83" s="1191"/>
      <c r="I83" s="1191"/>
      <c r="J83" s="1191"/>
      <c r="K83" s="1191"/>
      <c r="L83" s="1191"/>
    </row>
    <row r="84" spans="1:12">
      <c r="A84" s="1191"/>
      <c r="B84" s="1191"/>
      <c r="C84" s="1191"/>
      <c r="D84" s="1191"/>
      <c r="E84" s="1191"/>
      <c r="F84" s="1191"/>
      <c r="G84" s="1191"/>
      <c r="H84" s="1191"/>
      <c r="I84" s="1191"/>
      <c r="J84" s="1191"/>
      <c r="K84" s="1191"/>
      <c r="L84" s="1191"/>
    </row>
    <row r="85" spans="1:12">
      <c r="A85" s="1191"/>
      <c r="B85" s="1191"/>
      <c r="C85" s="1191"/>
      <c r="D85" s="1191"/>
      <c r="E85" s="1191"/>
      <c r="F85" s="1191"/>
      <c r="G85" s="1191"/>
      <c r="H85" s="1191"/>
      <c r="I85" s="1191"/>
      <c r="J85" s="1191"/>
      <c r="K85" s="1191"/>
      <c r="L85" s="1191"/>
    </row>
    <row r="86" spans="1:12">
      <c r="A86" s="1191"/>
      <c r="B86" s="1191"/>
      <c r="C86" s="1191"/>
      <c r="D86" s="1191"/>
      <c r="E86" s="1191"/>
      <c r="F86" s="1191"/>
      <c r="G86" s="1191"/>
      <c r="H86" s="1191"/>
      <c r="I86" s="1191"/>
      <c r="J86" s="1191"/>
      <c r="K86" s="1191"/>
      <c r="L86" s="1191"/>
    </row>
    <row r="87" spans="1:12">
      <c r="A87" s="1191"/>
      <c r="B87" s="1191"/>
      <c r="C87" s="1191"/>
      <c r="D87" s="1191"/>
      <c r="E87" s="1191"/>
      <c r="F87" s="1191"/>
      <c r="G87" s="1191"/>
      <c r="H87" s="1191"/>
      <c r="I87" s="1191"/>
      <c r="J87" s="1191"/>
      <c r="K87" s="1191"/>
      <c r="L87" s="1191"/>
    </row>
    <row r="88" spans="1:12">
      <c r="A88" s="1191"/>
      <c r="B88" s="1191"/>
      <c r="C88" s="1191"/>
      <c r="D88" s="1191"/>
      <c r="E88" s="1191"/>
      <c r="F88" s="1191"/>
      <c r="G88" s="1191"/>
      <c r="H88" s="1191"/>
      <c r="I88" s="1191"/>
      <c r="J88" s="1191"/>
      <c r="K88" s="1191"/>
      <c r="L88" s="1191"/>
    </row>
    <row r="89" spans="1:12">
      <c r="A89" s="1191"/>
      <c r="B89" s="1191"/>
      <c r="C89" s="1191"/>
      <c r="D89" s="1191"/>
      <c r="E89" s="1191"/>
      <c r="F89" s="1191"/>
      <c r="G89" s="1191"/>
      <c r="H89" s="1191"/>
      <c r="I89" s="1191"/>
      <c r="J89" s="1191"/>
      <c r="K89" s="1191"/>
      <c r="L89" s="1191"/>
    </row>
    <row r="90" spans="1:12">
      <c r="A90" s="1191"/>
      <c r="B90" s="1191"/>
      <c r="C90" s="1191"/>
      <c r="D90" s="1191"/>
      <c r="E90" s="1191"/>
      <c r="F90" s="1191"/>
      <c r="G90" s="1191"/>
      <c r="H90" s="1191"/>
      <c r="I90" s="1191"/>
      <c r="J90" s="1191"/>
      <c r="K90" s="1191"/>
      <c r="L90" s="1191"/>
    </row>
    <row r="91" spans="1:12">
      <c r="A91" s="1191"/>
      <c r="B91" s="1191"/>
      <c r="C91" s="1191"/>
      <c r="D91" s="1191"/>
      <c r="E91" s="1191"/>
      <c r="F91" s="1191"/>
      <c r="G91" s="1191"/>
      <c r="H91" s="1191"/>
      <c r="I91" s="1191"/>
      <c r="J91" s="1191"/>
      <c r="K91" s="1191"/>
      <c r="L91" s="1191"/>
    </row>
    <row r="92" spans="1:12">
      <c r="A92" s="1191"/>
      <c r="B92" s="1191"/>
      <c r="C92" s="1191"/>
      <c r="D92" s="1191"/>
      <c r="E92" s="1191"/>
      <c r="F92" s="1191"/>
      <c r="G92" s="1191"/>
      <c r="H92" s="1191"/>
      <c r="I92" s="1191"/>
      <c r="J92" s="1191"/>
      <c r="K92" s="1191"/>
      <c r="L92" s="1191"/>
    </row>
    <row r="93" spans="1:12">
      <c r="A93" s="1191"/>
      <c r="B93" s="1191"/>
      <c r="C93" s="1191"/>
      <c r="D93" s="1191"/>
      <c r="E93" s="1191"/>
      <c r="F93" s="1191"/>
      <c r="G93" s="1191"/>
      <c r="H93" s="1191"/>
      <c r="I93" s="1191"/>
      <c r="J93" s="1191"/>
      <c r="K93" s="1191"/>
      <c r="L93" s="1191"/>
    </row>
    <row r="94" spans="1:12">
      <c r="A94" s="1191"/>
      <c r="B94" s="1191"/>
      <c r="C94" s="1191"/>
      <c r="D94" s="1191"/>
      <c r="E94" s="1191"/>
      <c r="F94" s="1191"/>
      <c r="G94" s="1191"/>
      <c r="H94" s="1191"/>
      <c r="I94" s="1191"/>
      <c r="J94" s="1191"/>
      <c r="K94" s="1191"/>
      <c r="L94" s="1191"/>
    </row>
    <row r="95" spans="1:12">
      <c r="A95" s="1191"/>
      <c r="B95" s="1191"/>
      <c r="C95" s="1191"/>
      <c r="D95" s="1191"/>
      <c r="E95" s="1191"/>
      <c r="F95" s="1191"/>
      <c r="G95" s="1191"/>
      <c r="H95" s="1191"/>
      <c r="I95" s="1191"/>
      <c r="J95" s="1191"/>
      <c r="K95" s="1191"/>
      <c r="L95" s="1191"/>
    </row>
    <row r="96" spans="1:12">
      <c r="A96" s="1191"/>
      <c r="B96" s="1191"/>
      <c r="C96" s="1191"/>
      <c r="D96" s="1191"/>
      <c r="E96" s="1191"/>
      <c r="F96" s="1191"/>
      <c r="G96" s="1191"/>
      <c r="H96" s="1191"/>
      <c r="I96" s="1191"/>
      <c r="J96" s="1191"/>
      <c r="K96" s="1191"/>
      <c r="L96" s="1191"/>
    </row>
    <row r="97" spans="1:12">
      <c r="A97" s="1191"/>
      <c r="B97" s="1191"/>
      <c r="C97" s="1191"/>
      <c r="D97" s="1191"/>
      <c r="E97" s="1191"/>
      <c r="F97" s="1191"/>
      <c r="G97" s="1191"/>
      <c r="H97" s="1191"/>
      <c r="I97" s="1191"/>
      <c r="J97" s="1191"/>
      <c r="K97" s="1191"/>
      <c r="L97" s="1191"/>
    </row>
    <row r="98" spans="1:12">
      <c r="A98" s="1191"/>
      <c r="B98" s="1191"/>
      <c r="C98" s="1191"/>
      <c r="D98" s="1191"/>
      <c r="E98" s="1191"/>
      <c r="F98" s="1191"/>
      <c r="G98" s="1191"/>
      <c r="H98" s="1191"/>
      <c r="I98" s="1191"/>
      <c r="J98" s="1191"/>
      <c r="K98" s="1191"/>
      <c r="L98" s="1191"/>
    </row>
    <row r="99" spans="1:12">
      <c r="A99" s="1191"/>
      <c r="B99" s="1191"/>
      <c r="C99" s="1191"/>
      <c r="D99" s="1191"/>
      <c r="E99" s="1191"/>
      <c r="F99" s="1191"/>
      <c r="G99" s="1191"/>
      <c r="H99" s="1191"/>
      <c r="I99" s="1191"/>
      <c r="J99" s="1191"/>
      <c r="K99" s="1191"/>
      <c r="L99" s="1191"/>
    </row>
    <row r="100" spans="1:12">
      <c r="A100" s="1191"/>
      <c r="B100" s="1191"/>
      <c r="C100" s="1191"/>
      <c r="D100" s="1191"/>
      <c r="E100" s="1191"/>
      <c r="F100" s="1191"/>
      <c r="G100" s="1191"/>
      <c r="H100" s="1191"/>
      <c r="I100" s="1191"/>
      <c r="J100" s="1191"/>
      <c r="K100" s="1191"/>
      <c r="L100" s="1191"/>
    </row>
    <row r="101" spans="1:12">
      <c r="A101" s="1191"/>
      <c r="B101" s="1191"/>
      <c r="C101" s="1191"/>
      <c r="D101" s="1191"/>
      <c r="E101" s="1191"/>
      <c r="F101" s="1191"/>
      <c r="G101" s="1191"/>
      <c r="H101" s="1191"/>
      <c r="I101" s="1191"/>
      <c r="J101" s="1191"/>
      <c r="K101" s="1191"/>
      <c r="L101" s="1191"/>
    </row>
    <row r="102" spans="1:12">
      <c r="A102" s="1191"/>
      <c r="B102" s="1191"/>
      <c r="C102" s="1191"/>
      <c r="D102" s="1191"/>
      <c r="E102" s="1191"/>
      <c r="F102" s="1191"/>
      <c r="G102" s="1191"/>
      <c r="H102" s="1191"/>
      <c r="I102" s="1191"/>
      <c r="J102" s="1191"/>
      <c r="K102" s="1191"/>
      <c r="L102" s="1191"/>
    </row>
    <row r="103" spans="1:12">
      <c r="A103" s="1191"/>
      <c r="B103" s="1191"/>
      <c r="C103" s="1191"/>
      <c r="D103" s="1191"/>
      <c r="E103" s="1191"/>
      <c r="F103" s="1191"/>
      <c r="G103" s="1191"/>
      <c r="H103" s="1191"/>
      <c r="I103" s="1191"/>
      <c r="J103" s="1191"/>
      <c r="K103" s="1191"/>
      <c r="L103" s="1191"/>
    </row>
    <row r="104" spans="1:12">
      <c r="A104" s="1191"/>
      <c r="B104" s="1191"/>
      <c r="C104" s="1191"/>
      <c r="D104" s="1191"/>
      <c r="E104" s="1191"/>
      <c r="F104" s="1191"/>
      <c r="G104" s="1191"/>
      <c r="H104" s="1191"/>
      <c r="I104" s="1191"/>
      <c r="J104" s="1191"/>
      <c r="K104" s="1191"/>
      <c r="L104" s="1191"/>
    </row>
    <row r="105" spans="1:12">
      <c r="A105" s="1191"/>
      <c r="B105" s="1191"/>
      <c r="C105" s="1191"/>
      <c r="D105" s="1191"/>
      <c r="E105" s="1191"/>
      <c r="F105" s="1191"/>
      <c r="G105" s="1191"/>
      <c r="H105" s="1191"/>
      <c r="I105" s="1191"/>
      <c r="J105" s="1191"/>
      <c r="K105" s="1191"/>
      <c r="L105" s="1191"/>
    </row>
    <row r="106" spans="1:12">
      <c r="A106" s="1191"/>
      <c r="B106" s="1191"/>
      <c r="C106" s="1191"/>
      <c r="D106" s="1191"/>
      <c r="E106" s="1191"/>
      <c r="F106" s="1191"/>
      <c r="G106" s="1191"/>
      <c r="H106" s="1191"/>
      <c r="I106" s="1191"/>
      <c r="J106" s="1191"/>
      <c r="K106" s="1191"/>
      <c r="L106" s="1191"/>
    </row>
    <row r="107" spans="1:12">
      <c r="A107" s="1191"/>
      <c r="B107" s="1191"/>
      <c r="C107" s="1191"/>
      <c r="D107" s="1191"/>
      <c r="E107" s="1191"/>
      <c r="F107" s="1191"/>
      <c r="G107" s="1191"/>
      <c r="H107" s="1191"/>
      <c r="I107" s="1191"/>
      <c r="J107" s="1191"/>
      <c r="K107" s="1191"/>
      <c r="L107" s="1191"/>
    </row>
    <row r="108" spans="1:12">
      <c r="A108" s="1191"/>
      <c r="B108" s="1191"/>
      <c r="C108" s="1191"/>
      <c r="D108" s="1191"/>
      <c r="E108" s="1191"/>
      <c r="F108" s="1191"/>
      <c r="G108" s="1191"/>
      <c r="H108" s="1191"/>
      <c r="I108" s="1191"/>
      <c r="J108" s="1191"/>
      <c r="K108" s="1191"/>
      <c r="L108" s="1191"/>
    </row>
    <row r="109" spans="1:12">
      <c r="A109" s="1191"/>
      <c r="B109" s="1191"/>
      <c r="C109" s="1191"/>
      <c r="D109" s="1191"/>
      <c r="E109" s="1191"/>
      <c r="F109" s="1191"/>
      <c r="G109" s="1191"/>
      <c r="H109" s="1191"/>
      <c r="I109" s="1191"/>
      <c r="J109" s="1191"/>
      <c r="K109" s="1191"/>
      <c r="L109" s="1191"/>
    </row>
    <row r="110" spans="1:12">
      <c r="A110" s="1191"/>
      <c r="B110" s="1191"/>
      <c r="C110" s="1191"/>
      <c r="D110" s="1191"/>
      <c r="E110" s="1191"/>
      <c r="F110" s="1191"/>
      <c r="G110" s="1191"/>
      <c r="H110" s="1191"/>
      <c r="I110" s="1191"/>
      <c r="J110" s="1191"/>
      <c r="K110" s="1191"/>
      <c r="L110" s="1191"/>
    </row>
    <row r="111" spans="1:12">
      <c r="A111" s="1191"/>
      <c r="B111" s="1191"/>
      <c r="C111" s="1191"/>
      <c r="D111" s="1191"/>
      <c r="E111" s="1191"/>
      <c r="F111" s="1191"/>
      <c r="G111" s="1191"/>
      <c r="H111" s="1191"/>
      <c r="I111" s="1191"/>
      <c r="J111" s="1191"/>
      <c r="K111" s="1191"/>
      <c r="L111" s="1191"/>
    </row>
    <row r="112" spans="1:12">
      <c r="A112" s="1191"/>
      <c r="B112" s="1191"/>
      <c r="C112" s="1191"/>
      <c r="D112" s="1191"/>
      <c r="E112" s="1191"/>
      <c r="F112" s="1191"/>
      <c r="G112" s="1191"/>
      <c r="H112" s="1191"/>
      <c r="I112" s="1191"/>
      <c r="J112" s="1191"/>
      <c r="K112" s="1191"/>
      <c r="L112" s="1191"/>
    </row>
    <row r="113" spans="1:12">
      <c r="A113" s="1191"/>
      <c r="B113" s="1191"/>
      <c r="C113" s="1191"/>
      <c r="D113" s="1191"/>
      <c r="E113" s="1191"/>
      <c r="F113" s="1191"/>
      <c r="G113" s="1191"/>
      <c r="H113" s="1191"/>
      <c r="I113" s="1191"/>
      <c r="J113" s="1191"/>
      <c r="K113" s="1191"/>
      <c r="L113" s="1191"/>
    </row>
    <row r="114" spans="1:12">
      <c r="A114" s="1191"/>
      <c r="B114" s="1191"/>
      <c r="C114" s="1191"/>
      <c r="D114" s="1191"/>
      <c r="E114" s="1191"/>
      <c r="F114" s="1191"/>
      <c r="G114" s="1191"/>
      <c r="H114" s="1191"/>
      <c r="I114" s="1191"/>
      <c r="J114" s="1191"/>
      <c r="K114" s="1191"/>
      <c r="L114" s="1191"/>
    </row>
    <row r="115" spans="1:12">
      <c r="A115" s="1191"/>
      <c r="B115" s="1191"/>
      <c r="C115" s="1191"/>
      <c r="D115" s="1191"/>
      <c r="E115" s="1191"/>
      <c r="F115" s="1191"/>
      <c r="G115" s="1191"/>
      <c r="H115" s="1191"/>
      <c r="I115" s="1191"/>
      <c r="J115" s="1191"/>
      <c r="K115" s="1191"/>
      <c r="L115" s="1191"/>
    </row>
    <row r="116" spans="1:12">
      <c r="A116" s="1191"/>
      <c r="B116" s="1191"/>
      <c r="C116" s="1191"/>
      <c r="D116" s="1191"/>
      <c r="E116" s="1191"/>
      <c r="F116" s="1191"/>
      <c r="G116" s="1191"/>
      <c r="H116" s="1191"/>
      <c r="I116" s="1191"/>
      <c r="J116" s="1191"/>
      <c r="K116" s="1191"/>
      <c r="L116" s="1191"/>
    </row>
    <row r="117" spans="1:12">
      <c r="A117" s="1191"/>
      <c r="B117" s="1191"/>
      <c r="C117" s="1191"/>
      <c r="D117" s="1191"/>
      <c r="E117" s="1191"/>
      <c r="F117" s="1191"/>
      <c r="G117" s="1191"/>
      <c r="H117" s="1191"/>
      <c r="I117" s="1191"/>
      <c r="J117" s="1191"/>
      <c r="K117" s="1191"/>
      <c r="L117" s="1191"/>
    </row>
    <row r="118" spans="1:12">
      <c r="A118" s="1191"/>
      <c r="B118" s="1191"/>
      <c r="C118" s="1191"/>
      <c r="D118" s="1191"/>
      <c r="E118" s="1191"/>
      <c r="F118" s="1191"/>
      <c r="G118" s="1191"/>
      <c r="H118" s="1191"/>
      <c r="I118" s="1191"/>
      <c r="J118" s="1191"/>
      <c r="K118" s="1191"/>
      <c r="L118" s="1191"/>
    </row>
    <row r="119" spans="1:12">
      <c r="A119" s="1191"/>
      <c r="B119" s="1191"/>
      <c r="C119" s="1191"/>
      <c r="D119" s="1191"/>
      <c r="E119" s="1191"/>
      <c r="F119" s="1191"/>
      <c r="G119" s="1191"/>
      <c r="H119" s="1191"/>
      <c r="I119" s="1191"/>
      <c r="J119" s="1191"/>
      <c r="K119" s="1191"/>
      <c r="L119" s="1191"/>
    </row>
    <row r="120" spans="1:12">
      <c r="A120" s="1191"/>
      <c r="B120" s="1191"/>
      <c r="C120" s="1191"/>
      <c r="D120" s="1191"/>
      <c r="E120" s="1191"/>
      <c r="F120" s="1191"/>
      <c r="G120" s="1191"/>
      <c r="H120" s="1191"/>
      <c r="I120" s="1191"/>
      <c r="J120" s="1191"/>
      <c r="K120" s="1191"/>
      <c r="L120" s="1191"/>
    </row>
    <row r="121" spans="1:12">
      <c r="A121" s="1191"/>
      <c r="B121" s="1191"/>
      <c r="C121" s="1191"/>
      <c r="D121" s="1191"/>
      <c r="E121" s="1191"/>
      <c r="F121" s="1191"/>
      <c r="G121" s="1191"/>
      <c r="H121" s="1191"/>
      <c r="I121" s="1191"/>
      <c r="J121" s="1191"/>
      <c r="K121" s="1191"/>
      <c r="L121" s="1191"/>
    </row>
    <row r="122" spans="1:12">
      <c r="A122" s="1191"/>
      <c r="B122" s="1191"/>
      <c r="C122" s="1191"/>
      <c r="D122" s="1191"/>
      <c r="E122" s="1191"/>
      <c r="F122" s="1191"/>
      <c r="G122" s="1191"/>
      <c r="H122" s="1191"/>
      <c r="I122" s="1191"/>
      <c r="J122" s="1191"/>
      <c r="K122" s="1191"/>
      <c r="L122" s="1191"/>
    </row>
    <row r="123" spans="1:12">
      <c r="A123" s="1191"/>
      <c r="B123" s="1191"/>
      <c r="C123" s="1191"/>
      <c r="D123" s="1191"/>
      <c r="E123" s="1191"/>
      <c r="F123" s="1191"/>
      <c r="G123" s="1191"/>
      <c r="H123" s="1191"/>
      <c r="I123" s="1191"/>
      <c r="J123" s="1191"/>
      <c r="K123" s="1191"/>
      <c r="L123" s="1191"/>
    </row>
    <row r="124" spans="1:12">
      <c r="A124" s="1191"/>
      <c r="B124" s="1191"/>
      <c r="C124" s="1191"/>
      <c r="D124" s="1191"/>
      <c r="E124" s="1191"/>
      <c r="F124" s="1191"/>
      <c r="G124" s="1191"/>
      <c r="H124" s="1191"/>
      <c r="I124" s="1191"/>
      <c r="J124" s="1191"/>
      <c r="K124" s="1191"/>
      <c r="L124" s="1191"/>
    </row>
    <row r="125" spans="1:12">
      <c r="A125" s="1191"/>
      <c r="B125" s="1191"/>
      <c r="C125" s="1191"/>
      <c r="D125" s="1191"/>
      <c r="E125" s="1191"/>
      <c r="F125" s="1191"/>
      <c r="G125" s="1191"/>
      <c r="H125" s="1191"/>
      <c r="I125" s="1191"/>
      <c r="J125" s="1191"/>
      <c r="K125" s="1191"/>
      <c r="L125" s="1191"/>
    </row>
    <row r="126" spans="1:12">
      <c r="A126" s="1191"/>
      <c r="B126" s="1191"/>
      <c r="C126" s="1191"/>
      <c r="D126" s="1191"/>
      <c r="E126" s="1191"/>
      <c r="F126" s="1191"/>
      <c r="G126" s="1191"/>
      <c r="H126" s="1191"/>
      <c r="I126" s="1191"/>
      <c r="J126" s="1191"/>
      <c r="K126" s="1191"/>
      <c r="L126" s="1191"/>
    </row>
    <row r="127" spans="1:12">
      <c r="A127" s="1191"/>
      <c r="B127" s="1191"/>
      <c r="C127" s="1191"/>
      <c r="D127" s="1191"/>
      <c r="E127" s="1191"/>
      <c r="F127" s="1191"/>
      <c r="G127" s="1191"/>
      <c r="H127" s="1191"/>
      <c r="I127" s="1191"/>
      <c r="J127" s="1191"/>
      <c r="K127" s="1191"/>
      <c r="L127" s="1191"/>
    </row>
    <row r="128" spans="1:12">
      <c r="A128" s="1191"/>
      <c r="B128" s="1191"/>
      <c r="C128" s="1191"/>
      <c r="D128" s="1191"/>
      <c r="E128" s="1191"/>
      <c r="F128" s="1191"/>
      <c r="G128" s="1191"/>
      <c r="H128" s="1191"/>
      <c r="I128" s="1191"/>
      <c r="J128" s="1191"/>
      <c r="K128" s="1191"/>
      <c r="L128" s="1191"/>
    </row>
    <row r="129" spans="1:12">
      <c r="A129" s="1191"/>
      <c r="B129" s="1191"/>
      <c r="C129" s="1191"/>
      <c r="D129" s="1191"/>
      <c r="E129" s="1191"/>
      <c r="F129" s="1191"/>
      <c r="G129" s="1191"/>
      <c r="H129" s="1191"/>
      <c r="I129" s="1191"/>
      <c r="J129" s="1191"/>
      <c r="K129" s="1191"/>
      <c r="L129" s="1191"/>
    </row>
    <row r="130" spans="1:12">
      <c r="A130" s="1191"/>
      <c r="B130" s="1191"/>
      <c r="C130" s="1191"/>
      <c r="D130" s="1191"/>
      <c r="E130" s="1191"/>
      <c r="F130" s="1191"/>
      <c r="G130" s="1191"/>
      <c r="H130" s="1191"/>
      <c r="I130" s="1191"/>
      <c r="J130" s="1191"/>
      <c r="K130" s="1191"/>
      <c r="L130" s="1191"/>
    </row>
    <row r="131" spans="1:12">
      <c r="A131" s="1191"/>
      <c r="B131" s="1191"/>
      <c r="C131" s="1191"/>
      <c r="D131" s="1191"/>
      <c r="E131" s="1191"/>
      <c r="F131" s="1191"/>
      <c r="G131" s="1191"/>
      <c r="H131" s="1191"/>
      <c r="I131" s="1191"/>
      <c r="J131" s="1191"/>
      <c r="K131" s="1191"/>
      <c r="L131" s="1191"/>
    </row>
    <row r="132" spans="1:12">
      <c r="A132" s="1191"/>
      <c r="B132" s="1191"/>
      <c r="C132" s="1191"/>
      <c r="D132" s="1191"/>
      <c r="E132" s="1191"/>
      <c r="F132" s="1191"/>
      <c r="G132" s="1191"/>
      <c r="H132" s="1191"/>
      <c r="I132" s="1191"/>
      <c r="J132" s="1191"/>
      <c r="K132" s="1191"/>
      <c r="L132" s="1191"/>
    </row>
    <row r="133" spans="1:12">
      <c r="A133" s="1191"/>
      <c r="B133" s="1191"/>
      <c r="C133" s="1191"/>
      <c r="D133" s="1191"/>
      <c r="E133" s="1191"/>
      <c r="F133" s="1191"/>
      <c r="G133" s="1191"/>
      <c r="H133" s="1191"/>
      <c r="I133" s="1191"/>
      <c r="J133" s="1191"/>
      <c r="K133" s="1191"/>
      <c r="L133" s="1191"/>
    </row>
    <row r="134" spans="1:12">
      <c r="A134" s="1191"/>
      <c r="B134" s="1191"/>
      <c r="C134" s="1191"/>
      <c r="D134" s="1191"/>
      <c r="E134" s="1191"/>
      <c r="F134" s="1191"/>
      <c r="G134" s="1191"/>
      <c r="H134" s="1191"/>
      <c r="I134" s="1191"/>
      <c r="J134" s="1191"/>
      <c r="K134" s="1191"/>
      <c r="L134" s="1191"/>
    </row>
    <row r="135" spans="1:12">
      <c r="A135" s="1191"/>
      <c r="B135" s="1191"/>
      <c r="C135" s="1191"/>
      <c r="D135" s="1191"/>
      <c r="E135" s="1191"/>
      <c r="F135" s="1191"/>
      <c r="G135" s="1191"/>
      <c r="H135" s="1191"/>
      <c r="I135" s="1191"/>
      <c r="J135" s="1191"/>
      <c r="K135" s="1191"/>
      <c r="L135" s="1191"/>
    </row>
    <row r="136" spans="1:12">
      <c r="A136" s="1191"/>
      <c r="B136" s="1191"/>
      <c r="C136" s="1191"/>
      <c r="D136" s="1191"/>
      <c r="E136" s="1191"/>
      <c r="F136" s="1191"/>
      <c r="G136" s="1191"/>
      <c r="H136" s="1191"/>
      <c r="I136" s="1191"/>
      <c r="J136" s="1191"/>
      <c r="K136" s="1191"/>
      <c r="L136" s="1191"/>
    </row>
    <row r="137" spans="1:12">
      <c r="A137" s="1191"/>
      <c r="B137" s="1191"/>
      <c r="C137" s="1191"/>
      <c r="D137" s="1191"/>
      <c r="E137" s="1191"/>
      <c r="F137" s="1191"/>
      <c r="G137" s="1191"/>
      <c r="H137" s="1191"/>
      <c r="I137" s="1191"/>
      <c r="J137" s="1191"/>
      <c r="K137" s="1191"/>
      <c r="L137" s="1191"/>
    </row>
    <row r="138" spans="1:12">
      <c r="A138" s="1191"/>
      <c r="B138" s="1191"/>
      <c r="C138" s="1191"/>
      <c r="D138" s="1191"/>
      <c r="E138" s="1191"/>
      <c r="F138" s="1191"/>
      <c r="G138" s="1191"/>
      <c r="H138" s="1191"/>
      <c r="I138" s="1191"/>
      <c r="J138" s="1191"/>
      <c r="K138" s="1191"/>
      <c r="L138" s="1191"/>
    </row>
    <row r="139" spans="1:12">
      <c r="A139" s="1191"/>
      <c r="B139" s="1191"/>
      <c r="C139" s="1191"/>
      <c r="D139" s="1191"/>
      <c r="E139" s="1191"/>
      <c r="F139" s="1191"/>
      <c r="G139" s="1191"/>
      <c r="H139" s="1191"/>
      <c r="I139" s="1191"/>
      <c r="J139" s="1191"/>
      <c r="K139" s="1191"/>
      <c r="L139" s="1191"/>
    </row>
    <row r="140" spans="1:12">
      <c r="A140" s="1191"/>
      <c r="B140" s="1191"/>
      <c r="C140" s="1191"/>
      <c r="D140" s="1191"/>
      <c r="E140" s="1191"/>
      <c r="F140" s="1191"/>
      <c r="G140" s="1191"/>
      <c r="H140" s="1191"/>
      <c r="I140" s="1191"/>
      <c r="J140" s="1191"/>
      <c r="K140" s="1191"/>
      <c r="L140" s="1191"/>
    </row>
    <row r="141" spans="1:12">
      <c r="A141" s="1191"/>
      <c r="B141" s="1191"/>
      <c r="C141" s="1191"/>
      <c r="D141" s="1191"/>
      <c r="E141" s="1191"/>
      <c r="F141" s="1191"/>
      <c r="G141" s="1191"/>
      <c r="H141" s="1191"/>
      <c r="I141" s="1191"/>
      <c r="J141" s="1191"/>
      <c r="K141" s="1191"/>
      <c r="L141" s="1191"/>
    </row>
    <row r="142" spans="1:12">
      <c r="A142" s="1191"/>
      <c r="B142" s="1191"/>
      <c r="C142" s="1191"/>
      <c r="D142" s="1191"/>
      <c r="E142" s="1191"/>
      <c r="F142" s="1191"/>
      <c r="G142" s="1191"/>
      <c r="H142" s="1191"/>
      <c r="I142" s="1191"/>
      <c r="J142" s="1191"/>
      <c r="K142" s="1191"/>
      <c r="L142" s="1191"/>
    </row>
    <row r="143" spans="1:12">
      <c r="A143" s="1191"/>
      <c r="B143" s="1191"/>
      <c r="C143" s="1191"/>
      <c r="D143" s="1191"/>
      <c r="E143" s="1191"/>
      <c r="F143" s="1191"/>
      <c r="G143" s="1191"/>
      <c r="H143" s="1191"/>
      <c r="I143" s="1191"/>
      <c r="J143" s="1191"/>
      <c r="K143" s="1191"/>
      <c r="L143" s="1191"/>
    </row>
    <row r="144" spans="1:12">
      <c r="A144" s="1191"/>
      <c r="B144" s="1191"/>
      <c r="C144" s="1191"/>
      <c r="D144" s="1191"/>
      <c r="E144" s="1191"/>
      <c r="F144" s="1191"/>
      <c r="G144" s="1191"/>
      <c r="H144" s="1191"/>
      <c r="I144" s="1191"/>
      <c r="J144" s="1191"/>
      <c r="K144" s="1191"/>
      <c r="L144" s="1191"/>
    </row>
    <row r="145" spans="1:12">
      <c r="A145" s="1191"/>
      <c r="B145" s="1191"/>
      <c r="C145" s="1191"/>
      <c r="D145" s="1191"/>
      <c r="E145" s="1191"/>
      <c r="F145" s="1191"/>
      <c r="G145" s="1191"/>
      <c r="H145" s="1191"/>
      <c r="I145" s="1191"/>
      <c r="J145" s="1191"/>
      <c r="K145" s="1191"/>
      <c r="L145" s="1191"/>
    </row>
    <row r="146" spans="1:12">
      <c r="A146" s="1191"/>
      <c r="B146" s="1191"/>
      <c r="C146" s="1191"/>
      <c r="D146" s="1191"/>
      <c r="E146" s="1191"/>
      <c r="F146" s="1191"/>
      <c r="G146" s="1191"/>
      <c r="H146" s="1191"/>
      <c r="I146" s="1191"/>
      <c r="J146" s="1191"/>
      <c r="K146" s="1191"/>
      <c r="L146" s="1191"/>
    </row>
    <row r="147" spans="1:12">
      <c r="A147" s="1191"/>
      <c r="B147" s="1191"/>
      <c r="C147" s="1191"/>
      <c r="D147" s="1191"/>
      <c r="E147" s="1191"/>
      <c r="F147" s="1191"/>
      <c r="G147" s="1191"/>
      <c r="H147" s="1191"/>
      <c r="I147" s="1191"/>
      <c r="J147" s="1191"/>
      <c r="K147" s="1191"/>
      <c r="L147" s="1191"/>
    </row>
    <row r="148" spans="1:12">
      <c r="A148" s="1191"/>
      <c r="B148" s="1191"/>
      <c r="C148" s="1191"/>
      <c r="D148" s="1191"/>
      <c r="E148" s="1191"/>
      <c r="F148" s="1191"/>
      <c r="G148" s="1191"/>
      <c r="H148" s="1191"/>
      <c r="I148" s="1191"/>
      <c r="J148" s="1191"/>
      <c r="K148" s="1191"/>
      <c r="L148" s="1191"/>
    </row>
    <row r="149" spans="1:12">
      <c r="A149" s="1192"/>
      <c r="B149" s="1192"/>
      <c r="C149" s="1192"/>
      <c r="D149" s="1192"/>
      <c r="E149" s="1192"/>
      <c r="F149" s="1192"/>
      <c r="G149" s="1192"/>
      <c r="H149" s="1192"/>
      <c r="I149" s="1192"/>
      <c r="J149" s="1192"/>
      <c r="K149" s="1192"/>
      <c r="L149" s="1192"/>
    </row>
    <row r="150" spans="1:12">
      <c r="A150" s="1192"/>
      <c r="B150" s="1192"/>
      <c r="C150" s="1192"/>
      <c r="D150" s="1192"/>
      <c r="E150" s="1192"/>
      <c r="F150" s="1192"/>
      <c r="G150" s="1192"/>
      <c r="H150" s="1192"/>
      <c r="I150" s="1192"/>
      <c r="J150" s="1192"/>
      <c r="K150" s="1192"/>
      <c r="L150" s="1192"/>
    </row>
    <row r="151" spans="1:12">
      <c r="A151" s="1192"/>
      <c r="B151" s="1192"/>
      <c r="C151" s="1192"/>
      <c r="D151" s="1192"/>
      <c r="E151" s="1192"/>
      <c r="F151" s="1192"/>
      <c r="G151" s="1192"/>
      <c r="H151" s="1192"/>
      <c r="I151" s="1192"/>
      <c r="J151" s="1192"/>
      <c r="K151" s="1192"/>
      <c r="L151" s="1192"/>
    </row>
    <row r="152" spans="1:12">
      <c r="A152" s="1192"/>
      <c r="B152" s="1192"/>
      <c r="C152" s="1192"/>
      <c r="D152" s="1192"/>
      <c r="E152" s="1192"/>
      <c r="F152" s="1192"/>
      <c r="G152" s="1192"/>
      <c r="H152" s="1192"/>
      <c r="I152" s="1192"/>
      <c r="J152" s="1192"/>
      <c r="K152" s="1192"/>
      <c r="L152" s="1192"/>
    </row>
    <row r="153" spans="1:12">
      <c r="A153" s="1192"/>
      <c r="B153" s="1192"/>
      <c r="C153" s="1192"/>
      <c r="D153" s="1192"/>
      <c r="E153" s="1192"/>
      <c r="F153" s="1192"/>
      <c r="G153" s="1192"/>
      <c r="H153" s="1192"/>
      <c r="I153" s="1192"/>
      <c r="J153" s="1192"/>
      <c r="K153" s="1192"/>
      <c r="L153" s="1192"/>
    </row>
    <row r="154" spans="1:12">
      <c r="A154" s="1192"/>
      <c r="B154" s="1192"/>
      <c r="C154" s="1192"/>
      <c r="D154" s="1192"/>
      <c r="E154" s="1192"/>
      <c r="F154" s="1192"/>
      <c r="G154" s="1192"/>
      <c r="H154" s="1192"/>
      <c r="I154" s="1192"/>
      <c r="J154" s="1192"/>
      <c r="K154" s="1192"/>
      <c r="L154" s="1192"/>
    </row>
    <row r="155" spans="1:12">
      <c r="A155" s="1192"/>
      <c r="B155" s="1192"/>
      <c r="C155" s="1192"/>
      <c r="D155" s="1192"/>
      <c r="E155" s="1192"/>
      <c r="F155" s="1192"/>
      <c r="G155" s="1192"/>
      <c r="H155" s="1192"/>
      <c r="I155" s="1192"/>
      <c r="J155" s="1192"/>
      <c r="K155" s="1192"/>
      <c r="L155" s="1192"/>
    </row>
    <row r="156" spans="1:12">
      <c r="A156" s="1192"/>
      <c r="B156" s="1192"/>
      <c r="C156" s="1192"/>
      <c r="D156" s="1192"/>
      <c r="E156" s="1192"/>
      <c r="F156" s="1192"/>
      <c r="G156" s="1192"/>
      <c r="H156" s="1192"/>
      <c r="I156" s="1192"/>
      <c r="J156" s="1192"/>
      <c r="K156" s="1192"/>
      <c r="L156" s="1192"/>
    </row>
    <row r="157" spans="1:12">
      <c r="A157" s="1192"/>
      <c r="B157" s="1192"/>
      <c r="C157" s="1192"/>
      <c r="D157" s="1192"/>
      <c r="E157" s="1192"/>
      <c r="F157" s="1192"/>
      <c r="G157" s="1192"/>
      <c r="H157" s="1192"/>
      <c r="I157" s="1192"/>
      <c r="J157" s="1192"/>
      <c r="K157" s="1192"/>
      <c r="L157" s="1192"/>
    </row>
    <row r="158" spans="1:12">
      <c r="A158" s="1192"/>
      <c r="B158" s="1192"/>
      <c r="C158" s="1192"/>
      <c r="D158" s="1192"/>
      <c r="E158" s="1192"/>
      <c r="F158" s="1192"/>
      <c r="G158" s="1192"/>
      <c r="H158" s="1192"/>
      <c r="I158" s="1192"/>
      <c r="J158" s="1192"/>
      <c r="K158" s="1192"/>
      <c r="L158" s="1192"/>
    </row>
    <row r="159" spans="1:12">
      <c r="A159" s="1192"/>
      <c r="B159" s="1192"/>
      <c r="C159" s="1192"/>
      <c r="D159" s="1192"/>
      <c r="E159" s="1192"/>
      <c r="F159" s="1192"/>
      <c r="G159" s="1192"/>
      <c r="H159" s="1192"/>
      <c r="I159" s="1192"/>
      <c r="J159" s="1192"/>
      <c r="K159" s="1192"/>
      <c r="L159" s="1192"/>
    </row>
    <row r="160" spans="1:12">
      <c r="A160" s="1192"/>
      <c r="B160" s="1192"/>
      <c r="C160" s="1192"/>
      <c r="D160" s="1192"/>
      <c r="E160" s="1192"/>
      <c r="F160" s="1192"/>
      <c r="G160" s="1192"/>
      <c r="H160" s="1192"/>
      <c r="I160" s="1192"/>
      <c r="J160" s="1192"/>
      <c r="K160" s="1192"/>
      <c r="L160" s="1192"/>
    </row>
    <row r="161" spans="1:12">
      <c r="A161" s="1192"/>
      <c r="B161" s="1192"/>
      <c r="C161" s="1192"/>
      <c r="D161" s="1192"/>
      <c r="E161" s="1192"/>
      <c r="F161" s="1192"/>
      <c r="G161" s="1192"/>
      <c r="H161" s="1192"/>
      <c r="I161" s="1192"/>
      <c r="J161" s="1192"/>
      <c r="K161" s="1192"/>
      <c r="L161" s="1192"/>
    </row>
    <row r="162" spans="1:12">
      <c r="A162" s="1192"/>
      <c r="B162" s="1192"/>
      <c r="C162" s="1192"/>
      <c r="D162" s="1192"/>
      <c r="E162" s="1192"/>
      <c r="F162" s="1192"/>
      <c r="G162" s="1192"/>
      <c r="H162" s="1192"/>
      <c r="I162" s="1192"/>
      <c r="J162" s="1192"/>
      <c r="K162" s="1192"/>
      <c r="L162" s="1192"/>
    </row>
    <row r="163" spans="1:12">
      <c r="A163" s="1192"/>
      <c r="B163" s="1192"/>
      <c r="C163" s="1192"/>
      <c r="D163" s="1192"/>
      <c r="E163" s="1192"/>
      <c r="F163" s="1192"/>
      <c r="G163" s="1192"/>
      <c r="H163" s="1192"/>
      <c r="I163" s="1192"/>
      <c r="J163" s="1192"/>
      <c r="K163" s="1192"/>
      <c r="L163" s="1192"/>
    </row>
    <row r="164" spans="1:12">
      <c r="A164" s="1192"/>
      <c r="B164" s="1192"/>
      <c r="C164" s="1192"/>
      <c r="D164" s="1192"/>
      <c r="E164" s="1192"/>
      <c r="F164" s="1192"/>
      <c r="G164" s="1192"/>
      <c r="H164" s="1192"/>
      <c r="I164" s="1192"/>
      <c r="J164" s="1192"/>
      <c r="K164" s="1192"/>
      <c r="L164" s="1192"/>
    </row>
    <row r="165" spans="1:12">
      <c r="A165" s="1192"/>
      <c r="B165" s="1192"/>
      <c r="C165" s="1192"/>
      <c r="D165" s="1192"/>
      <c r="E165" s="1192"/>
      <c r="F165" s="1192"/>
      <c r="G165" s="1192"/>
      <c r="H165" s="1192"/>
      <c r="I165" s="1192"/>
      <c r="J165" s="1192"/>
      <c r="K165" s="1192"/>
      <c r="L165" s="1192"/>
    </row>
    <row r="166" spans="1:12">
      <c r="A166" s="1192"/>
      <c r="B166" s="1192"/>
      <c r="C166" s="1192"/>
      <c r="D166" s="1192"/>
      <c r="E166" s="1192"/>
      <c r="F166" s="1192"/>
      <c r="G166" s="1192"/>
      <c r="H166" s="1192"/>
      <c r="I166" s="1192"/>
      <c r="J166" s="1192"/>
      <c r="K166" s="1192"/>
      <c r="L166" s="1192"/>
    </row>
    <row r="167" spans="1:12">
      <c r="A167" s="1192"/>
      <c r="B167" s="1192"/>
      <c r="C167" s="1192"/>
      <c r="D167" s="1192"/>
      <c r="E167" s="1192"/>
      <c r="F167" s="1192"/>
      <c r="G167" s="1192"/>
      <c r="H167" s="1192"/>
      <c r="I167" s="1192"/>
      <c r="J167" s="1192"/>
      <c r="K167" s="1192"/>
      <c r="L167" s="1192"/>
    </row>
    <row r="168" spans="1:12">
      <c r="A168" s="1192"/>
      <c r="B168" s="1192"/>
      <c r="C168" s="1192"/>
      <c r="D168" s="1192"/>
      <c r="E168" s="1192"/>
      <c r="F168" s="1192"/>
      <c r="G168" s="1192"/>
      <c r="H168" s="1192"/>
      <c r="I168" s="1192"/>
      <c r="J168" s="1192"/>
      <c r="K168" s="1192"/>
      <c r="L168" s="1192"/>
    </row>
    <row r="169" spans="1:12">
      <c r="A169" s="1192"/>
      <c r="B169" s="1192"/>
      <c r="C169" s="1192"/>
      <c r="D169" s="1192"/>
      <c r="E169" s="1192"/>
      <c r="F169" s="1192"/>
      <c r="G169" s="1192"/>
      <c r="H169" s="1192"/>
      <c r="I169" s="1192"/>
      <c r="J169" s="1192"/>
      <c r="K169" s="1192"/>
      <c r="L169" s="1192"/>
    </row>
  </sheetData>
  <sheetProtection sheet="1" objects="1" scenarios="1" formatCells="0" formatColumns="0" formatRows="0" insertRows="0" deleteRows="0"/>
  <mergeCells count="101">
    <mergeCell ref="A2:L2"/>
    <mergeCell ref="K3:L3"/>
    <mergeCell ref="C4:E4"/>
    <mergeCell ref="G4:L4"/>
    <mergeCell ref="A6:A7"/>
    <mergeCell ref="B6:C7"/>
    <mergeCell ref="D6:D7"/>
    <mergeCell ref="E6:G7"/>
    <mergeCell ref="H6:H7"/>
    <mergeCell ref="I6:J7"/>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s>
  <phoneticPr fontId="11"/>
  <conditionalFormatting sqref="D8:D37">
    <cfRule type="cellIs" dxfId="326" priority="19" operator="equal">
      <formula>""</formula>
    </cfRule>
  </conditionalFormatting>
  <conditionalFormatting sqref="E8:I37">
    <cfRule type="cellIs" dxfId="325" priority="21" stopIfTrue="1" operator="equal">
      <formula>""</formula>
    </cfRule>
  </conditionalFormatting>
  <conditionalFormatting sqref="I8:J10">
    <cfRule type="expression" dxfId="324" priority="20">
      <formula>IF($L$8="《省》",COUNTA($A$8:$L$10),)</formula>
    </cfRule>
  </conditionalFormatting>
  <conditionalFormatting sqref="I11:J13">
    <cfRule type="expression" dxfId="323" priority="17">
      <formula>IF($L$11="《省》",COUNTA($A$8:$L$10),)</formula>
    </cfRule>
  </conditionalFormatting>
  <conditionalFormatting sqref="I14:J16">
    <cfRule type="expression" dxfId="322" priority="15">
      <formula>IF($L$14="《省》",COUNTA($A$8:$L$10),)</formula>
    </cfRule>
  </conditionalFormatting>
  <conditionalFormatting sqref="I17:J19">
    <cfRule type="expression" dxfId="321" priority="13">
      <formula>IF($L$17="《省》",COUNTA($A$8:$L$10),)</formula>
    </cfRule>
  </conditionalFormatting>
  <conditionalFormatting sqref="I20:J22">
    <cfRule type="expression" dxfId="320" priority="11">
      <formula>IF($L$20="《省》",COUNTA($A$8:$L$10),)</formula>
    </cfRule>
  </conditionalFormatting>
  <conditionalFormatting sqref="I23:J25">
    <cfRule type="expression" dxfId="319" priority="9">
      <formula>IF($L$23="《省》",COUNTA($A$8:$L$10),)</formula>
    </cfRule>
  </conditionalFormatting>
  <conditionalFormatting sqref="I26:J28">
    <cfRule type="expression" dxfId="318" priority="7">
      <formula>IF($L$26="《省》",COUNTA($A$8:$L$10),)</formula>
    </cfRule>
  </conditionalFormatting>
  <conditionalFormatting sqref="I29:J31">
    <cfRule type="expression" dxfId="317" priority="5">
      <formula>IF($L$29="《省》",COUNTA($A$8:$L$10),)</formula>
    </cfRule>
  </conditionalFormatting>
  <conditionalFormatting sqref="I32:J34">
    <cfRule type="expression" dxfId="316" priority="3">
      <formula>IF($L$32="《省》",COUNTA($A$8:$L$10),)</formula>
    </cfRule>
  </conditionalFormatting>
  <conditionalFormatting sqref="I35:J37">
    <cfRule type="expression" dxfId="315" priority="1">
      <formula>IF($L$35="《省》",COUNTA($A$8:$L$10),)</formula>
    </cfRule>
  </conditionalFormatting>
  <conditionalFormatting sqref="K8:K37 B8:C37">
    <cfRule type="cellIs" dxfId="314" priority="23" stopIfTrue="1" operator="equal">
      <formula>""</formula>
    </cfRule>
  </conditionalFormatting>
  <conditionalFormatting sqref="K8:L9 K10:K37 H8:H37 L11 L14 L17 L20 L23 L26 L29 L32 L35">
    <cfRule type="cellIs" dxfId="313" priority="24" stopIfTrue="1" operator="notEqual">
      <formula>0</formula>
    </cfRule>
  </conditionalFormatting>
  <conditionalFormatting sqref="K8:L9 K10:K37">
    <cfRule type="cellIs" dxfId="312" priority="22" stopIfTrue="1" operator="equal">
      <formula>""</formula>
    </cfRule>
  </conditionalFormatting>
  <conditionalFormatting sqref="L11:L12">
    <cfRule type="cellIs" dxfId="311" priority="18" stopIfTrue="1" operator="equal">
      <formula>""</formula>
    </cfRule>
  </conditionalFormatting>
  <conditionalFormatting sqref="L14:L15">
    <cfRule type="cellIs" dxfId="310" priority="16" stopIfTrue="1" operator="equal">
      <formula>""</formula>
    </cfRule>
  </conditionalFormatting>
  <conditionalFormatting sqref="L17:L18">
    <cfRule type="cellIs" dxfId="309" priority="14" stopIfTrue="1" operator="equal">
      <formula>""</formula>
    </cfRule>
  </conditionalFormatting>
  <conditionalFormatting sqref="L20:L21">
    <cfRule type="cellIs" dxfId="308" priority="12" stopIfTrue="1" operator="equal">
      <formula>""</formula>
    </cfRule>
  </conditionalFormatting>
  <conditionalFormatting sqref="L23:L24">
    <cfRule type="cellIs" dxfId="307" priority="10" stopIfTrue="1" operator="equal">
      <formula>""</formula>
    </cfRule>
  </conditionalFormatting>
  <conditionalFormatting sqref="L26:L27">
    <cfRule type="cellIs" dxfId="306" priority="8" stopIfTrue="1" operator="equal">
      <formula>""</formula>
    </cfRule>
  </conditionalFormatting>
  <conditionalFormatting sqref="L29:L30">
    <cfRule type="cellIs" dxfId="305" priority="6" stopIfTrue="1" operator="equal">
      <formula>""</formula>
    </cfRule>
  </conditionalFormatting>
  <conditionalFormatting sqref="L32:L33">
    <cfRule type="cellIs" dxfId="304" priority="4" stopIfTrue="1" operator="equal">
      <formula>""</formula>
    </cfRule>
  </conditionalFormatting>
  <conditionalFormatting sqref="L35:L36">
    <cfRule type="cellIs" dxfId="303" priority="2" stopIfTrue="1" operator="equal">
      <formula>""</formula>
    </cfRule>
  </conditionalFormatting>
  <dataValidations count="4">
    <dataValidation type="list" allowBlank="1" showInputMessage="1" showErrorMessage="1" sqref="L14 L17 L8 L11 L32 L29 L26 L23 L20 L35" xr:uid="{27E6C934-B991-4765-B2C4-3A275A265C20}">
      <formula1>"《省》"</formula1>
    </dataValidation>
    <dataValidation type="list" allowBlank="1" showInputMessage="1" showErrorMessage="1" sqref="H8:H37" xr:uid="{587A5448-8D08-429A-972D-E22EB68D135D}">
      <formula1>"1, 2, 3, 4,"</formula1>
    </dataValidation>
    <dataValidation type="list" allowBlank="1" showInputMessage="1" showErrorMessage="1" sqref="I8:I37 K8:K37" xr:uid="{1E7ACCDB-BE73-4E87-ACAF-E492259392C4}">
      <formula1>"✔"</formula1>
    </dataValidation>
    <dataValidation type="list" allowBlank="1" showInputMessage="1" showErrorMessage="1" sqref="D8:D37" xr:uid="{13542412-E32F-42C7-B454-0209F568C2C8}">
      <formula1>"常勤,非常勤"</formula1>
    </dataValidation>
  </dataValidations>
  <printOptions horizontalCentered="1"/>
  <pageMargins left="0.43307086614173229" right="0.43307086614173229" top="0.39370078740157483" bottom="0.39370078740157483" header="0" footer="0.19685039370078741"/>
  <pageSetup paperSize="9" scale="58" orientation="portrait" horizontalDpi="300" verticalDpi="300" r:id="rId1"/>
  <headerFooter scaleWithDoc="0">
    <oddFooter>&amp;R&amp;10（令和８年４月１日以降に申請する訓練科から適用）</oddFooter>
  </headerFooter>
  <rowBreaks count="1" manualBreakCount="1">
    <brk id="58" max="11" man="1"/>
  </row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696F2-69C7-4602-8EDD-413AA3A3ED6D}">
  <sheetPr>
    <pageSetUpPr fitToPage="1"/>
  </sheetPr>
  <dimension ref="A1:R169"/>
  <sheetViews>
    <sheetView view="pageBreakPreview" zoomScale="70" zoomScaleNormal="70" zoomScaleSheetLayoutView="70" workbookViewId="0">
      <selection activeCell="A44" sqref="A44:L44"/>
    </sheetView>
  </sheetViews>
  <sheetFormatPr defaultRowHeight="13.5"/>
  <cols>
    <col min="1" max="1" width="5.5" style="783" customWidth="1"/>
    <col min="2" max="3" width="12.625" style="783" customWidth="1"/>
    <col min="4" max="4" width="7.875" style="783" customWidth="1"/>
    <col min="5" max="7" width="19.625" style="783" customWidth="1"/>
    <col min="8" max="8" width="6" style="783" customWidth="1"/>
    <col min="9" max="9" width="5.625" style="783" customWidth="1"/>
    <col min="10" max="10" width="21.5" style="783" customWidth="1"/>
    <col min="11" max="11" width="5.75" style="783" customWidth="1"/>
    <col min="12" max="12" width="24.125" style="783" customWidth="1"/>
    <col min="13" max="18" width="13" style="783" customWidth="1"/>
    <col min="19" max="16384" width="9" style="783"/>
  </cols>
  <sheetData>
    <row r="1" spans="1:12" ht="20.100000000000001" customHeight="1">
      <c r="B1" s="784"/>
      <c r="C1" s="784"/>
      <c r="D1" s="784"/>
      <c r="E1" s="784"/>
      <c r="F1" s="784"/>
      <c r="G1" s="784"/>
      <c r="H1" s="784"/>
      <c r="I1" s="784"/>
      <c r="J1" s="784"/>
      <c r="K1" s="785"/>
      <c r="L1" s="785" t="s">
        <v>1557</v>
      </c>
    </row>
    <row r="2" spans="1:12" ht="20.100000000000001" customHeight="1">
      <c r="A2" s="2724" t="s">
        <v>312</v>
      </c>
      <c r="B2" s="2724"/>
      <c r="C2" s="2724"/>
      <c r="D2" s="2724"/>
      <c r="E2" s="2724"/>
      <c r="F2" s="2724"/>
      <c r="G2" s="2724"/>
      <c r="H2" s="2724"/>
      <c r="I2" s="2724"/>
      <c r="J2" s="2724"/>
      <c r="K2" s="2724"/>
      <c r="L2" s="2724"/>
    </row>
    <row r="3" spans="1:12" ht="20.100000000000001" customHeight="1">
      <c r="H3" s="786"/>
      <c r="I3" s="786"/>
      <c r="J3" s="786"/>
      <c r="K3" s="2725"/>
      <c r="L3" s="2725"/>
    </row>
    <row r="4" spans="1:12" ht="21" customHeight="1">
      <c r="A4" s="787"/>
      <c r="B4" s="788" t="s">
        <v>257</v>
      </c>
      <c r="C4" s="2726" t="s">
        <v>1494</v>
      </c>
      <c r="D4" s="2726"/>
      <c r="E4" s="2726"/>
      <c r="F4" s="788" t="s">
        <v>313</v>
      </c>
      <c r="G4" s="2727" t="s">
        <v>1495</v>
      </c>
      <c r="H4" s="2727"/>
      <c r="I4" s="2727"/>
      <c r="J4" s="2727"/>
      <c r="K4" s="2727"/>
      <c r="L4" s="2727"/>
    </row>
    <row r="5" spans="1:12" ht="13.5" customHeight="1" thickBot="1">
      <c r="B5" s="789"/>
      <c r="C5" s="789"/>
      <c r="D5" s="789"/>
      <c r="E5" s="789"/>
      <c r="F5" s="789"/>
      <c r="G5" s="789"/>
      <c r="H5" s="789"/>
      <c r="I5" s="789"/>
      <c r="J5" s="789"/>
      <c r="K5" s="789"/>
      <c r="L5" s="789"/>
    </row>
    <row r="6" spans="1:12" ht="32.25" customHeight="1">
      <c r="A6" s="2728" t="s">
        <v>314</v>
      </c>
      <c r="B6" s="2729" t="s">
        <v>315</v>
      </c>
      <c r="C6" s="2730"/>
      <c r="D6" s="2733" t="s">
        <v>898</v>
      </c>
      <c r="E6" s="2735" t="s">
        <v>316</v>
      </c>
      <c r="F6" s="2736"/>
      <c r="G6" s="2737"/>
      <c r="H6" s="2741" t="s">
        <v>317</v>
      </c>
      <c r="I6" s="2735" t="s">
        <v>858</v>
      </c>
      <c r="J6" s="2737"/>
      <c r="K6" s="2722" t="s">
        <v>318</v>
      </c>
      <c r="L6" s="790" t="s">
        <v>709</v>
      </c>
    </row>
    <row r="7" spans="1:12" ht="32.25" customHeight="1">
      <c r="A7" s="2652"/>
      <c r="B7" s="2731"/>
      <c r="C7" s="2732"/>
      <c r="D7" s="2734"/>
      <c r="E7" s="2738"/>
      <c r="F7" s="2739"/>
      <c r="G7" s="2740"/>
      <c r="H7" s="2672"/>
      <c r="I7" s="2738"/>
      <c r="J7" s="2740"/>
      <c r="K7" s="2723"/>
      <c r="L7" s="791" t="s">
        <v>710</v>
      </c>
    </row>
    <row r="8" spans="1:12" ht="31.7" customHeight="1">
      <c r="A8" s="2652">
        <v>1</v>
      </c>
      <c r="B8" s="2687" t="s">
        <v>1496</v>
      </c>
      <c r="C8" s="2688"/>
      <c r="D8" s="2656" t="s">
        <v>1497</v>
      </c>
      <c r="E8" s="2673" t="s">
        <v>1498</v>
      </c>
      <c r="F8" s="2660"/>
      <c r="G8" s="2661"/>
      <c r="H8" s="2668">
        <v>3</v>
      </c>
      <c r="I8" s="792" t="s">
        <v>730</v>
      </c>
      <c r="J8" s="793" t="s">
        <v>887</v>
      </c>
      <c r="K8" s="2683"/>
      <c r="L8" s="794"/>
    </row>
    <row r="9" spans="1:12" ht="31.7" customHeight="1">
      <c r="A9" s="2652"/>
      <c r="B9" s="2689"/>
      <c r="C9" s="2690"/>
      <c r="D9" s="2657"/>
      <c r="E9" s="2662"/>
      <c r="F9" s="2663"/>
      <c r="G9" s="2664"/>
      <c r="H9" s="2669"/>
      <c r="I9" s="795"/>
      <c r="J9" s="796" t="s">
        <v>888</v>
      </c>
      <c r="K9" s="2684"/>
      <c r="L9" s="2686"/>
    </row>
    <row r="10" spans="1:12" ht="31.7" customHeight="1">
      <c r="A10" s="2652"/>
      <c r="B10" s="2691"/>
      <c r="C10" s="2692"/>
      <c r="D10" s="2672"/>
      <c r="E10" s="2693"/>
      <c r="F10" s="2694"/>
      <c r="G10" s="2695"/>
      <c r="H10" s="2682"/>
      <c r="I10" s="797" t="s">
        <v>730</v>
      </c>
      <c r="J10" s="798" t="s">
        <v>889</v>
      </c>
      <c r="K10" s="2685"/>
      <c r="L10" s="2651"/>
    </row>
    <row r="11" spans="1:12" ht="31.7" customHeight="1">
      <c r="A11" s="2652">
        <v>2</v>
      </c>
      <c r="B11" s="2721"/>
      <c r="C11" s="2688"/>
      <c r="D11" s="2656"/>
      <c r="E11" s="2659"/>
      <c r="F11" s="2660"/>
      <c r="G11" s="2661"/>
      <c r="H11" s="2668"/>
      <c r="I11" s="792"/>
      <c r="J11" s="793" t="s">
        <v>887</v>
      </c>
      <c r="K11" s="2683"/>
      <c r="L11" s="794"/>
    </row>
    <row r="12" spans="1:12" ht="31.7" customHeight="1">
      <c r="A12" s="2652"/>
      <c r="B12" s="2689"/>
      <c r="C12" s="2690"/>
      <c r="D12" s="2657"/>
      <c r="E12" s="2662"/>
      <c r="F12" s="2663"/>
      <c r="G12" s="2664"/>
      <c r="H12" s="2669"/>
      <c r="I12" s="795"/>
      <c r="J12" s="796" t="s">
        <v>888</v>
      </c>
      <c r="K12" s="2684"/>
      <c r="L12" s="2686"/>
    </row>
    <row r="13" spans="1:12" ht="31.7" customHeight="1">
      <c r="A13" s="2652"/>
      <c r="B13" s="2691"/>
      <c r="C13" s="2692"/>
      <c r="D13" s="2672"/>
      <c r="E13" s="2693"/>
      <c r="F13" s="2694"/>
      <c r="G13" s="2695"/>
      <c r="H13" s="2682"/>
      <c r="I13" s="797"/>
      <c r="J13" s="798" t="s">
        <v>889</v>
      </c>
      <c r="K13" s="2685"/>
      <c r="L13" s="2651"/>
    </row>
    <row r="14" spans="1:12" ht="31.7" customHeight="1">
      <c r="A14" s="2652">
        <v>3</v>
      </c>
      <c r="B14" s="2687" t="s">
        <v>1499</v>
      </c>
      <c r="C14" s="2705"/>
      <c r="D14" s="2710" t="s">
        <v>1497</v>
      </c>
      <c r="E14" s="2673" t="s">
        <v>1476</v>
      </c>
      <c r="F14" s="2713"/>
      <c r="G14" s="2714"/>
      <c r="H14" s="2668">
        <v>4</v>
      </c>
      <c r="I14" s="792" t="s">
        <v>730</v>
      </c>
      <c r="J14" s="793" t="s">
        <v>887</v>
      </c>
      <c r="K14" s="2683"/>
      <c r="L14" s="794"/>
    </row>
    <row r="15" spans="1:12" ht="31.7" customHeight="1">
      <c r="A15" s="2652"/>
      <c r="B15" s="2706"/>
      <c r="C15" s="2707"/>
      <c r="D15" s="2711"/>
      <c r="E15" s="2715"/>
      <c r="F15" s="2716"/>
      <c r="G15" s="2717"/>
      <c r="H15" s="2669"/>
      <c r="I15" s="795" t="s">
        <v>730</v>
      </c>
      <c r="J15" s="796" t="s">
        <v>888</v>
      </c>
      <c r="K15" s="2684"/>
      <c r="L15" s="2686"/>
    </row>
    <row r="16" spans="1:12" ht="31.7" customHeight="1">
      <c r="A16" s="2652"/>
      <c r="B16" s="2708"/>
      <c r="C16" s="2709"/>
      <c r="D16" s="2712"/>
      <c r="E16" s="2718"/>
      <c r="F16" s="2719"/>
      <c r="G16" s="2720"/>
      <c r="H16" s="2682"/>
      <c r="I16" s="797"/>
      <c r="J16" s="798" t="s">
        <v>889</v>
      </c>
      <c r="K16" s="2685"/>
      <c r="L16" s="2651"/>
    </row>
    <row r="17" spans="1:12" ht="31.7" customHeight="1">
      <c r="A17" s="2652">
        <v>4</v>
      </c>
      <c r="B17" s="2687" t="s">
        <v>1500</v>
      </c>
      <c r="C17" s="2705"/>
      <c r="D17" s="2710" t="s">
        <v>1497</v>
      </c>
      <c r="E17" s="2673" t="s">
        <v>1501</v>
      </c>
      <c r="F17" s="2674"/>
      <c r="G17" s="2675"/>
      <c r="H17" s="2668">
        <v>3</v>
      </c>
      <c r="I17" s="792" t="s">
        <v>730</v>
      </c>
      <c r="J17" s="793" t="s">
        <v>887</v>
      </c>
      <c r="K17" s="2683"/>
      <c r="L17" s="794"/>
    </row>
    <row r="18" spans="1:12" ht="31.7" customHeight="1">
      <c r="A18" s="2652"/>
      <c r="B18" s="2706"/>
      <c r="C18" s="2707"/>
      <c r="D18" s="2711"/>
      <c r="E18" s="2676"/>
      <c r="F18" s="2677"/>
      <c r="G18" s="2678"/>
      <c r="H18" s="2669"/>
      <c r="I18" s="795"/>
      <c r="J18" s="796" t="s">
        <v>888</v>
      </c>
      <c r="K18" s="2684"/>
      <c r="L18" s="2686"/>
    </row>
    <row r="19" spans="1:12" ht="31.7" customHeight="1">
      <c r="A19" s="2652"/>
      <c r="B19" s="2708"/>
      <c r="C19" s="2709"/>
      <c r="D19" s="2712"/>
      <c r="E19" s="2679"/>
      <c r="F19" s="2680"/>
      <c r="G19" s="2681"/>
      <c r="H19" s="2682"/>
      <c r="I19" s="797"/>
      <c r="J19" s="798" t="s">
        <v>889</v>
      </c>
      <c r="K19" s="2685"/>
      <c r="L19" s="2651"/>
    </row>
    <row r="20" spans="1:12" ht="31.7" customHeight="1">
      <c r="A20" s="2652">
        <v>5</v>
      </c>
      <c r="B20" s="2687" t="s">
        <v>1500</v>
      </c>
      <c r="C20" s="2688"/>
      <c r="D20" s="2656" t="s">
        <v>1497</v>
      </c>
      <c r="E20" s="2696" t="s">
        <v>1502</v>
      </c>
      <c r="F20" s="2697"/>
      <c r="G20" s="2698"/>
      <c r="H20" s="2668">
        <v>3</v>
      </c>
      <c r="I20" s="792" t="s">
        <v>730</v>
      </c>
      <c r="J20" s="793" t="s">
        <v>887</v>
      </c>
      <c r="K20" s="2683" t="s">
        <v>730</v>
      </c>
      <c r="L20" s="794"/>
    </row>
    <row r="21" spans="1:12" ht="31.7" customHeight="1">
      <c r="A21" s="2652"/>
      <c r="B21" s="2689"/>
      <c r="C21" s="2690"/>
      <c r="D21" s="2657"/>
      <c r="E21" s="2699"/>
      <c r="F21" s="2700"/>
      <c r="G21" s="2701"/>
      <c r="H21" s="2669"/>
      <c r="I21" s="795"/>
      <c r="J21" s="796" t="s">
        <v>888</v>
      </c>
      <c r="K21" s="2684"/>
      <c r="L21" s="2686"/>
    </row>
    <row r="22" spans="1:12" ht="31.7" customHeight="1">
      <c r="A22" s="2652"/>
      <c r="B22" s="2691"/>
      <c r="C22" s="2692"/>
      <c r="D22" s="2672"/>
      <c r="E22" s="2702"/>
      <c r="F22" s="2703"/>
      <c r="G22" s="2704"/>
      <c r="H22" s="2682"/>
      <c r="I22" s="797"/>
      <c r="J22" s="798" t="s">
        <v>889</v>
      </c>
      <c r="K22" s="2685"/>
      <c r="L22" s="2651"/>
    </row>
    <row r="23" spans="1:12" ht="31.7" customHeight="1">
      <c r="A23" s="2652">
        <v>6</v>
      </c>
      <c r="B23" s="2687" t="s">
        <v>1503</v>
      </c>
      <c r="C23" s="2688"/>
      <c r="D23" s="2656" t="s">
        <v>1497</v>
      </c>
      <c r="E23" s="2673" t="s">
        <v>1504</v>
      </c>
      <c r="F23" s="2660"/>
      <c r="G23" s="2661"/>
      <c r="H23" s="2668">
        <v>4</v>
      </c>
      <c r="I23" s="792" t="s">
        <v>730</v>
      </c>
      <c r="J23" s="793" t="s">
        <v>887</v>
      </c>
      <c r="K23" s="2683"/>
      <c r="L23" s="799"/>
    </row>
    <row r="24" spans="1:12" ht="31.7" customHeight="1">
      <c r="A24" s="2652"/>
      <c r="B24" s="2689"/>
      <c r="C24" s="2690"/>
      <c r="D24" s="2657"/>
      <c r="E24" s="2662"/>
      <c r="F24" s="2663"/>
      <c r="G24" s="2664"/>
      <c r="H24" s="2669"/>
      <c r="I24" s="795" t="s">
        <v>730</v>
      </c>
      <c r="J24" s="796" t="s">
        <v>888</v>
      </c>
      <c r="K24" s="2684"/>
      <c r="L24" s="2650"/>
    </row>
    <row r="25" spans="1:12" ht="31.7" customHeight="1">
      <c r="A25" s="2652"/>
      <c r="B25" s="2691"/>
      <c r="C25" s="2692"/>
      <c r="D25" s="2672"/>
      <c r="E25" s="2693"/>
      <c r="F25" s="2694"/>
      <c r="G25" s="2695"/>
      <c r="H25" s="2682"/>
      <c r="I25" s="797"/>
      <c r="J25" s="798" t="s">
        <v>889</v>
      </c>
      <c r="K25" s="2685"/>
      <c r="L25" s="2651"/>
    </row>
    <row r="26" spans="1:12" ht="31.7" customHeight="1">
      <c r="A26" s="2652">
        <v>7</v>
      </c>
      <c r="B26" s="2655" t="s">
        <v>1505</v>
      </c>
      <c r="C26" s="2655"/>
      <c r="D26" s="2656" t="s">
        <v>1506</v>
      </c>
      <c r="E26" s="2673" t="s">
        <v>1504</v>
      </c>
      <c r="F26" s="2674"/>
      <c r="G26" s="2675"/>
      <c r="H26" s="2668"/>
      <c r="I26" s="792"/>
      <c r="J26" s="800" t="s">
        <v>1507</v>
      </c>
      <c r="K26" s="2683" t="s">
        <v>730</v>
      </c>
      <c r="L26" s="799"/>
    </row>
    <row r="27" spans="1:12" ht="31.7" customHeight="1">
      <c r="A27" s="2652"/>
      <c r="B27" s="2655"/>
      <c r="C27" s="2655"/>
      <c r="D27" s="2657"/>
      <c r="E27" s="2676"/>
      <c r="F27" s="2677"/>
      <c r="G27" s="2678"/>
      <c r="H27" s="2669"/>
      <c r="I27" s="795"/>
      <c r="J27" s="796" t="s">
        <v>888</v>
      </c>
      <c r="K27" s="2684"/>
      <c r="L27" s="2650"/>
    </row>
    <row r="28" spans="1:12" ht="31.7" customHeight="1">
      <c r="A28" s="2652"/>
      <c r="B28" s="2655"/>
      <c r="C28" s="2655"/>
      <c r="D28" s="2672"/>
      <c r="E28" s="2679"/>
      <c r="F28" s="2680"/>
      <c r="G28" s="2681"/>
      <c r="H28" s="2682"/>
      <c r="I28" s="797"/>
      <c r="J28" s="798" t="s">
        <v>889</v>
      </c>
      <c r="K28" s="2685"/>
      <c r="L28" s="2651"/>
    </row>
    <row r="29" spans="1:12" ht="31.7" customHeight="1">
      <c r="A29" s="2652">
        <v>8</v>
      </c>
      <c r="B29" s="2655" t="s">
        <v>1505</v>
      </c>
      <c r="C29" s="2655"/>
      <c r="D29" s="2656" t="s">
        <v>1506</v>
      </c>
      <c r="E29" s="2673" t="s">
        <v>1508</v>
      </c>
      <c r="F29" s="2674"/>
      <c r="G29" s="2675"/>
      <c r="H29" s="2668">
        <v>3</v>
      </c>
      <c r="I29" s="792" t="s">
        <v>730</v>
      </c>
      <c r="J29" s="793" t="s">
        <v>887</v>
      </c>
      <c r="K29" s="2683"/>
      <c r="L29" s="799"/>
    </row>
    <row r="30" spans="1:12" ht="31.7" customHeight="1">
      <c r="A30" s="2652"/>
      <c r="B30" s="2655"/>
      <c r="C30" s="2655"/>
      <c r="D30" s="2657"/>
      <c r="E30" s="2676"/>
      <c r="F30" s="2677"/>
      <c r="G30" s="2678"/>
      <c r="H30" s="2669"/>
      <c r="I30" s="795"/>
      <c r="J30" s="796" t="s">
        <v>888</v>
      </c>
      <c r="K30" s="2684"/>
      <c r="L30" s="2650"/>
    </row>
    <row r="31" spans="1:12" ht="31.7" customHeight="1">
      <c r="A31" s="2652"/>
      <c r="B31" s="2655"/>
      <c r="C31" s="2655"/>
      <c r="D31" s="2672"/>
      <c r="E31" s="2679"/>
      <c r="F31" s="2680"/>
      <c r="G31" s="2681"/>
      <c r="H31" s="2682"/>
      <c r="I31" s="797"/>
      <c r="J31" s="798" t="s">
        <v>889</v>
      </c>
      <c r="K31" s="2685"/>
      <c r="L31" s="2651"/>
    </row>
    <row r="32" spans="1:12" ht="31.7" customHeight="1">
      <c r="A32" s="2652">
        <v>9</v>
      </c>
      <c r="B32" s="2655" t="s">
        <v>1509</v>
      </c>
      <c r="C32" s="2655"/>
      <c r="D32" s="2656" t="s">
        <v>1506</v>
      </c>
      <c r="E32" s="2673" t="s">
        <v>1510</v>
      </c>
      <c r="F32" s="2674"/>
      <c r="G32" s="2675"/>
      <c r="H32" s="2668"/>
      <c r="I32" s="792"/>
      <c r="J32" s="793" t="s">
        <v>887</v>
      </c>
      <c r="K32" s="2683"/>
      <c r="L32" s="799"/>
    </row>
    <row r="33" spans="1:12" ht="31.7" customHeight="1">
      <c r="A33" s="2652"/>
      <c r="B33" s="2655"/>
      <c r="C33" s="2655"/>
      <c r="D33" s="2657"/>
      <c r="E33" s="2676"/>
      <c r="F33" s="2677"/>
      <c r="G33" s="2678"/>
      <c r="H33" s="2669"/>
      <c r="I33" s="795"/>
      <c r="J33" s="796" t="s">
        <v>888</v>
      </c>
      <c r="K33" s="2684"/>
      <c r="L33" s="2650"/>
    </row>
    <row r="34" spans="1:12" ht="31.7" customHeight="1">
      <c r="A34" s="2652"/>
      <c r="B34" s="2655"/>
      <c r="C34" s="2655"/>
      <c r="D34" s="2672"/>
      <c r="E34" s="2679"/>
      <c r="F34" s="2680"/>
      <c r="G34" s="2681"/>
      <c r="H34" s="2682"/>
      <c r="I34" s="797"/>
      <c r="J34" s="798" t="s">
        <v>889</v>
      </c>
      <c r="K34" s="2685"/>
      <c r="L34" s="2651"/>
    </row>
    <row r="35" spans="1:12" ht="31.7" customHeight="1">
      <c r="A35" s="2652">
        <v>10</v>
      </c>
      <c r="B35" s="2655" t="s">
        <v>1511</v>
      </c>
      <c r="C35" s="2655"/>
      <c r="D35" s="2656"/>
      <c r="E35" s="2659"/>
      <c r="F35" s="2660"/>
      <c r="G35" s="2661"/>
      <c r="H35" s="2668">
        <v>3</v>
      </c>
      <c r="I35" s="792" t="s">
        <v>730</v>
      </c>
      <c r="J35" s="801" t="s">
        <v>1512</v>
      </c>
      <c r="K35" s="2668"/>
      <c r="L35" s="799" t="s">
        <v>1513</v>
      </c>
    </row>
    <row r="36" spans="1:12" ht="31.7" customHeight="1">
      <c r="A36" s="2653"/>
      <c r="B36" s="2655"/>
      <c r="C36" s="2655"/>
      <c r="D36" s="2657"/>
      <c r="E36" s="2662"/>
      <c r="F36" s="2663"/>
      <c r="G36" s="2664"/>
      <c r="H36" s="2669"/>
      <c r="I36" s="795"/>
      <c r="J36" s="796" t="s">
        <v>888</v>
      </c>
      <c r="K36" s="2669"/>
      <c r="L36" s="2650" t="s">
        <v>1514</v>
      </c>
    </row>
    <row r="37" spans="1:12" ht="31.7" customHeight="1" thickBot="1">
      <c r="A37" s="2654"/>
      <c r="B37" s="2655"/>
      <c r="C37" s="2655"/>
      <c r="D37" s="2658"/>
      <c r="E37" s="2665"/>
      <c r="F37" s="2666"/>
      <c r="G37" s="2667"/>
      <c r="H37" s="2670"/>
      <c r="I37" s="802"/>
      <c r="J37" s="803" t="s">
        <v>889</v>
      </c>
      <c r="K37" s="2670"/>
      <c r="L37" s="2671"/>
    </row>
    <row r="38" spans="1:12" ht="6.75" customHeight="1">
      <c r="B38" s="804"/>
      <c r="C38" s="804"/>
      <c r="D38" s="805"/>
      <c r="E38" s="806" t="s">
        <v>906</v>
      </c>
      <c r="F38" s="805"/>
      <c r="G38" s="805"/>
      <c r="H38" s="805"/>
      <c r="I38" s="805"/>
      <c r="J38" s="805"/>
      <c r="K38" s="804"/>
      <c r="L38" s="804"/>
    </row>
    <row r="39" spans="1:12" ht="18" customHeight="1">
      <c r="A39" s="2594" t="s">
        <v>900</v>
      </c>
      <c r="B39" s="2594"/>
      <c r="C39" s="2594"/>
      <c r="D39" s="2594"/>
      <c r="E39" s="2594"/>
      <c r="F39" s="2594"/>
      <c r="G39" s="2594"/>
      <c r="H39" s="2594"/>
      <c r="I39" s="2594"/>
      <c r="J39" s="2594"/>
      <c r="K39" s="2594"/>
      <c r="L39" s="2594"/>
    </row>
    <row r="40" spans="1:12" ht="18" customHeight="1">
      <c r="A40" s="2592" t="s">
        <v>899</v>
      </c>
      <c r="B40" s="2592"/>
      <c r="C40" s="2592"/>
      <c r="D40" s="2592"/>
      <c r="E40" s="2592"/>
      <c r="F40" s="2592"/>
      <c r="G40" s="2592"/>
      <c r="H40" s="2592"/>
      <c r="I40" s="2592"/>
      <c r="J40" s="2592"/>
      <c r="K40" s="2592"/>
      <c r="L40" s="2592"/>
    </row>
    <row r="41" spans="1:12" ht="18" customHeight="1">
      <c r="A41" s="2592" t="s">
        <v>895</v>
      </c>
      <c r="B41" s="2592"/>
      <c r="C41" s="2592"/>
      <c r="D41" s="2592"/>
      <c r="E41" s="2592"/>
      <c r="F41" s="2592"/>
      <c r="G41" s="2592"/>
      <c r="H41" s="2592"/>
      <c r="I41" s="2592"/>
      <c r="J41" s="2592"/>
      <c r="K41" s="2592"/>
      <c r="L41" s="2592"/>
    </row>
    <row r="42" spans="1:12" ht="18" customHeight="1">
      <c r="A42" s="2593" t="s">
        <v>1551</v>
      </c>
      <c r="B42" s="2593"/>
      <c r="C42" s="2593"/>
      <c r="D42" s="2593"/>
      <c r="E42" s="2593"/>
      <c r="F42" s="2593"/>
      <c r="G42" s="2593"/>
      <c r="H42" s="2593"/>
      <c r="I42" s="2593"/>
      <c r="J42" s="2593"/>
      <c r="K42" s="2593"/>
      <c r="L42" s="2593"/>
    </row>
    <row r="43" spans="1:12" ht="18" customHeight="1">
      <c r="A43" s="2595" t="s">
        <v>1517</v>
      </c>
      <c r="B43" s="2595"/>
      <c r="C43" s="2595"/>
      <c r="D43" s="2595"/>
      <c r="E43" s="2595"/>
      <c r="F43" s="2595"/>
      <c r="G43" s="2595"/>
      <c r="H43" s="2595"/>
      <c r="I43" s="2595"/>
      <c r="J43" s="2595"/>
      <c r="K43" s="2595"/>
      <c r="L43" s="2595"/>
    </row>
    <row r="44" spans="1:12" ht="18" customHeight="1">
      <c r="A44" s="2593" t="s">
        <v>1552</v>
      </c>
      <c r="B44" s="2593"/>
      <c r="C44" s="2593"/>
      <c r="D44" s="2593"/>
      <c r="E44" s="2593"/>
      <c r="F44" s="2593"/>
      <c r="G44" s="2593"/>
      <c r="H44" s="2593"/>
      <c r="I44" s="2593"/>
      <c r="J44" s="2593"/>
      <c r="K44" s="2593"/>
      <c r="L44" s="2593"/>
    </row>
    <row r="45" spans="1:12" ht="18" customHeight="1">
      <c r="A45" s="2593" t="s">
        <v>1553</v>
      </c>
      <c r="B45" s="2593"/>
      <c r="C45" s="2593"/>
      <c r="D45" s="2593"/>
      <c r="E45" s="2593"/>
      <c r="F45" s="2593"/>
      <c r="G45" s="2593"/>
      <c r="H45" s="2593"/>
      <c r="I45" s="2593"/>
      <c r="J45" s="2593"/>
      <c r="K45" s="2593"/>
      <c r="L45" s="2593"/>
    </row>
    <row r="46" spans="1:12" ht="18" customHeight="1">
      <c r="A46" s="2593" t="s">
        <v>859</v>
      </c>
      <c r="B46" s="2593"/>
      <c r="C46" s="2593"/>
      <c r="D46" s="2593"/>
      <c r="E46" s="2593"/>
      <c r="F46" s="2593"/>
      <c r="G46" s="2593"/>
      <c r="H46" s="2593"/>
      <c r="I46" s="2593"/>
      <c r="J46" s="2593"/>
      <c r="K46" s="2593"/>
      <c r="L46" s="2593"/>
    </row>
    <row r="47" spans="1:12" ht="18" customHeight="1">
      <c r="A47" s="2593" t="s">
        <v>1554</v>
      </c>
      <c r="B47" s="2593"/>
      <c r="C47" s="2593"/>
      <c r="D47" s="2593"/>
      <c r="E47" s="2593"/>
      <c r="F47" s="2593"/>
      <c r="G47" s="2593"/>
      <c r="H47" s="2593"/>
      <c r="I47" s="2593"/>
      <c r="J47" s="2593"/>
      <c r="K47" s="2593"/>
      <c r="L47" s="2593"/>
    </row>
    <row r="48" spans="1:12" ht="18" customHeight="1">
      <c r="A48" s="2593" t="s">
        <v>896</v>
      </c>
      <c r="B48" s="2593"/>
      <c r="C48" s="2593"/>
      <c r="D48" s="2593"/>
      <c r="E48" s="2593"/>
      <c r="F48" s="2593"/>
      <c r="G48" s="2593"/>
      <c r="H48" s="2593"/>
      <c r="I48" s="2593"/>
      <c r="J48" s="2593"/>
      <c r="K48" s="2593"/>
      <c r="L48" s="2593"/>
    </row>
    <row r="49" spans="1:12" ht="18" customHeight="1">
      <c r="A49" s="2592" t="s">
        <v>897</v>
      </c>
      <c r="B49" s="2592"/>
      <c r="C49" s="2592"/>
      <c r="D49" s="2592"/>
      <c r="E49" s="2592"/>
      <c r="F49" s="2592"/>
      <c r="G49" s="2592"/>
      <c r="H49" s="2592"/>
      <c r="I49" s="2592"/>
      <c r="J49" s="2592"/>
      <c r="K49" s="2592"/>
      <c r="L49" s="2592"/>
    </row>
    <row r="50" spans="1:12" ht="18" customHeight="1">
      <c r="A50" s="2593" t="s">
        <v>1558</v>
      </c>
      <c r="B50" s="2593"/>
      <c r="C50" s="2593"/>
      <c r="D50" s="2593"/>
      <c r="E50" s="2593"/>
      <c r="F50" s="2593"/>
      <c r="G50" s="2593"/>
      <c r="H50" s="2593"/>
      <c r="I50" s="2593"/>
      <c r="J50" s="2593"/>
      <c r="K50" s="2593"/>
      <c r="L50" s="2593"/>
    </row>
    <row r="51" spans="1:12" ht="18" customHeight="1">
      <c r="A51" s="2593" t="s">
        <v>1556</v>
      </c>
      <c r="B51" s="2593"/>
      <c r="C51" s="2593"/>
      <c r="D51" s="2593"/>
      <c r="E51" s="2593"/>
      <c r="F51" s="2593"/>
      <c r="G51" s="2593"/>
      <c r="H51" s="2593"/>
      <c r="I51" s="2593"/>
      <c r="J51" s="2593"/>
      <c r="K51" s="2593"/>
      <c r="L51" s="2593"/>
    </row>
    <row r="52" spans="1:12" ht="18" customHeight="1">
      <c r="A52" s="2592" t="s">
        <v>904</v>
      </c>
      <c r="B52" s="2592"/>
      <c r="C52" s="2592"/>
      <c r="D52" s="2592"/>
      <c r="E52" s="2592"/>
      <c r="F52" s="2592"/>
      <c r="G52" s="2592"/>
      <c r="H52" s="2592"/>
      <c r="I52" s="2592"/>
      <c r="J52" s="2592"/>
      <c r="K52" s="2592"/>
      <c r="L52" s="2592"/>
    </row>
    <row r="53" spans="1:12" ht="18.75" customHeight="1">
      <c r="A53" s="2592"/>
      <c r="B53" s="2592"/>
      <c r="C53" s="2592"/>
      <c r="D53" s="2592"/>
      <c r="E53" s="2592"/>
      <c r="F53" s="2592"/>
      <c r="G53" s="2592"/>
      <c r="H53" s="2592"/>
      <c r="I53" s="2592"/>
      <c r="J53" s="2592"/>
      <c r="K53" s="2592"/>
      <c r="L53" s="2592"/>
    </row>
    <row r="54" spans="1:12" ht="15" customHeight="1">
      <c r="A54" s="2593" t="s">
        <v>891</v>
      </c>
      <c r="B54" s="2593"/>
      <c r="C54" s="2593"/>
      <c r="D54" s="2593"/>
      <c r="E54" s="2593"/>
      <c r="F54" s="2593"/>
      <c r="G54" s="2593"/>
      <c r="H54" s="2593"/>
      <c r="I54" s="2593"/>
      <c r="J54" s="2593"/>
      <c r="K54" s="2593"/>
      <c r="L54" s="2593"/>
    </row>
    <row r="55" spans="1:12" ht="15" customHeight="1">
      <c r="A55" s="2593" t="s">
        <v>892</v>
      </c>
      <c r="B55" s="2593"/>
      <c r="C55" s="2593"/>
      <c r="D55" s="2593"/>
      <c r="E55" s="2593"/>
      <c r="F55" s="2593"/>
      <c r="G55" s="2593"/>
      <c r="H55" s="2593"/>
      <c r="I55" s="2593"/>
      <c r="J55" s="2593"/>
      <c r="K55" s="2593"/>
      <c r="L55" s="2593"/>
    </row>
    <row r="56" spans="1:12" ht="15" customHeight="1">
      <c r="A56" s="2593" t="s">
        <v>893</v>
      </c>
      <c r="B56" s="2593"/>
      <c r="C56" s="2593"/>
      <c r="D56" s="2593"/>
      <c r="E56" s="2593"/>
      <c r="F56" s="2593"/>
      <c r="G56" s="2593"/>
      <c r="H56" s="2593"/>
      <c r="I56" s="2593"/>
      <c r="J56" s="2593"/>
      <c r="K56" s="2593"/>
      <c r="L56" s="2593"/>
    </row>
    <row r="57" spans="1:12" ht="15" customHeight="1">
      <c r="A57" s="2593" t="s">
        <v>894</v>
      </c>
      <c r="B57" s="2593"/>
      <c r="C57" s="2593"/>
      <c r="D57" s="2593"/>
      <c r="E57" s="2593"/>
      <c r="F57" s="2593"/>
      <c r="G57" s="2593"/>
      <c r="H57" s="2593"/>
      <c r="I57" s="2593"/>
      <c r="J57" s="2593"/>
      <c r="K57" s="2593"/>
      <c r="L57" s="2593"/>
    </row>
    <row r="58" spans="1:12" ht="15" customHeight="1">
      <c r="A58" s="2593"/>
      <c r="B58" s="2593"/>
      <c r="C58" s="2593"/>
      <c r="D58" s="2593"/>
      <c r="E58" s="2593"/>
      <c r="F58" s="2593"/>
      <c r="G58" s="2593"/>
      <c r="H58" s="2593"/>
      <c r="I58" s="2593"/>
      <c r="J58" s="2593"/>
      <c r="K58" s="2593"/>
      <c r="L58" s="2593"/>
    </row>
    <row r="59" spans="1:12" ht="15" customHeight="1">
      <c r="A59" s="807"/>
      <c r="B59" s="807"/>
      <c r="C59" s="807"/>
      <c r="D59" s="807"/>
      <c r="E59" s="807"/>
      <c r="F59" s="807"/>
      <c r="G59" s="807"/>
      <c r="H59" s="807"/>
      <c r="I59" s="807"/>
      <c r="J59" s="807"/>
      <c r="K59" s="807"/>
      <c r="L59" s="807"/>
    </row>
    <row r="60" spans="1:12" ht="15" customHeight="1">
      <c r="A60" s="807"/>
      <c r="B60" s="807"/>
      <c r="C60" s="807"/>
      <c r="D60" s="807"/>
      <c r="E60" s="807"/>
      <c r="F60" s="807"/>
      <c r="G60" s="807"/>
      <c r="H60" s="807"/>
      <c r="I60" s="807"/>
      <c r="J60" s="807"/>
      <c r="K60" s="807"/>
      <c r="L60" s="808"/>
    </row>
    <row r="61" spans="1:12">
      <c r="A61" s="809"/>
      <c r="B61" s="809"/>
      <c r="C61" s="809"/>
      <c r="D61" s="809"/>
      <c r="E61" s="809"/>
      <c r="F61" s="809"/>
      <c r="G61" s="809"/>
      <c r="H61" s="809"/>
      <c r="I61" s="809"/>
      <c r="J61" s="809"/>
      <c r="K61" s="809"/>
      <c r="L61" s="809"/>
    </row>
    <row r="62" spans="1:12">
      <c r="A62" s="809"/>
      <c r="B62" s="809"/>
      <c r="C62" s="809"/>
      <c r="D62" s="809"/>
      <c r="E62" s="809"/>
      <c r="F62" s="809"/>
      <c r="G62" s="809"/>
      <c r="H62" s="809"/>
      <c r="I62" s="809"/>
      <c r="J62" s="809"/>
      <c r="K62" s="809"/>
      <c r="L62" s="809"/>
    </row>
    <row r="63" spans="1:12">
      <c r="A63" s="809"/>
      <c r="B63" s="809"/>
      <c r="C63" s="809"/>
      <c r="D63" s="809"/>
      <c r="E63" s="809"/>
      <c r="F63" s="809"/>
      <c r="G63" s="809"/>
      <c r="H63" s="809"/>
      <c r="I63" s="809"/>
      <c r="J63" s="809"/>
      <c r="K63" s="809"/>
      <c r="L63" s="809"/>
    </row>
    <row r="64" spans="1:12">
      <c r="A64" s="809"/>
      <c r="B64" s="809"/>
      <c r="C64" s="809"/>
      <c r="D64" s="809"/>
      <c r="E64" s="809"/>
      <c r="F64" s="809"/>
      <c r="G64" s="809"/>
      <c r="H64" s="809"/>
      <c r="I64" s="809"/>
      <c r="J64" s="809"/>
      <c r="K64" s="809"/>
      <c r="L64" s="809"/>
    </row>
    <row r="65" spans="1:18">
      <c r="A65" s="809"/>
      <c r="B65" s="809"/>
      <c r="C65" s="809"/>
      <c r="D65" s="809"/>
      <c r="E65" s="809"/>
      <c r="F65" s="809"/>
      <c r="G65" s="809"/>
      <c r="H65" s="809"/>
      <c r="I65" s="809"/>
      <c r="J65" s="809"/>
      <c r="K65" s="809"/>
      <c r="L65" s="809"/>
    </row>
    <row r="66" spans="1:18">
      <c r="A66" s="809"/>
      <c r="B66" s="809"/>
      <c r="C66" s="809"/>
      <c r="D66" s="809"/>
      <c r="E66" s="809"/>
      <c r="F66" s="809"/>
      <c r="G66" s="809"/>
      <c r="H66" s="809"/>
      <c r="I66" s="809"/>
      <c r="J66" s="809"/>
      <c r="K66" s="809"/>
      <c r="L66" s="809"/>
      <c r="M66" s="809"/>
      <c r="N66" s="809"/>
      <c r="O66" s="809"/>
      <c r="P66" s="809"/>
      <c r="Q66" s="809"/>
      <c r="R66" s="809"/>
    </row>
    <row r="67" spans="1:18">
      <c r="A67" s="809"/>
      <c r="B67" s="809"/>
      <c r="C67" s="809"/>
      <c r="D67" s="809"/>
      <c r="E67" s="809"/>
      <c r="F67" s="809"/>
      <c r="G67" s="809"/>
      <c r="H67" s="809"/>
      <c r="I67" s="809"/>
      <c r="J67" s="809"/>
      <c r="K67" s="809"/>
      <c r="L67" s="809"/>
      <c r="M67" s="809"/>
      <c r="N67" s="809"/>
      <c r="O67" s="809"/>
      <c r="P67" s="809"/>
      <c r="Q67" s="809"/>
      <c r="R67" s="809"/>
    </row>
    <row r="68" spans="1:18">
      <c r="A68" s="809"/>
      <c r="B68" s="809"/>
      <c r="C68" s="809"/>
      <c r="D68" s="809"/>
      <c r="E68" s="809"/>
      <c r="F68" s="809"/>
      <c r="G68" s="809"/>
      <c r="H68" s="809"/>
      <c r="I68" s="809"/>
      <c r="J68" s="809"/>
      <c r="K68" s="809"/>
      <c r="L68" s="809"/>
      <c r="M68" s="809"/>
      <c r="N68" s="809"/>
      <c r="O68" s="809"/>
      <c r="P68" s="809"/>
      <c r="Q68" s="809"/>
      <c r="R68" s="809"/>
    </row>
    <row r="69" spans="1:18">
      <c r="A69" s="809"/>
      <c r="B69" s="809"/>
      <c r="C69" s="809"/>
      <c r="D69" s="809"/>
      <c r="E69" s="809"/>
      <c r="F69" s="809"/>
      <c r="G69" s="809"/>
      <c r="H69" s="809"/>
      <c r="I69" s="809"/>
      <c r="J69" s="809"/>
      <c r="K69" s="809"/>
      <c r="L69" s="809"/>
      <c r="M69" s="809"/>
      <c r="N69" s="809"/>
      <c r="O69" s="809"/>
      <c r="P69" s="809"/>
      <c r="Q69" s="809"/>
      <c r="R69" s="809"/>
    </row>
    <row r="70" spans="1:18">
      <c r="A70" s="809"/>
      <c r="B70" s="809"/>
      <c r="C70" s="809"/>
      <c r="D70" s="809"/>
      <c r="E70" s="809"/>
      <c r="F70" s="809"/>
      <c r="G70" s="809"/>
      <c r="H70" s="809"/>
      <c r="I70" s="809"/>
      <c r="J70" s="809"/>
      <c r="K70" s="809"/>
      <c r="L70" s="809"/>
      <c r="M70" s="809"/>
      <c r="N70" s="809"/>
      <c r="O70" s="809"/>
      <c r="P70" s="809"/>
      <c r="Q70" s="809"/>
      <c r="R70" s="809"/>
    </row>
    <row r="71" spans="1:18">
      <c r="A71" s="809"/>
      <c r="B71" s="809"/>
      <c r="C71" s="809"/>
      <c r="D71" s="809"/>
      <c r="E71" s="809"/>
      <c r="F71" s="809"/>
      <c r="G71" s="809"/>
      <c r="H71" s="809"/>
      <c r="I71" s="809"/>
      <c r="J71" s="809"/>
      <c r="K71" s="809"/>
      <c r="L71" s="809"/>
      <c r="M71" s="809"/>
      <c r="N71" s="809"/>
      <c r="O71" s="809"/>
      <c r="P71" s="809"/>
      <c r="Q71" s="809"/>
      <c r="R71" s="809"/>
    </row>
    <row r="72" spans="1:18">
      <c r="A72" s="809"/>
      <c r="B72" s="809"/>
      <c r="C72" s="809"/>
      <c r="D72" s="809"/>
      <c r="E72" s="809"/>
      <c r="F72" s="809"/>
      <c r="G72" s="809"/>
      <c r="H72" s="809"/>
      <c r="I72" s="809"/>
      <c r="J72" s="809"/>
      <c r="K72" s="809"/>
      <c r="L72" s="809"/>
      <c r="M72" s="809"/>
      <c r="N72" s="809"/>
      <c r="O72" s="809"/>
      <c r="P72" s="809"/>
      <c r="Q72" s="809"/>
      <c r="R72" s="809"/>
    </row>
    <row r="73" spans="1:18">
      <c r="A73" s="809"/>
      <c r="B73" s="809"/>
      <c r="C73" s="809"/>
      <c r="D73" s="809"/>
      <c r="E73" s="809"/>
      <c r="F73" s="809"/>
      <c r="G73" s="809"/>
      <c r="H73" s="809"/>
      <c r="I73" s="809"/>
      <c r="J73" s="809"/>
      <c r="K73" s="809"/>
      <c r="L73" s="809"/>
      <c r="M73" s="809"/>
      <c r="N73" s="809"/>
      <c r="O73" s="809"/>
      <c r="P73" s="809"/>
      <c r="Q73" s="809"/>
      <c r="R73" s="809"/>
    </row>
    <row r="74" spans="1:18">
      <c r="A74" s="809"/>
      <c r="B74" s="809"/>
      <c r="C74" s="809"/>
      <c r="D74" s="809"/>
      <c r="E74" s="809"/>
      <c r="F74" s="809"/>
      <c r="G74" s="809"/>
      <c r="H74" s="809"/>
      <c r="I74" s="809"/>
      <c r="J74" s="809"/>
      <c r="K74" s="809"/>
      <c r="L74" s="809"/>
      <c r="M74" s="809"/>
      <c r="N74" s="809"/>
      <c r="O74" s="809"/>
      <c r="P74" s="809"/>
      <c r="Q74" s="809"/>
      <c r="R74" s="809"/>
    </row>
    <row r="75" spans="1:18">
      <c r="A75" s="809"/>
      <c r="B75" s="809"/>
      <c r="C75" s="809"/>
      <c r="D75" s="809"/>
      <c r="E75" s="809"/>
      <c r="F75" s="809"/>
      <c r="G75" s="809"/>
      <c r="H75" s="809"/>
      <c r="I75" s="809"/>
      <c r="J75" s="809"/>
      <c r="K75" s="809"/>
      <c r="L75" s="809"/>
      <c r="M75" s="809"/>
      <c r="N75" s="809"/>
      <c r="O75" s="809"/>
      <c r="P75" s="809"/>
      <c r="Q75" s="809"/>
      <c r="R75" s="809"/>
    </row>
    <row r="76" spans="1:18">
      <c r="A76" s="809"/>
      <c r="B76" s="809"/>
      <c r="C76" s="809"/>
      <c r="D76" s="809"/>
      <c r="E76" s="809"/>
      <c r="F76" s="809"/>
      <c r="G76" s="809"/>
      <c r="H76" s="809"/>
      <c r="I76" s="809"/>
      <c r="J76" s="809"/>
      <c r="K76" s="809"/>
      <c r="L76" s="809"/>
      <c r="M76" s="809"/>
      <c r="N76" s="809"/>
      <c r="O76" s="809"/>
      <c r="P76" s="809"/>
      <c r="Q76" s="809"/>
      <c r="R76" s="809"/>
    </row>
    <row r="77" spans="1:18">
      <c r="A77" s="809"/>
      <c r="B77" s="809"/>
      <c r="C77" s="809"/>
      <c r="D77" s="809"/>
      <c r="E77" s="809"/>
      <c r="F77" s="809"/>
      <c r="G77" s="809"/>
      <c r="H77" s="809"/>
      <c r="I77" s="809"/>
      <c r="J77" s="809"/>
      <c r="K77" s="809"/>
      <c r="L77" s="809"/>
      <c r="M77" s="809"/>
      <c r="N77" s="809"/>
      <c r="O77" s="809"/>
      <c r="P77" s="809"/>
      <c r="Q77" s="809"/>
      <c r="R77" s="809"/>
    </row>
    <row r="78" spans="1:18">
      <c r="A78" s="809"/>
      <c r="B78" s="809"/>
      <c r="C78" s="809"/>
      <c r="D78" s="809"/>
      <c r="E78" s="809"/>
      <c r="F78" s="809"/>
      <c r="G78" s="809"/>
      <c r="H78" s="809"/>
      <c r="I78" s="809"/>
      <c r="J78" s="809"/>
      <c r="K78" s="809"/>
      <c r="L78" s="809"/>
      <c r="M78" s="809"/>
      <c r="N78" s="809"/>
      <c r="O78" s="809"/>
      <c r="P78" s="809"/>
      <c r="Q78" s="809"/>
      <c r="R78" s="809"/>
    </row>
    <row r="79" spans="1:18">
      <c r="A79" s="809"/>
      <c r="B79" s="809"/>
      <c r="C79" s="809"/>
      <c r="D79" s="809"/>
      <c r="E79" s="809"/>
      <c r="F79" s="809"/>
      <c r="G79" s="809"/>
      <c r="H79" s="809"/>
      <c r="I79" s="809"/>
      <c r="J79" s="809"/>
      <c r="K79" s="809"/>
      <c r="L79" s="809"/>
      <c r="M79" s="809"/>
      <c r="N79" s="809"/>
      <c r="O79" s="809"/>
      <c r="P79" s="809"/>
      <c r="Q79" s="809"/>
      <c r="R79" s="809"/>
    </row>
    <row r="80" spans="1:18">
      <c r="A80" s="809"/>
      <c r="B80" s="809"/>
      <c r="C80" s="809"/>
      <c r="D80" s="809"/>
      <c r="E80" s="809"/>
      <c r="F80" s="809"/>
      <c r="G80" s="809"/>
      <c r="H80" s="809"/>
      <c r="I80" s="809"/>
      <c r="J80" s="809"/>
      <c r="K80" s="809"/>
      <c r="L80" s="809"/>
    </row>
    <row r="81" spans="1:12">
      <c r="A81" s="809"/>
      <c r="B81" s="809"/>
      <c r="C81" s="809"/>
      <c r="D81" s="809"/>
      <c r="E81" s="809"/>
      <c r="F81" s="809"/>
      <c r="G81" s="809"/>
      <c r="H81" s="809"/>
      <c r="I81" s="809"/>
      <c r="J81" s="809"/>
      <c r="K81" s="809"/>
      <c r="L81" s="809"/>
    </row>
    <row r="82" spans="1:12">
      <c r="A82" s="809"/>
      <c r="B82" s="809"/>
      <c r="C82" s="809"/>
      <c r="D82" s="809"/>
      <c r="E82" s="809"/>
      <c r="F82" s="809"/>
      <c r="G82" s="809"/>
      <c r="H82" s="809"/>
      <c r="I82" s="809"/>
      <c r="J82" s="809"/>
      <c r="K82" s="809"/>
      <c r="L82" s="809"/>
    </row>
    <row r="83" spans="1:12">
      <c r="A83" s="809"/>
      <c r="B83" s="809"/>
      <c r="C83" s="809"/>
      <c r="D83" s="809"/>
      <c r="E83" s="809"/>
      <c r="F83" s="809"/>
      <c r="G83" s="809"/>
      <c r="H83" s="809"/>
      <c r="I83" s="809"/>
      <c r="J83" s="809"/>
      <c r="K83" s="809"/>
      <c r="L83" s="809"/>
    </row>
    <row r="84" spans="1:12">
      <c r="A84" s="809"/>
      <c r="B84" s="809"/>
      <c r="C84" s="809"/>
      <c r="D84" s="809"/>
      <c r="E84" s="809"/>
      <c r="F84" s="809"/>
      <c r="G84" s="809"/>
      <c r="H84" s="809"/>
      <c r="I84" s="809"/>
      <c r="J84" s="809"/>
      <c r="K84" s="809"/>
      <c r="L84" s="809"/>
    </row>
    <row r="85" spans="1:12">
      <c r="A85" s="809"/>
      <c r="B85" s="809"/>
      <c r="C85" s="809"/>
      <c r="D85" s="809"/>
      <c r="E85" s="809"/>
      <c r="F85" s="809"/>
      <c r="G85" s="809"/>
      <c r="H85" s="809"/>
      <c r="I85" s="809"/>
      <c r="J85" s="809"/>
      <c r="K85" s="809"/>
      <c r="L85" s="809"/>
    </row>
    <row r="86" spans="1:12">
      <c r="A86" s="809"/>
      <c r="B86" s="809"/>
      <c r="C86" s="809"/>
      <c r="D86" s="809"/>
      <c r="E86" s="809"/>
      <c r="F86" s="809"/>
      <c r="G86" s="809"/>
      <c r="H86" s="809"/>
      <c r="I86" s="809"/>
      <c r="J86" s="809"/>
      <c r="K86" s="809"/>
      <c r="L86" s="809"/>
    </row>
    <row r="87" spans="1:12">
      <c r="A87" s="809"/>
      <c r="B87" s="809"/>
      <c r="C87" s="809"/>
      <c r="D87" s="809"/>
      <c r="E87" s="809"/>
      <c r="F87" s="809"/>
      <c r="G87" s="809"/>
      <c r="H87" s="809"/>
      <c r="I87" s="809"/>
      <c r="J87" s="809"/>
      <c r="K87" s="809"/>
      <c r="L87" s="809"/>
    </row>
    <row r="88" spans="1:12">
      <c r="A88" s="809"/>
      <c r="B88" s="809"/>
      <c r="C88" s="809"/>
      <c r="D88" s="809"/>
      <c r="E88" s="809"/>
      <c r="F88" s="809"/>
      <c r="G88" s="809"/>
      <c r="H88" s="809"/>
      <c r="I88" s="809"/>
      <c r="J88" s="809"/>
      <c r="K88" s="809"/>
      <c r="L88" s="809"/>
    </row>
    <row r="89" spans="1:12">
      <c r="A89" s="809"/>
      <c r="B89" s="809"/>
      <c r="C89" s="809"/>
      <c r="D89" s="809"/>
      <c r="E89" s="809"/>
      <c r="F89" s="809"/>
      <c r="G89" s="809"/>
      <c r="H89" s="809"/>
      <c r="I89" s="809"/>
      <c r="J89" s="809"/>
      <c r="K89" s="809"/>
      <c r="L89" s="809"/>
    </row>
    <row r="90" spans="1:12">
      <c r="A90" s="809"/>
      <c r="B90" s="809"/>
      <c r="C90" s="809"/>
      <c r="D90" s="809"/>
      <c r="E90" s="809"/>
      <c r="F90" s="809"/>
      <c r="G90" s="809"/>
      <c r="H90" s="809"/>
      <c r="I90" s="809"/>
      <c r="J90" s="809"/>
      <c r="K90" s="809"/>
      <c r="L90" s="809"/>
    </row>
    <row r="91" spans="1:12">
      <c r="A91" s="809"/>
      <c r="B91" s="809"/>
      <c r="C91" s="809"/>
      <c r="D91" s="809"/>
      <c r="E91" s="809"/>
      <c r="F91" s="809"/>
      <c r="G91" s="809"/>
      <c r="H91" s="809"/>
      <c r="I91" s="809"/>
      <c r="J91" s="809"/>
      <c r="K91" s="809"/>
      <c r="L91" s="809"/>
    </row>
    <row r="92" spans="1:12">
      <c r="A92" s="809"/>
      <c r="B92" s="809"/>
      <c r="C92" s="809"/>
      <c r="D92" s="809"/>
      <c r="E92" s="809"/>
      <c r="F92" s="809"/>
      <c r="G92" s="809"/>
      <c r="H92" s="809"/>
      <c r="I92" s="809"/>
      <c r="J92" s="809"/>
      <c r="K92" s="809"/>
      <c r="L92" s="809"/>
    </row>
    <row r="93" spans="1:12">
      <c r="A93" s="809"/>
      <c r="B93" s="809"/>
      <c r="C93" s="809"/>
      <c r="D93" s="809"/>
      <c r="E93" s="809"/>
      <c r="F93" s="809"/>
      <c r="G93" s="809"/>
      <c r="H93" s="809"/>
      <c r="I93" s="809"/>
      <c r="J93" s="809"/>
      <c r="K93" s="809"/>
      <c r="L93" s="809"/>
    </row>
    <row r="94" spans="1:12">
      <c r="A94" s="809"/>
      <c r="B94" s="809"/>
      <c r="C94" s="809"/>
      <c r="D94" s="809"/>
      <c r="E94" s="809"/>
      <c r="F94" s="809"/>
      <c r="G94" s="809"/>
      <c r="H94" s="809"/>
      <c r="I94" s="809"/>
      <c r="J94" s="809"/>
      <c r="K94" s="809"/>
      <c r="L94" s="809"/>
    </row>
    <row r="95" spans="1:12">
      <c r="A95" s="809"/>
      <c r="B95" s="809"/>
      <c r="C95" s="809"/>
      <c r="D95" s="809"/>
      <c r="E95" s="809"/>
      <c r="F95" s="809"/>
      <c r="G95" s="809"/>
      <c r="H95" s="809"/>
      <c r="I95" s="809"/>
      <c r="J95" s="809"/>
      <c r="K95" s="809"/>
      <c r="L95" s="809"/>
    </row>
    <row r="96" spans="1:12">
      <c r="A96" s="809"/>
      <c r="B96" s="809"/>
      <c r="C96" s="809"/>
      <c r="D96" s="809"/>
      <c r="E96" s="809"/>
      <c r="F96" s="809"/>
      <c r="G96" s="809"/>
      <c r="H96" s="809"/>
      <c r="I96" s="809"/>
      <c r="J96" s="809"/>
      <c r="K96" s="809"/>
      <c r="L96" s="809"/>
    </row>
    <row r="97" spans="1:12">
      <c r="A97" s="809"/>
      <c r="B97" s="809"/>
      <c r="C97" s="809"/>
      <c r="D97" s="809"/>
      <c r="E97" s="809"/>
      <c r="F97" s="809"/>
      <c r="G97" s="809"/>
      <c r="H97" s="809"/>
      <c r="I97" s="809"/>
      <c r="J97" s="809"/>
      <c r="K97" s="809"/>
      <c r="L97" s="809"/>
    </row>
    <row r="98" spans="1:12">
      <c r="A98" s="809"/>
      <c r="B98" s="809"/>
      <c r="C98" s="809"/>
      <c r="D98" s="809"/>
      <c r="E98" s="809"/>
      <c r="F98" s="809"/>
      <c r="G98" s="809"/>
      <c r="H98" s="809"/>
      <c r="I98" s="809"/>
      <c r="J98" s="809"/>
      <c r="K98" s="809"/>
      <c r="L98" s="809"/>
    </row>
    <row r="99" spans="1:12">
      <c r="A99" s="809"/>
      <c r="B99" s="809"/>
      <c r="C99" s="809"/>
      <c r="D99" s="809"/>
      <c r="E99" s="809"/>
      <c r="F99" s="809"/>
      <c r="G99" s="809"/>
      <c r="H99" s="809"/>
      <c r="I99" s="809"/>
      <c r="J99" s="809"/>
      <c r="K99" s="809"/>
      <c r="L99" s="809"/>
    </row>
    <row r="100" spans="1:12">
      <c r="A100" s="809"/>
      <c r="B100" s="809"/>
      <c r="C100" s="809"/>
      <c r="D100" s="809"/>
      <c r="E100" s="809"/>
      <c r="F100" s="809"/>
      <c r="G100" s="809"/>
      <c r="H100" s="809"/>
      <c r="I100" s="809"/>
      <c r="J100" s="809"/>
      <c r="K100" s="809"/>
      <c r="L100" s="809"/>
    </row>
    <row r="101" spans="1:12">
      <c r="A101" s="809"/>
      <c r="B101" s="809"/>
      <c r="C101" s="809"/>
      <c r="D101" s="809"/>
      <c r="E101" s="809"/>
      <c r="F101" s="809"/>
      <c r="G101" s="809"/>
      <c r="H101" s="809"/>
      <c r="I101" s="809"/>
      <c r="J101" s="809"/>
      <c r="K101" s="809"/>
      <c r="L101" s="809"/>
    </row>
    <row r="102" spans="1:12">
      <c r="A102" s="809"/>
      <c r="B102" s="809"/>
      <c r="C102" s="809"/>
      <c r="D102" s="809"/>
      <c r="E102" s="809"/>
      <c r="F102" s="809"/>
      <c r="G102" s="809"/>
      <c r="H102" s="809"/>
      <c r="I102" s="809"/>
      <c r="J102" s="809"/>
      <c r="K102" s="809"/>
      <c r="L102" s="809"/>
    </row>
    <row r="103" spans="1:12">
      <c r="A103" s="809"/>
      <c r="B103" s="809"/>
      <c r="C103" s="809"/>
      <c r="D103" s="809"/>
      <c r="E103" s="809"/>
      <c r="F103" s="809"/>
      <c r="G103" s="809"/>
      <c r="H103" s="809"/>
      <c r="I103" s="809"/>
      <c r="J103" s="809"/>
      <c r="K103" s="809"/>
      <c r="L103" s="809"/>
    </row>
    <row r="104" spans="1:12">
      <c r="A104" s="809"/>
      <c r="B104" s="809"/>
      <c r="C104" s="809"/>
      <c r="D104" s="809"/>
      <c r="E104" s="809"/>
      <c r="F104" s="809"/>
      <c r="G104" s="809"/>
      <c r="H104" s="809"/>
      <c r="I104" s="809"/>
      <c r="J104" s="809"/>
      <c r="K104" s="809"/>
      <c r="L104" s="809"/>
    </row>
    <row r="105" spans="1:12">
      <c r="A105" s="809"/>
      <c r="B105" s="809"/>
      <c r="C105" s="809"/>
      <c r="D105" s="809"/>
      <c r="E105" s="809"/>
      <c r="F105" s="809"/>
      <c r="G105" s="809"/>
      <c r="H105" s="809"/>
      <c r="I105" s="809"/>
      <c r="J105" s="809"/>
      <c r="K105" s="809"/>
      <c r="L105" s="809"/>
    </row>
    <row r="106" spans="1:12">
      <c r="A106" s="809"/>
      <c r="B106" s="809"/>
      <c r="C106" s="809"/>
      <c r="D106" s="809"/>
      <c r="E106" s="809"/>
      <c r="F106" s="809"/>
      <c r="G106" s="809"/>
      <c r="H106" s="809"/>
      <c r="I106" s="809"/>
      <c r="J106" s="809"/>
      <c r="K106" s="809"/>
      <c r="L106" s="809"/>
    </row>
    <row r="107" spans="1:12">
      <c r="A107" s="809"/>
      <c r="B107" s="809"/>
      <c r="C107" s="809"/>
      <c r="D107" s="809"/>
      <c r="E107" s="809"/>
      <c r="F107" s="809"/>
      <c r="G107" s="809"/>
      <c r="H107" s="809"/>
      <c r="I107" s="809"/>
      <c r="J107" s="809"/>
      <c r="K107" s="809"/>
      <c r="L107" s="809"/>
    </row>
    <row r="108" spans="1:12">
      <c r="A108" s="809"/>
      <c r="B108" s="809"/>
      <c r="C108" s="809"/>
      <c r="D108" s="809"/>
      <c r="E108" s="809"/>
      <c r="F108" s="809"/>
      <c r="G108" s="809"/>
      <c r="H108" s="809"/>
      <c r="I108" s="809"/>
      <c r="J108" s="809"/>
      <c r="K108" s="809"/>
      <c r="L108" s="809"/>
    </row>
    <row r="109" spans="1:12">
      <c r="A109" s="809"/>
      <c r="B109" s="809"/>
      <c r="C109" s="809"/>
      <c r="D109" s="809"/>
      <c r="E109" s="809"/>
      <c r="F109" s="809"/>
      <c r="G109" s="809"/>
      <c r="H109" s="809"/>
      <c r="I109" s="809"/>
      <c r="J109" s="809"/>
      <c r="K109" s="809"/>
      <c r="L109" s="809"/>
    </row>
    <row r="110" spans="1:12">
      <c r="A110" s="809"/>
      <c r="B110" s="809"/>
      <c r="C110" s="809"/>
      <c r="D110" s="809"/>
      <c r="E110" s="809"/>
      <c r="F110" s="809"/>
      <c r="G110" s="809"/>
      <c r="H110" s="809"/>
      <c r="I110" s="809"/>
      <c r="J110" s="809"/>
      <c r="K110" s="809"/>
      <c r="L110" s="809"/>
    </row>
    <row r="111" spans="1:12">
      <c r="A111" s="809"/>
      <c r="B111" s="809"/>
      <c r="C111" s="809"/>
      <c r="D111" s="809"/>
      <c r="E111" s="809"/>
      <c r="F111" s="809"/>
      <c r="G111" s="809"/>
      <c r="H111" s="809"/>
      <c r="I111" s="809"/>
      <c r="J111" s="809"/>
      <c r="K111" s="809"/>
      <c r="L111" s="809"/>
    </row>
    <row r="112" spans="1:12">
      <c r="A112" s="809"/>
      <c r="B112" s="809"/>
      <c r="C112" s="809"/>
      <c r="D112" s="809"/>
      <c r="E112" s="809"/>
      <c r="F112" s="809"/>
      <c r="G112" s="809"/>
      <c r="H112" s="809"/>
      <c r="I112" s="809"/>
      <c r="J112" s="809"/>
      <c r="K112" s="809"/>
      <c r="L112" s="809"/>
    </row>
    <row r="113" spans="1:12">
      <c r="A113" s="809"/>
      <c r="B113" s="809"/>
      <c r="C113" s="809"/>
      <c r="D113" s="809"/>
      <c r="E113" s="809"/>
      <c r="F113" s="809"/>
      <c r="G113" s="809"/>
      <c r="H113" s="809"/>
      <c r="I113" s="809"/>
      <c r="J113" s="809"/>
      <c r="K113" s="809"/>
      <c r="L113" s="809"/>
    </row>
    <row r="114" spans="1:12">
      <c r="A114" s="809"/>
      <c r="B114" s="809"/>
      <c r="C114" s="809"/>
      <c r="D114" s="809"/>
      <c r="E114" s="809"/>
      <c r="F114" s="809"/>
      <c r="G114" s="809"/>
      <c r="H114" s="809"/>
      <c r="I114" s="809"/>
      <c r="J114" s="809"/>
      <c r="K114" s="809"/>
      <c r="L114" s="809"/>
    </row>
    <row r="115" spans="1:12">
      <c r="A115" s="809"/>
      <c r="B115" s="809"/>
      <c r="C115" s="809"/>
      <c r="D115" s="809"/>
      <c r="E115" s="809"/>
      <c r="F115" s="809"/>
      <c r="G115" s="809"/>
      <c r="H115" s="809"/>
      <c r="I115" s="809"/>
      <c r="J115" s="809"/>
      <c r="K115" s="809"/>
      <c r="L115" s="809"/>
    </row>
    <row r="116" spans="1:12">
      <c r="A116" s="809"/>
      <c r="B116" s="809"/>
      <c r="C116" s="809"/>
      <c r="D116" s="809"/>
      <c r="E116" s="809"/>
      <c r="F116" s="809"/>
      <c r="G116" s="809"/>
      <c r="H116" s="809"/>
      <c r="I116" s="809"/>
      <c r="J116" s="809"/>
      <c r="K116" s="809"/>
      <c r="L116" s="809"/>
    </row>
    <row r="117" spans="1:12">
      <c r="A117" s="809"/>
      <c r="B117" s="809"/>
      <c r="C117" s="809"/>
      <c r="D117" s="809"/>
      <c r="E117" s="809"/>
      <c r="F117" s="809"/>
      <c r="G117" s="809"/>
      <c r="H117" s="809"/>
      <c r="I117" s="809"/>
      <c r="J117" s="809"/>
      <c r="K117" s="809"/>
      <c r="L117" s="809"/>
    </row>
    <row r="118" spans="1:12">
      <c r="A118" s="809"/>
      <c r="B118" s="809"/>
      <c r="C118" s="809"/>
      <c r="D118" s="809"/>
      <c r="E118" s="809"/>
      <c r="F118" s="809"/>
      <c r="G118" s="809"/>
      <c r="H118" s="809"/>
      <c r="I118" s="809"/>
      <c r="J118" s="809"/>
      <c r="K118" s="809"/>
      <c r="L118" s="809"/>
    </row>
    <row r="119" spans="1:12">
      <c r="A119" s="809"/>
      <c r="B119" s="809"/>
      <c r="C119" s="809"/>
      <c r="D119" s="809"/>
      <c r="E119" s="809"/>
      <c r="F119" s="809"/>
      <c r="G119" s="809"/>
      <c r="H119" s="809"/>
      <c r="I119" s="809"/>
      <c r="J119" s="809"/>
      <c r="K119" s="809"/>
      <c r="L119" s="809"/>
    </row>
    <row r="120" spans="1:12">
      <c r="A120" s="809"/>
      <c r="B120" s="809"/>
      <c r="C120" s="809"/>
      <c r="D120" s="809"/>
      <c r="E120" s="809"/>
      <c r="F120" s="809"/>
      <c r="G120" s="809"/>
      <c r="H120" s="809"/>
      <c r="I120" s="809"/>
      <c r="J120" s="809"/>
      <c r="K120" s="809"/>
      <c r="L120" s="809"/>
    </row>
    <row r="121" spans="1:12">
      <c r="A121" s="809"/>
      <c r="B121" s="809"/>
      <c r="C121" s="809"/>
      <c r="D121" s="809"/>
      <c r="E121" s="809"/>
      <c r="F121" s="809"/>
      <c r="G121" s="809"/>
      <c r="H121" s="809"/>
      <c r="I121" s="809"/>
      <c r="J121" s="809"/>
      <c r="K121" s="809"/>
      <c r="L121" s="809"/>
    </row>
    <row r="122" spans="1:12">
      <c r="A122" s="809"/>
      <c r="B122" s="809"/>
      <c r="C122" s="809"/>
      <c r="D122" s="809"/>
      <c r="E122" s="809"/>
      <c r="F122" s="809"/>
      <c r="G122" s="809"/>
      <c r="H122" s="809"/>
      <c r="I122" s="809"/>
      <c r="J122" s="809"/>
      <c r="K122" s="809"/>
      <c r="L122" s="809"/>
    </row>
    <row r="123" spans="1:12">
      <c r="A123" s="809"/>
      <c r="B123" s="809"/>
      <c r="C123" s="809"/>
      <c r="D123" s="809"/>
      <c r="E123" s="809"/>
      <c r="F123" s="809"/>
      <c r="G123" s="809"/>
      <c r="H123" s="809"/>
      <c r="I123" s="809"/>
      <c r="J123" s="809"/>
      <c r="K123" s="809"/>
      <c r="L123" s="809"/>
    </row>
    <row r="124" spans="1:12">
      <c r="A124" s="809"/>
      <c r="B124" s="809"/>
      <c r="C124" s="809"/>
      <c r="D124" s="809"/>
      <c r="E124" s="809"/>
      <c r="F124" s="809"/>
      <c r="G124" s="809"/>
      <c r="H124" s="809"/>
      <c r="I124" s="809"/>
      <c r="J124" s="809"/>
      <c r="K124" s="809"/>
      <c r="L124" s="809"/>
    </row>
    <row r="125" spans="1:12">
      <c r="A125" s="809"/>
      <c r="B125" s="809"/>
      <c r="C125" s="809"/>
      <c r="D125" s="809"/>
      <c r="E125" s="809"/>
      <c r="F125" s="809"/>
      <c r="G125" s="809"/>
      <c r="H125" s="809"/>
      <c r="I125" s="809"/>
      <c r="J125" s="809"/>
      <c r="K125" s="809"/>
      <c r="L125" s="809"/>
    </row>
    <row r="126" spans="1:12">
      <c r="A126" s="809"/>
      <c r="B126" s="809"/>
      <c r="C126" s="809"/>
      <c r="D126" s="809"/>
      <c r="E126" s="809"/>
      <c r="F126" s="809"/>
      <c r="G126" s="809"/>
      <c r="H126" s="809"/>
      <c r="I126" s="809"/>
      <c r="J126" s="809"/>
      <c r="K126" s="809"/>
      <c r="L126" s="809"/>
    </row>
    <row r="127" spans="1:12">
      <c r="A127" s="809"/>
      <c r="B127" s="809"/>
      <c r="C127" s="809"/>
      <c r="D127" s="809"/>
      <c r="E127" s="809"/>
      <c r="F127" s="809"/>
      <c r="G127" s="809"/>
      <c r="H127" s="809"/>
      <c r="I127" s="809"/>
      <c r="J127" s="809"/>
      <c r="K127" s="809"/>
      <c r="L127" s="809"/>
    </row>
    <row r="128" spans="1:12">
      <c r="A128" s="809"/>
      <c r="B128" s="809"/>
      <c r="C128" s="809"/>
      <c r="D128" s="809"/>
      <c r="E128" s="809"/>
      <c r="F128" s="809"/>
      <c r="G128" s="809"/>
      <c r="H128" s="809"/>
      <c r="I128" s="809"/>
      <c r="J128" s="809"/>
      <c r="K128" s="809"/>
      <c r="L128" s="809"/>
    </row>
    <row r="129" spans="1:12">
      <c r="A129" s="809"/>
      <c r="B129" s="809"/>
      <c r="C129" s="809"/>
      <c r="D129" s="809"/>
      <c r="E129" s="809"/>
      <c r="F129" s="809"/>
      <c r="G129" s="809"/>
      <c r="H129" s="809"/>
      <c r="I129" s="809"/>
      <c r="J129" s="809"/>
      <c r="K129" s="809"/>
      <c r="L129" s="809"/>
    </row>
    <row r="130" spans="1:12">
      <c r="A130" s="809"/>
      <c r="B130" s="809"/>
      <c r="C130" s="809"/>
      <c r="D130" s="809"/>
      <c r="E130" s="809"/>
      <c r="F130" s="809"/>
      <c r="G130" s="809"/>
      <c r="H130" s="809"/>
      <c r="I130" s="809"/>
      <c r="J130" s="809"/>
      <c r="K130" s="809"/>
      <c r="L130" s="809"/>
    </row>
    <row r="131" spans="1:12">
      <c r="A131" s="809"/>
      <c r="B131" s="809"/>
      <c r="C131" s="809"/>
      <c r="D131" s="809"/>
      <c r="E131" s="809"/>
      <c r="F131" s="809"/>
      <c r="G131" s="809"/>
      <c r="H131" s="809"/>
      <c r="I131" s="809"/>
      <c r="J131" s="809"/>
      <c r="K131" s="809"/>
      <c r="L131" s="809"/>
    </row>
    <row r="132" spans="1:12">
      <c r="A132" s="809"/>
      <c r="B132" s="809"/>
      <c r="C132" s="809"/>
      <c r="D132" s="809"/>
      <c r="E132" s="809"/>
      <c r="F132" s="809"/>
      <c r="G132" s="809"/>
      <c r="H132" s="809"/>
      <c r="I132" s="809"/>
      <c r="J132" s="809"/>
      <c r="K132" s="809"/>
      <c r="L132" s="809"/>
    </row>
    <row r="133" spans="1:12">
      <c r="A133" s="809"/>
      <c r="B133" s="809"/>
      <c r="C133" s="809"/>
      <c r="D133" s="809"/>
      <c r="E133" s="809"/>
      <c r="F133" s="809"/>
      <c r="G133" s="809"/>
      <c r="H133" s="809"/>
      <c r="I133" s="809"/>
      <c r="J133" s="809"/>
      <c r="K133" s="809"/>
      <c r="L133" s="809"/>
    </row>
    <row r="134" spans="1:12">
      <c r="A134" s="809"/>
      <c r="B134" s="809"/>
      <c r="C134" s="809"/>
      <c r="D134" s="809"/>
      <c r="E134" s="809"/>
      <c r="F134" s="809"/>
      <c r="G134" s="809"/>
      <c r="H134" s="809"/>
      <c r="I134" s="809"/>
      <c r="J134" s="809"/>
      <c r="K134" s="809"/>
      <c r="L134" s="809"/>
    </row>
    <row r="135" spans="1:12">
      <c r="A135" s="809"/>
      <c r="B135" s="809"/>
      <c r="C135" s="809"/>
      <c r="D135" s="809"/>
      <c r="E135" s="809"/>
      <c r="F135" s="809"/>
      <c r="G135" s="809"/>
      <c r="H135" s="809"/>
      <c r="I135" s="809"/>
      <c r="J135" s="809"/>
      <c r="K135" s="809"/>
      <c r="L135" s="809"/>
    </row>
    <row r="136" spans="1:12">
      <c r="A136" s="809"/>
      <c r="B136" s="809"/>
      <c r="C136" s="809"/>
      <c r="D136" s="809"/>
      <c r="E136" s="809"/>
      <c r="F136" s="809"/>
      <c r="G136" s="809"/>
      <c r="H136" s="809"/>
      <c r="I136" s="809"/>
      <c r="J136" s="809"/>
      <c r="K136" s="809"/>
      <c r="L136" s="809"/>
    </row>
    <row r="137" spans="1:12">
      <c r="A137" s="809"/>
      <c r="B137" s="809"/>
      <c r="C137" s="809"/>
      <c r="D137" s="809"/>
      <c r="E137" s="809"/>
      <c r="F137" s="809"/>
      <c r="G137" s="809"/>
      <c r="H137" s="809"/>
      <c r="I137" s="809"/>
      <c r="J137" s="809"/>
      <c r="K137" s="809"/>
      <c r="L137" s="809"/>
    </row>
    <row r="138" spans="1:12">
      <c r="A138" s="809"/>
      <c r="B138" s="809"/>
      <c r="C138" s="809"/>
      <c r="D138" s="809"/>
      <c r="E138" s="809"/>
      <c r="F138" s="809"/>
      <c r="G138" s="809"/>
      <c r="H138" s="809"/>
      <c r="I138" s="809"/>
      <c r="J138" s="809"/>
      <c r="K138" s="809"/>
      <c r="L138" s="809"/>
    </row>
    <row r="139" spans="1:12">
      <c r="A139" s="809"/>
      <c r="B139" s="809"/>
      <c r="C139" s="809"/>
      <c r="D139" s="809"/>
      <c r="E139" s="809"/>
      <c r="F139" s="809"/>
      <c r="G139" s="809"/>
      <c r="H139" s="809"/>
      <c r="I139" s="809"/>
      <c r="J139" s="809"/>
      <c r="K139" s="809"/>
      <c r="L139" s="809"/>
    </row>
    <row r="140" spans="1:12">
      <c r="A140" s="809"/>
      <c r="B140" s="809"/>
      <c r="C140" s="809"/>
      <c r="D140" s="809"/>
      <c r="E140" s="809"/>
      <c r="F140" s="809"/>
      <c r="G140" s="809"/>
      <c r="H140" s="809"/>
      <c r="I140" s="809"/>
      <c r="J140" s="809"/>
      <c r="K140" s="809"/>
      <c r="L140" s="809"/>
    </row>
    <row r="141" spans="1:12">
      <c r="A141" s="809"/>
      <c r="B141" s="809"/>
      <c r="C141" s="809"/>
      <c r="D141" s="809"/>
      <c r="E141" s="809"/>
      <c r="F141" s="809"/>
      <c r="G141" s="809"/>
      <c r="H141" s="809"/>
      <c r="I141" s="809"/>
      <c r="J141" s="809"/>
      <c r="K141" s="809"/>
      <c r="L141" s="809"/>
    </row>
    <row r="142" spans="1:12">
      <c r="A142" s="809"/>
      <c r="B142" s="809"/>
      <c r="C142" s="809"/>
      <c r="D142" s="809"/>
      <c r="E142" s="809"/>
      <c r="F142" s="809"/>
      <c r="G142" s="809"/>
      <c r="H142" s="809"/>
      <c r="I142" s="809"/>
      <c r="J142" s="809"/>
      <c r="K142" s="809"/>
      <c r="L142" s="809"/>
    </row>
    <row r="143" spans="1:12">
      <c r="A143" s="809"/>
      <c r="B143" s="809"/>
      <c r="C143" s="809"/>
      <c r="D143" s="809"/>
      <c r="E143" s="809"/>
      <c r="F143" s="809"/>
      <c r="G143" s="809"/>
      <c r="H143" s="809"/>
      <c r="I143" s="809"/>
      <c r="J143" s="809"/>
      <c r="K143" s="809"/>
      <c r="L143" s="809"/>
    </row>
    <row r="144" spans="1:12">
      <c r="A144" s="809"/>
      <c r="B144" s="809"/>
      <c r="C144" s="809"/>
      <c r="D144" s="809"/>
      <c r="E144" s="809"/>
      <c r="F144" s="809"/>
      <c r="G144" s="809"/>
      <c r="H144" s="809"/>
      <c r="I144" s="809"/>
      <c r="J144" s="809"/>
      <c r="K144" s="809"/>
      <c r="L144" s="809"/>
    </row>
    <row r="145" spans="1:12">
      <c r="A145" s="809"/>
      <c r="B145" s="809"/>
      <c r="C145" s="809"/>
      <c r="D145" s="809"/>
      <c r="E145" s="809"/>
      <c r="F145" s="809"/>
      <c r="G145" s="809"/>
      <c r="H145" s="809"/>
      <c r="I145" s="809"/>
      <c r="J145" s="809"/>
      <c r="K145" s="809"/>
      <c r="L145" s="809"/>
    </row>
    <row r="146" spans="1:12">
      <c r="A146" s="809"/>
      <c r="B146" s="809"/>
      <c r="C146" s="809"/>
      <c r="D146" s="809"/>
      <c r="E146" s="809"/>
      <c r="F146" s="809"/>
      <c r="G146" s="809"/>
      <c r="H146" s="809"/>
      <c r="I146" s="809"/>
      <c r="J146" s="809"/>
      <c r="K146" s="809"/>
      <c r="L146" s="809"/>
    </row>
    <row r="147" spans="1:12">
      <c r="A147" s="809"/>
      <c r="B147" s="809"/>
      <c r="C147" s="809"/>
      <c r="D147" s="809"/>
      <c r="E147" s="809"/>
      <c r="F147" s="809"/>
      <c r="G147" s="809"/>
      <c r="H147" s="809"/>
      <c r="I147" s="809"/>
      <c r="J147" s="809"/>
      <c r="K147" s="809"/>
      <c r="L147" s="809"/>
    </row>
    <row r="148" spans="1:12">
      <c r="A148" s="809"/>
      <c r="B148" s="809"/>
      <c r="C148" s="809"/>
      <c r="D148" s="809"/>
      <c r="E148" s="809"/>
      <c r="F148" s="809"/>
      <c r="G148" s="809"/>
      <c r="H148" s="809"/>
      <c r="I148" s="809"/>
      <c r="J148" s="809"/>
      <c r="K148" s="809"/>
      <c r="L148" s="809"/>
    </row>
    <row r="149" spans="1:12">
      <c r="A149" s="810"/>
      <c r="B149" s="810"/>
      <c r="C149" s="810"/>
      <c r="D149" s="810"/>
      <c r="E149" s="810"/>
      <c r="F149" s="810"/>
      <c r="G149" s="810"/>
      <c r="H149" s="810"/>
      <c r="I149" s="810"/>
      <c r="J149" s="810"/>
      <c r="K149" s="810"/>
      <c r="L149" s="810"/>
    </row>
    <row r="150" spans="1:12">
      <c r="A150" s="810"/>
      <c r="B150" s="810"/>
      <c r="C150" s="810"/>
      <c r="D150" s="810"/>
      <c r="E150" s="810"/>
      <c r="F150" s="810"/>
      <c r="G150" s="810"/>
      <c r="H150" s="810"/>
      <c r="I150" s="810"/>
      <c r="J150" s="810"/>
      <c r="K150" s="810"/>
      <c r="L150" s="810"/>
    </row>
    <row r="151" spans="1:12">
      <c r="A151" s="810"/>
      <c r="B151" s="810"/>
      <c r="C151" s="810"/>
      <c r="D151" s="810"/>
      <c r="E151" s="810"/>
      <c r="F151" s="810"/>
      <c r="G151" s="810"/>
      <c r="H151" s="810"/>
      <c r="I151" s="810"/>
      <c r="J151" s="810"/>
      <c r="K151" s="810"/>
      <c r="L151" s="810"/>
    </row>
    <row r="152" spans="1:12">
      <c r="A152" s="810"/>
      <c r="B152" s="810"/>
      <c r="C152" s="810"/>
      <c r="D152" s="810"/>
      <c r="E152" s="810"/>
      <c r="F152" s="810"/>
      <c r="G152" s="810"/>
      <c r="H152" s="810"/>
      <c r="I152" s="810"/>
      <c r="J152" s="810"/>
      <c r="K152" s="810"/>
      <c r="L152" s="810"/>
    </row>
    <row r="153" spans="1:12">
      <c r="A153" s="810"/>
      <c r="B153" s="810"/>
      <c r="C153" s="810"/>
      <c r="D153" s="810"/>
      <c r="E153" s="810"/>
      <c r="F153" s="810"/>
      <c r="G153" s="810"/>
      <c r="H153" s="810"/>
      <c r="I153" s="810"/>
      <c r="J153" s="810"/>
      <c r="K153" s="810"/>
      <c r="L153" s="810"/>
    </row>
    <row r="154" spans="1:12">
      <c r="A154" s="810"/>
      <c r="B154" s="810"/>
      <c r="C154" s="810"/>
      <c r="D154" s="810"/>
      <c r="E154" s="810"/>
      <c r="F154" s="810"/>
      <c r="G154" s="810"/>
      <c r="H154" s="810"/>
      <c r="I154" s="810"/>
      <c r="J154" s="810"/>
      <c r="K154" s="810"/>
      <c r="L154" s="810"/>
    </row>
    <row r="155" spans="1:12">
      <c r="A155" s="810"/>
      <c r="B155" s="810"/>
      <c r="C155" s="810"/>
      <c r="D155" s="810"/>
      <c r="E155" s="810"/>
      <c r="F155" s="810"/>
      <c r="G155" s="810"/>
      <c r="H155" s="810"/>
      <c r="I155" s="810"/>
      <c r="J155" s="810"/>
      <c r="K155" s="810"/>
      <c r="L155" s="810"/>
    </row>
    <row r="156" spans="1:12">
      <c r="A156" s="810"/>
      <c r="B156" s="810"/>
      <c r="C156" s="810"/>
      <c r="D156" s="810"/>
      <c r="E156" s="810"/>
      <c r="F156" s="810"/>
      <c r="G156" s="810"/>
      <c r="H156" s="810"/>
      <c r="I156" s="810"/>
      <c r="J156" s="810"/>
      <c r="K156" s="810"/>
      <c r="L156" s="810"/>
    </row>
    <row r="157" spans="1:12">
      <c r="A157" s="810"/>
      <c r="B157" s="810"/>
      <c r="C157" s="810"/>
      <c r="D157" s="810"/>
      <c r="E157" s="810"/>
      <c r="F157" s="810"/>
      <c r="G157" s="810"/>
      <c r="H157" s="810"/>
      <c r="I157" s="810"/>
      <c r="J157" s="810"/>
      <c r="K157" s="810"/>
      <c r="L157" s="810"/>
    </row>
    <row r="158" spans="1:12">
      <c r="A158" s="810"/>
      <c r="B158" s="810"/>
      <c r="C158" s="810"/>
      <c r="D158" s="810"/>
      <c r="E158" s="810"/>
      <c r="F158" s="810"/>
      <c r="G158" s="810"/>
      <c r="H158" s="810"/>
      <c r="I158" s="810"/>
      <c r="J158" s="810"/>
      <c r="K158" s="810"/>
      <c r="L158" s="810"/>
    </row>
    <row r="159" spans="1:12">
      <c r="A159" s="810"/>
      <c r="B159" s="810"/>
      <c r="C159" s="810"/>
      <c r="D159" s="810"/>
      <c r="E159" s="810"/>
      <c r="F159" s="810"/>
      <c r="G159" s="810"/>
      <c r="H159" s="810"/>
      <c r="I159" s="810"/>
      <c r="J159" s="810"/>
      <c r="K159" s="810"/>
      <c r="L159" s="810"/>
    </row>
    <row r="160" spans="1:12">
      <c r="A160" s="810"/>
      <c r="B160" s="810"/>
      <c r="C160" s="810"/>
      <c r="D160" s="810"/>
      <c r="E160" s="810"/>
      <c r="F160" s="810"/>
      <c r="G160" s="810"/>
      <c r="H160" s="810"/>
      <c r="I160" s="810"/>
      <c r="J160" s="810"/>
      <c r="K160" s="810"/>
      <c r="L160" s="810"/>
    </row>
    <row r="161" spans="1:12">
      <c r="A161" s="810"/>
      <c r="B161" s="810"/>
      <c r="C161" s="810"/>
      <c r="D161" s="810"/>
      <c r="E161" s="810"/>
      <c r="F161" s="810"/>
      <c r="G161" s="810"/>
      <c r="H161" s="810"/>
      <c r="I161" s="810"/>
      <c r="J161" s="810"/>
      <c r="K161" s="810"/>
      <c r="L161" s="810"/>
    </row>
    <row r="162" spans="1:12">
      <c r="A162" s="810"/>
      <c r="B162" s="810"/>
      <c r="C162" s="810"/>
      <c r="D162" s="810"/>
      <c r="E162" s="810"/>
      <c r="F162" s="810"/>
      <c r="G162" s="810"/>
      <c r="H162" s="810"/>
      <c r="I162" s="810"/>
      <c r="J162" s="810"/>
      <c r="K162" s="810"/>
      <c r="L162" s="810"/>
    </row>
    <row r="163" spans="1:12">
      <c r="A163" s="810"/>
      <c r="B163" s="810"/>
      <c r="C163" s="810"/>
      <c r="D163" s="810"/>
      <c r="E163" s="810"/>
      <c r="F163" s="810"/>
      <c r="G163" s="810"/>
      <c r="H163" s="810"/>
      <c r="I163" s="810"/>
      <c r="J163" s="810"/>
      <c r="K163" s="810"/>
      <c r="L163" s="810"/>
    </row>
    <row r="164" spans="1:12">
      <c r="A164" s="810"/>
      <c r="B164" s="810"/>
      <c r="C164" s="810"/>
      <c r="D164" s="810"/>
      <c r="E164" s="810"/>
      <c r="F164" s="810"/>
      <c r="G164" s="810"/>
      <c r="H164" s="810"/>
      <c r="I164" s="810"/>
      <c r="J164" s="810"/>
      <c r="K164" s="810"/>
      <c r="L164" s="810"/>
    </row>
    <row r="165" spans="1:12">
      <c r="A165" s="810"/>
      <c r="B165" s="810"/>
      <c r="C165" s="810"/>
      <c r="D165" s="810"/>
      <c r="E165" s="810"/>
      <c r="F165" s="810"/>
      <c r="G165" s="810"/>
      <c r="H165" s="810"/>
      <c r="I165" s="810"/>
      <c r="J165" s="810"/>
      <c r="K165" s="810"/>
      <c r="L165" s="810"/>
    </row>
    <row r="166" spans="1:12">
      <c r="A166" s="810"/>
      <c r="B166" s="810"/>
      <c r="C166" s="810"/>
      <c r="D166" s="810"/>
      <c r="E166" s="810"/>
      <c r="F166" s="810"/>
      <c r="G166" s="810"/>
      <c r="H166" s="810"/>
      <c r="I166" s="810"/>
      <c r="J166" s="810"/>
      <c r="K166" s="810"/>
      <c r="L166" s="810"/>
    </row>
    <row r="167" spans="1:12">
      <c r="A167" s="810"/>
      <c r="B167" s="810"/>
      <c r="C167" s="810"/>
      <c r="D167" s="810"/>
      <c r="E167" s="810"/>
      <c r="F167" s="810"/>
      <c r="G167" s="810"/>
      <c r="H167" s="810"/>
      <c r="I167" s="810"/>
      <c r="J167" s="810"/>
      <c r="K167" s="810"/>
      <c r="L167" s="810"/>
    </row>
    <row r="168" spans="1:12">
      <c r="A168" s="810"/>
      <c r="B168" s="810"/>
      <c r="C168" s="810"/>
      <c r="D168" s="810"/>
      <c r="E168" s="810"/>
      <c r="F168" s="810"/>
      <c r="G168" s="810"/>
      <c r="H168" s="810"/>
      <c r="I168" s="810"/>
      <c r="J168" s="810"/>
      <c r="K168" s="810"/>
      <c r="L168" s="810"/>
    </row>
    <row r="169" spans="1:12">
      <c r="A169" s="810"/>
      <c r="B169" s="810"/>
      <c r="C169" s="810"/>
      <c r="D169" s="810"/>
      <c r="E169" s="810"/>
      <c r="F169" s="810"/>
      <c r="G169" s="810"/>
      <c r="H169" s="810"/>
      <c r="I169" s="810"/>
      <c r="J169" s="810"/>
      <c r="K169" s="810"/>
      <c r="L169" s="810"/>
    </row>
  </sheetData>
  <sheetProtection sheet="1" objects="1" scenarios="1"/>
  <mergeCells count="101">
    <mergeCell ref="A2:L2"/>
    <mergeCell ref="K3:L3"/>
    <mergeCell ref="C4:E4"/>
    <mergeCell ref="G4:L4"/>
    <mergeCell ref="A6:A7"/>
    <mergeCell ref="B6:C7"/>
    <mergeCell ref="D6:D7"/>
    <mergeCell ref="E6:G7"/>
    <mergeCell ref="H6:H7"/>
    <mergeCell ref="I6:J7"/>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s>
  <phoneticPr fontId="11"/>
  <conditionalFormatting sqref="B26:B27">
    <cfRule type="cellIs" dxfId="302" priority="11" stopIfTrue="1" operator="notEqual">
      <formula>0</formula>
    </cfRule>
  </conditionalFormatting>
  <conditionalFormatting sqref="B29:B30 B32:B33">
    <cfRule type="cellIs" dxfId="301" priority="12" stopIfTrue="1" operator="notEqual">
      <formula>0</formula>
    </cfRule>
  </conditionalFormatting>
  <conditionalFormatting sqref="D8:D37">
    <cfRule type="cellIs" dxfId="300" priority="31" operator="equal">
      <formula>""</formula>
    </cfRule>
  </conditionalFormatting>
  <conditionalFormatting sqref="E8:I37">
    <cfRule type="cellIs" dxfId="299" priority="32" stopIfTrue="1" operator="equal">
      <formula>""</formula>
    </cfRule>
  </conditionalFormatting>
  <conditionalFormatting sqref="I11 I12:J13">
    <cfRule type="expression" dxfId="298" priority="29">
      <formula>IF($L$11="《省》",COUNTA($A$8:$L$10),)</formula>
    </cfRule>
  </conditionalFormatting>
  <conditionalFormatting sqref="I14 I15:J16">
    <cfRule type="expression" dxfId="297" priority="27">
      <formula>IF($L$14="《省》",COUNTA($A$8:$L$10),)</formula>
    </cfRule>
  </conditionalFormatting>
  <conditionalFormatting sqref="I17 I18:J19">
    <cfRule type="expression" dxfId="296" priority="25">
      <formula>IF($L$17="《省》",COUNTA($A$8:$L$10),)</formula>
    </cfRule>
  </conditionalFormatting>
  <conditionalFormatting sqref="I20 I21:J22">
    <cfRule type="expression" dxfId="295" priority="23">
      <formula>IF($L$20="《省》",COUNTA($A$8:$L$10),)</formula>
    </cfRule>
  </conditionalFormatting>
  <conditionalFormatting sqref="I23 I24:J25">
    <cfRule type="expression" dxfId="294" priority="21">
      <formula>IF($L$23="《省》",COUNTA($A$8:$L$10),)</formula>
    </cfRule>
  </conditionalFormatting>
  <conditionalFormatting sqref="I26 I27:J28">
    <cfRule type="expression" dxfId="293" priority="19">
      <formula>IF($L$26="《省》",COUNTA($A$8:$L$10),)</formula>
    </cfRule>
  </conditionalFormatting>
  <conditionalFormatting sqref="I29 I30:J31">
    <cfRule type="expression" dxfId="292" priority="17">
      <formula>IF($L$29="《省》",COUNTA($A$8:$L$10),)</formula>
    </cfRule>
  </conditionalFormatting>
  <conditionalFormatting sqref="I32 I33:J34">
    <cfRule type="expression" dxfId="291" priority="15">
      <formula>IF($L$32="《省》",COUNTA($A$8:$L$10),)</formula>
    </cfRule>
  </conditionalFormatting>
  <conditionalFormatting sqref="I8:J10">
    <cfRule type="expression" dxfId="290" priority="8">
      <formula>IF($L$8="《省》",COUNTA($A$8:$L$10),)</formula>
    </cfRule>
  </conditionalFormatting>
  <conditionalFormatting sqref="I35:J37">
    <cfRule type="expression" dxfId="289" priority="13">
      <formula>IF($L$35="《省》",COUNTA($A$8:$L$10),)</formula>
    </cfRule>
  </conditionalFormatting>
  <conditionalFormatting sqref="J11">
    <cfRule type="expression" dxfId="288" priority="7">
      <formula>IF($L$8="《省》",COUNTA($A$8:$L$10),)</formula>
    </cfRule>
  </conditionalFormatting>
  <conditionalFormatting sqref="J14">
    <cfRule type="expression" dxfId="287" priority="6">
      <formula>IF($L$8="《省》",COUNTA($A$8:$L$10),)</formula>
    </cfRule>
  </conditionalFormatting>
  <conditionalFormatting sqref="J17">
    <cfRule type="expression" dxfId="286" priority="5">
      <formula>IF($L$8="《省》",COUNTA($A$8:$L$10),)</formula>
    </cfRule>
  </conditionalFormatting>
  <conditionalFormatting sqref="J20">
    <cfRule type="expression" dxfId="285" priority="4">
      <formula>IF($L$8="《省》",COUNTA($A$8:$L$10),)</formula>
    </cfRule>
  </conditionalFormatting>
  <conditionalFormatting sqref="J23">
    <cfRule type="expression" dxfId="284" priority="3">
      <formula>IF($L$8="《省》",COUNTA($A$8:$L$10),)</formula>
    </cfRule>
  </conditionalFormatting>
  <conditionalFormatting sqref="J26">
    <cfRule type="expression" dxfId="283" priority="10">
      <formula>IF($L$8="《省》",COUNTA($A$8:$L$10),)</formula>
    </cfRule>
  </conditionalFormatting>
  <conditionalFormatting sqref="J29">
    <cfRule type="expression" dxfId="282" priority="2">
      <formula>IF($L$8="《省》",COUNTA($A$8:$L$10),)</formula>
    </cfRule>
  </conditionalFormatting>
  <conditionalFormatting sqref="J32">
    <cfRule type="expression" dxfId="281" priority="1">
      <formula>IF($L$8="《省》",COUNTA($A$8:$L$10),)</formula>
    </cfRule>
  </conditionalFormatting>
  <conditionalFormatting sqref="J35">
    <cfRule type="expression" dxfId="280" priority="9">
      <formula>IF($L$8="《省》",COUNTA($A$8:$L$10),)</formula>
    </cfRule>
  </conditionalFormatting>
  <conditionalFormatting sqref="K8:K37 B8:C25">
    <cfRule type="cellIs" dxfId="279" priority="34" stopIfTrue="1" operator="equal">
      <formula>""</formula>
    </cfRule>
  </conditionalFormatting>
  <conditionalFormatting sqref="K8:L9 K10 K11:L11 K12:K13 K14:L14 K15:K16 K17:L17 K18:K19 K20:L20 K21:K22 K23:L23 K24:K25 K26:L26 K27:K28 K29:L29 K30:K31 K32:L32 K33:K34 K35:L35 K36:K37 H8:H37">
    <cfRule type="cellIs" dxfId="278" priority="35" stopIfTrue="1" operator="notEqual">
      <formula>0</formula>
    </cfRule>
  </conditionalFormatting>
  <conditionalFormatting sqref="K8:L9 K10 K11:L11 K12:K13 K14:L14 K15:K16 K17:L17 K18:K19 K20:L20 K21:K22 K23:L23 K24:K25 K26:L26 K27:K28 K29:L29 K30:K31 K32:L32 K33:K34 K35:L35 K36:K37">
    <cfRule type="cellIs" dxfId="277" priority="33" stopIfTrue="1" operator="equal">
      <formula>""</formula>
    </cfRule>
  </conditionalFormatting>
  <conditionalFormatting sqref="L12">
    <cfRule type="cellIs" dxfId="276" priority="30" stopIfTrue="1" operator="equal">
      <formula>""</formula>
    </cfRule>
  </conditionalFormatting>
  <conditionalFormatting sqref="L15">
    <cfRule type="cellIs" dxfId="275" priority="28" stopIfTrue="1" operator="equal">
      <formula>""</formula>
    </cfRule>
  </conditionalFormatting>
  <conditionalFormatting sqref="L18">
    <cfRule type="cellIs" dxfId="274" priority="26" stopIfTrue="1" operator="equal">
      <formula>""</formula>
    </cfRule>
  </conditionalFormatting>
  <conditionalFormatting sqref="L21">
    <cfRule type="cellIs" dxfId="273" priority="24" stopIfTrue="1" operator="equal">
      <formula>""</formula>
    </cfRule>
  </conditionalFormatting>
  <conditionalFormatting sqref="L24">
    <cfRule type="cellIs" dxfId="272" priority="22" stopIfTrue="1" operator="equal">
      <formula>""</formula>
    </cfRule>
  </conditionalFormatting>
  <conditionalFormatting sqref="L27">
    <cfRule type="cellIs" dxfId="271" priority="20" stopIfTrue="1" operator="equal">
      <formula>""</formula>
    </cfRule>
  </conditionalFormatting>
  <conditionalFormatting sqref="L30">
    <cfRule type="cellIs" dxfId="270" priority="18" stopIfTrue="1" operator="equal">
      <formula>""</formula>
    </cfRule>
  </conditionalFormatting>
  <conditionalFormatting sqref="L33">
    <cfRule type="cellIs" dxfId="269" priority="16" stopIfTrue="1" operator="equal">
      <formula>""</formula>
    </cfRule>
  </conditionalFormatting>
  <conditionalFormatting sqref="L36">
    <cfRule type="cellIs" dxfId="268" priority="14" stopIfTrue="1" operator="equal">
      <formula>""</formula>
    </cfRule>
  </conditionalFormatting>
  <dataValidations count="4">
    <dataValidation type="list" allowBlank="1" showInputMessage="1" showErrorMessage="1" sqref="L14 L17 L8 L11 L32 L29 L26 L23 L20 L35" xr:uid="{F26DC436-98EA-491B-A86F-51DEDB4A1C99}">
      <formula1>"《省》"</formula1>
    </dataValidation>
    <dataValidation type="list" allowBlank="1" showInputMessage="1" showErrorMessage="1" sqref="H8:H37" xr:uid="{CFE85E4A-77C4-4AEB-BE2D-2B061A92DB51}">
      <formula1>"1, 2, 3, 4,"</formula1>
    </dataValidation>
    <dataValidation type="list" allowBlank="1" showInputMessage="1" showErrorMessage="1" sqref="I8:I37 K8:K37" xr:uid="{87D29E9A-2F91-4E74-BB1F-DAEF976116C7}">
      <formula1>"✔"</formula1>
    </dataValidation>
    <dataValidation type="list" allowBlank="1" showInputMessage="1" showErrorMessage="1" sqref="D8:D37" xr:uid="{D9230BDD-D1FF-4CA2-AD9D-F8E15FBF816E}">
      <formula1>"常勤,非常勤"</formula1>
    </dataValidation>
  </dataValidations>
  <printOptions horizontalCentered="1"/>
  <pageMargins left="0.43307086614173229" right="0.43307086614173229" top="0.39370078740157483" bottom="0.39370078740157483" header="0" footer="0.19685039370078741"/>
  <pageSetup paperSize="9" scale="57" orientation="portrait" horizontalDpi="300" verticalDpi="300" r:id="rId1"/>
  <headerFooter scaleWithDoc="0"/>
  <rowBreaks count="1" manualBreakCount="1">
    <brk id="59" max="11" man="1"/>
  </rowBreaks>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A3DCB-695E-4695-A712-ACADEB18245D}">
  <sheetPr>
    <pageSetUpPr fitToPage="1"/>
  </sheetPr>
  <dimension ref="A1:AB27"/>
  <sheetViews>
    <sheetView view="pageBreakPreview" zoomScale="55" zoomScaleNormal="55" zoomScaleSheetLayoutView="55" zoomScalePageLayoutView="60" workbookViewId="0">
      <selection activeCell="U21" sqref="U21"/>
    </sheetView>
  </sheetViews>
  <sheetFormatPr defaultColWidth="9" defaultRowHeight="13.5"/>
  <cols>
    <col min="1" max="1" width="4.5" style="813" customWidth="1"/>
    <col min="2" max="2" width="15.625" style="813" customWidth="1"/>
    <col min="3" max="3" width="7.625" style="813" customWidth="1"/>
    <col min="4" max="4" width="19.75" style="813" customWidth="1"/>
    <col min="5" max="5" width="42.625" style="813" customWidth="1"/>
    <col min="6" max="6" width="33.75" style="813" customWidth="1"/>
    <col min="7" max="7" width="7.625" style="813" customWidth="1"/>
    <col min="8" max="8" width="5.5" style="813" customWidth="1"/>
    <col min="9" max="9" width="4.625" style="813" customWidth="1"/>
    <col min="10" max="10" width="5.5" style="813" customWidth="1"/>
    <col min="11" max="11" width="4.625" style="813" customWidth="1"/>
    <col min="12" max="12" width="5.625" style="813" customWidth="1"/>
    <col min="13" max="13" width="7.625" style="813" customWidth="1"/>
    <col min="14" max="14" width="5.5" style="813" customWidth="1"/>
    <col min="15" max="15" width="4.625" style="813" customWidth="1"/>
    <col min="16" max="16" width="5.5" style="813" customWidth="1"/>
    <col min="17" max="17" width="4.625" style="813" customWidth="1"/>
    <col min="18" max="18" width="5.5" style="813" customWidth="1"/>
    <col min="19" max="19" width="4.625" style="813" customWidth="1"/>
    <col min="20" max="20" width="5.5" style="813" customWidth="1"/>
    <col min="21" max="21" width="4.625" style="813" customWidth="1"/>
    <col min="22" max="22" width="5.5" style="813" customWidth="1"/>
    <col min="23" max="23" width="4.625" style="813" customWidth="1"/>
    <col min="24" max="24" width="5.5" style="813" customWidth="1"/>
    <col min="25" max="25" width="4.625" style="813" customWidth="1"/>
    <col min="26" max="26" width="18.25" style="813" customWidth="1"/>
    <col min="27" max="27" width="12.375" style="813" customWidth="1"/>
    <col min="28" max="16384" width="9" style="813"/>
  </cols>
  <sheetData>
    <row r="1" spans="1:28" ht="24.95" customHeight="1">
      <c r="A1" s="811"/>
      <c r="B1" s="811"/>
      <c r="C1" s="811"/>
      <c r="D1" s="811"/>
      <c r="E1" s="811"/>
      <c r="F1" s="811"/>
      <c r="G1" s="811"/>
      <c r="H1" s="811"/>
      <c r="I1" s="811"/>
      <c r="J1" s="811"/>
      <c r="K1" s="811"/>
      <c r="L1" s="811"/>
      <c r="M1" s="811"/>
      <c r="N1" s="811"/>
      <c r="O1" s="811"/>
      <c r="P1" s="811"/>
      <c r="Q1" s="811"/>
      <c r="R1" s="811"/>
      <c r="S1" s="811"/>
      <c r="T1" s="811"/>
      <c r="U1" s="811"/>
      <c r="V1" s="811"/>
      <c r="W1" s="811"/>
      <c r="X1" s="811"/>
      <c r="Y1" s="812"/>
      <c r="Z1" s="2783" t="s">
        <v>319</v>
      </c>
      <c r="AA1" s="2783"/>
    </row>
    <row r="2" spans="1:28" ht="29.25" customHeight="1">
      <c r="A2" s="2784" t="s">
        <v>320</v>
      </c>
      <c r="B2" s="2784"/>
      <c r="C2" s="2784"/>
      <c r="D2" s="2784"/>
      <c r="E2" s="2784"/>
      <c r="F2" s="2784"/>
      <c r="G2" s="2784"/>
      <c r="H2" s="2784"/>
      <c r="I2" s="2784"/>
      <c r="J2" s="2784"/>
      <c r="K2" s="2784"/>
      <c r="L2" s="2784"/>
      <c r="M2" s="2784"/>
      <c r="N2" s="2784"/>
      <c r="O2" s="2784"/>
      <c r="P2" s="2784"/>
      <c r="Q2" s="2784"/>
      <c r="R2" s="2784"/>
      <c r="S2" s="2784"/>
      <c r="T2" s="2784"/>
      <c r="U2" s="2784"/>
      <c r="V2" s="2784"/>
      <c r="W2" s="2784"/>
      <c r="X2" s="2784"/>
      <c r="Y2" s="2784"/>
      <c r="Z2" s="2784"/>
      <c r="AA2" s="2784"/>
    </row>
    <row r="3" spans="1:28" ht="14.25">
      <c r="A3" s="811"/>
      <c r="B3" s="811"/>
      <c r="C3" s="811"/>
      <c r="D3" s="811"/>
      <c r="E3" s="811"/>
      <c r="F3" s="811"/>
      <c r="G3" s="2785"/>
      <c r="H3" s="2785"/>
      <c r="I3" s="2785"/>
      <c r="J3" s="2785"/>
      <c r="K3" s="2785"/>
      <c r="L3" s="2785"/>
      <c r="M3" s="2785"/>
      <c r="N3" s="2785"/>
      <c r="O3" s="2785"/>
      <c r="P3" s="2785"/>
      <c r="Q3" s="2785"/>
      <c r="R3" s="814"/>
      <c r="S3" s="814"/>
      <c r="T3" s="814"/>
      <c r="U3" s="814"/>
      <c r="V3" s="814"/>
      <c r="W3" s="814"/>
      <c r="X3" s="814"/>
      <c r="Y3" s="815"/>
      <c r="Z3" s="1199" t="s">
        <v>1579</v>
      </c>
      <c r="AA3" s="817" t="s">
        <v>1577</v>
      </c>
    </row>
    <row r="4" spans="1:28" ht="22.5" customHeight="1">
      <c r="A4" s="2786" t="s">
        <v>321</v>
      </c>
      <c r="B4" s="2787"/>
      <c r="C4" s="2788"/>
      <c r="D4" s="2789"/>
      <c r="E4" s="2789"/>
      <c r="F4" s="2789"/>
      <c r="G4" s="2789"/>
      <c r="H4" s="2789"/>
      <c r="I4" s="2789"/>
      <c r="J4" s="2790"/>
      <c r="K4" s="818"/>
      <c r="L4" s="819"/>
      <c r="M4" s="819"/>
      <c r="N4" s="820"/>
      <c r="O4" s="819"/>
      <c r="P4" s="819"/>
      <c r="Q4" s="819"/>
      <c r="R4" s="821"/>
      <c r="S4" s="2791" t="s">
        <v>1480</v>
      </c>
      <c r="T4" s="2792"/>
      <c r="U4" s="2792"/>
      <c r="V4" s="2792"/>
      <c r="W4" s="2792"/>
      <c r="X4" s="2792"/>
      <c r="Y4" s="2793"/>
      <c r="Z4" s="822"/>
      <c r="AA4" s="821"/>
    </row>
    <row r="5" spans="1:28" ht="15.75" customHeight="1">
      <c r="A5" s="2766" t="s">
        <v>322</v>
      </c>
      <c r="B5" s="2767"/>
      <c r="C5" s="2771"/>
      <c r="D5" s="2772"/>
      <c r="E5" s="2772"/>
      <c r="F5" s="2772"/>
      <c r="G5" s="2772"/>
      <c r="H5" s="2772"/>
      <c r="I5" s="2772"/>
      <c r="J5" s="2773"/>
      <c r="K5" s="2768" t="s">
        <v>323</v>
      </c>
      <c r="L5" s="2757"/>
      <c r="M5" s="2757"/>
      <c r="N5" s="2780"/>
      <c r="O5" s="2781" t="str">
        <f>IF(AND(S5="　　年　　月　　日",Z3="令和　　年　　月　　日"),"",DATEDIF(S5, Z3, "Y"))</f>
        <v/>
      </c>
      <c r="P5" s="2782"/>
      <c r="Q5" s="2757" t="s">
        <v>324</v>
      </c>
      <c r="R5" s="2758"/>
      <c r="S5" s="2759" t="s">
        <v>1578</v>
      </c>
      <c r="T5" s="2760"/>
      <c r="U5" s="2760"/>
      <c r="V5" s="2760"/>
      <c r="W5" s="2760"/>
      <c r="X5" s="2760"/>
      <c r="Y5" s="2761"/>
      <c r="Z5" s="2765"/>
      <c r="AA5" s="823"/>
      <c r="AB5" s="2753"/>
    </row>
    <row r="6" spans="1:28" ht="18" customHeight="1">
      <c r="A6" s="2768"/>
      <c r="B6" s="2758"/>
      <c r="C6" s="2774"/>
      <c r="D6" s="2775"/>
      <c r="E6" s="2775"/>
      <c r="F6" s="2775"/>
      <c r="G6" s="2775"/>
      <c r="H6" s="2775"/>
      <c r="I6" s="2775"/>
      <c r="J6" s="2776"/>
      <c r="K6" s="2768"/>
      <c r="L6" s="2757"/>
      <c r="M6" s="2757"/>
      <c r="N6" s="2780"/>
      <c r="O6" s="2781"/>
      <c r="P6" s="2782"/>
      <c r="Q6" s="2757"/>
      <c r="R6" s="2758"/>
      <c r="S6" s="2762"/>
      <c r="T6" s="2763"/>
      <c r="U6" s="2763"/>
      <c r="V6" s="2763"/>
      <c r="W6" s="2763"/>
      <c r="X6" s="2763"/>
      <c r="Y6" s="2764"/>
      <c r="Z6" s="2765"/>
      <c r="AA6" s="823"/>
      <c r="AB6" s="2753"/>
    </row>
    <row r="7" spans="1:28" ht="6" customHeight="1">
      <c r="A7" s="2769"/>
      <c r="B7" s="2770"/>
      <c r="C7" s="2777"/>
      <c r="D7" s="2778"/>
      <c r="E7" s="2778"/>
      <c r="F7" s="2778"/>
      <c r="G7" s="2778"/>
      <c r="H7" s="2778"/>
      <c r="I7" s="2778"/>
      <c r="J7" s="2779"/>
      <c r="K7" s="825"/>
      <c r="L7" s="826"/>
      <c r="M7" s="826"/>
      <c r="N7" s="827"/>
      <c r="O7" s="826"/>
      <c r="P7" s="826"/>
      <c r="Q7" s="826"/>
      <c r="R7" s="828"/>
      <c r="S7" s="829"/>
      <c r="T7" s="830"/>
      <c r="U7" s="830"/>
      <c r="V7" s="830"/>
      <c r="W7" s="830"/>
      <c r="X7" s="830"/>
      <c r="Y7" s="828"/>
      <c r="Z7" s="829"/>
      <c r="AA7" s="828"/>
    </row>
    <row r="8" spans="1:28" ht="34.5" customHeight="1">
      <c r="A8" s="831" t="s">
        <v>1249</v>
      </c>
      <c r="B8" s="837"/>
      <c r="C8" s="833"/>
      <c r="D8" s="833"/>
      <c r="E8" s="833"/>
      <c r="F8" s="833"/>
      <c r="G8" s="833"/>
      <c r="H8" s="834"/>
      <c r="I8" s="834"/>
      <c r="J8" s="834"/>
      <c r="K8" s="834"/>
      <c r="L8" s="834"/>
      <c r="M8" s="834"/>
      <c r="N8" s="834"/>
      <c r="O8" s="834"/>
      <c r="P8" s="834"/>
      <c r="Q8" s="834"/>
      <c r="R8" s="834"/>
      <c r="S8" s="834"/>
      <c r="T8" s="834"/>
      <c r="U8" s="834"/>
      <c r="V8" s="834"/>
      <c r="W8" s="834"/>
      <c r="X8" s="834"/>
      <c r="Y8" s="834"/>
      <c r="Z8" s="835"/>
      <c r="AA8" s="821"/>
    </row>
    <row r="9" spans="1:28" ht="34.5" customHeight="1">
      <c r="A9" s="836"/>
      <c r="B9" s="2748" t="s">
        <v>1192</v>
      </c>
      <c r="C9" s="2750"/>
      <c r="D9" s="2750"/>
      <c r="E9" s="2750"/>
      <c r="F9" s="2750"/>
      <c r="G9" s="2750"/>
      <c r="H9" s="2750"/>
      <c r="I9" s="2750"/>
      <c r="J9" s="2749"/>
      <c r="K9" s="2750" t="s">
        <v>1481</v>
      </c>
      <c r="L9" s="2750"/>
      <c r="M9" s="2750"/>
      <c r="N9" s="2750"/>
      <c r="O9" s="2750"/>
      <c r="P9" s="2750"/>
      <c r="Q9" s="2750"/>
      <c r="R9" s="2750"/>
      <c r="S9" s="2750"/>
      <c r="T9" s="2750"/>
      <c r="U9" s="2750"/>
      <c r="V9" s="2750"/>
      <c r="W9" s="2750"/>
      <c r="X9" s="2750"/>
      <c r="Y9" s="2750"/>
      <c r="Z9" s="2750"/>
      <c r="AA9" s="2749"/>
    </row>
    <row r="10" spans="1:28" ht="52.5" customHeight="1">
      <c r="A10" s="836"/>
      <c r="B10" s="2754"/>
      <c r="C10" s="2755"/>
      <c r="D10" s="2755"/>
      <c r="E10" s="2755"/>
      <c r="F10" s="2755"/>
      <c r="G10" s="2755"/>
      <c r="H10" s="2755"/>
      <c r="I10" s="2755"/>
      <c r="J10" s="2756"/>
      <c r="K10" s="2754"/>
      <c r="L10" s="2755"/>
      <c r="M10" s="2755"/>
      <c r="N10" s="2755"/>
      <c r="O10" s="2755"/>
      <c r="P10" s="2755"/>
      <c r="Q10" s="2755"/>
      <c r="R10" s="2755"/>
      <c r="S10" s="2755"/>
      <c r="T10" s="2755"/>
      <c r="U10" s="2755"/>
      <c r="V10" s="2755"/>
      <c r="W10" s="2755"/>
      <c r="X10" s="2755"/>
      <c r="Y10" s="2755"/>
      <c r="Z10" s="2755"/>
      <c r="AA10" s="2756"/>
    </row>
    <row r="11" spans="1:28" ht="52.5" customHeight="1">
      <c r="A11" s="824"/>
      <c r="B11" s="2754"/>
      <c r="C11" s="2755"/>
      <c r="D11" s="2755"/>
      <c r="E11" s="2755"/>
      <c r="F11" s="2755"/>
      <c r="G11" s="2755"/>
      <c r="H11" s="2755"/>
      <c r="I11" s="2755"/>
      <c r="J11" s="2756"/>
      <c r="K11" s="2754"/>
      <c r="L11" s="2755"/>
      <c r="M11" s="2755"/>
      <c r="N11" s="2755"/>
      <c r="O11" s="2755"/>
      <c r="P11" s="2755"/>
      <c r="Q11" s="2755"/>
      <c r="R11" s="2755"/>
      <c r="S11" s="2755"/>
      <c r="T11" s="2755"/>
      <c r="U11" s="2755"/>
      <c r="V11" s="2755"/>
      <c r="W11" s="2755"/>
      <c r="X11" s="2755"/>
      <c r="Y11" s="2755"/>
      <c r="Z11" s="2755"/>
      <c r="AA11" s="2756"/>
    </row>
    <row r="12" spans="1:28" ht="40.5" customHeight="1">
      <c r="A12" s="831" t="s">
        <v>325</v>
      </c>
      <c r="B12" s="837"/>
      <c r="C12" s="833"/>
      <c r="D12" s="833"/>
      <c r="E12" s="833"/>
      <c r="F12" s="833"/>
      <c r="G12" s="833"/>
      <c r="H12" s="834"/>
      <c r="I12" s="834"/>
      <c r="J12" s="834"/>
      <c r="K12" s="834"/>
      <c r="L12" s="834"/>
      <c r="M12" s="834"/>
      <c r="N12" s="834"/>
      <c r="O12" s="834"/>
      <c r="P12" s="834"/>
      <c r="Q12" s="834"/>
      <c r="R12" s="834"/>
      <c r="S12" s="834"/>
      <c r="T12" s="834"/>
      <c r="U12" s="834"/>
      <c r="V12" s="834"/>
      <c r="W12" s="834"/>
      <c r="X12" s="834"/>
      <c r="Y12" s="834"/>
      <c r="Z12" s="835"/>
      <c r="AA12" s="821"/>
    </row>
    <row r="13" spans="1:28" ht="57" customHeight="1">
      <c r="A13" s="2746"/>
      <c r="B13" s="2748" t="s">
        <v>1536</v>
      </c>
      <c r="C13" s="2749"/>
      <c r="D13" s="838" t="s">
        <v>1474</v>
      </c>
      <c r="E13" s="840" t="s">
        <v>326</v>
      </c>
      <c r="F13" s="840" t="s">
        <v>1193</v>
      </c>
      <c r="G13" s="2748" t="s">
        <v>327</v>
      </c>
      <c r="H13" s="2750"/>
      <c r="I13" s="2750"/>
      <c r="J13" s="2750"/>
      <c r="K13" s="2750"/>
      <c r="L13" s="2750"/>
      <c r="M13" s="2750"/>
      <c r="N13" s="2750"/>
      <c r="O13" s="2750"/>
      <c r="P13" s="2750"/>
      <c r="Q13" s="2749"/>
      <c r="R13" s="2748" t="s">
        <v>328</v>
      </c>
      <c r="S13" s="2750"/>
      <c r="T13" s="2750"/>
      <c r="U13" s="2749"/>
      <c r="V13" s="2748" t="s">
        <v>329</v>
      </c>
      <c r="W13" s="2750"/>
      <c r="X13" s="2750"/>
      <c r="Y13" s="2749"/>
      <c r="Z13" s="2751" t="s">
        <v>1559</v>
      </c>
      <c r="AA13" s="2752"/>
    </row>
    <row r="14" spans="1:28" ht="87" customHeight="1">
      <c r="A14" s="2746"/>
      <c r="B14" s="2742"/>
      <c r="C14" s="2743"/>
      <c r="D14" s="581"/>
      <c r="E14" s="582"/>
      <c r="F14" s="778"/>
      <c r="G14" s="583"/>
      <c r="H14" s="584"/>
      <c r="I14" s="584" t="s">
        <v>196</v>
      </c>
      <c r="J14" s="584"/>
      <c r="K14" s="1194" t="s">
        <v>330</v>
      </c>
      <c r="L14" s="1195" t="s">
        <v>52</v>
      </c>
      <c r="M14" s="583"/>
      <c r="N14" s="584"/>
      <c r="O14" s="584" t="s">
        <v>196</v>
      </c>
      <c r="P14" s="584"/>
      <c r="Q14" s="1196" t="s">
        <v>330</v>
      </c>
      <c r="R14" s="584"/>
      <c r="S14" s="1197" t="s">
        <v>196</v>
      </c>
      <c r="T14" s="584"/>
      <c r="U14" s="1198" t="s">
        <v>330</v>
      </c>
      <c r="V14" s="584"/>
      <c r="W14" s="1197" t="s">
        <v>196</v>
      </c>
      <c r="X14" s="584"/>
      <c r="Y14" s="1197" t="s">
        <v>330</v>
      </c>
      <c r="Z14" s="2744"/>
      <c r="AA14" s="2745"/>
    </row>
    <row r="15" spans="1:28" ht="87" customHeight="1">
      <c r="A15" s="2746"/>
      <c r="B15" s="2742"/>
      <c r="C15" s="2743"/>
      <c r="D15" s="581"/>
      <c r="E15" s="582"/>
      <c r="F15" s="778"/>
      <c r="G15" s="583"/>
      <c r="H15" s="584"/>
      <c r="I15" s="584" t="s">
        <v>196</v>
      </c>
      <c r="J15" s="584"/>
      <c r="K15" s="1194" t="s">
        <v>330</v>
      </c>
      <c r="L15" s="1195" t="s">
        <v>52</v>
      </c>
      <c r="M15" s="583"/>
      <c r="N15" s="584"/>
      <c r="O15" s="584" t="s">
        <v>196</v>
      </c>
      <c r="P15" s="584"/>
      <c r="Q15" s="1196" t="s">
        <v>330</v>
      </c>
      <c r="R15" s="584"/>
      <c r="S15" s="1197" t="s">
        <v>196</v>
      </c>
      <c r="T15" s="584"/>
      <c r="U15" s="1198" t="s">
        <v>330</v>
      </c>
      <c r="V15" s="584"/>
      <c r="W15" s="1197" t="s">
        <v>196</v>
      </c>
      <c r="X15" s="584"/>
      <c r="Y15" s="1197" t="s">
        <v>330</v>
      </c>
      <c r="Z15" s="2744"/>
      <c r="AA15" s="2745"/>
    </row>
    <row r="16" spans="1:28" ht="87" customHeight="1">
      <c r="A16" s="2746"/>
      <c r="B16" s="2742"/>
      <c r="C16" s="2743"/>
      <c r="D16" s="581"/>
      <c r="E16" s="582"/>
      <c r="F16" s="778"/>
      <c r="G16" s="583"/>
      <c r="H16" s="584"/>
      <c r="I16" s="584" t="s">
        <v>196</v>
      </c>
      <c r="J16" s="584"/>
      <c r="K16" s="1194" t="s">
        <v>309</v>
      </c>
      <c r="L16" s="1195" t="s">
        <v>52</v>
      </c>
      <c r="M16" s="583"/>
      <c r="N16" s="584"/>
      <c r="O16" s="584" t="s">
        <v>196</v>
      </c>
      <c r="P16" s="584"/>
      <c r="Q16" s="1196" t="s">
        <v>309</v>
      </c>
      <c r="R16" s="584"/>
      <c r="S16" s="1197" t="s">
        <v>196</v>
      </c>
      <c r="T16" s="584"/>
      <c r="U16" s="1198" t="s">
        <v>309</v>
      </c>
      <c r="V16" s="584"/>
      <c r="W16" s="1197" t="s">
        <v>196</v>
      </c>
      <c r="X16" s="584"/>
      <c r="Y16" s="1197" t="s">
        <v>309</v>
      </c>
      <c r="Z16" s="2744"/>
      <c r="AA16" s="2745"/>
    </row>
    <row r="17" spans="1:27" ht="87" customHeight="1">
      <c r="A17" s="2747"/>
      <c r="B17" s="2742"/>
      <c r="C17" s="2743"/>
      <c r="D17" s="581"/>
      <c r="E17" s="582"/>
      <c r="F17" s="778"/>
      <c r="G17" s="583"/>
      <c r="H17" s="584"/>
      <c r="I17" s="584" t="s">
        <v>196</v>
      </c>
      <c r="J17" s="584"/>
      <c r="K17" s="1194" t="s">
        <v>309</v>
      </c>
      <c r="L17" s="1195" t="s">
        <v>52</v>
      </c>
      <c r="M17" s="583"/>
      <c r="N17" s="584"/>
      <c r="O17" s="584" t="s">
        <v>196</v>
      </c>
      <c r="P17" s="584"/>
      <c r="Q17" s="1196" t="s">
        <v>309</v>
      </c>
      <c r="R17" s="584"/>
      <c r="S17" s="1197" t="s">
        <v>196</v>
      </c>
      <c r="T17" s="584"/>
      <c r="U17" s="1198" t="s">
        <v>309</v>
      </c>
      <c r="V17" s="584"/>
      <c r="W17" s="1197" t="s">
        <v>196</v>
      </c>
      <c r="X17" s="584"/>
      <c r="Y17" s="1197" t="s">
        <v>309</v>
      </c>
      <c r="Z17" s="2744"/>
      <c r="AA17" s="2745"/>
    </row>
    <row r="18" spans="1:27">
      <c r="A18" s="851"/>
      <c r="B18" s="851"/>
      <c r="C18" s="819"/>
      <c r="D18" s="819"/>
      <c r="E18" s="819"/>
      <c r="F18" s="819"/>
      <c r="G18" s="819"/>
      <c r="H18" s="819"/>
      <c r="I18" s="819"/>
      <c r="J18" s="819"/>
      <c r="K18" s="819"/>
      <c r="L18" s="819"/>
      <c r="M18" s="819"/>
      <c r="N18" s="819"/>
      <c r="O18" s="819"/>
      <c r="P18" s="819"/>
      <c r="Q18" s="819"/>
      <c r="R18" s="819"/>
      <c r="S18" s="819"/>
      <c r="T18" s="852"/>
      <c r="U18" s="819"/>
      <c r="V18" s="819"/>
      <c r="W18" s="819"/>
      <c r="X18" s="819"/>
      <c r="Y18" s="819"/>
    </row>
    <row r="19" spans="1:27" ht="18.75" customHeight="1">
      <c r="A19" s="1193" t="s">
        <v>1250</v>
      </c>
      <c r="B19" s="854"/>
      <c r="C19" s="814"/>
      <c r="D19" s="814"/>
      <c r="E19" s="814"/>
      <c r="F19" s="814"/>
      <c r="G19" s="814"/>
      <c r="H19" s="814"/>
      <c r="I19" s="814"/>
      <c r="J19" s="814"/>
      <c r="K19" s="814"/>
      <c r="L19" s="814"/>
      <c r="M19" s="814"/>
      <c r="N19" s="814"/>
      <c r="O19" s="814"/>
      <c r="P19" s="814"/>
      <c r="Q19" s="814"/>
      <c r="R19" s="814"/>
      <c r="S19" s="814"/>
      <c r="T19" s="814"/>
      <c r="U19" s="814"/>
      <c r="V19" s="814"/>
      <c r="W19" s="814"/>
      <c r="X19" s="814"/>
      <c r="Y19" s="814"/>
    </row>
    <row r="20" spans="1:27" ht="18.75" customHeight="1">
      <c r="A20" s="814" t="s">
        <v>1560</v>
      </c>
      <c r="B20" s="814"/>
      <c r="C20" s="856"/>
      <c r="D20" s="856"/>
      <c r="E20" s="856"/>
      <c r="F20" s="856"/>
      <c r="G20" s="856"/>
      <c r="H20" s="856"/>
      <c r="I20" s="856"/>
      <c r="J20" s="856"/>
      <c r="K20" s="856"/>
      <c r="L20" s="856"/>
      <c r="M20" s="856"/>
      <c r="N20" s="856"/>
      <c r="O20" s="856"/>
      <c r="P20" s="856"/>
      <c r="Q20" s="856"/>
      <c r="R20" s="814"/>
      <c r="S20" s="814"/>
      <c r="T20" s="814"/>
      <c r="U20" s="814"/>
      <c r="V20" s="814"/>
    </row>
    <row r="21" spans="1:27" ht="18.75" customHeight="1">
      <c r="A21" s="814" t="s">
        <v>1561</v>
      </c>
      <c r="B21" s="814"/>
      <c r="C21" s="856"/>
      <c r="D21" s="856"/>
      <c r="E21" s="856"/>
      <c r="F21" s="856"/>
      <c r="G21" s="856"/>
      <c r="H21" s="856"/>
      <c r="I21" s="856"/>
      <c r="J21" s="856"/>
      <c r="K21" s="856"/>
      <c r="L21" s="856"/>
      <c r="M21" s="856"/>
      <c r="N21" s="856"/>
      <c r="O21" s="856"/>
      <c r="P21" s="856"/>
      <c r="Q21" s="856"/>
      <c r="R21" s="856"/>
      <c r="S21" s="856"/>
      <c r="T21" s="856"/>
      <c r="U21" s="856"/>
      <c r="V21" s="856"/>
      <c r="W21" s="856"/>
      <c r="X21" s="856"/>
      <c r="Y21" s="856"/>
    </row>
    <row r="22" spans="1:27" ht="18.75" customHeight="1">
      <c r="A22" s="813" t="s">
        <v>1562</v>
      </c>
      <c r="B22" s="814"/>
      <c r="C22" s="814"/>
      <c r="D22" s="814"/>
      <c r="E22" s="814"/>
      <c r="F22" s="814"/>
      <c r="G22" s="814"/>
      <c r="H22" s="814"/>
      <c r="I22" s="814"/>
      <c r="J22" s="814"/>
      <c r="K22" s="814"/>
      <c r="L22" s="814"/>
      <c r="M22" s="814"/>
      <c r="N22" s="814"/>
      <c r="O22" s="814"/>
      <c r="P22" s="814"/>
      <c r="Q22" s="814"/>
      <c r="R22" s="814"/>
      <c r="S22" s="814"/>
      <c r="T22" s="814"/>
      <c r="U22" s="814"/>
      <c r="V22" s="814"/>
      <c r="W22" s="814"/>
      <c r="X22" s="814"/>
      <c r="Y22" s="814"/>
    </row>
    <row r="23" spans="1:27" ht="18.75" customHeight="1">
      <c r="A23" s="813" t="s">
        <v>1537</v>
      </c>
      <c r="B23" s="858"/>
      <c r="C23" s="858"/>
      <c r="D23" s="858"/>
      <c r="E23" s="858"/>
      <c r="F23" s="858"/>
      <c r="G23" s="858"/>
      <c r="H23" s="858"/>
      <c r="I23" s="858"/>
      <c r="J23" s="858"/>
      <c r="K23" s="858"/>
      <c r="L23" s="858"/>
      <c r="M23" s="858"/>
      <c r="N23" s="858"/>
      <c r="O23" s="858"/>
      <c r="P23" s="858"/>
      <c r="Q23" s="858"/>
      <c r="R23" s="858"/>
      <c r="S23" s="858"/>
      <c r="T23" s="858"/>
      <c r="U23" s="858"/>
      <c r="V23" s="858"/>
      <c r="W23" s="858"/>
      <c r="X23" s="858"/>
      <c r="Y23" s="858"/>
      <c r="Z23" s="858"/>
      <c r="AA23" s="858"/>
    </row>
    <row r="24" spans="1:27" ht="18.75" customHeight="1">
      <c r="B24" s="858"/>
      <c r="C24" s="858"/>
      <c r="D24" s="858"/>
      <c r="E24" s="858"/>
      <c r="F24" s="858"/>
      <c r="G24" s="858"/>
      <c r="H24" s="858"/>
      <c r="I24" s="858"/>
      <c r="J24" s="858"/>
      <c r="K24" s="858"/>
      <c r="L24" s="858"/>
      <c r="M24" s="858"/>
      <c r="N24" s="858"/>
      <c r="O24" s="858"/>
      <c r="P24" s="858"/>
      <c r="Q24" s="858"/>
      <c r="R24" s="858"/>
      <c r="S24" s="858"/>
      <c r="T24" s="858"/>
      <c r="U24" s="858"/>
      <c r="V24" s="858"/>
      <c r="W24" s="858"/>
      <c r="X24" s="858"/>
      <c r="Y24" s="858"/>
      <c r="Z24" s="858"/>
      <c r="AA24" s="858"/>
    </row>
    <row r="25" spans="1:27" ht="45.75" customHeight="1">
      <c r="N25" s="859"/>
      <c r="O25" s="859"/>
      <c r="P25" s="859"/>
      <c r="Q25" s="859"/>
      <c r="R25" s="860"/>
      <c r="S25" s="860"/>
      <c r="T25" s="860"/>
      <c r="U25" s="860"/>
      <c r="V25" s="860"/>
      <c r="W25" s="860"/>
      <c r="X25" s="860"/>
      <c r="Y25" s="860"/>
      <c r="Z25" s="860"/>
      <c r="AA25" s="860"/>
    </row>
    <row r="26" spans="1:27" ht="45.75" customHeight="1"/>
    <row r="27" spans="1:27" ht="35.25" customHeight="1"/>
  </sheetData>
  <sheetProtection sheet="1" objects="1" scenarios="1" formatRows="0" insertRows="0" deleteRows="0"/>
  <mergeCells count="34">
    <mergeCell ref="Z1:AA1"/>
    <mergeCell ref="A2:AA2"/>
    <mergeCell ref="G3:Q3"/>
    <mergeCell ref="A4:B4"/>
    <mergeCell ref="C4:J4"/>
    <mergeCell ref="S4:Y4"/>
    <mergeCell ref="AB5:AB6"/>
    <mergeCell ref="B9:J9"/>
    <mergeCell ref="K9:AA9"/>
    <mergeCell ref="B10:J10"/>
    <mergeCell ref="B16:C16"/>
    <mergeCell ref="Z16:AA16"/>
    <mergeCell ref="Q5:R6"/>
    <mergeCell ref="S5:Y6"/>
    <mergeCell ref="K10:AA10"/>
    <mergeCell ref="K11:AA11"/>
    <mergeCell ref="Z5:Z6"/>
    <mergeCell ref="B11:J11"/>
    <mergeCell ref="A5:B7"/>
    <mergeCell ref="C5:J7"/>
    <mergeCell ref="K5:N6"/>
    <mergeCell ref="O5:P6"/>
    <mergeCell ref="B17:C17"/>
    <mergeCell ref="Z17:AA17"/>
    <mergeCell ref="A13:A17"/>
    <mergeCell ref="B13:C13"/>
    <mergeCell ref="G13:Q13"/>
    <mergeCell ref="R13:U13"/>
    <mergeCell ref="V13:Y13"/>
    <mergeCell ref="Z13:AA13"/>
    <mergeCell ref="B14:C14"/>
    <mergeCell ref="Z14:AA14"/>
    <mergeCell ref="B15:C15"/>
    <mergeCell ref="Z15:AA15"/>
  </mergeCells>
  <phoneticPr fontId="11"/>
  <conditionalFormatting sqref="B10:AA11">
    <cfRule type="containsBlanks" dxfId="267" priority="1">
      <formula>LEN(TRIM(B10))=0</formula>
    </cfRule>
  </conditionalFormatting>
  <conditionalFormatting sqref="B14:AA17">
    <cfRule type="containsBlanks" dxfId="266" priority="13" stopIfTrue="1">
      <formula>LEN(TRIM(B14))=0</formula>
    </cfRule>
  </conditionalFormatting>
  <conditionalFormatting sqref="C4:J5">
    <cfRule type="containsBlanks" dxfId="265" priority="11">
      <formula>LEN(TRIM(C4))=0</formula>
    </cfRule>
  </conditionalFormatting>
  <conditionalFormatting sqref="S5">
    <cfRule type="containsBlanks" dxfId="264" priority="5">
      <formula>LEN(TRIM(S5))=0</formula>
    </cfRule>
  </conditionalFormatting>
  <conditionalFormatting sqref="S5:Y6">
    <cfRule type="containsText" dxfId="263" priority="4" operator="containsText" text="　　年　　月　　日">
      <formula>NOT(ISERROR(SEARCH("　　年　　月　　日",S5)))</formula>
    </cfRule>
  </conditionalFormatting>
  <conditionalFormatting sqref="Z3">
    <cfRule type="containsText" dxfId="262" priority="2" operator="containsText" text="令和　　年　　月　　日">
      <formula>NOT(ISERROR(SEARCH("令和　　年　　月　　日",Z3)))</formula>
    </cfRule>
    <cfRule type="containsBlanks" dxfId="261" priority="3">
      <formula>LEN(TRIM(Z3))=0</formula>
    </cfRule>
  </conditionalFormatting>
  <dataValidations count="3">
    <dataValidation imeMode="fullKatakana" allowBlank="1" showInputMessage="1" showErrorMessage="1" sqref="C4:J4" xr:uid="{4A69C084-7C9D-4E1D-BD14-053D5DA965A2}"/>
    <dataValidation type="list" allowBlank="1" showInputMessage="1" showErrorMessage="1" sqref="M14:M17 G14:G17" xr:uid="{FA542ED0-5263-4E6C-AEAF-AB9A785DBEEB}">
      <formula1>"令和 , 平成 , 昭和"</formula1>
    </dataValidation>
    <dataValidation imeMode="off" allowBlank="1" showInputMessage="1" showErrorMessage="1" sqref="S5:Y6 Z3" xr:uid="{AD3FF4CE-4EAB-404A-AFCC-91966971FCEB}"/>
  </dataValidations>
  <printOptions horizontalCentered="1"/>
  <pageMargins left="0.43307086614173229" right="0.43307086614173229" top="0.39370078740157483" bottom="0.39370078740157483" header="0" footer="0.19685039370078741"/>
  <pageSetup paperSize="9" scale="55" orientation="landscape" horizontalDpi="300" verticalDpi="300" r:id="rId1"/>
  <headerFooter scaleWithDoc="0">
    <oddFooter>&amp;R&amp;10（令和８年４月１日以降に申請する訓練科から適用）</oddFooter>
  </headerFooter>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3A33F-A0F2-4A0C-8AA9-8AB92190064B}">
  <sheetPr>
    <pageSetUpPr fitToPage="1"/>
  </sheetPr>
  <dimension ref="A1:AB26"/>
  <sheetViews>
    <sheetView view="pageBreakPreview" zoomScale="55" zoomScaleNormal="55" zoomScaleSheetLayoutView="55" zoomScalePageLayoutView="55" workbookViewId="0">
      <selection activeCell="F37" sqref="F37"/>
    </sheetView>
  </sheetViews>
  <sheetFormatPr defaultColWidth="9" defaultRowHeight="13.5"/>
  <cols>
    <col min="1" max="1" width="4.5" style="813" customWidth="1"/>
    <col min="2" max="2" width="15.625" style="813" customWidth="1"/>
    <col min="3" max="3" width="7.625" style="813" customWidth="1"/>
    <col min="4" max="4" width="19.75" style="813" customWidth="1"/>
    <col min="5" max="5" width="42.625" style="813" customWidth="1"/>
    <col min="6" max="6" width="33.75" style="813" customWidth="1"/>
    <col min="7" max="7" width="7.625" style="813" customWidth="1"/>
    <col min="8" max="8" width="5.5" style="813" customWidth="1"/>
    <col min="9" max="9" width="4.625" style="813" customWidth="1"/>
    <col min="10" max="10" width="5.5" style="813" customWidth="1"/>
    <col min="11" max="11" width="4.625" style="813" customWidth="1"/>
    <col min="12" max="12" width="5.625" style="813" customWidth="1"/>
    <col min="13" max="13" width="7.625" style="813" customWidth="1"/>
    <col min="14" max="14" width="5.5" style="813" customWidth="1"/>
    <col min="15" max="15" width="4.625" style="813" customWidth="1"/>
    <col min="16" max="16" width="5.5" style="813" customWidth="1"/>
    <col min="17" max="17" width="4.625" style="813" customWidth="1"/>
    <col min="18" max="18" width="5.5" style="813" customWidth="1"/>
    <col min="19" max="19" width="4.625" style="813" customWidth="1"/>
    <col min="20" max="20" width="5.5" style="813" customWidth="1"/>
    <col min="21" max="21" width="4.625" style="813" customWidth="1"/>
    <col min="22" max="22" width="5.5" style="813" customWidth="1"/>
    <col min="23" max="23" width="4.625" style="813" customWidth="1"/>
    <col min="24" max="24" width="5.5" style="813" customWidth="1"/>
    <col min="25" max="25" width="4.625" style="813" customWidth="1"/>
    <col min="26" max="26" width="18.25" style="813" customWidth="1"/>
    <col min="27" max="27" width="12.375" style="813" customWidth="1"/>
    <col min="28" max="16384" width="9" style="813"/>
  </cols>
  <sheetData>
    <row r="1" spans="1:28" ht="24.95" customHeight="1">
      <c r="A1" s="811"/>
      <c r="B1" s="811"/>
      <c r="C1" s="811"/>
      <c r="D1" s="811"/>
      <c r="E1" s="811"/>
      <c r="F1" s="811"/>
      <c r="G1" s="811"/>
      <c r="H1" s="811"/>
      <c r="I1" s="811"/>
      <c r="J1" s="811"/>
      <c r="K1" s="811"/>
      <c r="L1" s="811"/>
      <c r="M1" s="811"/>
      <c r="N1" s="811"/>
      <c r="O1" s="811"/>
      <c r="P1" s="811"/>
      <c r="Q1" s="811"/>
      <c r="R1" s="811"/>
      <c r="S1" s="811"/>
      <c r="T1" s="811"/>
      <c r="U1" s="811"/>
      <c r="V1" s="811"/>
      <c r="W1" s="811"/>
      <c r="X1" s="811"/>
      <c r="Y1" s="812"/>
      <c r="Z1" s="2783" t="s">
        <v>319</v>
      </c>
      <c r="AA1" s="2783"/>
    </row>
    <row r="2" spans="1:28" ht="29.25" customHeight="1">
      <c r="A2" s="2784" t="s">
        <v>320</v>
      </c>
      <c r="B2" s="2784"/>
      <c r="C2" s="2784"/>
      <c r="D2" s="2784"/>
      <c r="E2" s="2784"/>
      <c r="F2" s="2784"/>
      <c r="G2" s="2784"/>
      <c r="H2" s="2784"/>
      <c r="I2" s="2784"/>
      <c r="J2" s="2784"/>
      <c r="K2" s="2784"/>
      <c r="L2" s="2784"/>
      <c r="M2" s="2784"/>
      <c r="N2" s="2784"/>
      <c r="O2" s="2784"/>
      <c r="P2" s="2784"/>
      <c r="Q2" s="2784"/>
      <c r="R2" s="2784"/>
      <c r="S2" s="2784"/>
      <c r="T2" s="2784"/>
      <c r="U2" s="2784"/>
      <c r="V2" s="2784"/>
      <c r="W2" s="2784"/>
      <c r="X2" s="2784"/>
      <c r="Y2" s="2784"/>
    </row>
    <row r="3" spans="1:28" ht="14.25">
      <c r="A3" s="811"/>
      <c r="B3" s="811"/>
      <c r="C3" s="811"/>
      <c r="D3" s="811"/>
      <c r="E3" s="811"/>
      <c r="F3" s="811"/>
      <c r="G3" s="2785"/>
      <c r="H3" s="2785"/>
      <c r="I3" s="2785"/>
      <c r="J3" s="2785"/>
      <c r="K3" s="2785"/>
      <c r="L3" s="2785"/>
      <c r="M3" s="2785"/>
      <c r="N3" s="2785"/>
      <c r="O3" s="2785"/>
      <c r="P3" s="2785"/>
      <c r="Q3" s="2785"/>
      <c r="R3" s="814"/>
      <c r="S3" s="814"/>
      <c r="T3" s="814"/>
      <c r="U3" s="814"/>
      <c r="V3" s="814"/>
      <c r="W3" s="814"/>
      <c r="X3" s="814"/>
      <c r="Y3" s="815"/>
      <c r="Z3" s="816">
        <v>46127</v>
      </c>
      <c r="AA3" s="817" t="s">
        <v>1577</v>
      </c>
    </row>
    <row r="4" spans="1:28" ht="22.5" customHeight="1">
      <c r="A4" s="2786" t="s">
        <v>321</v>
      </c>
      <c r="B4" s="2787"/>
      <c r="C4" s="2817" t="s">
        <v>1482</v>
      </c>
      <c r="D4" s="2818"/>
      <c r="E4" s="2818"/>
      <c r="F4" s="2818"/>
      <c r="G4" s="2818"/>
      <c r="H4" s="2818"/>
      <c r="I4" s="2818"/>
      <c r="J4" s="2819"/>
      <c r="K4" s="818"/>
      <c r="L4" s="819"/>
      <c r="M4" s="819"/>
      <c r="N4" s="820"/>
      <c r="O4" s="819"/>
      <c r="P4" s="819"/>
      <c r="Q4" s="819"/>
      <c r="R4" s="821"/>
      <c r="S4" s="2791" t="s">
        <v>1480</v>
      </c>
      <c r="T4" s="2792"/>
      <c r="U4" s="2792"/>
      <c r="V4" s="2792"/>
      <c r="W4" s="2792"/>
      <c r="X4" s="2792"/>
      <c r="Y4" s="2793"/>
      <c r="Z4" s="822"/>
      <c r="AA4" s="821"/>
    </row>
    <row r="5" spans="1:28" ht="15.75" customHeight="1">
      <c r="A5" s="2766" t="s">
        <v>322</v>
      </c>
      <c r="B5" s="2767"/>
      <c r="C5" s="2801" t="s">
        <v>1475</v>
      </c>
      <c r="D5" s="2802"/>
      <c r="E5" s="2803"/>
      <c r="F5" s="2803"/>
      <c r="G5" s="2803"/>
      <c r="H5" s="2803"/>
      <c r="I5" s="2803"/>
      <c r="J5" s="2804"/>
      <c r="K5" s="2768" t="s">
        <v>323</v>
      </c>
      <c r="L5" s="2757"/>
      <c r="M5" s="2757"/>
      <c r="N5" s="2780"/>
      <c r="O5" s="2781">
        <f>IF(AND(S5="　　年　　月　　日",Z3="令和　　年　　月　　日"),"",DATEDIF(S5, Z3, "Y"))</f>
        <v>39</v>
      </c>
      <c r="P5" s="2782"/>
      <c r="Q5" s="2757" t="s">
        <v>324</v>
      </c>
      <c r="R5" s="2758"/>
      <c r="S5" s="2811">
        <v>31545</v>
      </c>
      <c r="T5" s="2812"/>
      <c r="U5" s="2812"/>
      <c r="V5" s="2812"/>
      <c r="W5" s="2812"/>
      <c r="X5" s="2812"/>
      <c r="Y5" s="2813"/>
      <c r="Z5" s="2765"/>
      <c r="AA5" s="823"/>
      <c r="AB5" s="2753"/>
    </row>
    <row r="6" spans="1:28" ht="18" customHeight="1">
      <c r="A6" s="2768"/>
      <c r="B6" s="2758"/>
      <c r="C6" s="2805"/>
      <c r="D6" s="2806"/>
      <c r="E6" s="2806"/>
      <c r="F6" s="2806"/>
      <c r="G6" s="2806"/>
      <c r="H6" s="2806"/>
      <c r="I6" s="2806"/>
      <c r="J6" s="2807"/>
      <c r="K6" s="2768"/>
      <c r="L6" s="2757"/>
      <c r="M6" s="2757"/>
      <c r="N6" s="2780"/>
      <c r="O6" s="2781"/>
      <c r="P6" s="2782"/>
      <c r="Q6" s="2757"/>
      <c r="R6" s="2758"/>
      <c r="S6" s="2814"/>
      <c r="T6" s="2815"/>
      <c r="U6" s="2815"/>
      <c r="V6" s="2815"/>
      <c r="W6" s="2815"/>
      <c r="X6" s="2815"/>
      <c r="Y6" s="2816"/>
      <c r="Z6" s="2765"/>
      <c r="AA6" s="823"/>
      <c r="AB6" s="2753"/>
    </row>
    <row r="7" spans="1:28" ht="6" customHeight="1">
      <c r="A7" s="2769"/>
      <c r="B7" s="2770"/>
      <c r="C7" s="2808"/>
      <c r="D7" s="2809"/>
      <c r="E7" s="2809"/>
      <c r="F7" s="2809"/>
      <c r="G7" s="2809"/>
      <c r="H7" s="2809"/>
      <c r="I7" s="2809"/>
      <c r="J7" s="2810"/>
      <c r="K7" s="825"/>
      <c r="L7" s="826"/>
      <c r="M7" s="826"/>
      <c r="N7" s="827"/>
      <c r="O7" s="826"/>
      <c r="P7" s="826"/>
      <c r="Q7" s="826"/>
      <c r="R7" s="828"/>
      <c r="S7" s="829"/>
      <c r="T7" s="830"/>
      <c r="U7" s="830"/>
      <c r="V7" s="830"/>
      <c r="W7" s="830"/>
      <c r="X7" s="830"/>
      <c r="Y7" s="828"/>
      <c r="Z7" s="829"/>
      <c r="AA7" s="828"/>
    </row>
    <row r="8" spans="1:28" ht="34.5" customHeight="1">
      <c r="A8" s="831" t="s">
        <v>1249</v>
      </c>
      <c r="B8" s="832"/>
      <c r="C8" s="833"/>
      <c r="D8" s="833"/>
      <c r="E8" s="833"/>
      <c r="F8" s="833"/>
      <c r="G8" s="833"/>
      <c r="H8" s="834"/>
      <c r="I8" s="834"/>
      <c r="J8" s="834"/>
      <c r="K8" s="834"/>
      <c r="L8" s="834"/>
      <c r="M8" s="834"/>
      <c r="N8" s="834"/>
      <c r="O8" s="834"/>
      <c r="P8" s="834"/>
      <c r="Q8" s="834"/>
      <c r="R8" s="834"/>
      <c r="S8" s="834"/>
      <c r="T8" s="834"/>
      <c r="U8" s="834"/>
      <c r="V8" s="834"/>
      <c r="W8" s="834"/>
      <c r="X8" s="834"/>
      <c r="Y8" s="834"/>
      <c r="Z8" s="835"/>
      <c r="AA8" s="821"/>
    </row>
    <row r="9" spans="1:28" ht="34.5" customHeight="1">
      <c r="A9" s="836"/>
      <c r="B9" s="2748" t="s">
        <v>1192</v>
      </c>
      <c r="C9" s="2750"/>
      <c r="D9" s="2750"/>
      <c r="E9" s="2750"/>
      <c r="F9" s="2750"/>
      <c r="G9" s="2750"/>
      <c r="H9" s="2750"/>
      <c r="I9" s="2750"/>
      <c r="J9" s="2749"/>
      <c r="K9" s="2750" t="s">
        <v>1481</v>
      </c>
      <c r="L9" s="2750"/>
      <c r="M9" s="2750"/>
      <c r="N9" s="2750"/>
      <c r="O9" s="2750"/>
      <c r="P9" s="2750"/>
      <c r="Q9" s="2750"/>
      <c r="R9" s="2750"/>
      <c r="S9" s="2750"/>
      <c r="T9" s="2750"/>
      <c r="U9" s="2750"/>
      <c r="V9" s="2750"/>
      <c r="W9" s="2750"/>
      <c r="X9" s="2750"/>
      <c r="Y9" s="2750"/>
      <c r="Z9" s="2750"/>
      <c r="AA9" s="2749"/>
    </row>
    <row r="10" spans="1:28" ht="52.5" customHeight="1">
      <c r="A10" s="836"/>
      <c r="B10" s="2794" t="s">
        <v>1483</v>
      </c>
      <c r="C10" s="2795"/>
      <c r="D10" s="2795"/>
      <c r="E10" s="2795"/>
      <c r="F10" s="2795"/>
      <c r="G10" s="2795"/>
      <c r="H10" s="2795"/>
      <c r="I10" s="2795"/>
      <c r="J10" s="2796"/>
      <c r="K10" s="2794" t="s">
        <v>1476</v>
      </c>
      <c r="L10" s="2795"/>
      <c r="M10" s="2795"/>
      <c r="N10" s="2795"/>
      <c r="O10" s="2795"/>
      <c r="P10" s="2795"/>
      <c r="Q10" s="2795"/>
      <c r="R10" s="2795"/>
      <c r="S10" s="2795"/>
      <c r="T10" s="2795"/>
      <c r="U10" s="2795"/>
      <c r="V10" s="2795"/>
      <c r="W10" s="2795"/>
      <c r="X10" s="2795"/>
      <c r="Y10" s="2795"/>
      <c r="Z10" s="2795"/>
      <c r="AA10" s="2796"/>
    </row>
    <row r="11" spans="1:28" ht="52.5" customHeight="1">
      <c r="A11" s="836"/>
      <c r="B11" s="2794"/>
      <c r="C11" s="2795"/>
      <c r="D11" s="2795"/>
      <c r="E11" s="2795"/>
      <c r="F11" s="2795"/>
      <c r="G11" s="2795"/>
      <c r="H11" s="2795"/>
      <c r="I11" s="2795"/>
      <c r="J11" s="2796"/>
      <c r="K11" s="2794"/>
      <c r="L11" s="2795"/>
      <c r="M11" s="2795"/>
      <c r="N11" s="2795"/>
      <c r="O11" s="2795"/>
      <c r="P11" s="2795"/>
      <c r="Q11" s="2795"/>
      <c r="R11" s="2795"/>
      <c r="S11" s="2795"/>
      <c r="T11" s="2795"/>
      <c r="U11" s="2795"/>
      <c r="V11" s="2795"/>
      <c r="W11" s="2795"/>
      <c r="X11" s="2795"/>
      <c r="Y11" s="2795"/>
      <c r="Z11" s="2795"/>
      <c r="AA11" s="2796"/>
    </row>
    <row r="12" spans="1:28" ht="40.5" customHeight="1">
      <c r="A12" s="831" t="s">
        <v>325</v>
      </c>
      <c r="B12" s="832"/>
      <c r="C12" s="833"/>
      <c r="D12" s="833"/>
      <c r="E12" s="833"/>
      <c r="F12" s="833"/>
      <c r="G12" s="833"/>
      <c r="H12" s="834"/>
      <c r="I12" s="834"/>
      <c r="J12" s="834"/>
      <c r="K12" s="834"/>
      <c r="L12" s="834"/>
      <c r="M12" s="834"/>
      <c r="N12" s="834"/>
      <c r="O12" s="834"/>
      <c r="P12" s="834"/>
      <c r="Q12" s="834"/>
      <c r="R12" s="834"/>
      <c r="S12" s="834"/>
      <c r="T12" s="834"/>
      <c r="U12" s="834"/>
      <c r="V12" s="834"/>
      <c r="W12" s="834"/>
      <c r="X12" s="834"/>
      <c r="Y12" s="834"/>
      <c r="AA12" s="823"/>
    </row>
    <row r="13" spans="1:28" ht="45" customHeight="1">
      <c r="A13" s="2746"/>
      <c r="B13" s="2748" t="s">
        <v>1536</v>
      </c>
      <c r="C13" s="2749"/>
      <c r="D13" s="838" t="s">
        <v>1474</v>
      </c>
      <c r="E13" s="839" t="s">
        <v>326</v>
      </c>
      <c r="F13" s="840" t="s">
        <v>1193</v>
      </c>
      <c r="G13" s="2748" t="s">
        <v>327</v>
      </c>
      <c r="H13" s="2750"/>
      <c r="I13" s="2750"/>
      <c r="J13" s="2750"/>
      <c r="K13" s="2750"/>
      <c r="L13" s="2750"/>
      <c r="M13" s="2750"/>
      <c r="N13" s="2750"/>
      <c r="O13" s="2750"/>
      <c r="P13" s="2750"/>
      <c r="Q13" s="2749"/>
      <c r="R13" s="2748" t="s">
        <v>328</v>
      </c>
      <c r="S13" s="2750"/>
      <c r="T13" s="2750"/>
      <c r="U13" s="2749"/>
      <c r="V13" s="2748" t="s">
        <v>329</v>
      </c>
      <c r="W13" s="2750"/>
      <c r="X13" s="2750"/>
      <c r="Y13" s="2749"/>
      <c r="Z13" s="2751" t="s">
        <v>1559</v>
      </c>
      <c r="AA13" s="2752"/>
    </row>
    <row r="14" spans="1:28" ht="66" customHeight="1">
      <c r="A14" s="2746"/>
      <c r="B14" s="2794" t="s">
        <v>1484</v>
      </c>
      <c r="C14" s="2796"/>
      <c r="D14" s="841" t="s">
        <v>1485</v>
      </c>
      <c r="E14" s="842" t="s">
        <v>1486</v>
      </c>
      <c r="F14" s="843" t="s">
        <v>1487</v>
      </c>
      <c r="G14" s="844" t="s">
        <v>1477</v>
      </c>
      <c r="H14" s="845">
        <v>22</v>
      </c>
      <c r="I14" s="845" t="s">
        <v>196</v>
      </c>
      <c r="J14" s="845">
        <v>4</v>
      </c>
      <c r="K14" s="846" t="s">
        <v>330</v>
      </c>
      <c r="L14" s="847" t="s">
        <v>1478</v>
      </c>
      <c r="M14" s="844" t="s">
        <v>1477</v>
      </c>
      <c r="N14" s="845">
        <v>25</v>
      </c>
      <c r="O14" s="845" t="s">
        <v>196</v>
      </c>
      <c r="P14" s="845">
        <v>3</v>
      </c>
      <c r="Q14" s="848" t="s">
        <v>330</v>
      </c>
      <c r="R14" s="845">
        <v>3</v>
      </c>
      <c r="S14" s="832" t="s">
        <v>196</v>
      </c>
      <c r="T14" s="845">
        <v>0</v>
      </c>
      <c r="U14" s="849" t="s">
        <v>330</v>
      </c>
      <c r="V14" s="845"/>
      <c r="W14" s="832" t="s">
        <v>196</v>
      </c>
      <c r="X14" s="845"/>
      <c r="Y14" s="832" t="s">
        <v>330</v>
      </c>
      <c r="Z14" s="2797" t="s">
        <v>1493</v>
      </c>
      <c r="AA14" s="2798"/>
    </row>
    <row r="15" spans="1:28" ht="66" customHeight="1">
      <c r="A15" s="2746"/>
      <c r="B15" s="2794" t="s">
        <v>1488</v>
      </c>
      <c r="C15" s="2796"/>
      <c r="D15" s="841" t="s">
        <v>1485</v>
      </c>
      <c r="E15" s="842" t="s">
        <v>1516</v>
      </c>
      <c r="F15" s="843" t="s">
        <v>1501</v>
      </c>
      <c r="G15" s="844" t="s">
        <v>1477</v>
      </c>
      <c r="H15" s="845">
        <v>25</v>
      </c>
      <c r="I15" s="845" t="s">
        <v>196</v>
      </c>
      <c r="J15" s="845">
        <v>4</v>
      </c>
      <c r="K15" s="846" t="s">
        <v>330</v>
      </c>
      <c r="L15" s="847" t="s">
        <v>1478</v>
      </c>
      <c r="M15" s="844" t="s">
        <v>1477</v>
      </c>
      <c r="N15" s="845">
        <v>30</v>
      </c>
      <c r="O15" s="845" t="s">
        <v>196</v>
      </c>
      <c r="P15" s="845">
        <v>3</v>
      </c>
      <c r="Q15" s="848" t="s">
        <v>330</v>
      </c>
      <c r="R15" s="845">
        <v>5</v>
      </c>
      <c r="S15" s="832" t="s">
        <v>196</v>
      </c>
      <c r="T15" s="845">
        <v>0</v>
      </c>
      <c r="U15" s="849" t="s">
        <v>330</v>
      </c>
      <c r="V15" s="845">
        <v>1</v>
      </c>
      <c r="W15" s="832" t="s">
        <v>196</v>
      </c>
      <c r="X15" s="845">
        <v>0</v>
      </c>
      <c r="Y15" s="832" t="s">
        <v>330</v>
      </c>
      <c r="Z15" s="2797" t="s">
        <v>1489</v>
      </c>
      <c r="AA15" s="2798"/>
    </row>
    <row r="16" spans="1:28" ht="66" customHeight="1">
      <c r="A16" s="2746"/>
      <c r="B16" s="2794" t="s">
        <v>1490</v>
      </c>
      <c r="C16" s="2796"/>
      <c r="D16" s="850" t="s">
        <v>1538</v>
      </c>
      <c r="E16" s="842" t="s">
        <v>1491</v>
      </c>
      <c r="F16" s="843" t="s">
        <v>1492</v>
      </c>
      <c r="G16" s="844" t="s">
        <v>1479</v>
      </c>
      <c r="H16" s="845">
        <v>2</v>
      </c>
      <c r="I16" s="845" t="s">
        <v>196</v>
      </c>
      <c r="J16" s="845">
        <v>4</v>
      </c>
      <c r="K16" s="846" t="s">
        <v>309</v>
      </c>
      <c r="L16" s="847" t="s">
        <v>1478</v>
      </c>
      <c r="M16" s="844" t="s">
        <v>1479</v>
      </c>
      <c r="N16" s="845">
        <v>5</v>
      </c>
      <c r="O16" s="845" t="s">
        <v>196</v>
      </c>
      <c r="P16" s="845">
        <v>3</v>
      </c>
      <c r="Q16" s="848" t="s">
        <v>309</v>
      </c>
      <c r="R16" s="845">
        <v>3</v>
      </c>
      <c r="S16" s="832" t="s">
        <v>196</v>
      </c>
      <c r="T16" s="845">
        <v>0</v>
      </c>
      <c r="U16" s="849" t="s">
        <v>309</v>
      </c>
      <c r="V16" s="845">
        <v>3</v>
      </c>
      <c r="W16" s="832" t="s">
        <v>196</v>
      </c>
      <c r="X16" s="845">
        <v>0</v>
      </c>
      <c r="Y16" s="832" t="s">
        <v>309</v>
      </c>
      <c r="Z16" s="2799" t="s">
        <v>1535</v>
      </c>
      <c r="AA16" s="2798"/>
    </row>
    <row r="17" spans="1:27" ht="66" customHeight="1">
      <c r="A17" s="2747"/>
      <c r="B17" s="2794"/>
      <c r="C17" s="2796"/>
      <c r="D17" s="841"/>
      <c r="E17" s="842"/>
      <c r="F17" s="843"/>
      <c r="G17" s="844"/>
      <c r="H17" s="845"/>
      <c r="I17" s="845" t="s">
        <v>196</v>
      </c>
      <c r="J17" s="845"/>
      <c r="K17" s="846" t="s">
        <v>309</v>
      </c>
      <c r="L17" s="847" t="s">
        <v>52</v>
      </c>
      <c r="M17" s="844"/>
      <c r="N17" s="845"/>
      <c r="O17" s="845" t="s">
        <v>196</v>
      </c>
      <c r="P17" s="845"/>
      <c r="Q17" s="848" t="s">
        <v>309</v>
      </c>
      <c r="R17" s="845"/>
      <c r="S17" s="832" t="s">
        <v>196</v>
      </c>
      <c r="T17" s="845"/>
      <c r="U17" s="849" t="s">
        <v>309</v>
      </c>
      <c r="V17" s="845"/>
      <c r="W17" s="832" t="s">
        <v>196</v>
      </c>
      <c r="X17" s="845"/>
      <c r="Y17" s="832" t="s">
        <v>309</v>
      </c>
      <c r="Z17" s="2800"/>
      <c r="AA17" s="2752"/>
    </row>
    <row r="18" spans="1:27">
      <c r="A18" s="851"/>
      <c r="B18" s="851"/>
      <c r="C18" s="819"/>
      <c r="D18" s="819"/>
      <c r="E18" s="819"/>
      <c r="F18" s="819"/>
      <c r="G18" s="819"/>
      <c r="H18" s="819"/>
      <c r="I18" s="819"/>
      <c r="J18" s="819"/>
      <c r="K18" s="819"/>
      <c r="L18" s="819"/>
      <c r="M18" s="819"/>
      <c r="N18" s="819"/>
      <c r="O18" s="819"/>
      <c r="P18" s="819"/>
      <c r="Q18" s="819"/>
      <c r="R18" s="819"/>
      <c r="S18" s="819"/>
      <c r="T18" s="852"/>
      <c r="U18" s="819"/>
      <c r="V18" s="819"/>
      <c r="W18" s="819"/>
      <c r="X18" s="819"/>
      <c r="Y18" s="819"/>
    </row>
    <row r="19" spans="1:27" ht="18.75" customHeight="1">
      <c r="A19" s="853" t="s">
        <v>1563</v>
      </c>
      <c r="B19" s="854"/>
      <c r="C19" s="814"/>
      <c r="D19" s="814"/>
      <c r="E19" s="814"/>
      <c r="F19" s="814"/>
      <c r="G19" s="814"/>
      <c r="H19" s="814"/>
      <c r="I19" s="814"/>
      <c r="J19" s="814"/>
      <c r="K19" s="814"/>
      <c r="L19" s="814"/>
      <c r="M19" s="814"/>
      <c r="N19" s="814"/>
      <c r="O19" s="814"/>
      <c r="P19" s="814"/>
      <c r="Q19" s="814"/>
      <c r="R19" s="814"/>
      <c r="S19" s="814"/>
      <c r="T19" s="814"/>
      <c r="U19" s="814"/>
      <c r="V19" s="814"/>
      <c r="W19" s="814"/>
      <c r="X19" s="814"/>
      <c r="Y19" s="814"/>
    </row>
    <row r="20" spans="1:27" ht="18.75" customHeight="1">
      <c r="A20" s="855" t="s">
        <v>1564</v>
      </c>
      <c r="B20" s="814"/>
      <c r="C20" s="856"/>
      <c r="D20" s="856"/>
      <c r="E20" s="856"/>
      <c r="F20" s="856"/>
      <c r="G20" s="856"/>
      <c r="H20" s="856"/>
      <c r="I20" s="856"/>
      <c r="J20" s="856"/>
      <c r="K20" s="856"/>
      <c r="L20" s="856"/>
      <c r="M20" s="856"/>
      <c r="N20" s="856"/>
      <c r="O20" s="856"/>
      <c r="P20" s="856"/>
      <c r="Q20" s="856"/>
      <c r="R20" s="814"/>
      <c r="S20" s="814"/>
      <c r="T20" s="814"/>
      <c r="U20" s="814"/>
      <c r="V20" s="814"/>
    </row>
    <row r="21" spans="1:27" ht="18.75" customHeight="1">
      <c r="A21" s="855" t="s">
        <v>1565</v>
      </c>
      <c r="B21" s="814"/>
      <c r="C21" s="856"/>
      <c r="D21" s="856"/>
      <c r="E21" s="856"/>
      <c r="F21" s="856"/>
      <c r="G21" s="856"/>
      <c r="H21" s="856"/>
      <c r="I21" s="856"/>
      <c r="J21" s="856"/>
      <c r="K21" s="856"/>
      <c r="L21" s="856"/>
      <c r="M21" s="856"/>
      <c r="N21" s="856"/>
      <c r="O21" s="856"/>
      <c r="P21" s="856"/>
      <c r="Q21" s="856"/>
      <c r="R21" s="856"/>
      <c r="S21" s="856"/>
      <c r="T21" s="856"/>
      <c r="U21" s="856"/>
      <c r="V21" s="856"/>
      <c r="W21" s="856"/>
      <c r="X21" s="856"/>
      <c r="Y21" s="856"/>
    </row>
    <row r="22" spans="1:27" ht="18.75" customHeight="1">
      <c r="A22" s="857" t="s">
        <v>1562</v>
      </c>
      <c r="B22" s="814"/>
      <c r="C22" s="814"/>
      <c r="D22" s="814"/>
      <c r="E22" s="814"/>
      <c r="F22" s="814"/>
      <c r="G22" s="814"/>
      <c r="H22" s="814"/>
      <c r="I22" s="814"/>
      <c r="J22" s="814"/>
      <c r="K22" s="814"/>
      <c r="L22" s="814"/>
      <c r="M22" s="814"/>
      <c r="N22" s="814"/>
      <c r="O22" s="814"/>
      <c r="P22" s="814"/>
      <c r="Q22" s="814"/>
      <c r="R22" s="814"/>
      <c r="S22" s="814"/>
      <c r="T22" s="814"/>
      <c r="U22" s="814"/>
      <c r="V22" s="814"/>
      <c r="W22" s="814"/>
      <c r="X22" s="814"/>
      <c r="Y22" s="814"/>
    </row>
    <row r="23" spans="1:27" ht="18.75" customHeight="1">
      <c r="A23" s="857" t="s">
        <v>1537</v>
      </c>
      <c r="B23" s="783"/>
      <c r="C23" s="783"/>
      <c r="D23" s="783"/>
      <c r="E23" s="783"/>
      <c r="F23" s="783"/>
      <c r="G23" s="783"/>
      <c r="H23" s="783"/>
      <c r="I23" s="783"/>
      <c r="J23" s="783"/>
      <c r="K23" s="783"/>
      <c r="L23" s="783"/>
      <c r="M23" s="783"/>
      <c r="N23" s="783"/>
      <c r="O23" s="783"/>
      <c r="P23" s="783"/>
      <c r="Q23" s="783"/>
      <c r="R23" s="783"/>
      <c r="S23" s="783"/>
      <c r="T23" s="783"/>
      <c r="U23" s="783"/>
      <c r="V23" s="783"/>
      <c r="W23" s="783"/>
      <c r="X23" s="783"/>
      <c r="Y23" s="783"/>
      <c r="Z23" s="783"/>
      <c r="AA23" s="783"/>
    </row>
    <row r="24" spans="1:27" ht="18.75" customHeight="1">
      <c r="B24" s="858"/>
      <c r="C24" s="858"/>
      <c r="D24" s="858"/>
      <c r="E24" s="858"/>
      <c r="F24" s="858"/>
      <c r="G24" s="858"/>
      <c r="H24" s="858"/>
      <c r="I24" s="858"/>
      <c r="J24" s="858"/>
      <c r="K24" s="858"/>
      <c r="L24" s="858"/>
      <c r="M24" s="858"/>
      <c r="N24" s="858"/>
      <c r="O24" s="858"/>
      <c r="P24" s="858"/>
      <c r="Q24" s="858"/>
      <c r="R24" s="858"/>
      <c r="S24" s="858"/>
      <c r="T24" s="858"/>
      <c r="U24" s="858"/>
      <c r="V24" s="858"/>
      <c r="W24" s="858"/>
      <c r="X24" s="858"/>
      <c r="Y24" s="858"/>
      <c r="Z24" s="858"/>
      <c r="AA24" s="858"/>
    </row>
    <row r="25" spans="1:27" ht="45.75" customHeight="1">
      <c r="N25" s="859"/>
      <c r="O25" s="859"/>
      <c r="P25" s="859"/>
      <c r="Q25" s="859"/>
      <c r="R25" s="860"/>
      <c r="S25" s="860"/>
      <c r="T25" s="860"/>
      <c r="U25" s="860"/>
      <c r="V25" s="860"/>
      <c r="W25" s="860"/>
      <c r="X25" s="860"/>
      <c r="Y25" s="860"/>
      <c r="Z25" s="860"/>
      <c r="AA25" s="860"/>
    </row>
    <row r="26" spans="1:27" ht="45.75" customHeight="1"/>
  </sheetData>
  <sheetProtection sheet="1" objects="1" scenarios="1"/>
  <mergeCells count="34">
    <mergeCell ref="AB5:AB6"/>
    <mergeCell ref="B9:J9"/>
    <mergeCell ref="K9:AA9"/>
    <mergeCell ref="Z1:AA1"/>
    <mergeCell ref="A2:Y2"/>
    <mergeCell ref="G3:Q3"/>
    <mergeCell ref="A4:B4"/>
    <mergeCell ref="C4:J4"/>
    <mergeCell ref="S4:Y4"/>
    <mergeCell ref="B10:J10"/>
    <mergeCell ref="K10:AA10"/>
    <mergeCell ref="A5:B7"/>
    <mergeCell ref="C5:J7"/>
    <mergeCell ref="K5:N6"/>
    <mergeCell ref="O5:P6"/>
    <mergeCell ref="Q5:R6"/>
    <mergeCell ref="Z5:Z6"/>
    <mergeCell ref="S5:Y6"/>
    <mergeCell ref="B11:J11"/>
    <mergeCell ref="K11:AA11"/>
    <mergeCell ref="A13:A17"/>
    <mergeCell ref="B13:C13"/>
    <mergeCell ref="G13:Q13"/>
    <mergeCell ref="R13:U13"/>
    <mergeCell ref="V13:Y13"/>
    <mergeCell ref="Z13:AA13"/>
    <mergeCell ref="B14:C14"/>
    <mergeCell ref="Z14:AA14"/>
    <mergeCell ref="B15:C15"/>
    <mergeCell ref="Z15:AA15"/>
    <mergeCell ref="B16:C16"/>
    <mergeCell ref="Z16:AA16"/>
    <mergeCell ref="B17:C17"/>
    <mergeCell ref="Z17:AA17"/>
  </mergeCells>
  <phoneticPr fontId="11"/>
  <conditionalFormatting sqref="B10:K11">
    <cfRule type="cellIs" dxfId="260" priority="9" stopIfTrue="1" operator="equal">
      <formula>""</formula>
    </cfRule>
  </conditionalFormatting>
  <conditionalFormatting sqref="B14:AA17">
    <cfRule type="containsBlanks" dxfId="259" priority="1">
      <formula>LEN(TRIM(B14))=0</formula>
    </cfRule>
  </conditionalFormatting>
  <conditionalFormatting sqref="C4:J7">
    <cfRule type="cellIs" dxfId="258" priority="8" stopIfTrue="1" operator="equal">
      <formula>""</formula>
    </cfRule>
  </conditionalFormatting>
  <conditionalFormatting sqref="S5">
    <cfRule type="containsBlanks" dxfId="257" priority="5">
      <formula>LEN(TRIM(S5))=0</formula>
    </cfRule>
  </conditionalFormatting>
  <conditionalFormatting sqref="S5:Y6">
    <cfRule type="containsText" dxfId="256" priority="4" operator="containsText" text="　　年　　月　　日">
      <formula>NOT(ISERROR(SEARCH("　　年　　月　　日",S5)))</formula>
    </cfRule>
  </conditionalFormatting>
  <conditionalFormatting sqref="Z3">
    <cfRule type="containsText" dxfId="255" priority="2" operator="containsText" text="令和　　年　　月　　日">
      <formula>NOT(ISERROR(SEARCH("令和　　年　　月　　日",Z3)))</formula>
    </cfRule>
    <cfRule type="containsBlanks" dxfId="254" priority="3">
      <formula>LEN(TRIM(Z3))=0</formula>
    </cfRule>
  </conditionalFormatting>
  <dataValidations count="3">
    <dataValidation type="list" allowBlank="1" showInputMessage="1" showErrorMessage="1" sqref="G14:G17 M14:M17" xr:uid="{21BC9A1F-6757-4AD6-A400-5A1AF59F7A75}">
      <formula1>"令和 , 平成 , 昭和"</formula1>
    </dataValidation>
    <dataValidation imeMode="fullKatakana" allowBlank="1" showInputMessage="1" showErrorMessage="1" sqref="C4:J4" xr:uid="{EDE8C6AA-535F-4CF5-9ADF-F75066DA0914}"/>
    <dataValidation imeMode="off" allowBlank="1" showInputMessage="1" showErrorMessage="1" sqref="S5:Y6 Z3" xr:uid="{196A41C1-80BB-4BE6-B743-18F5BFBE8A96}"/>
  </dataValidations>
  <printOptions horizontalCentered="1"/>
  <pageMargins left="0.43307086614173229" right="0.43307086614173229" top="0.39370078740157483" bottom="0.39370078740157483" header="0" footer="0.19685039370078741"/>
  <pageSetup paperSize="9" scale="55" orientation="landscape" horizontalDpi="300" verticalDpi="300" r:id="rId1"/>
  <headerFooter scaleWithDoc="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V65"/>
  <sheetViews>
    <sheetView view="pageBreakPreview" zoomScale="70" zoomScaleNormal="70" zoomScaleSheetLayoutView="70" workbookViewId="0">
      <selection activeCell="J9" sqref="J9:K9"/>
    </sheetView>
  </sheetViews>
  <sheetFormatPr defaultRowHeight="26.1" customHeight="1"/>
  <cols>
    <col min="1" max="1" width="5.625" style="375" customWidth="1"/>
    <col min="2" max="2" width="4.625" style="375" customWidth="1"/>
    <col min="3" max="3" width="20.625" style="375" customWidth="1"/>
    <col min="4" max="4" width="5.125" style="375" customWidth="1"/>
    <col min="5" max="5" width="4.5" style="375" customWidth="1"/>
    <col min="6" max="6" width="9.625" style="375" customWidth="1"/>
    <col min="7" max="7" width="3.875" style="375" customWidth="1"/>
    <col min="8" max="9" width="10.625" style="375" customWidth="1"/>
    <col min="10" max="11" width="4.5" style="375" customWidth="1"/>
    <col min="12" max="14" width="9" style="375"/>
    <col min="15" max="15" width="4.625" style="375" customWidth="1"/>
    <col min="16" max="16" width="9.625" style="375" bestFit="1" customWidth="1"/>
    <col min="17" max="17" width="15.5" style="375" customWidth="1"/>
    <col min="18" max="18" width="11" style="375" customWidth="1"/>
    <col min="19" max="19" width="1.5" style="375" customWidth="1"/>
    <col min="20" max="20" width="4.5" style="375" customWidth="1"/>
    <col min="21" max="21" width="13.875" style="373" customWidth="1"/>
    <col min="22" max="22" width="31.875" style="375" customWidth="1"/>
    <col min="23" max="24" width="9" style="375"/>
    <col min="25" max="25" width="9" style="375" customWidth="1"/>
    <col min="26" max="16384" width="9" style="375"/>
  </cols>
  <sheetData>
    <row r="1" spans="1:21" s="368" customFormat="1" ht="26.1" customHeight="1">
      <c r="B1" s="369"/>
      <c r="C1" s="369"/>
      <c r="D1" s="369"/>
      <c r="E1" s="370"/>
      <c r="F1" s="371"/>
      <c r="R1" s="372" t="s">
        <v>14</v>
      </c>
      <c r="U1" s="373"/>
    </row>
    <row r="2" spans="1:21" s="368" customFormat="1" ht="15" customHeight="1">
      <c r="B2" s="369"/>
      <c r="C2" s="369"/>
      <c r="D2" s="369"/>
      <c r="E2" s="370"/>
      <c r="F2" s="371"/>
      <c r="R2" s="374"/>
      <c r="U2" s="373"/>
    </row>
    <row r="3" spans="1:21" s="368" customFormat="1" ht="26.1" customHeight="1">
      <c r="O3" s="1494"/>
      <c r="P3" s="1494"/>
      <c r="Q3" s="1494"/>
      <c r="R3" s="1494"/>
      <c r="U3" s="373"/>
    </row>
    <row r="4" spans="1:21" ht="12" customHeight="1"/>
    <row r="5" spans="1:21" ht="32.25" customHeight="1">
      <c r="A5" s="1495" t="s">
        <v>15</v>
      </c>
      <c r="B5" s="1496"/>
      <c r="C5" s="1496"/>
      <c r="D5" s="1496"/>
      <c r="E5" s="1496"/>
      <c r="F5" s="1496"/>
      <c r="G5" s="1496"/>
      <c r="H5" s="1496"/>
      <c r="I5" s="1496"/>
      <c r="J5" s="1496"/>
      <c r="K5" s="1496"/>
      <c r="L5" s="1496"/>
      <c r="P5" s="376"/>
    </row>
    <row r="6" spans="1:21" ht="21.75" customHeight="1">
      <c r="A6" s="377"/>
      <c r="B6" s="378"/>
      <c r="C6" s="378"/>
      <c r="D6" s="378"/>
      <c r="E6" s="378"/>
      <c r="F6" s="378"/>
      <c r="G6" s="378"/>
      <c r="H6" s="378"/>
      <c r="I6" s="378"/>
      <c r="J6" s="378"/>
      <c r="K6" s="378"/>
      <c r="L6" s="378"/>
      <c r="N6" s="379"/>
      <c r="O6" s="380"/>
    </row>
    <row r="7" spans="1:21" ht="26.1" customHeight="1">
      <c r="L7" s="368" t="s">
        <v>16</v>
      </c>
      <c r="M7" s="368"/>
      <c r="N7" s="368"/>
      <c r="O7" s="368"/>
      <c r="P7" s="368"/>
      <c r="Q7" s="368"/>
      <c r="R7" s="368"/>
    </row>
    <row r="8" spans="1:21" ht="19.5" customHeight="1">
      <c r="I8" s="381" t="s">
        <v>17</v>
      </c>
      <c r="J8" s="382" t="s">
        <v>18</v>
      </c>
      <c r="K8" s="383"/>
      <c r="L8" s="1497"/>
      <c r="M8" s="1497"/>
      <c r="N8" s="1497"/>
      <c r="O8" s="1497"/>
      <c r="P8" s="1497"/>
      <c r="Q8" s="1497"/>
      <c r="R8" s="1497"/>
    </row>
    <row r="9" spans="1:21" ht="26.1" customHeight="1">
      <c r="I9" s="384" t="s">
        <v>19</v>
      </c>
      <c r="J9" s="1498"/>
      <c r="K9" s="1498"/>
      <c r="L9" s="1497"/>
      <c r="M9" s="1497"/>
      <c r="N9" s="1497"/>
      <c r="O9" s="1497"/>
      <c r="P9" s="1497"/>
      <c r="Q9" s="1497"/>
      <c r="R9" s="1497"/>
    </row>
    <row r="10" spans="1:21" ht="21" customHeight="1">
      <c r="I10" s="381" t="s">
        <v>17</v>
      </c>
      <c r="L10" s="1497"/>
      <c r="M10" s="1497"/>
      <c r="N10" s="1497"/>
      <c r="O10" s="1497"/>
      <c r="P10" s="1497"/>
      <c r="Q10" s="1497"/>
      <c r="R10" s="1497"/>
    </row>
    <row r="11" spans="1:21" ht="25.5" customHeight="1">
      <c r="C11" s="385"/>
      <c r="D11" s="386"/>
      <c r="E11" s="386"/>
      <c r="F11" s="387"/>
      <c r="I11" s="368" t="s">
        <v>20</v>
      </c>
      <c r="K11" s="368"/>
      <c r="L11" s="1497"/>
      <c r="M11" s="1497"/>
      <c r="N11" s="1497"/>
      <c r="O11" s="1497"/>
      <c r="P11" s="1497"/>
      <c r="Q11" s="1497"/>
      <c r="R11" s="1497"/>
    </row>
    <row r="12" spans="1:21" ht="21" customHeight="1">
      <c r="C12" s="386"/>
      <c r="D12" s="386"/>
      <c r="E12" s="386"/>
      <c r="F12" s="387"/>
      <c r="I12" s="381" t="s">
        <v>17</v>
      </c>
      <c r="L12" s="1497"/>
      <c r="M12" s="1497"/>
      <c r="N12" s="1497"/>
      <c r="O12" s="1497"/>
      <c r="P12" s="1497"/>
      <c r="Q12" s="1497"/>
      <c r="R12" s="1497"/>
    </row>
    <row r="13" spans="1:21" s="388" customFormat="1" ht="26.1" customHeight="1">
      <c r="A13" s="375"/>
      <c r="B13" s="375"/>
      <c r="C13" s="375"/>
      <c r="D13" s="375"/>
      <c r="E13" s="375"/>
      <c r="F13" s="375"/>
      <c r="G13" s="375"/>
      <c r="I13" s="389" t="s">
        <v>21</v>
      </c>
      <c r="K13" s="384"/>
      <c r="L13" s="384"/>
      <c r="M13" s="1497"/>
      <c r="N13" s="1497"/>
      <c r="O13" s="1497"/>
      <c r="P13" s="1497"/>
      <c r="Q13" s="1497"/>
      <c r="R13" s="390"/>
      <c r="U13" s="391"/>
    </row>
    <row r="14" spans="1:21" s="382" customFormat="1" ht="17.25" customHeight="1">
      <c r="A14" s="388"/>
      <c r="B14" s="388"/>
      <c r="C14" s="388"/>
      <c r="D14" s="388"/>
      <c r="E14" s="388"/>
      <c r="F14" s="388"/>
      <c r="G14" s="375"/>
      <c r="H14" s="375"/>
      <c r="I14" s="375"/>
      <c r="J14" s="375"/>
      <c r="M14" s="392"/>
      <c r="N14" s="392"/>
      <c r="O14" s="392"/>
      <c r="P14" s="392"/>
      <c r="Q14" s="392"/>
      <c r="R14" s="392"/>
      <c r="U14" s="391"/>
    </row>
    <row r="15" spans="1:21" s="393" customFormat="1" ht="40.5" customHeight="1">
      <c r="A15" s="1499" t="s">
        <v>7</v>
      </c>
      <c r="B15" s="1499"/>
      <c r="C15" s="1499"/>
      <c r="D15" s="1499"/>
      <c r="E15" s="1499"/>
      <c r="F15" s="1499"/>
      <c r="G15" s="1499"/>
      <c r="H15" s="1499"/>
      <c r="I15" s="1499"/>
      <c r="J15" s="1499"/>
      <c r="K15" s="1500"/>
      <c r="L15" s="1500"/>
      <c r="M15" s="1500"/>
      <c r="N15" s="1500"/>
      <c r="O15" s="1500"/>
      <c r="P15" s="1500"/>
      <c r="Q15" s="1500"/>
      <c r="R15" s="1500"/>
      <c r="U15" s="394"/>
    </row>
    <row r="16" spans="1:21" ht="15" customHeight="1">
      <c r="A16" s="393"/>
      <c r="B16" s="393"/>
      <c r="C16" s="393"/>
      <c r="D16" s="393"/>
      <c r="E16" s="393"/>
      <c r="F16" s="393"/>
      <c r="P16" s="382"/>
    </row>
    <row r="17" spans="1:22" s="368" customFormat="1" ht="67.5" customHeight="1">
      <c r="A17" s="375"/>
      <c r="B17" s="395"/>
      <c r="C17" s="1501" t="s">
        <v>938</v>
      </c>
      <c r="D17" s="1501"/>
      <c r="E17" s="1501"/>
      <c r="F17" s="1501"/>
      <c r="G17" s="1501"/>
      <c r="H17" s="1501"/>
      <c r="I17" s="1501"/>
      <c r="J17" s="1501"/>
      <c r="K17" s="1501"/>
      <c r="L17" s="1501"/>
      <c r="M17" s="1501"/>
      <c r="N17" s="1501"/>
      <c r="O17" s="1501"/>
      <c r="P17" s="1501"/>
      <c r="Q17" s="1501"/>
      <c r="R17" s="395"/>
      <c r="U17" s="373"/>
    </row>
    <row r="18" spans="1:22" ht="14.25" customHeight="1"/>
    <row r="19" spans="1:22" s="368" customFormat="1" ht="20.100000000000001" customHeight="1">
      <c r="A19" s="1493" t="s">
        <v>22</v>
      </c>
      <c r="B19" s="1493"/>
      <c r="C19" s="1493"/>
      <c r="D19" s="1493"/>
      <c r="E19" s="1493"/>
      <c r="F19" s="1493"/>
      <c r="G19" s="1493"/>
      <c r="H19" s="1493"/>
      <c r="I19" s="1493"/>
      <c r="J19" s="1493"/>
      <c r="K19" s="1493"/>
      <c r="L19" s="1493"/>
      <c r="M19" s="1493"/>
      <c r="N19" s="1493"/>
      <c r="O19" s="1493"/>
      <c r="P19" s="1493"/>
      <c r="Q19" s="1493"/>
      <c r="R19" s="1493"/>
      <c r="U19" s="373"/>
    </row>
    <row r="20" spans="1:22" s="368" customFormat="1" ht="26.1" customHeight="1">
      <c r="B20" s="1489" t="s">
        <v>23</v>
      </c>
      <c r="C20" s="1489"/>
      <c r="D20" s="371" t="s">
        <v>24</v>
      </c>
      <c r="E20" s="768" t="s">
        <v>601</v>
      </c>
      <c r="F20" s="368" t="s">
        <v>25</v>
      </c>
      <c r="U20" s="373"/>
    </row>
    <row r="21" spans="1:22" s="397" customFormat="1" ht="26.1" customHeight="1">
      <c r="B21" s="368"/>
      <c r="C21" s="368"/>
      <c r="D21" s="371" t="s">
        <v>24</v>
      </c>
      <c r="E21" s="396"/>
      <c r="F21" s="368" t="s">
        <v>26</v>
      </c>
      <c r="G21" s="368"/>
      <c r="H21" s="368"/>
      <c r="I21" s="368"/>
      <c r="J21" s="368"/>
      <c r="K21" s="368"/>
      <c r="L21" s="398"/>
      <c r="M21" s="398"/>
      <c r="N21" s="399"/>
      <c r="O21" s="368"/>
      <c r="P21" s="368"/>
      <c r="Q21" s="368"/>
      <c r="U21" s="400"/>
    </row>
    <row r="22" spans="1:22" s="368" customFormat="1" ht="17.25" customHeight="1">
      <c r="B22" s="397"/>
      <c r="C22" s="397"/>
      <c r="D22" s="397"/>
      <c r="E22" s="397"/>
      <c r="G22" s="375"/>
      <c r="H22" s="401"/>
      <c r="I22" s="401"/>
      <c r="J22" s="401"/>
      <c r="U22" s="373"/>
    </row>
    <row r="23" spans="1:22" s="368" customFormat="1" ht="26.1" customHeight="1">
      <c r="B23" s="1489" t="s">
        <v>920</v>
      </c>
      <c r="C23" s="1489"/>
      <c r="D23" s="1489"/>
      <c r="E23" s="1490"/>
      <c r="F23" s="1490"/>
      <c r="G23" s="1490"/>
      <c r="H23" s="1491"/>
      <c r="I23" s="1491"/>
      <c r="J23" s="1491"/>
      <c r="K23" s="1491"/>
      <c r="L23" s="1491"/>
      <c r="N23" s="1492" t="s">
        <v>27</v>
      </c>
      <c r="O23" s="1492"/>
      <c r="P23" s="1492"/>
      <c r="Q23" s="1492"/>
      <c r="R23" s="1492"/>
      <c r="U23" s="617" t="s">
        <v>1580</v>
      </c>
      <c r="V23" s="619" t="str" cm="1">
        <f t="array" ref="V23">IF(U24+V24=0,"00 基礎分野",INDEX(B24:P28,U24,V24+1))</f>
        <v>00 基礎分野</v>
      </c>
    </row>
    <row r="24" spans="1:22" ht="18" customHeight="1">
      <c r="B24" s="101"/>
      <c r="C24" s="1478" t="s">
        <v>28</v>
      </c>
      <c r="D24" s="1479"/>
      <c r="E24" s="101"/>
      <c r="F24" s="1473" t="s">
        <v>29</v>
      </c>
      <c r="G24" s="1474"/>
      <c r="H24" s="1474"/>
      <c r="I24" s="1474"/>
      <c r="J24" s="1474"/>
      <c r="K24" s="101"/>
      <c r="L24" s="1473" t="s">
        <v>30</v>
      </c>
      <c r="M24" s="1474"/>
      <c r="N24" s="1475"/>
      <c r="O24" s="101"/>
      <c r="P24" s="1476" t="s">
        <v>31</v>
      </c>
      <c r="Q24" s="1477"/>
      <c r="R24" s="1477"/>
      <c r="U24" s="617">
        <f>IFERROR(MATCH("✔",B24:B28,0),IFERROR(MATCH("✔",E24:E28,0),IFERROR(MATCH("✔",K24:K28,0),IFERROR(MATCH("✔",O24:O27,0),0))))</f>
        <v>0</v>
      </c>
      <c r="V24" s="618">
        <f>IFERROR(MATCH("✔",B24:O24,0),IFERROR(MATCH("✔",B25:O25,0),IFERROR(MATCH("✔",B26:O26,0),IFERROR(MATCH("✔",B27:O27,0),IFERROR(MATCH("✔",B28:O28,0),0)))))</f>
        <v>0</v>
      </c>
    </row>
    <row r="25" spans="1:22" ht="18" customHeight="1">
      <c r="B25" s="101"/>
      <c r="C25" s="1473" t="s">
        <v>921</v>
      </c>
      <c r="D25" s="1474"/>
      <c r="E25" s="101"/>
      <c r="F25" s="1473" t="s">
        <v>32</v>
      </c>
      <c r="G25" s="1474"/>
      <c r="H25" s="1474"/>
      <c r="I25" s="1474"/>
      <c r="J25" s="1474"/>
      <c r="K25" s="101"/>
      <c r="L25" s="1473" t="s">
        <v>33</v>
      </c>
      <c r="M25" s="1474"/>
      <c r="N25" s="1475"/>
      <c r="O25" s="101"/>
      <c r="P25" s="1476" t="s">
        <v>34</v>
      </c>
      <c r="Q25" s="1477"/>
      <c r="R25" s="1477"/>
      <c r="U25" s="375"/>
    </row>
    <row r="26" spans="1:22" ht="18" customHeight="1">
      <c r="B26" s="101"/>
      <c r="C26" s="1478" t="s">
        <v>35</v>
      </c>
      <c r="D26" s="1479"/>
      <c r="E26" s="101"/>
      <c r="F26" s="1473" t="s">
        <v>36</v>
      </c>
      <c r="G26" s="1474"/>
      <c r="H26" s="1474"/>
      <c r="I26" s="1474"/>
      <c r="J26" s="1474"/>
      <c r="K26" s="101"/>
      <c r="L26" s="1473" t="s">
        <v>37</v>
      </c>
      <c r="M26" s="1474"/>
      <c r="N26" s="1475"/>
      <c r="O26" s="101"/>
      <c r="P26" s="1476" t="s">
        <v>38</v>
      </c>
      <c r="Q26" s="1477"/>
      <c r="R26" s="1477"/>
      <c r="U26" s="375"/>
    </row>
    <row r="27" spans="1:22" ht="18" customHeight="1">
      <c r="B27" s="101"/>
      <c r="C27" s="1473" t="s">
        <v>955</v>
      </c>
      <c r="D27" s="1474"/>
      <c r="E27" s="101"/>
      <c r="F27" s="1473" t="s">
        <v>39</v>
      </c>
      <c r="G27" s="1474"/>
      <c r="H27" s="1474"/>
      <c r="I27" s="1474"/>
      <c r="J27" s="1474"/>
      <c r="K27" s="101"/>
      <c r="L27" s="1473" t="s">
        <v>40</v>
      </c>
      <c r="M27" s="1474"/>
      <c r="N27" s="1475"/>
      <c r="O27" s="101"/>
      <c r="P27" s="1476" t="s">
        <v>41</v>
      </c>
      <c r="Q27" s="1477"/>
      <c r="R27" s="1477"/>
    </row>
    <row r="28" spans="1:22" ht="18" customHeight="1">
      <c r="B28" s="101"/>
      <c r="C28" s="1478" t="s">
        <v>42</v>
      </c>
      <c r="D28" s="1479"/>
      <c r="E28" s="101"/>
      <c r="F28" s="1473" t="s">
        <v>43</v>
      </c>
      <c r="G28" s="1474"/>
      <c r="H28" s="1474"/>
      <c r="I28" s="1474"/>
      <c r="J28" s="1474"/>
      <c r="K28" s="101"/>
      <c r="L28" s="1473" t="s">
        <v>44</v>
      </c>
      <c r="M28" s="1474"/>
      <c r="N28" s="1480"/>
      <c r="O28" s="402" t="s">
        <v>45</v>
      </c>
      <c r="P28" s="1481"/>
      <c r="Q28" s="1482"/>
      <c r="R28" s="1482"/>
      <c r="S28" s="403" t="s">
        <v>46</v>
      </c>
    </row>
    <row r="29" spans="1:22" ht="14.25" customHeight="1">
      <c r="E29" s="1483"/>
      <c r="F29" s="1483"/>
      <c r="G29" s="1483"/>
      <c r="H29" s="1483"/>
      <c r="I29" s="1483"/>
      <c r="J29" s="1483"/>
      <c r="K29" s="1483"/>
      <c r="L29" s="1483"/>
      <c r="M29" s="1483"/>
      <c r="N29" s="1483"/>
      <c r="O29" s="1483"/>
      <c r="P29" s="1483"/>
      <c r="Q29" s="1483"/>
    </row>
    <row r="30" spans="1:22" s="368" customFormat="1" ht="26.25" customHeight="1">
      <c r="C30" s="395" t="s">
        <v>47</v>
      </c>
      <c r="D30" s="404"/>
      <c r="E30" s="1484" t="s">
        <v>922</v>
      </c>
      <c r="F30" s="1484"/>
      <c r="G30" s="1484"/>
      <c r="H30" s="1484"/>
      <c r="I30" s="1484"/>
      <c r="J30" s="1484"/>
      <c r="K30" s="1484"/>
      <c r="L30" s="1484"/>
      <c r="M30" s="1484"/>
      <c r="N30" s="1484"/>
      <c r="O30" s="1484"/>
      <c r="P30" s="1484"/>
      <c r="Q30" s="1484"/>
      <c r="R30" s="1484"/>
      <c r="U30" s="373"/>
    </row>
    <row r="31" spans="1:22" s="368" customFormat="1" ht="12.75" customHeight="1">
      <c r="C31" s="395"/>
      <c r="D31" s="405"/>
      <c r="E31" s="406"/>
      <c r="F31" s="406"/>
      <c r="G31" s="406"/>
      <c r="H31" s="406"/>
      <c r="I31" s="406"/>
      <c r="J31" s="406"/>
      <c r="K31" s="406"/>
      <c r="L31" s="406"/>
      <c r="M31" s="406"/>
      <c r="N31" s="406"/>
      <c r="O31" s="406"/>
      <c r="P31" s="406"/>
      <c r="Q31" s="406"/>
      <c r="R31" s="406"/>
      <c r="U31" s="373"/>
    </row>
    <row r="32" spans="1:22" s="368" customFormat="1" ht="26.25" customHeight="1">
      <c r="C32" s="407" t="s">
        <v>48</v>
      </c>
      <c r="D32" s="404"/>
      <c r="E32" s="1485" t="s">
        <v>1252</v>
      </c>
      <c r="F32" s="1485"/>
      <c r="G32" s="1485"/>
      <c r="H32" s="1485"/>
      <c r="I32" s="1485"/>
      <c r="J32" s="1485"/>
      <c r="K32" s="1485"/>
      <c r="L32" s="1485"/>
      <c r="M32" s="1485"/>
      <c r="N32" s="1485"/>
      <c r="O32" s="1485"/>
      <c r="P32" s="1485"/>
      <c r="Q32" s="1485"/>
      <c r="R32" s="1485"/>
      <c r="U32" s="373"/>
    </row>
    <row r="33" spans="2:21" s="368" customFormat="1" ht="120.75" customHeight="1">
      <c r="C33" s="407"/>
      <c r="D33" s="395"/>
      <c r="E33" s="1485"/>
      <c r="F33" s="1485"/>
      <c r="G33" s="1485"/>
      <c r="H33" s="1485"/>
      <c r="I33" s="1485"/>
      <c r="J33" s="1485"/>
      <c r="K33" s="1485"/>
      <c r="L33" s="1485"/>
      <c r="M33" s="1485"/>
      <c r="N33" s="1485"/>
      <c r="O33" s="1485"/>
      <c r="P33" s="1485"/>
      <c r="Q33" s="1485"/>
      <c r="R33" s="1485"/>
      <c r="U33" s="373"/>
    </row>
    <row r="34" spans="2:21" s="368" customFormat="1" ht="10.5" customHeight="1">
      <c r="C34" s="369"/>
      <c r="D34" s="369"/>
      <c r="E34" s="369"/>
      <c r="F34" s="369"/>
      <c r="G34" s="369"/>
      <c r="H34" s="369"/>
      <c r="I34" s="369"/>
      <c r="J34" s="369"/>
      <c r="K34" s="369"/>
      <c r="L34" s="369"/>
      <c r="M34" s="369"/>
      <c r="N34" s="369"/>
      <c r="O34" s="369"/>
      <c r="P34" s="369"/>
      <c r="Q34" s="369"/>
      <c r="R34" s="369"/>
      <c r="U34" s="373"/>
    </row>
    <row r="35" spans="2:21" s="368" customFormat="1" ht="26.1" customHeight="1">
      <c r="B35" s="368" t="s">
        <v>49</v>
      </c>
      <c r="U35" s="373"/>
    </row>
    <row r="36" spans="2:21" s="368" customFormat="1" ht="30.75" customHeight="1">
      <c r="C36" s="368" t="s">
        <v>50</v>
      </c>
      <c r="G36" s="1486"/>
      <c r="H36" s="1486"/>
      <c r="I36" s="1486"/>
      <c r="J36" s="1486"/>
      <c r="K36" s="1486"/>
      <c r="L36" s="1486"/>
      <c r="M36" s="1486"/>
      <c r="N36" s="1486"/>
      <c r="O36" s="1486"/>
      <c r="P36" s="1486"/>
      <c r="Q36" s="1486"/>
      <c r="R36" s="408"/>
      <c r="T36" s="415" t="str">
        <f>LEN(G36)&amp;"文字(全角で最大40文字)"</f>
        <v>0文字(全角で最大40文字)</v>
      </c>
      <c r="U36" s="373"/>
    </row>
    <row r="37" spans="2:21" s="368" customFormat="1" ht="30" customHeight="1">
      <c r="C37" s="368" t="s">
        <v>51</v>
      </c>
      <c r="F37" s="1487"/>
      <c r="G37" s="1487"/>
      <c r="H37" s="1487"/>
      <c r="I37" s="1487"/>
      <c r="J37" s="409" t="s">
        <v>52</v>
      </c>
      <c r="K37" s="1488"/>
      <c r="L37" s="1488"/>
      <c r="M37" s="1488"/>
      <c r="N37" s="1488"/>
      <c r="O37" s="410" t="s">
        <v>53</v>
      </c>
      <c r="P37" s="614"/>
      <c r="Q37" s="408" t="s">
        <v>54</v>
      </c>
      <c r="U37" s="373"/>
    </row>
    <row r="38" spans="2:21" s="368" customFormat="1" ht="30" customHeight="1">
      <c r="C38" s="368" t="s">
        <v>55</v>
      </c>
      <c r="F38" s="411"/>
      <c r="G38" s="412" t="s">
        <v>56</v>
      </c>
      <c r="U38" s="373"/>
    </row>
    <row r="39" spans="2:21" s="368" customFormat="1" ht="11.25" customHeight="1">
      <c r="H39" s="399"/>
      <c r="U39" s="373"/>
    </row>
    <row r="40" spans="2:21" s="368" customFormat="1" ht="37.5" customHeight="1">
      <c r="B40" s="368" t="s">
        <v>950</v>
      </c>
      <c r="C40" s="368" t="s">
        <v>953</v>
      </c>
      <c r="F40" s="1448"/>
      <c r="G40" s="1448"/>
      <c r="H40" s="1448"/>
      <c r="I40" s="1448"/>
      <c r="J40" s="1448"/>
      <c r="K40" s="1448"/>
      <c r="L40" s="1448"/>
      <c r="M40" s="1448"/>
      <c r="N40" s="1448"/>
      <c r="O40" s="1448"/>
      <c r="P40" s="1448"/>
      <c r="Q40" s="1448"/>
      <c r="R40" s="1448"/>
      <c r="U40" s="373"/>
    </row>
    <row r="41" spans="2:21" s="368" customFormat="1" ht="18.75">
      <c r="B41" s="1444" t="s">
        <v>57</v>
      </c>
      <c r="C41" s="1444"/>
      <c r="D41" s="1444"/>
      <c r="E41" s="413" t="s">
        <v>18</v>
      </c>
      <c r="F41" s="1445"/>
      <c r="G41" s="414"/>
      <c r="H41" s="1447"/>
      <c r="I41" s="1447"/>
      <c r="J41" s="1447"/>
      <c r="K41" s="1447"/>
      <c r="L41" s="1447"/>
      <c r="M41" s="1447"/>
      <c r="N41" s="1447"/>
      <c r="O41" s="1447"/>
      <c r="P41" s="1447"/>
      <c r="Q41" s="1447"/>
      <c r="R41" s="1447"/>
      <c r="T41" s="415" t="str">
        <f>LEN(H41)&amp;"文字(全角で最大23文字)"</f>
        <v>0文字(全角で最大23文字)</v>
      </c>
      <c r="U41" s="373"/>
    </row>
    <row r="42" spans="2:21" s="368" customFormat="1" ht="18.75">
      <c r="B42" s="1444"/>
      <c r="C42" s="1444"/>
      <c r="D42" s="1444"/>
      <c r="E42" s="413"/>
      <c r="F42" s="1446"/>
      <c r="G42" s="408"/>
      <c r="H42" s="1448"/>
      <c r="I42" s="1448"/>
      <c r="J42" s="1448"/>
      <c r="K42" s="1448"/>
      <c r="L42" s="1448"/>
      <c r="M42" s="1448"/>
      <c r="N42" s="1448"/>
      <c r="O42" s="1448"/>
      <c r="P42" s="1448"/>
      <c r="Q42" s="1448"/>
      <c r="R42" s="1448"/>
      <c r="T42" s="415" t="str">
        <f>LEN(H42)&amp;"文字(全角で最大23文字)"</f>
        <v>0文字(全角で最大23文字)</v>
      </c>
      <c r="U42" s="373"/>
    </row>
    <row r="43" spans="2:21" s="368" customFormat="1" ht="13.5" customHeight="1">
      <c r="F43" s="414"/>
      <c r="G43" s="414"/>
      <c r="H43" s="414"/>
      <c r="I43" s="414"/>
      <c r="J43" s="414"/>
      <c r="K43" s="414"/>
      <c r="L43" s="414"/>
      <c r="M43" s="414"/>
      <c r="N43" s="414"/>
      <c r="O43" s="414"/>
      <c r="P43" s="414"/>
      <c r="Q43" s="414"/>
      <c r="R43" s="414"/>
      <c r="U43" s="373"/>
    </row>
    <row r="44" spans="2:21" s="368" customFormat="1" ht="30" customHeight="1">
      <c r="B44" s="368" t="s">
        <v>58</v>
      </c>
      <c r="F44" s="1472"/>
      <c r="G44" s="1472"/>
      <c r="H44" s="1472"/>
      <c r="I44" s="1472"/>
      <c r="J44" s="416"/>
      <c r="K44" s="399"/>
      <c r="L44" s="417"/>
      <c r="M44" s="399"/>
      <c r="N44" s="399"/>
      <c r="O44" s="399"/>
      <c r="P44" s="399"/>
      <c r="Q44" s="399"/>
      <c r="R44" s="399"/>
      <c r="U44" s="373"/>
    </row>
    <row r="45" spans="2:21" ht="13.5" customHeight="1"/>
    <row r="46" spans="2:21" s="368" customFormat="1" ht="30" customHeight="1">
      <c r="B46" s="368" t="s">
        <v>504</v>
      </c>
      <c r="F46" s="1472"/>
      <c r="G46" s="1472"/>
      <c r="H46" s="1472"/>
      <c r="I46" s="1472"/>
      <c r="J46" s="416"/>
      <c r="K46" s="399"/>
      <c r="L46" s="417"/>
      <c r="M46" s="399"/>
      <c r="N46" s="399"/>
      <c r="O46" s="399"/>
      <c r="P46" s="399"/>
      <c r="Q46" s="399"/>
      <c r="R46" s="399"/>
      <c r="U46" s="373"/>
    </row>
    <row r="47" spans="2:21" ht="13.5" customHeight="1"/>
    <row r="48" spans="2:21" ht="36.75" customHeight="1">
      <c r="B48" s="1452" t="s">
        <v>59</v>
      </c>
      <c r="C48" s="1453"/>
      <c r="D48" s="1456" t="s">
        <v>60</v>
      </c>
      <c r="E48" s="1457"/>
      <c r="F48" s="1457"/>
      <c r="G48" s="1457"/>
      <c r="H48" s="1457"/>
      <c r="I48" s="1458"/>
      <c r="J48" s="1459" t="s">
        <v>61</v>
      </c>
      <c r="K48" s="1460"/>
      <c r="L48" s="1460"/>
      <c r="M48" s="1460"/>
      <c r="N48" s="1461"/>
      <c r="O48" s="1459" t="s">
        <v>62</v>
      </c>
      <c r="P48" s="1460"/>
      <c r="Q48" s="1460"/>
      <c r="R48" s="1461"/>
    </row>
    <row r="49" spans="1:21" ht="46.5" customHeight="1">
      <c r="B49" s="1454"/>
      <c r="C49" s="1455"/>
      <c r="D49" s="1462"/>
      <c r="E49" s="1463"/>
      <c r="F49" s="1463"/>
      <c r="G49" s="1463"/>
      <c r="H49" s="1463"/>
      <c r="I49" s="1464"/>
      <c r="J49" s="1465"/>
      <c r="K49" s="1466"/>
      <c r="L49" s="1466"/>
      <c r="M49" s="1466"/>
      <c r="N49" s="1467"/>
      <c r="O49" s="1468"/>
      <c r="P49" s="1469"/>
      <c r="Q49" s="1470"/>
      <c r="R49" s="1471"/>
    </row>
    <row r="50" spans="1:21" s="368" customFormat="1" ht="15.75" customHeight="1">
      <c r="U50" s="373"/>
    </row>
    <row r="51" spans="1:21" s="368" customFormat="1" ht="26.1" customHeight="1">
      <c r="B51" s="368" t="s">
        <v>63</v>
      </c>
      <c r="U51" s="373"/>
    </row>
    <row r="52" spans="1:21" s="368" customFormat="1" ht="39.950000000000003" customHeight="1">
      <c r="B52" s="418" t="s">
        <v>64</v>
      </c>
      <c r="C52" s="414"/>
      <c r="D52" s="414"/>
      <c r="E52" s="414"/>
      <c r="F52" s="414"/>
      <c r="G52" s="414" t="s">
        <v>65</v>
      </c>
      <c r="H52" s="414"/>
      <c r="I52" s="414"/>
      <c r="J52" s="414"/>
      <c r="K52" s="414"/>
      <c r="L52" s="414"/>
      <c r="M52" s="414" t="s">
        <v>66</v>
      </c>
      <c r="N52" s="414" t="s">
        <v>67</v>
      </c>
      <c r="O52" s="414"/>
      <c r="P52" s="414"/>
      <c r="Q52" s="414"/>
      <c r="R52" s="419"/>
      <c r="U52" s="373"/>
    </row>
    <row r="53" spans="1:21" s="368" customFormat="1" ht="30" customHeight="1">
      <c r="B53" s="420"/>
      <c r="C53" s="399"/>
      <c r="D53" s="399"/>
      <c r="E53" s="399"/>
      <c r="F53" s="399"/>
      <c r="G53" s="399"/>
      <c r="H53" s="399"/>
      <c r="I53" s="399"/>
      <c r="J53" s="399"/>
      <c r="K53" s="399"/>
      <c r="L53" s="399"/>
      <c r="M53" s="399"/>
      <c r="N53" s="399"/>
      <c r="O53" s="399"/>
      <c r="P53" s="399"/>
      <c r="Q53" s="399"/>
      <c r="R53" s="421"/>
      <c r="U53" s="373"/>
    </row>
    <row r="54" spans="1:21" s="368" customFormat="1" ht="39.950000000000003" customHeight="1">
      <c r="B54" s="420" t="s">
        <v>68</v>
      </c>
      <c r="C54" s="399"/>
      <c r="D54" s="399"/>
      <c r="E54" s="399"/>
      <c r="F54" s="399"/>
      <c r="G54" s="399"/>
      <c r="H54" s="399"/>
      <c r="I54" s="399"/>
      <c r="J54" s="399"/>
      <c r="K54" s="399"/>
      <c r="L54" s="399"/>
      <c r="M54" s="399"/>
      <c r="N54" s="399"/>
      <c r="O54" s="399"/>
      <c r="P54" s="399"/>
      <c r="Q54" s="399"/>
      <c r="R54" s="421"/>
      <c r="U54" s="373"/>
    </row>
    <row r="55" spans="1:21" s="368" customFormat="1" ht="27.75" customHeight="1">
      <c r="B55" s="422"/>
      <c r="C55" s="408"/>
      <c r="D55" s="408"/>
      <c r="E55" s="408"/>
      <c r="F55" s="408"/>
      <c r="G55" s="408"/>
      <c r="H55" s="408"/>
      <c r="I55" s="408"/>
      <c r="J55" s="408"/>
      <c r="K55" s="408"/>
      <c r="L55" s="408"/>
      <c r="M55" s="408"/>
      <c r="N55" s="408"/>
      <c r="O55" s="408"/>
      <c r="P55" s="408"/>
      <c r="Q55" s="408"/>
      <c r="R55" s="423"/>
      <c r="U55" s="373"/>
    </row>
    <row r="56" spans="1:21" s="368" customFormat="1" ht="26.1" customHeight="1">
      <c r="P56" s="375"/>
      <c r="Q56" s="375"/>
      <c r="R56" s="372" t="s">
        <v>69</v>
      </c>
      <c r="S56" s="205"/>
      <c r="U56" s="373"/>
    </row>
    <row r="57" spans="1:21" ht="14.25" customHeight="1">
      <c r="A57" s="368"/>
      <c r="B57" s="368"/>
      <c r="C57" s="368"/>
      <c r="D57" s="368"/>
      <c r="E57" s="368"/>
    </row>
    <row r="58" spans="1:21" ht="26.1" customHeight="1">
      <c r="A58" s="375" t="s">
        <v>70</v>
      </c>
    </row>
    <row r="59" spans="1:21" ht="58.5" customHeight="1">
      <c r="C59" s="1449" t="s">
        <v>951</v>
      </c>
      <c r="D59" s="1449"/>
      <c r="E59" s="1450"/>
      <c r="F59" s="1450"/>
      <c r="G59" s="1450"/>
      <c r="H59" s="1450"/>
      <c r="I59" s="1450"/>
      <c r="J59" s="1450"/>
      <c r="K59" s="1450"/>
      <c r="L59" s="1450"/>
      <c r="M59" s="1450"/>
      <c r="N59" s="1450"/>
      <c r="O59" s="1450"/>
      <c r="P59" s="1450"/>
      <c r="Q59" s="1450"/>
      <c r="R59" s="1450"/>
    </row>
    <row r="60" spans="1:21" ht="29.25" customHeight="1">
      <c r="C60" s="1451"/>
      <c r="D60" s="1451"/>
      <c r="E60" s="1451"/>
      <c r="F60" s="1451"/>
      <c r="G60" s="1451"/>
      <c r="H60" s="1451"/>
      <c r="I60" s="1451"/>
      <c r="J60" s="1451"/>
      <c r="K60" s="1451"/>
      <c r="L60" s="1451"/>
      <c r="M60" s="1451"/>
      <c r="N60" s="1451"/>
      <c r="O60" s="1451"/>
      <c r="P60" s="1451"/>
      <c r="Q60" s="1451"/>
      <c r="R60" s="1451"/>
    </row>
    <row r="61" spans="1:21" ht="24.75" customHeight="1">
      <c r="C61" s="1451"/>
      <c r="D61" s="1451"/>
      <c r="E61" s="1451"/>
      <c r="F61" s="1451"/>
      <c r="G61" s="1451"/>
      <c r="H61" s="1451"/>
      <c r="I61" s="1451"/>
      <c r="J61" s="1451"/>
      <c r="K61" s="1451"/>
      <c r="L61" s="1451"/>
      <c r="M61" s="1451"/>
      <c r="N61" s="1451"/>
      <c r="O61" s="1451"/>
      <c r="P61" s="1451"/>
      <c r="Q61" s="1451"/>
      <c r="R61" s="1451"/>
    </row>
    <row r="62" spans="1:21" ht="68.25" customHeight="1">
      <c r="C62" s="1451"/>
      <c r="D62" s="1451"/>
      <c r="E62" s="1451"/>
      <c r="F62" s="1451"/>
      <c r="G62" s="1451"/>
      <c r="H62" s="1451"/>
      <c r="I62" s="1451"/>
      <c r="J62" s="1451"/>
      <c r="K62" s="1451"/>
      <c r="L62" s="1451"/>
      <c r="M62" s="1451"/>
      <c r="N62" s="1451"/>
      <c r="O62" s="1451"/>
      <c r="P62" s="1451"/>
      <c r="Q62" s="1451"/>
      <c r="R62" s="1451"/>
    </row>
    <row r="63" spans="1:21" ht="26.1" customHeight="1">
      <c r="C63" s="1451"/>
      <c r="D63" s="1451"/>
      <c r="E63" s="1451"/>
      <c r="F63" s="1451"/>
      <c r="G63" s="1451"/>
      <c r="H63" s="1451"/>
      <c r="I63" s="1451"/>
      <c r="J63" s="1451"/>
      <c r="K63" s="1451"/>
      <c r="L63" s="1451"/>
      <c r="M63" s="1451"/>
      <c r="N63" s="1451"/>
      <c r="O63" s="1451"/>
      <c r="P63" s="1451"/>
      <c r="Q63" s="1451"/>
      <c r="R63" s="1451"/>
    </row>
    <row r="64" spans="1:21" ht="26.1" customHeight="1">
      <c r="C64" s="1451"/>
      <c r="D64" s="1451"/>
      <c r="E64" s="1451"/>
      <c r="F64" s="1451"/>
      <c r="G64" s="1451"/>
      <c r="H64" s="1451"/>
      <c r="I64" s="1451"/>
      <c r="J64" s="1451"/>
      <c r="K64" s="1451"/>
      <c r="L64" s="1451"/>
      <c r="M64" s="1451"/>
      <c r="N64" s="1451"/>
      <c r="O64" s="1451"/>
      <c r="P64" s="1451"/>
      <c r="Q64" s="1451"/>
      <c r="R64" s="1451"/>
    </row>
    <row r="65" spans="3:18" ht="26.1" customHeight="1">
      <c r="C65" s="1451"/>
      <c r="D65" s="1451"/>
      <c r="E65" s="1451"/>
      <c r="F65" s="1451"/>
      <c r="G65" s="1451"/>
      <c r="H65" s="1451"/>
      <c r="I65" s="1451"/>
      <c r="J65" s="1451"/>
      <c r="K65" s="1451"/>
      <c r="L65" s="1451"/>
      <c r="M65" s="1451"/>
      <c r="N65" s="1451"/>
      <c r="O65" s="1451"/>
      <c r="P65" s="1451"/>
      <c r="Q65" s="1451"/>
      <c r="R65" s="1451"/>
    </row>
  </sheetData>
  <sheetProtection sheet="1" objects="1" scenarios="1" formatCells="0" formatRows="0" insertRows="0" deleteRows="0"/>
  <mergeCells count="56">
    <mergeCell ref="A19:R19"/>
    <mergeCell ref="O3:R3"/>
    <mergeCell ref="A5:L5"/>
    <mergeCell ref="L8:R8"/>
    <mergeCell ref="J9:K9"/>
    <mergeCell ref="L9:R9"/>
    <mergeCell ref="L10:R10"/>
    <mergeCell ref="L11:R11"/>
    <mergeCell ref="L12:R12"/>
    <mergeCell ref="M13:Q13"/>
    <mergeCell ref="A15:R15"/>
    <mergeCell ref="C17:Q17"/>
    <mergeCell ref="B20:C20"/>
    <mergeCell ref="B23:L23"/>
    <mergeCell ref="N23:R23"/>
    <mergeCell ref="C24:D24"/>
    <mergeCell ref="F24:J24"/>
    <mergeCell ref="L24:N24"/>
    <mergeCell ref="P24:R24"/>
    <mergeCell ref="C25:D25"/>
    <mergeCell ref="F25:J25"/>
    <mergeCell ref="L25:N25"/>
    <mergeCell ref="P25:R25"/>
    <mergeCell ref="C26:D26"/>
    <mergeCell ref="F26:J26"/>
    <mergeCell ref="L26:N26"/>
    <mergeCell ref="P26:R26"/>
    <mergeCell ref="F40:R40"/>
    <mergeCell ref="C27:D27"/>
    <mergeCell ref="F27:J27"/>
    <mergeCell ref="L27:N27"/>
    <mergeCell ref="P27:R27"/>
    <mergeCell ref="C28:D28"/>
    <mergeCell ref="F28:J28"/>
    <mergeCell ref="L28:N28"/>
    <mergeCell ref="P28:R28"/>
    <mergeCell ref="E29:Q29"/>
    <mergeCell ref="E30:R30"/>
    <mergeCell ref="E32:R33"/>
    <mergeCell ref="G36:Q36"/>
    <mergeCell ref="F37:I37"/>
    <mergeCell ref="K37:N37"/>
    <mergeCell ref="B41:D42"/>
    <mergeCell ref="F41:F42"/>
    <mergeCell ref="H41:R41"/>
    <mergeCell ref="H42:R42"/>
    <mergeCell ref="C59:R65"/>
    <mergeCell ref="B48:C49"/>
    <mergeCell ref="D48:I48"/>
    <mergeCell ref="J48:N48"/>
    <mergeCell ref="O48:R48"/>
    <mergeCell ref="D49:I49"/>
    <mergeCell ref="J49:N49"/>
    <mergeCell ref="O49:R49"/>
    <mergeCell ref="F44:I44"/>
    <mergeCell ref="F46:I46"/>
  </mergeCells>
  <phoneticPr fontId="11"/>
  <conditionalFormatting sqref="D30 D32">
    <cfRule type="expression" dxfId="448" priority="7">
      <formula>COUNTA($D$30,$D$32)=0</formula>
    </cfRule>
  </conditionalFormatting>
  <conditionalFormatting sqref="D49:R49">
    <cfRule type="containsBlanks" dxfId="447" priority="3">
      <formula>LEN(TRIM(D49))=0</formula>
    </cfRule>
  </conditionalFormatting>
  <conditionalFormatting sqref="G36:Q36 H41:R42 O3 L8:R12 J9:K9 M13:Q13 F37:I37 K37:N37 P37 F38 F40:R40 F41:F42 F44:I44 F46:I46">
    <cfRule type="containsBlanks" dxfId="446" priority="10">
      <formula>LEN(TRIM(F3))=0</formula>
    </cfRule>
  </conditionalFormatting>
  <conditionalFormatting sqref="G36:Q36">
    <cfRule type="expression" dxfId="445" priority="1">
      <formula>AND(COUNTA(B24:B28,E24:E28,K24:K28,O24:O27)=0,$G$36&lt;&gt;"",COUNTIF($G$36,"*基礎*科*")=0)</formula>
    </cfRule>
    <cfRule type="expression" dxfId="444" priority="6">
      <formula>LEN(G36)&gt;40</formula>
    </cfRule>
  </conditionalFormatting>
  <conditionalFormatting sqref="H41:R42">
    <cfRule type="expression" dxfId="443" priority="4">
      <formula>LEN(H41)&gt;23</formula>
    </cfRule>
  </conditionalFormatting>
  <conditionalFormatting sqref="O24:O27 B24:B28 E24:E28 K24:K28">
    <cfRule type="expression" dxfId="442" priority="9">
      <formula>COUNTA($B$24:$B$28,$E$24:$E$28,$K$24:$K$28,$O$24:$O$27)=0</formula>
    </cfRule>
  </conditionalFormatting>
  <conditionalFormatting sqref="P28:R28">
    <cfRule type="expression" dxfId="441" priority="8">
      <formula>AND($O$27="✔",$P$28="")</formula>
    </cfRule>
  </conditionalFormatting>
  <dataValidations count="8">
    <dataValidation imeMode="fullKatakana" allowBlank="1" showInputMessage="1" showErrorMessage="1" sqref="L10:R10 L8:R8 L12:R12" xr:uid="{00000000-0002-0000-0100-000000000000}"/>
    <dataValidation imeMode="hiragana" allowBlank="1" showInputMessage="1" showErrorMessage="1" sqref="P28:R28 L9:R9 M13:Q13 G41:G42" xr:uid="{00000000-0002-0000-0100-000001000000}"/>
    <dataValidation type="list" allowBlank="1" showInputMessage="1" showErrorMessage="1" sqref="B24:B28 E24:E28 D32 O24:O27 D30 K24:K28" xr:uid="{00000000-0002-0000-0100-000002000000}">
      <formula1>"✔"</formula1>
    </dataValidation>
    <dataValidation type="list" allowBlank="1" showInputMessage="1" showErrorMessage="1" sqref="E20:E21" xr:uid="{00000000-0002-0000-0100-000003000000}">
      <formula1>"○"</formula1>
    </dataValidation>
    <dataValidation imeMode="off" allowBlank="1" showInputMessage="1" showErrorMessage="1" sqref="O3:R3 F41 F37:I37 K37 F38 P37 J9:K9" xr:uid="{00000000-0002-0000-0100-000004000000}"/>
    <dataValidation type="custom" allowBlank="1" showInputMessage="1" showErrorMessage="1" error="全角で入力してください。" sqref="L11:R11" xr:uid="{005EBE8F-AB01-450F-949F-9B8977211109}">
      <formula1>LENB(L11) = LEN(L11)*2</formula1>
    </dataValidation>
    <dataValidation type="custom" imeMode="hiragana" allowBlank="1" showInputMessage="1" showErrorMessage="1" error="・40文字以内で入力してください。_x000a_・全角で入力してください。" sqref="G36:Q36" xr:uid="{88E5406B-51EE-4329-AA9E-5B566746E6E4}">
      <formula1>AND(LENB(G36) = LEN(G36)*2,LEN(G36)&lt;=40)</formula1>
    </dataValidation>
    <dataValidation type="custom" imeMode="hiragana" allowBlank="1" showInputMessage="1" showErrorMessage="1" error="全角で入力してください。" sqref="F40:R40 H41:R42" xr:uid="{DB5F404C-67BD-43A1-999A-9D1496F04BD2}">
      <formula1>LENB(F40) = LEN(F40)*2</formula1>
    </dataValidation>
  </dataValidations>
  <printOptions horizontalCentered="1"/>
  <pageMargins left="0.59055118110236227" right="0.59055118110236227" top="0.31496062992125984" bottom="0.39370078740157483" header="0.19685039370078741" footer="0.31496062992125984"/>
  <pageSetup paperSize="9" scale="60" fitToHeight="0" orientation="portrait" r:id="rId1"/>
  <headerFooter scaleWithDoc="0">
    <oddFooter>&amp;R&amp;10
（令和6年4月1日以降に申請する訓練科から適用）</oddFooter>
  </headerFooter>
  <rowBreaks count="1" manualBreakCount="1">
    <brk id="55" max="16383" man="1"/>
  </row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dimension ref="A1:H42"/>
  <sheetViews>
    <sheetView view="pageBreakPreview" topLeftCell="A2" zoomScale="70" zoomScaleNormal="100" zoomScaleSheetLayoutView="70" workbookViewId="0">
      <selection activeCell="F6" sqref="F6:F7"/>
    </sheetView>
  </sheetViews>
  <sheetFormatPr defaultRowHeight="13.5"/>
  <cols>
    <col min="1" max="2" width="17.625" style="1208" customWidth="1"/>
    <col min="3" max="4" width="11.625" style="1208" customWidth="1"/>
    <col min="5" max="5" width="11.125" style="1208" customWidth="1"/>
    <col min="6" max="6" width="59.625" style="1208" customWidth="1"/>
    <col min="7" max="18" width="15.625" style="1203" customWidth="1"/>
    <col min="19" max="16384" width="9" style="1203"/>
  </cols>
  <sheetData>
    <row r="1" spans="1:8" ht="24.95" customHeight="1">
      <c r="A1" s="1200"/>
      <c r="B1" s="1200"/>
      <c r="C1" s="1201"/>
      <c r="D1" s="1201"/>
      <c r="E1" s="1201"/>
      <c r="F1" s="1202" t="s">
        <v>331</v>
      </c>
    </row>
    <row r="2" spans="1:8" ht="39.950000000000003" customHeight="1">
      <c r="A2" s="2875" t="s">
        <v>10</v>
      </c>
      <c r="B2" s="2875"/>
      <c r="C2" s="2875"/>
      <c r="D2" s="2875"/>
      <c r="E2" s="2875"/>
      <c r="F2" s="2875"/>
    </row>
    <row r="3" spans="1:8" ht="39.950000000000003" customHeight="1" thickBot="1">
      <c r="A3" s="1204" t="s">
        <v>257</v>
      </c>
      <c r="B3" s="2876" t="str">
        <f>IF(様式1!L11="","",様式1!L11)</f>
        <v/>
      </c>
      <c r="C3" s="2876"/>
      <c r="D3" s="2876"/>
      <c r="E3" s="1204" t="s">
        <v>332</v>
      </c>
      <c r="F3" s="1205" t="str">
        <f>IF(様式1!G36="","",様式1!G36)</f>
        <v/>
      </c>
    </row>
    <row r="4" spans="1:8" ht="30" customHeight="1" thickBot="1">
      <c r="A4" s="1206" t="s">
        <v>333</v>
      </c>
      <c r="B4" s="1207"/>
    </row>
    <row r="5" spans="1:8" ht="39.950000000000003" customHeight="1" thickBot="1">
      <c r="A5" s="2862" t="s">
        <v>334</v>
      </c>
      <c r="B5" s="2864"/>
      <c r="C5" s="2877" t="s">
        <v>335</v>
      </c>
      <c r="D5" s="2857"/>
      <c r="E5" s="1209" t="s">
        <v>336</v>
      </c>
      <c r="F5" s="1210" t="s">
        <v>337</v>
      </c>
      <c r="H5" s="1203" t="s">
        <v>338</v>
      </c>
    </row>
    <row r="6" spans="1:8" ht="26.1" customHeight="1">
      <c r="A6" s="2865"/>
      <c r="B6" s="2867"/>
      <c r="C6" s="2878"/>
      <c r="D6" s="2879"/>
      <c r="E6" s="2868"/>
      <c r="F6" s="2880"/>
    </row>
    <row r="7" spans="1:8" ht="26.1" customHeight="1">
      <c r="A7" s="2835"/>
      <c r="B7" s="2837"/>
      <c r="C7" s="2871"/>
      <c r="D7" s="2872"/>
      <c r="E7" s="2839"/>
      <c r="F7" s="2840"/>
    </row>
    <row r="8" spans="1:8" ht="26.1" customHeight="1">
      <c r="A8" s="2832"/>
      <c r="B8" s="2834"/>
      <c r="C8" s="2869"/>
      <c r="D8" s="2870"/>
      <c r="E8" s="2838"/>
      <c r="F8" s="2840"/>
    </row>
    <row r="9" spans="1:8" ht="26.1" customHeight="1">
      <c r="A9" s="2835"/>
      <c r="B9" s="2837"/>
      <c r="C9" s="2871"/>
      <c r="D9" s="2872"/>
      <c r="E9" s="2839"/>
      <c r="F9" s="2840"/>
    </row>
    <row r="10" spans="1:8" ht="26.1" customHeight="1">
      <c r="A10" s="2832"/>
      <c r="B10" s="2834"/>
      <c r="C10" s="2869"/>
      <c r="D10" s="2870"/>
      <c r="E10" s="2838"/>
      <c r="F10" s="2840"/>
    </row>
    <row r="11" spans="1:8" ht="26.1" customHeight="1">
      <c r="A11" s="2835"/>
      <c r="B11" s="2837"/>
      <c r="C11" s="2871"/>
      <c r="D11" s="2872"/>
      <c r="E11" s="2839"/>
      <c r="F11" s="2840"/>
    </row>
    <row r="12" spans="1:8" ht="26.1" customHeight="1">
      <c r="A12" s="2832"/>
      <c r="B12" s="2834"/>
      <c r="C12" s="2869"/>
      <c r="D12" s="2870"/>
      <c r="E12" s="2838"/>
      <c r="F12" s="2840"/>
    </row>
    <row r="13" spans="1:8" ht="26.1" customHeight="1">
      <c r="A13" s="2835"/>
      <c r="B13" s="2837"/>
      <c r="C13" s="2871"/>
      <c r="D13" s="2872"/>
      <c r="E13" s="2839"/>
      <c r="F13" s="2840"/>
    </row>
    <row r="14" spans="1:8" ht="26.1" customHeight="1">
      <c r="A14" s="2832"/>
      <c r="B14" s="2834"/>
      <c r="C14" s="2869"/>
      <c r="D14" s="2870"/>
      <c r="E14" s="2838"/>
      <c r="F14" s="2840"/>
    </row>
    <row r="15" spans="1:8" ht="26.1" customHeight="1" thickBot="1">
      <c r="A15" s="2841"/>
      <c r="B15" s="2843"/>
      <c r="C15" s="2873"/>
      <c r="D15" s="2874"/>
      <c r="E15" s="2844"/>
      <c r="F15" s="2845"/>
    </row>
    <row r="16" spans="1:8" s="982" customFormat="1" ht="20.100000000000001" customHeight="1">
      <c r="A16" s="2846" t="s">
        <v>339</v>
      </c>
      <c r="B16" s="2847"/>
      <c r="C16" s="2847"/>
      <c r="D16" s="2848"/>
      <c r="E16" s="2852">
        <f>SUM(E6:E15)</f>
        <v>0</v>
      </c>
      <c r="F16" s="2854"/>
    </row>
    <row r="17" spans="1:6" ht="20.100000000000001" customHeight="1" thickBot="1">
      <c r="A17" s="2849"/>
      <c r="B17" s="2850"/>
      <c r="C17" s="2850"/>
      <c r="D17" s="2851"/>
      <c r="E17" s="2853"/>
      <c r="F17" s="2855"/>
    </row>
    <row r="18" spans="1:6" ht="24.95" customHeight="1">
      <c r="A18" s="1211" t="s">
        <v>853</v>
      </c>
      <c r="B18" s="1211"/>
      <c r="C18" s="1212"/>
      <c r="D18" s="1212"/>
      <c r="E18" s="1213"/>
      <c r="F18" s="1212"/>
    </row>
    <row r="19" spans="1:6" ht="24.95" customHeight="1" thickBot="1">
      <c r="A19" s="1206" t="s">
        <v>340</v>
      </c>
      <c r="B19" s="1207"/>
      <c r="E19" s="1214"/>
    </row>
    <row r="20" spans="1:6" ht="39.950000000000003" customHeight="1" thickBot="1">
      <c r="A20" s="2862" t="s">
        <v>341</v>
      </c>
      <c r="B20" s="2863"/>
      <c r="C20" s="2863"/>
      <c r="D20" s="2864"/>
      <c r="E20" s="1209" t="s">
        <v>342</v>
      </c>
      <c r="F20" s="1210" t="s">
        <v>284</v>
      </c>
    </row>
    <row r="21" spans="1:6" ht="26.1" customHeight="1">
      <c r="A21" s="2865"/>
      <c r="B21" s="2866"/>
      <c r="C21" s="2866"/>
      <c r="D21" s="2867"/>
      <c r="E21" s="2868"/>
      <c r="F21" s="2840"/>
    </row>
    <row r="22" spans="1:6" ht="26.1" customHeight="1">
      <c r="A22" s="2835"/>
      <c r="B22" s="2836"/>
      <c r="C22" s="2836"/>
      <c r="D22" s="2837"/>
      <c r="E22" s="2839"/>
      <c r="F22" s="2840"/>
    </row>
    <row r="23" spans="1:6" ht="26.1" customHeight="1">
      <c r="A23" s="2832"/>
      <c r="B23" s="2833"/>
      <c r="C23" s="2833"/>
      <c r="D23" s="2834"/>
      <c r="E23" s="2838"/>
      <c r="F23" s="2840"/>
    </row>
    <row r="24" spans="1:6" ht="26.1" customHeight="1">
      <c r="A24" s="2835"/>
      <c r="B24" s="2836"/>
      <c r="C24" s="2836"/>
      <c r="D24" s="2837"/>
      <c r="E24" s="2839"/>
      <c r="F24" s="2840"/>
    </row>
    <row r="25" spans="1:6" ht="26.1" customHeight="1">
      <c r="A25" s="2832"/>
      <c r="B25" s="2833"/>
      <c r="C25" s="2833"/>
      <c r="D25" s="2834"/>
      <c r="E25" s="2838"/>
      <c r="F25" s="2840"/>
    </row>
    <row r="26" spans="1:6" ht="26.1" customHeight="1">
      <c r="A26" s="2835"/>
      <c r="B26" s="2836"/>
      <c r="C26" s="2836"/>
      <c r="D26" s="2837"/>
      <c r="E26" s="2839"/>
      <c r="F26" s="2840"/>
    </row>
    <row r="27" spans="1:6" ht="26.1" customHeight="1">
      <c r="A27" s="2832"/>
      <c r="B27" s="2833"/>
      <c r="C27" s="2833"/>
      <c r="D27" s="2834"/>
      <c r="E27" s="2838"/>
      <c r="F27" s="2840"/>
    </row>
    <row r="28" spans="1:6" ht="26.1" customHeight="1">
      <c r="A28" s="2835"/>
      <c r="B28" s="2836"/>
      <c r="C28" s="2836"/>
      <c r="D28" s="2837"/>
      <c r="E28" s="2839"/>
      <c r="F28" s="2840"/>
    </row>
    <row r="29" spans="1:6" ht="26.1" customHeight="1">
      <c r="A29" s="2832"/>
      <c r="B29" s="2833"/>
      <c r="C29" s="2833"/>
      <c r="D29" s="2834"/>
      <c r="E29" s="2838"/>
      <c r="F29" s="2840"/>
    </row>
    <row r="30" spans="1:6" ht="26.1" customHeight="1" thickBot="1">
      <c r="A30" s="2841"/>
      <c r="B30" s="2842"/>
      <c r="C30" s="2842"/>
      <c r="D30" s="2843"/>
      <c r="E30" s="2844"/>
      <c r="F30" s="2845"/>
    </row>
    <row r="31" spans="1:6" s="982" customFormat="1" ht="20.100000000000001" customHeight="1">
      <c r="A31" s="2846" t="s">
        <v>339</v>
      </c>
      <c r="B31" s="2847"/>
      <c r="C31" s="2847"/>
      <c r="D31" s="2848"/>
      <c r="E31" s="2852">
        <f>SUM(E21:E30)</f>
        <v>0</v>
      </c>
      <c r="F31" s="2854"/>
    </row>
    <row r="32" spans="1:6" ht="20.100000000000001" customHeight="1" thickBot="1">
      <c r="A32" s="2849"/>
      <c r="B32" s="2850"/>
      <c r="C32" s="2850"/>
      <c r="D32" s="2851"/>
      <c r="E32" s="2853"/>
      <c r="F32" s="2855"/>
    </row>
    <row r="33" spans="1:6" ht="20.100000000000001" customHeight="1">
      <c r="A33" s="1211" t="s">
        <v>854</v>
      </c>
      <c r="B33" s="1211"/>
      <c r="C33" s="1212"/>
      <c r="D33" s="1212"/>
      <c r="E33" s="1212"/>
      <c r="F33" s="1212"/>
    </row>
    <row r="34" spans="1:6" ht="20.100000000000001" customHeight="1">
      <c r="A34" s="2861"/>
      <c r="B34" s="2861"/>
      <c r="C34" s="2861"/>
      <c r="D34" s="2861"/>
      <c r="E34" s="2861"/>
      <c r="F34" s="2861"/>
    </row>
    <row r="35" spans="1:6" ht="30" customHeight="1" thickBot="1">
      <c r="A35" s="1215" t="s">
        <v>343</v>
      </c>
      <c r="B35" s="1215"/>
      <c r="C35" s="1216"/>
      <c r="D35" s="1216"/>
      <c r="E35" s="1216"/>
      <c r="F35" s="1216"/>
    </row>
    <row r="36" spans="1:6" ht="39.950000000000003" customHeight="1" thickBot="1">
      <c r="A36" s="2856" t="s">
        <v>334</v>
      </c>
      <c r="B36" s="2857"/>
      <c r="C36" s="2858" t="s">
        <v>344</v>
      </c>
      <c r="D36" s="2859"/>
      <c r="E36" s="2860"/>
      <c r="F36" s="1210" t="s">
        <v>337</v>
      </c>
    </row>
    <row r="37" spans="1:6" ht="35.1" customHeight="1">
      <c r="A37" s="2828"/>
      <c r="B37" s="2829"/>
      <c r="C37" s="2830"/>
      <c r="D37" s="2831"/>
      <c r="E37" s="2829"/>
      <c r="F37" s="780"/>
    </row>
    <row r="38" spans="1:6" ht="35.1" customHeight="1">
      <c r="A38" s="2824"/>
      <c r="B38" s="2825"/>
      <c r="C38" s="2826"/>
      <c r="D38" s="2827"/>
      <c r="E38" s="2825"/>
      <c r="F38" s="779"/>
    </row>
    <row r="39" spans="1:6" ht="35.1" customHeight="1">
      <c r="A39" s="2824"/>
      <c r="B39" s="2825"/>
      <c r="C39" s="2826"/>
      <c r="D39" s="2827"/>
      <c r="E39" s="2825"/>
      <c r="F39" s="779"/>
    </row>
    <row r="40" spans="1:6" ht="35.1" customHeight="1">
      <c r="A40" s="2824"/>
      <c r="B40" s="2825"/>
      <c r="C40" s="2826"/>
      <c r="D40" s="2827"/>
      <c r="E40" s="2825"/>
      <c r="F40" s="779"/>
    </row>
    <row r="41" spans="1:6" ht="35.1" customHeight="1" thickBot="1">
      <c r="A41" s="2820"/>
      <c r="B41" s="2821"/>
      <c r="C41" s="2822"/>
      <c r="D41" s="2823"/>
      <c r="E41" s="2821"/>
      <c r="F41" s="98"/>
    </row>
    <row r="42" spans="1:6" ht="14.25" customHeight="1">
      <c r="A42" s="59" t="s">
        <v>906</v>
      </c>
    </row>
  </sheetData>
  <sheetProtection sheet="1" objects="1" scenarios="1" formatCells="0" formatRows="0" insertRows="0" deleteRows="0"/>
  <mergeCells count="59">
    <mergeCell ref="A2:F2"/>
    <mergeCell ref="B3:D3"/>
    <mergeCell ref="A5:B5"/>
    <mergeCell ref="C5:D5"/>
    <mergeCell ref="A6:B7"/>
    <mergeCell ref="C6:D7"/>
    <mergeCell ref="E6:E7"/>
    <mergeCell ref="F6:F7"/>
    <mergeCell ref="A8:B9"/>
    <mergeCell ref="C8:D9"/>
    <mergeCell ref="E8:E9"/>
    <mergeCell ref="F8:F9"/>
    <mergeCell ref="A10:B11"/>
    <mergeCell ref="C10:D11"/>
    <mergeCell ref="E10:E11"/>
    <mergeCell ref="F10:F11"/>
    <mergeCell ref="A12:B13"/>
    <mergeCell ref="C12:D13"/>
    <mergeCell ref="E12:E13"/>
    <mergeCell ref="F12:F13"/>
    <mergeCell ref="A14:B15"/>
    <mergeCell ref="C14:D15"/>
    <mergeCell ref="E14:E15"/>
    <mergeCell ref="F14:F15"/>
    <mergeCell ref="A16:D17"/>
    <mergeCell ref="E16:E17"/>
    <mergeCell ref="F16:F17"/>
    <mergeCell ref="A20:D20"/>
    <mergeCell ref="A21:D22"/>
    <mergeCell ref="E21:E22"/>
    <mergeCell ref="F21:F22"/>
    <mergeCell ref="A23:D24"/>
    <mergeCell ref="E23:E24"/>
    <mergeCell ref="F23:F24"/>
    <mergeCell ref="A25:D26"/>
    <mergeCell ref="E25:E26"/>
    <mergeCell ref="F25:F26"/>
    <mergeCell ref="A37:B37"/>
    <mergeCell ref="C37:E37"/>
    <mergeCell ref="A27:D28"/>
    <mergeCell ref="E27:E28"/>
    <mergeCell ref="F27:F28"/>
    <mergeCell ref="A29:D30"/>
    <mergeCell ref="E29:E30"/>
    <mergeCell ref="F29:F30"/>
    <mergeCell ref="A31:D32"/>
    <mergeCell ref="E31:E32"/>
    <mergeCell ref="F31:F32"/>
    <mergeCell ref="A36:B36"/>
    <mergeCell ref="C36:E36"/>
    <mergeCell ref="A34:F34"/>
    <mergeCell ref="A41:B41"/>
    <mergeCell ref="C41:E41"/>
    <mergeCell ref="A38:B38"/>
    <mergeCell ref="C38:E38"/>
    <mergeCell ref="A39:B39"/>
    <mergeCell ref="C39:E39"/>
    <mergeCell ref="A40:B40"/>
    <mergeCell ref="C40:E40"/>
  </mergeCells>
  <phoneticPr fontId="11"/>
  <conditionalFormatting sqref="A21:D30 F21:F30 E21 E23 E25 E27 E29">
    <cfRule type="cellIs" dxfId="253" priority="5" stopIfTrue="1" operator="notEqual">
      <formula>0</formula>
    </cfRule>
  </conditionalFormatting>
  <conditionalFormatting sqref="A21:D30 F21:F30">
    <cfRule type="cellIs" dxfId="252" priority="4" stopIfTrue="1" operator="equal">
      <formula>""</formula>
    </cfRule>
  </conditionalFormatting>
  <conditionalFormatting sqref="A37:F41">
    <cfRule type="cellIs" dxfId="251" priority="2" stopIfTrue="1" operator="equal">
      <formula>""</formula>
    </cfRule>
  </conditionalFormatting>
  <conditionalFormatting sqref="E6 A6:D15 F6:F15 E8 E10 E12 E14">
    <cfRule type="cellIs" dxfId="250" priority="3" stopIfTrue="1" operator="equal">
      <formula>""</formula>
    </cfRule>
  </conditionalFormatting>
  <conditionalFormatting sqref="E21 E23 E25 E27 E29">
    <cfRule type="cellIs" dxfId="249" priority="1" stopIfTrue="1" operator="equal">
      <formula>""</formula>
    </cfRule>
  </conditionalFormatting>
  <dataValidations count="1">
    <dataValidation imeMode="off" allowBlank="1" showInputMessage="1" showErrorMessage="1" sqref="E14 E6 E8 E10 E12 E29 E21 E23 E25 E27" xr:uid="{00000000-0002-0000-1300-000000000000}"/>
  </dataValidations>
  <printOptions horizontalCentered="1"/>
  <pageMargins left="0.59055118110236227" right="0.59055118110236227" top="0.59055118110236227" bottom="0.19685039370078741" header="0.39370078740157483" footer="0.31496062992125984"/>
  <pageSetup paperSize="9" scale="70" orientation="portrait" r:id="rId1"/>
  <headerFooter scaleWithDoc="0">
    <oddFooter>&amp;R&amp;10（平成30年7月開講訓練科から適用）</oddFooter>
  </headerFooter>
  <colBreaks count="1" manualBreakCount="1">
    <brk id="6"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dimension ref="A1:H52"/>
  <sheetViews>
    <sheetView view="pageBreakPreview" zoomScale="70" zoomScaleNormal="100" zoomScaleSheetLayoutView="70" workbookViewId="0">
      <selection activeCell="J6" sqref="J6"/>
    </sheetView>
  </sheetViews>
  <sheetFormatPr defaultColWidth="9" defaultRowHeight="13.5"/>
  <cols>
    <col min="1" max="1" width="17.625" style="292" customWidth="1"/>
    <col min="2" max="2" width="12.75" style="292" customWidth="1"/>
    <col min="3" max="3" width="11.625" style="292" customWidth="1"/>
    <col min="4" max="4" width="9.5" style="292" customWidth="1"/>
    <col min="5" max="5" width="11.125" style="292" customWidth="1"/>
    <col min="6" max="6" width="76" style="292" customWidth="1"/>
    <col min="7" max="18" width="15.625" style="288" customWidth="1"/>
    <col min="19" max="16384" width="9" style="288"/>
  </cols>
  <sheetData>
    <row r="1" spans="1:8" ht="24.95" customHeight="1">
      <c r="A1" s="285"/>
      <c r="B1" s="285"/>
      <c r="C1" s="286"/>
      <c r="D1" s="286"/>
      <c r="E1" s="286"/>
      <c r="F1" s="287" t="s">
        <v>331</v>
      </c>
    </row>
    <row r="2" spans="1:8" ht="39.950000000000003" customHeight="1">
      <c r="A2" s="2941" t="s">
        <v>10</v>
      </c>
      <c r="B2" s="2941"/>
      <c r="C2" s="2941"/>
      <c r="D2" s="2941"/>
      <c r="E2" s="2941"/>
      <c r="F2" s="2941"/>
    </row>
    <row r="3" spans="1:8" ht="39.950000000000003" customHeight="1" thickBot="1">
      <c r="A3" s="289" t="s">
        <v>257</v>
      </c>
      <c r="B3" s="2942" t="s">
        <v>1179</v>
      </c>
      <c r="C3" s="2942"/>
      <c r="D3" s="2942"/>
      <c r="E3" s="289" t="s">
        <v>79</v>
      </c>
      <c r="F3" s="290" t="s">
        <v>1179</v>
      </c>
    </row>
    <row r="4" spans="1:8" ht="30" customHeight="1" thickBot="1">
      <c r="A4" s="291" t="s">
        <v>333</v>
      </c>
      <c r="B4" s="291"/>
    </row>
    <row r="5" spans="1:8" ht="39.950000000000003" customHeight="1" thickBot="1">
      <c r="A5" s="2916" t="s">
        <v>334</v>
      </c>
      <c r="B5" s="2917"/>
      <c r="C5" s="2943" t="s">
        <v>335</v>
      </c>
      <c r="D5" s="2917"/>
      <c r="E5" s="293" t="s">
        <v>336</v>
      </c>
      <c r="F5" s="294" t="s">
        <v>337</v>
      </c>
      <c r="H5" s="288" t="s">
        <v>338</v>
      </c>
    </row>
    <row r="6" spans="1:8" ht="26.1" customHeight="1">
      <c r="A6" s="2944"/>
      <c r="B6" s="2945"/>
      <c r="C6" s="2946"/>
      <c r="D6" s="2947"/>
      <c r="E6" s="2913"/>
      <c r="F6" s="2948"/>
    </row>
    <row r="7" spans="1:8" ht="26.1" customHeight="1">
      <c r="A7" s="2896"/>
      <c r="B7" s="2898"/>
      <c r="C7" s="2937"/>
      <c r="D7" s="2938"/>
      <c r="E7" s="2900"/>
      <c r="F7" s="2901"/>
    </row>
    <row r="8" spans="1:8" ht="26.1" customHeight="1">
      <c r="A8" s="2893"/>
      <c r="B8" s="2895"/>
      <c r="C8" s="2935"/>
      <c r="D8" s="2936"/>
      <c r="E8" s="2899"/>
      <c r="F8" s="2901"/>
    </row>
    <row r="9" spans="1:8" ht="26.1" customHeight="1">
      <c r="A9" s="2896"/>
      <c r="B9" s="2898"/>
      <c r="C9" s="2937"/>
      <c r="D9" s="2938"/>
      <c r="E9" s="2900"/>
      <c r="F9" s="2901"/>
    </row>
    <row r="10" spans="1:8" ht="26.1" customHeight="1">
      <c r="A10" s="2893"/>
      <c r="B10" s="2895"/>
      <c r="C10" s="2935"/>
      <c r="D10" s="2936"/>
      <c r="E10" s="2899"/>
      <c r="F10" s="2901"/>
    </row>
    <row r="11" spans="1:8" ht="26.1" customHeight="1">
      <c r="A11" s="2896"/>
      <c r="B11" s="2898"/>
      <c r="C11" s="2937"/>
      <c r="D11" s="2938"/>
      <c r="E11" s="2900"/>
      <c r="F11" s="2901"/>
    </row>
    <row r="12" spans="1:8" ht="26.1" customHeight="1">
      <c r="A12" s="2893"/>
      <c r="B12" s="2895"/>
      <c r="C12" s="2935"/>
      <c r="D12" s="2936"/>
      <c r="E12" s="2899"/>
      <c r="F12" s="2901"/>
    </row>
    <row r="13" spans="1:8" ht="26.1" customHeight="1">
      <c r="A13" s="2896"/>
      <c r="B13" s="2898"/>
      <c r="C13" s="2937"/>
      <c r="D13" s="2938"/>
      <c r="E13" s="2900"/>
      <c r="F13" s="2901"/>
    </row>
    <row r="14" spans="1:8" ht="26.1" customHeight="1">
      <c r="A14" s="2893"/>
      <c r="B14" s="2895"/>
      <c r="C14" s="2935"/>
      <c r="D14" s="2936"/>
      <c r="E14" s="2899"/>
      <c r="F14" s="2901"/>
    </row>
    <row r="15" spans="1:8" ht="26.1" customHeight="1" thickBot="1">
      <c r="A15" s="2902"/>
      <c r="B15" s="2904"/>
      <c r="C15" s="2939"/>
      <c r="D15" s="2940"/>
      <c r="E15" s="2905"/>
      <c r="F15" s="2906"/>
    </row>
    <row r="16" spans="1:8" s="151" customFormat="1" ht="20.100000000000001" customHeight="1">
      <c r="A16" s="2907" t="s">
        <v>339</v>
      </c>
      <c r="B16" s="2908"/>
      <c r="C16" s="2908"/>
      <c r="D16" s="2909"/>
      <c r="E16" s="2913">
        <f>SUM(E6:E15)</f>
        <v>0</v>
      </c>
      <c r="F16" s="2914"/>
    </row>
    <row r="17" spans="1:6" ht="20.100000000000001" customHeight="1" thickBot="1">
      <c r="A17" s="2910"/>
      <c r="B17" s="2911"/>
      <c r="C17" s="2911"/>
      <c r="D17" s="2912"/>
      <c r="E17" s="2905"/>
      <c r="F17" s="2915"/>
    </row>
    <row r="18" spans="1:6" ht="24.95" customHeight="1">
      <c r="A18" s="295" t="s">
        <v>1247</v>
      </c>
      <c r="B18" s="295"/>
      <c r="C18" s="771"/>
      <c r="D18" s="771"/>
      <c r="E18" s="297"/>
      <c r="F18" s="771"/>
    </row>
    <row r="19" spans="1:6" ht="24.95" customHeight="1" thickBot="1">
      <c r="A19" s="291" t="s">
        <v>340</v>
      </c>
      <c r="B19" s="291"/>
      <c r="E19" s="298"/>
    </row>
    <row r="20" spans="1:6" ht="39.950000000000003" customHeight="1" thickBot="1">
      <c r="A20" s="2916" t="s">
        <v>341</v>
      </c>
      <c r="B20" s="2930"/>
      <c r="C20" s="2930"/>
      <c r="D20" s="2917"/>
      <c r="E20" s="293" t="s">
        <v>342</v>
      </c>
      <c r="F20" s="294" t="s">
        <v>284</v>
      </c>
    </row>
    <row r="21" spans="1:6" ht="26.1" customHeight="1">
      <c r="A21" s="2931" t="s">
        <v>1065</v>
      </c>
      <c r="B21" s="2932"/>
      <c r="C21" s="2932"/>
      <c r="D21" s="2933"/>
      <c r="E21" s="2934">
        <v>3000</v>
      </c>
      <c r="F21" s="2929" t="s">
        <v>1227</v>
      </c>
    </row>
    <row r="22" spans="1:6" ht="26.1" customHeight="1">
      <c r="A22" s="2924"/>
      <c r="B22" s="2925"/>
      <c r="C22" s="2925"/>
      <c r="D22" s="2926"/>
      <c r="E22" s="2928"/>
      <c r="F22" s="2929"/>
    </row>
    <row r="23" spans="1:6" ht="26.1" customHeight="1">
      <c r="A23" s="2921" t="s">
        <v>1066</v>
      </c>
      <c r="B23" s="2922"/>
      <c r="C23" s="2922"/>
      <c r="D23" s="2923"/>
      <c r="E23" s="2927">
        <v>0</v>
      </c>
      <c r="F23" s="2929" t="s">
        <v>1067</v>
      </c>
    </row>
    <row r="24" spans="1:6" ht="26.1" customHeight="1">
      <c r="A24" s="2924"/>
      <c r="B24" s="2925"/>
      <c r="C24" s="2925"/>
      <c r="D24" s="2926"/>
      <c r="E24" s="2928"/>
      <c r="F24" s="2929"/>
    </row>
    <row r="25" spans="1:6" ht="26.1" customHeight="1">
      <c r="A25" s="2921" t="s">
        <v>1069</v>
      </c>
      <c r="B25" s="2922"/>
      <c r="C25" s="2922"/>
      <c r="D25" s="2923"/>
      <c r="E25" s="2927">
        <v>0</v>
      </c>
      <c r="F25" s="2929" t="s">
        <v>1068</v>
      </c>
    </row>
    <row r="26" spans="1:6" ht="26.1" customHeight="1">
      <c r="A26" s="2924"/>
      <c r="B26" s="2925"/>
      <c r="C26" s="2925"/>
      <c r="D26" s="2926"/>
      <c r="E26" s="2928"/>
      <c r="F26" s="2929"/>
    </row>
    <row r="27" spans="1:6" ht="26.1" customHeight="1">
      <c r="A27" s="2893"/>
      <c r="B27" s="2894"/>
      <c r="C27" s="2894"/>
      <c r="D27" s="2895"/>
      <c r="E27" s="2899"/>
      <c r="F27" s="2901"/>
    </row>
    <row r="28" spans="1:6" ht="26.1" customHeight="1">
      <c r="A28" s="2896"/>
      <c r="B28" s="2897"/>
      <c r="C28" s="2897"/>
      <c r="D28" s="2898"/>
      <c r="E28" s="2900"/>
      <c r="F28" s="2901"/>
    </row>
    <row r="29" spans="1:6" ht="26.1" customHeight="1">
      <c r="A29" s="2893"/>
      <c r="B29" s="2894"/>
      <c r="C29" s="2894"/>
      <c r="D29" s="2895"/>
      <c r="E29" s="2899"/>
      <c r="F29" s="2901"/>
    </row>
    <row r="30" spans="1:6" ht="26.1" customHeight="1" thickBot="1">
      <c r="A30" s="2902"/>
      <c r="B30" s="2903"/>
      <c r="C30" s="2903"/>
      <c r="D30" s="2904"/>
      <c r="E30" s="2905"/>
      <c r="F30" s="2906"/>
    </row>
    <row r="31" spans="1:6" s="151" customFormat="1" ht="20.100000000000001" customHeight="1">
      <c r="A31" s="2907" t="s">
        <v>339</v>
      </c>
      <c r="B31" s="2908"/>
      <c r="C31" s="2908"/>
      <c r="D31" s="2909"/>
      <c r="E31" s="2913">
        <f>SUM(E21:E30)</f>
        <v>3000</v>
      </c>
      <c r="F31" s="2914"/>
    </row>
    <row r="32" spans="1:6" ht="20.100000000000001" customHeight="1" thickBot="1">
      <c r="A32" s="2910"/>
      <c r="B32" s="2911"/>
      <c r="C32" s="2911"/>
      <c r="D32" s="2912"/>
      <c r="E32" s="2905"/>
      <c r="F32" s="2915"/>
    </row>
    <row r="33" spans="1:6" ht="20.100000000000001" customHeight="1">
      <c r="A33" s="295" t="s">
        <v>1248</v>
      </c>
      <c r="B33" s="295"/>
      <c r="C33" s="771"/>
      <c r="D33" s="771"/>
      <c r="E33" s="771"/>
      <c r="F33" s="771"/>
    </row>
    <row r="34" spans="1:6" ht="20.100000000000001" customHeight="1">
      <c r="A34" s="185" t="s">
        <v>1228</v>
      </c>
      <c r="B34" s="185"/>
      <c r="C34" s="772"/>
      <c r="D34" s="772"/>
      <c r="E34" s="772"/>
      <c r="F34" s="772"/>
    </row>
    <row r="35" spans="1:6" ht="30" customHeight="1" thickBot="1">
      <c r="A35" s="299" t="s">
        <v>343</v>
      </c>
      <c r="B35" s="299"/>
      <c r="C35" s="772"/>
      <c r="D35" s="772"/>
      <c r="E35" s="772"/>
      <c r="F35" s="772"/>
    </row>
    <row r="36" spans="1:6" ht="39.950000000000003" customHeight="1" thickBot="1">
      <c r="A36" s="2916" t="s">
        <v>334</v>
      </c>
      <c r="B36" s="2917"/>
      <c r="C36" s="2918" t="s">
        <v>344</v>
      </c>
      <c r="D36" s="2919"/>
      <c r="E36" s="2920"/>
      <c r="F36" s="294" t="s">
        <v>337</v>
      </c>
    </row>
    <row r="37" spans="1:6" ht="35.1" customHeight="1">
      <c r="A37" s="2889"/>
      <c r="B37" s="2890"/>
      <c r="C37" s="2891"/>
      <c r="D37" s="2892"/>
      <c r="E37" s="2890"/>
      <c r="F37" s="769"/>
    </row>
    <row r="38" spans="1:6" ht="35.1" customHeight="1">
      <c r="A38" s="2885"/>
      <c r="B38" s="2886"/>
      <c r="C38" s="2887"/>
      <c r="D38" s="2888"/>
      <c r="E38" s="2886"/>
      <c r="F38" s="770"/>
    </row>
    <row r="39" spans="1:6" ht="35.1" customHeight="1">
      <c r="A39" s="2885"/>
      <c r="B39" s="2886"/>
      <c r="C39" s="2887"/>
      <c r="D39" s="2888"/>
      <c r="E39" s="2886"/>
      <c r="F39" s="770"/>
    </row>
    <row r="40" spans="1:6" ht="35.1" customHeight="1">
      <c r="A40" s="2885"/>
      <c r="B40" s="2886"/>
      <c r="C40" s="2887"/>
      <c r="D40" s="2888"/>
      <c r="E40" s="2886"/>
      <c r="F40" s="770"/>
    </row>
    <row r="41" spans="1:6" ht="35.1" customHeight="1" thickBot="1">
      <c r="A41" s="2881"/>
      <c r="B41" s="2882"/>
      <c r="C41" s="2883"/>
      <c r="D41" s="2884"/>
      <c r="E41" s="2882"/>
      <c r="F41" s="300"/>
    </row>
    <row r="42" spans="1:6">
      <c r="A42" s="301"/>
    </row>
    <row r="52" spans="1:1">
      <c r="A52" s="292" t="s">
        <v>338</v>
      </c>
    </row>
  </sheetData>
  <sheetProtection sheet="1" objects="1" scenarios="1"/>
  <mergeCells count="58">
    <mergeCell ref="A2:F2"/>
    <mergeCell ref="B3:D3"/>
    <mergeCell ref="A5:B5"/>
    <mergeCell ref="C5:D5"/>
    <mergeCell ref="A6:B7"/>
    <mergeCell ref="C6:D7"/>
    <mergeCell ref="E6:E7"/>
    <mergeCell ref="F6:F7"/>
    <mergeCell ref="A8:B9"/>
    <mergeCell ref="C8:D9"/>
    <mergeCell ref="E8:E9"/>
    <mergeCell ref="F8:F9"/>
    <mergeCell ref="A10:B11"/>
    <mergeCell ref="C10:D11"/>
    <mergeCell ref="E10:E11"/>
    <mergeCell ref="F10:F11"/>
    <mergeCell ref="A12:B13"/>
    <mergeCell ref="C12:D13"/>
    <mergeCell ref="E12:E13"/>
    <mergeCell ref="F12:F13"/>
    <mergeCell ref="A14:B15"/>
    <mergeCell ref="C14:D15"/>
    <mergeCell ref="E14:E15"/>
    <mergeCell ref="F14:F15"/>
    <mergeCell ref="A16:D17"/>
    <mergeCell ref="E16:E17"/>
    <mergeCell ref="F16:F17"/>
    <mergeCell ref="A20:D20"/>
    <mergeCell ref="A21:D22"/>
    <mergeCell ref="E21:E22"/>
    <mergeCell ref="F21:F22"/>
    <mergeCell ref="A23:D24"/>
    <mergeCell ref="E23:E24"/>
    <mergeCell ref="F23:F24"/>
    <mergeCell ref="A25:D26"/>
    <mergeCell ref="E25:E26"/>
    <mergeCell ref="F25:F26"/>
    <mergeCell ref="A37:B37"/>
    <mergeCell ref="C37:E37"/>
    <mergeCell ref="A27:D28"/>
    <mergeCell ref="E27:E28"/>
    <mergeCell ref="F27:F28"/>
    <mergeCell ref="A29:D30"/>
    <mergeCell ref="E29:E30"/>
    <mergeCell ref="F29:F30"/>
    <mergeCell ref="A31:D32"/>
    <mergeCell ref="E31:E32"/>
    <mergeCell ref="F31:F32"/>
    <mergeCell ref="A36:B36"/>
    <mergeCell ref="C36:E36"/>
    <mergeCell ref="A41:B41"/>
    <mergeCell ref="C41:E41"/>
    <mergeCell ref="A38:B38"/>
    <mergeCell ref="C38:E38"/>
    <mergeCell ref="A39:B39"/>
    <mergeCell ref="C39:E39"/>
    <mergeCell ref="A40:B40"/>
    <mergeCell ref="C40:E40"/>
  </mergeCells>
  <phoneticPr fontId="11"/>
  <conditionalFormatting sqref="A21:D30 F21:F30 E21 E23 E25 E27 E29">
    <cfRule type="cellIs" dxfId="248" priority="5" stopIfTrue="1" operator="notEqual">
      <formula>0</formula>
    </cfRule>
  </conditionalFormatting>
  <conditionalFormatting sqref="A21:D30 F21:F30">
    <cfRule type="cellIs" dxfId="247" priority="4" stopIfTrue="1" operator="equal">
      <formula>""</formula>
    </cfRule>
  </conditionalFormatting>
  <conditionalFormatting sqref="A37:F41">
    <cfRule type="cellIs" dxfId="246" priority="2" stopIfTrue="1" operator="equal">
      <formula>""</formula>
    </cfRule>
  </conditionalFormatting>
  <conditionalFormatting sqref="E6 A6:D15 F6:F15 E8 E10 E12 E14">
    <cfRule type="cellIs" dxfId="245" priority="3" stopIfTrue="1" operator="equal">
      <formula>""</formula>
    </cfRule>
  </conditionalFormatting>
  <conditionalFormatting sqref="E21 E23 E25 E27 E29">
    <cfRule type="cellIs" dxfId="244" priority="1" stopIfTrue="1" operator="equal">
      <formula>""</formula>
    </cfRule>
  </conditionalFormatting>
  <dataValidations count="1">
    <dataValidation imeMode="off" allowBlank="1" showInputMessage="1" showErrorMessage="1" sqref="E14 E6 E8 E10 E12 E29 E21 E23 E25 E27" xr:uid="{00000000-0002-0000-1400-000000000000}"/>
  </dataValidations>
  <printOptions horizontalCentered="1"/>
  <pageMargins left="0.59055118110236227" right="0.59055118110236227" top="0.59055118110236227" bottom="0.19685039370078741" header="0.39370078740157483" footer="0.31496062992125984"/>
  <pageSetup paperSize="9" scale="66" orientation="portrait" r:id="rId1"/>
  <headerFooter scaleWithDoc="0"/>
  <colBreaks count="1" manualBreakCount="1">
    <brk id="6" max="1048575" man="1"/>
  </col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7">
    <pageSetUpPr fitToPage="1"/>
  </sheetPr>
  <dimension ref="A1:AV48"/>
  <sheetViews>
    <sheetView showWhiteSpace="0" view="pageBreakPreview" zoomScale="85" zoomScaleNormal="85" zoomScaleSheetLayoutView="85" zoomScalePageLayoutView="70" workbookViewId="0">
      <selection activeCell="C9" sqref="C9:G9"/>
    </sheetView>
  </sheetViews>
  <sheetFormatPr defaultRowHeight="14.25"/>
  <cols>
    <col min="1" max="1" width="5.625" style="1221" customWidth="1"/>
    <col min="2" max="2" width="29.875" style="1220" customWidth="1"/>
    <col min="3" max="4" width="7.125" style="1220" customWidth="1"/>
    <col min="5" max="6" width="7.25" style="1220" customWidth="1"/>
    <col min="7" max="7" width="25.25" style="1220" customWidth="1"/>
    <col min="8" max="39" width="2.625" style="1220" customWidth="1"/>
    <col min="40" max="40" width="0.375" style="1220" customWidth="1"/>
    <col min="41" max="41" width="0.25" style="1220" customWidth="1"/>
    <col min="42" max="42" width="4.125" style="1220" customWidth="1"/>
    <col min="43" max="43" width="7.5" style="1221" customWidth="1"/>
    <col min="44" max="44" width="30.25" style="1221" customWidth="1"/>
    <col min="45" max="54" width="15.625" style="1221" customWidth="1"/>
    <col min="55" max="16384" width="9" style="1221"/>
  </cols>
  <sheetData>
    <row r="1" spans="1:42" ht="24.95" customHeight="1">
      <c r="A1" s="1217"/>
      <c r="B1" s="1217"/>
      <c r="C1" s="1217"/>
      <c r="D1" s="1217"/>
      <c r="E1" s="1217"/>
      <c r="F1" s="1217"/>
      <c r="G1" s="1217"/>
      <c r="H1" s="1217"/>
      <c r="I1" s="1217"/>
      <c r="J1" s="1217"/>
      <c r="K1" s="1217"/>
      <c r="L1" s="1217"/>
      <c r="M1" s="1217"/>
      <c r="N1" s="1217"/>
      <c r="O1" s="1217"/>
      <c r="P1" s="1217"/>
      <c r="Q1" s="1217"/>
      <c r="R1" s="1217"/>
      <c r="S1" s="1217"/>
      <c r="T1" s="1217"/>
      <c r="U1" s="1217"/>
      <c r="V1" s="1217"/>
      <c r="W1" s="1217"/>
      <c r="X1" s="1217"/>
      <c r="Y1" s="1217"/>
      <c r="Z1" s="1217"/>
      <c r="AA1" s="1217"/>
      <c r="AB1" s="1217"/>
      <c r="AC1" s="1217"/>
      <c r="AD1" s="1217"/>
      <c r="AE1" s="1217"/>
      <c r="AF1" s="1217"/>
      <c r="AG1" s="1217"/>
      <c r="AH1" s="1217"/>
      <c r="AI1" s="1218"/>
      <c r="AJ1" s="1218"/>
      <c r="AK1" s="1218"/>
      <c r="AL1" s="1218"/>
      <c r="AM1" s="1218"/>
      <c r="AN1" s="1218"/>
      <c r="AO1" s="1219" t="s">
        <v>345</v>
      </c>
    </row>
    <row r="2" spans="1:42" ht="25.5" customHeight="1">
      <c r="A2" s="2949" t="s">
        <v>346</v>
      </c>
      <c r="B2" s="2949"/>
      <c r="C2" s="2949"/>
      <c r="D2" s="2949"/>
      <c r="E2" s="2949"/>
      <c r="F2" s="2949"/>
      <c r="G2" s="2949"/>
      <c r="H2" s="2949"/>
      <c r="I2" s="2949"/>
      <c r="J2" s="2949"/>
      <c r="K2" s="2949"/>
      <c r="L2" s="2949"/>
      <c r="M2" s="2949"/>
      <c r="N2" s="2949"/>
      <c r="O2" s="2949"/>
      <c r="P2" s="2949"/>
      <c r="Q2" s="2949"/>
      <c r="R2" s="2949"/>
      <c r="S2" s="2949"/>
      <c r="T2" s="2949"/>
      <c r="U2" s="2949"/>
      <c r="V2" s="2949"/>
      <c r="W2" s="2949"/>
      <c r="X2" s="2949"/>
      <c r="Y2" s="2949"/>
      <c r="Z2" s="2949"/>
      <c r="AA2" s="2949"/>
      <c r="AB2" s="2949"/>
      <c r="AC2" s="2949"/>
      <c r="AD2" s="2949"/>
      <c r="AE2" s="2949"/>
      <c r="AF2" s="2949"/>
      <c r="AG2" s="2949"/>
      <c r="AH2" s="2949"/>
      <c r="AI2" s="2949"/>
      <c r="AJ2" s="2949"/>
      <c r="AK2" s="2949"/>
      <c r="AL2" s="2949"/>
      <c r="AM2" s="2949"/>
      <c r="AN2" s="2949"/>
      <c r="AO2" s="2949"/>
      <c r="AP2" s="1222"/>
    </row>
    <row r="3" spans="1:42" ht="12" customHeight="1">
      <c r="A3" s="1223"/>
      <c r="B3" s="1218"/>
      <c r="C3" s="1218"/>
      <c r="D3" s="1218"/>
      <c r="E3" s="1218"/>
      <c r="F3" s="1218"/>
      <c r="G3" s="1218"/>
      <c r="H3" s="2950"/>
      <c r="I3" s="2950"/>
      <c r="J3" s="2950"/>
      <c r="K3" s="2950"/>
      <c r="L3" s="2950"/>
      <c r="M3" s="2950"/>
      <c r="N3" s="2950"/>
      <c r="O3" s="2950"/>
      <c r="P3" s="2950"/>
      <c r="Q3" s="2950"/>
      <c r="R3" s="2950"/>
      <c r="S3" s="2950"/>
      <c r="T3" s="1224"/>
      <c r="U3" s="2950"/>
      <c r="V3" s="2950"/>
      <c r="W3" s="2950"/>
      <c r="X3" s="2950"/>
      <c r="Y3" s="2950"/>
      <c r="Z3" s="2950"/>
      <c r="AA3" s="2950"/>
      <c r="AB3" s="2950"/>
      <c r="AC3" s="2950"/>
      <c r="AD3" s="2950"/>
      <c r="AE3" s="2950"/>
      <c r="AF3" s="2950"/>
      <c r="AG3" s="2950"/>
      <c r="AH3" s="2950"/>
      <c r="AI3" s="2950"/>
      <c r="AJ3" s="2950"/>
      <c r="AK3" s="2950"/>
      <c r="AL3" s="2950"/>
      <c r="AM3" s="2950"/>
      <c r="AN3" s="2950"/>
      <c r="AO3" s="2950"/>
      <c r="AP3" s="1225"/>
    </row>
    <row r="4" spans="1:42" s="1227" customFormat="1" ht="24.95" customHeight="1" thickBot="1">
      <c r="A4" s="2955" t="s">
        <v>347</v>
      </c>
      <c r="B4" s="2955"/>
      <c r="C4" s="2956" t="str">
        <f>IF(様式1!L11="","",様式1!L11)</f>
        <v/>
      </c>
      <c r="D4" s="2956"/>
      <c r="E4" s="2956"/>
      <c r="F4" s="2956"/>
      <c r="G4" s="2956"/>
      <c r="H4" s="2957" t="s">
        <v>79</v>
      </c>
      <c r="I4" s="2957"/>
      <c r="J4" s="2957"/>
      <c r="K4" s="2957"/>
      <c r="L4" s="2957"/>
      <c r="M4" s="2957"/>
      <c r="N4" s="2957"/>
      <c r="O4" s="2957"/>
      <c r="P4" s="2957"/>
      <c r="Q4" s="2957"/>
      <c r="R4" s="2956" t="str">
        <f>IF(様式1!G36="","",様式1!G36)</f>
        <v/>
      </c>
      <c r="S4" s="2956"/>
      <c r="T4" s="2956"/>
      <c r="U4" s="2956"/>
      <c r="V4" s="2956"/>
      <c r="W4" s="2956"/>
      <c r="X4" s="2956"/>
      <c r="Y4" s="2956"/>
      <c r="Z4" s="2956"/>
      <c r="AA4" s="2956"/>
      <c r="AB4" s="2956"/>
      <c r="AC4" s="2956"/>
      <c r="AD4" s="2956"/>
      <c r="AE4" s="2956"/>
      <c r="AF4" s="2956"/>
      <c r="AG4" s="2956"/>
      <c r="AH4" s="2956"/>
      <c r="AI4" s="2956"/>
      <c r="AJ4" s="2956"/>
      <c r="AK4" s="2956"/>
      <c r="AL4" s="2956"/>
      <c r="AM4" s="2956"/>
      <c r="AN4" s="2956"/>
      <c r="AO4" s="2956"/>
      <c r="AP4" s="1226"/>
    </row>
    <row r="5" spans="1:42" ht="11.1" customHeight="1" thickBot="1">
      <c r="A5" s="1228"/>
      <c r="B5" s="1229"/>
      <c r="C5" s="1229"/>
      <c r="D5" s="1229"/>
      <c r="E5" s="1229"/>
      <c r="F5" s="1229"/>
      <c r="G5" s="1229"/>
      <c r="H5" s="2958"/>
      <c r="I5" s="2958"/>
      <c r="J5" s="2958"/>
      <c r="K5" s="2958"/>
      <c r="L5" s="2958"/>
      <c r="M5" s="2958"/>
      <c r="N5" s="2958"/>
      <c r="O5" s="2958"/>
      <c r="P5" s="2958"/>
      <c r="Q5" s="2958"/>
      <c r="R5" s="2958"/>
      <c r="S5" s="2958"/>
      <c r="T5" s="1230"/>
      <c r="U5" s="2958"/>
      <c r="V5" s="2958"/>
      <c r="W5" s="2958"/>
      <c r="X5" s="2958"/>
      <c r="Y5" s="2958"/>
      <c r="Z5" s="2958"/>
      <c r="AA5" s="2958"/>
      <c r="AB5" s="2958"/>
      <c r="AC5" s="2958"/>
      <c r="AD5" s="2958"/>
      <c r="AE5" s="2958"/>
      <c r="AF5" s="2958"/>
      <c r="AG5" s="2958"/>
      <c r="AH5" s="2958"/>
      <c r="AI5" s="2958"/>
      <c r="AJ5" s="2958"/>
      <c r="AK5" s="2958"/>
      <c r="AL5" s="2958"/>
      <c r="AM5" s="2958"/>
      <c r="AN5" s="2958"/>
      <c r="AO5" s="2958"/>
      <c r="AP5" s="1218"/>
    </row>
    <row r="6" spans="1:42" ht="32.25" customHeight="1">
      <c r="A6" s="2951" t="s">
        <v>348</v>
      </c>
      <c r="B6" s="2952"/>
      <c r="C6" s="2952"/>
      <c r="D6" s="2952"/>
      <c r="E6" s="2952"/>
      <c r="F6" s="2952"/>
      <c r="G6" s="2952"/>
      <c r="H6" s="2952"/>
      <c r="I6" s="2952"/>
      <c r="J6" s="2952"/>
      <c r="K6" s="2952"/>
      <c r="L6" s="2952"/>
      <c r="M6" s="2952"/>
      <c r="N6" s="2952"/>
      <c r="O6" s="2952"/>
      <c r="P6" s="2952"/>
      <c r="Q6" s="2952"/>
      <c r="R6" s="2952"/>
      <c r="S6" s="2952"/>
      <c r="T6" s="2952"/>
      <c r="U6" s="2952"/>
      <c r="V6" s="2952"/>
      <c r="W6" s="2952"/>
      <c r="X6" s="2952"/>
      <c r="Y6" s="2952"/>
      <c r="Z6" s="2952"/>
      <c r="AA6" s="2952"/>
      <c r="AB6" s="2952"/>
      <c r="AC6" s="2952"/>
      <c r="AD6" s="2952"/>
      <c r="AE6" s="2952"/>
      <c r="AF6" s="2952"/>
      <c r="AG6" s="2952"/>
      <c r="AH6" s="2952"/>
      <c r="AI6" s="2952"/>
      <c r="AJ6" s="2952"/>
      <c r="AK6" s="2952"/>
      <c r="AL6" s="2952"/>
      <c r="AM6" s="2952"/>
      <c r="AN6" s="2952"/>
      <c r="AO6" s="2953"/>
      <c r="AP6" s="1231"/>
    </row>
    <row r="7" spans="1:42" ht="25.5" customHeight="1">
      <c r="A7" s="1232" t="s">
        <v>1243</v>
      </c>
      <c r="B7" s="1231"/>
      <c r="C7" s="1231"/>
      <c r="D7" s="1231"/>
      <c r="E7" s="1231"/>
      <c r="F7" s="1233"/>
      <c r="G7" s="1231"/>
      <c r="H7" s="2950"/>
      <c r="I7" s="2950"/>
      <c r="J7" s="2950"/>
      <c r="K7" s="2950"/>
      <c r="L7" s="2950"/>
      <c r="M7" s="2950"/>
      <c r="N7" s="2950"/>
      <c r="O7" s="2950"/>
      <c r="P7" s="2950"/>
      <c r="Q7" s="2950"/>
      <c r="R7" s="2950"/>
      <c r="S7" s="2950"/>
      <c r="T7" s="1224"/>
      <c r="U7" s="2950"/>
      <c r="V7" s="2950"/>
      <c r="W7" s="2950"/>
      <c r="X7" s="2950"/>
      <c r="Y7" s="2950"/>
      <c r="Z7" s="2950"/>
      <c r="AA7" s="2950"/>
      <c r="AB7" s="2950"/>
      <c r="AC7" s="2950"/>
      <c r="AD7" s="2950"/>
      <c r="AE7" s="2950"/>
      <c r="AF7" s="2950"/>
      <c r="AG7" s="2950"/>
      <c r="AH7" s="2950"/>
      <c r="AI7" s="2950"/>
      <c r="AJ7" s="2950"/>
      <c r="AK7" s="2950"/>
      <c r="AL7" s="2950"/>
      <c r="AM7" s="2950"/>
      <c r="AN7" s="2950"/>
      <c r="AO7" s="2954"/>
      <c r="AP7" s="1234"/>
    </row>
    <row r="8" spans="1:42" ht="33" customHeight="1">
      <c r="A8" s="1235" t="s">
        <v>730</v>
      </c>
      <c r="B8" s="2963" t="s">
        <v>961</v>
      </c>
      <c r="C8" s="2963"/>
      <c r="D8" s="2963"/>
      <c r="E8" s="2963"/>
      <c r="F8" s="2963"/>
      <c r="G8" s="2963"/>
      <c r="H8" s="2963"/>
      <c r="I8" s="2963"/>
      <c r="J8" s="2963"/>
      <c r="K8" s="2963"/>
      <c r="L8" s="2963"/>
      <c r="M8" s="2963"/>
      <c r="N8" s="2963"/>
      <c r="O8" s="2963"/>
      <c r="P8" s="2963"/>
      <c r="Q8" s="2963"/>
      <c r="R8" s="2963"/>
      <c r="S8" s="2963"/>
      <c r="T8" s="2963"/>
      <c r="U8" s="2963"/>
      <c r="V8" s="2963"/>
      <c r="W8" s="2963"/>
      <c r="X8" s="2963"/>
      <c r="Y8" s="2963"/>
      <c r="Z8" s="2963"/>
      <c r="AA8" s="2963"/>
      <c r="AB8" s="2963"/>
      <c r="AC8" s="2963"/>
      <c r="AD8" s="2963"/>
      <c r="AE8" s="2963"/>
      <c r="AF8" s="2963"/>
      <c r="AG8" s="2963"/>
      <c r="AH8" s="2963"/>
      <c r="AI8" s="2963"/>
      <c r="AJ8" s="2963"/>
      <c r="AK8" s="2963"/>
      <c r="AL8" s="2963"/>
      <c r="AM8" s="2963"/>
      <c r="AN8" s="2963"/>
      <c r="AO8" s="2964"/>
      <c r="AP8" s="1234"/>
    </row>
    <row r="9" spans="1:42" ht="30" customHeight="1">
      <c r="A9" s="2965" t="s">
        <v>1244</v>
      </c>
      <c r="B9" s="2966"/>
      <c r="C9" s="2967"/>
      <c r="D9" s="2967"/>
      <c r="E9" s="2967"/>
      <c r="F9" s="2967"/>
      <c r="G9" s="2967"/>
      <c r="H9" s="1236"/>
      <c r="I9" s="1236"/>
      <c r="J9" s="1236"/>
      <c r="K9" s="1236"/>
      <c r="L9" s="1236"/>
      <c r="M9" s="1236"/>
      <c r="N9" s="1236"/>
      <c r="O9" s="1236"/>
      <c r="P9" s="1236"/>
      <c r="Q9" s="1236"/>
      <c r="R9" s="1236"/>
      <c r="S9" s="1236"/>
      <c r="T9" s="1236"/>
      <c r="U9" s="1236"/>
      <c r="V9" s="1236"/>
      <c r="W9" s="1236"/>
      <c r="X9" s="1236"/>
      <c r="Y9" s="1236"/>
      <c r="Z9" s="1236"/>
      <c r="AA9" s="1236"/>
      <c r="AB9" s="1236"/>
      <c r="AC9" s="1236"/>
      <c r="AD9" s="1236"/>
      <c r="AE9" s="1236"/>
      <c r="AF9" s="1236"/>
      <c r="AG9" s="1236"/>
      <c r="AH9" s="1236"/>
      <c r="AI9" s="1236"/>
      <c r="AJ9" s="1236"/>
      <c r="AK9" s="1236"/>
      <c r="AL9" s="1236"/>
      <c r="AM9" s="1236"/>
      <c r="AN9" s="1236"/>
      <c r="AO9" s="1237"/>
      <c r="AP9" s="1238"/>
    </row>
    <row r="10" spans="1:42" ht="95.25" customHeight="1">
      <c r="A10" s="2968" t="s">
        <v>1526</v>
      </c>
      <c r="B10" s="2969"/>
      <c r="C10" s="2969"/>
      <c r="D10" s="2969"/>
      <c r="E10" s="2969"/>
      <c r="F10" s="2969"/>
      <c r="G10" s="2969"/>
      <c r="H10" s="2969"/>
      <c r="I10" s="2969"/>
      <c r="J10" s="2969"/>
      <c r="K10" s="2969"/>
      <c r="L10" s="2969"/>
      <c r="M10" s="2969"/>
      <c r="N10" s="2969"/>
      <c r="O10" s="2969"/>
      <c r="P10" s="2969"/>
      <c r="Q10" s="2969"/>
      <c r="R10" s="2969"/>
      <c r="S10" s="2969"/>
      <c r="T10" s="2969"/>
      <c r="U10" s="2969"/>
      <c r="V10" s="2969"/>
      <c r="W10" s="2969"/>
      <c r="X10" s="2969"/>
      <c r="Y10" s="2969"/>
      <c r="Z10" s="2969"/>
      <c r="AA10" s="2969"/>
      <c r="AB10" s="2969"/>
      <c r="AC10" s="2969"/>
      <c r="AD10" s="2969"/>
      <c r="AE10" s="2969"/>
      <c r="AF10" s="2969"/>
      <c r="AG10" s="2969"/>
      <c r="AH10" s="2969"/>
      <c r="AI10" s="2969"/>
      <c r="AJ10" s="2969"/>
      <c r="AK10" s="2969"/>
      <c r="AL10" s="2969"/>
      <c r="AM10" s="2969"/>
      <c r="AN10" s="2969"/>
      <c r="AO10" s="2970"/>
      <c r="AP10" s="1234"/>
    </row>
    <row r="11" spans="1:42" ht="99.75" customHeight="1">
      <c r="A11" s="2962" t="s">
        <v>499</v>
      </c>
      <c r="B11" s="2959"/>
      <c r="C11" s="2959"/>
      <c r="D11" s="2959"/>
      <c r="E11" s="2959"/>
      <c r="F11" s="2959"/>
      <c r="G11" s="2959"/>
      <c r="H11" s="2959"/>
      <c r="I11" s="2959"/>
      <c r="J11" s="2959"/>
      <c r="K11" s="2959"/>
      <c r="L11" s="2959"/>
      <c r="M11" s="2959"/>
      <c r="N11" s="2959"/>
      <c r="O11" s="2959"/>
      <c r="P11" s="2959"/>
      <c r="Q11" s="2959"/>
      <c r="R11" s="2959"/>
      <c r="S11" s="2959"/>
      <c r="T11" s="2959"/>
      <c r="U11" s="2959"/>
      <c r="V11" s="2959"/>
      <c r="W11" s="2959"/>
      <c r="X11" s="2959"/>
      <c r="Y11" s="2959"/>
      <c r="Z11" s="2959"/>
      <c r="AA11" s="2959"/>
      <c r="AB11" s="2959"/>
      <c r="AC11" s="2959"/>
      <c r="AD11" s="2959"/>
      <c r="AE11" s="2959"/>
      <c r="AF11" s="2959"/>
      <c r="AG11" s="2959"/>
      <c r="AH11" s="2959"/>
      <c r="AI11" s="2959"/>
      <c r="AJ11" s="2959"/>
      <c r="AK11" s="2959"/>
      <c r="AL11" s="2959"/>
      <c r="AM11" s="2959"/>
      <c r="AN11" s="2959"/>
      <c r="AO11" s="2971"/>
      <c r="AP11" s="1234"/>
    </row>
    <row r="12" spans="1:42" ht="59.25" customHeight="1">
      <c r="A12" s="2962" t="s">
        <v>1575</v>
      </c>
      <c r="B12" s="2959"/>
      <c r="C12" s="2959"/>
      <c r="D12" s="2959"/>
      <c r="E12" s="2959"/>
      <c r="F12" s="2959"/>
      <c r="G12" s="2959"/>
      <c r="H12" s="2959"/>
      <c r="I12" s="2959"/>
      <c r="J12" s="2959"/>
      <c r="K12" s="2959"/>
      <c r="L12" s="2959"/>
      <c r="M12" s="2959"/>
      <c r="N12" s="2959"/>
      <c r="O12" s="2959"/>
      <c r="P12" s="2959"/>
      <c r="Q12" s="2959"/>
      <c r="R12" s="2959"/>
      <c r="S12" s="2959"/>
      <c r="T12" s="2959"/>
      <c r="U12" s="2959"/>
      <c r="V12" s="2959"/>
      <c r="W12" s="2959"/>
      <c r="X12" s="2959"/>
      <c r="Y12" s="2959"/>
      <c r="Z12" s="2959"/>
      <c r="AA12" s="2959"/>
      <c r="AB12" s="2959"/>
      <c r="AC12" s="2959"/>
      <c r="AD12" s="2959"/>
      <c r="AE12" s="2959"/>
      <c r="AF12" s="2959"/>
      <c r="AG12" s="2959"/>
      <c r="AH12" s="2959"/>
      <c r="AI12" s="2959"/>
      <c r="AJ12" s="2959"/>
      <c r="AK12" s="2959"/>
      <c r="AL12" s="2959"/>
      <c r="AM12" s="2959"/>
      <c r="AN12" s="1239"/>
      <c r="AO12" s="1240"/>
      <c r="AP12" s="1234"/>
    </row>
    <row r="13" spans="1:42" ht="33" customHeight="1">
      <c r="A13" s="99"/>
      <c r="B13" s="2959" t="s">
        <v>1245</v>
      </c>
      <c r="C13" s="2960"/>
      <c r="D13" s="2960"/>
      <c r="E13" s="2960"/>
      <c r="F13" s="2960"/>
      <c r="G13" s="2960"/>
      <c r="H13" s="2960"/>
      <c r="I13" s="2960"/>
      <c r="J13" s="2960"/>
      <c r="K13" s="2960"/>
      <c r="L13" s="2960"/>
      <c r="M13" s="2960"/>
      <c r="N13" s="2960"/>
      <c r="O13" s="2960"/>
      <c r="P13" s="2960"/>
      <c r="Q13" s="2960"/>
      <c r="R13" s="2960"/>
      <c r="S13" s="2960"/>
      <c r="T13" s="2960"/>
      <c r="U13" s="2960"/>
      <c r="V13" s="2960"/>
      <c r="W13" s="2960"/>
      <c r="X13" s="2960"/>
      <c r="Y13" s="2960"/>
      <c r="Z13" s="2960"/>
      <c r="AA13" s="2960"/>
      <c r="AB13" s="2960"/>
      <c r="AC13" s="2960"/>
      <c r="AD13" s="2960"/>
      <c r="AE13" s="2960"/>
      <c r="AF13" s="2960"/>
      <c r="AG13" s="2960"/>
      <c r="AH13" s="2960"/>
      <c r="AI13" s="2960"/>
      <c r="AJ13" s="2960"/>
      <c r="AK13" s="2960"/>
      <c r="AL13" s="2960"/>
      <c r="AM13" s="2960"/>
      <c r="AN13" s="2960"/>
      <c r="AO13" s="2961"/>
      <c r="AP13" s="1234"/>
    </row>
    <row r="14" spans="1:42" ht="76.5" customHeight="1">
      <c r="A14" s="2962" t="s">
        <v>1246</v>
      </c>
      <c r="B14" s="2960"/>
      <c r="C14" s="2960"/>
      <c r="D14" s="2960"/>
      <c r="E14" s="2960"/>
      <c r="F14" s="2960"/>
      <c r="G14" s="2960"/>
      <c r="H14" s="2960"/>
      <c r="I14" s="2960"/>
      <c r="J14" s="2960"/>
      <c r="K14" s="2960"/>
      <c r="L14" s="2960"/>
      <c r="M14" s="2960"/>
      <c r="N14" s="2960"/>
      <c r="O14" s="2960"/>
      <c r="P14" s="2960"/>
      <c r="Q14" s="2960"/>
      <c r="R14" s="2960"/>
      <c r="S14" s="2960"/>
      <c r="T14" s="2960"/>
      <c r="U14" s="2960"/>
      <c r="V14" s="2960"/>
      <c r="W14" s="2960"/>
      <c r="X14" s="2960"/>
      <c r="Y14" s="2960"/>
      <c r="Z14" s="2960"/>
      <c r="AA14" s="2960"/>
      <c r="AB14" s="2960"/>
      <c r="AC14" s="2960"/>
      <c r="AD14" s="2960"/>
      <c r="AE14" s="2960"/>
      <c r="AF14" s="2960"/>
      <c r="AG14" s="2960"/>
      <c r="AH14" s="2960"/>
      <c r="AI14" s="2960"/>
      <c r="AJ14" s="2960"/>
      <c r="AK14" s="2960"/>
      <c r="AL14" s="2960"/>
      <c r="AM14" s="2960"/>
      <c r="AN14" s="2960"/>
      <c r="AO14" s="2961"/>
      <c r="AP14" s="1234"/>
    </row>
    <row r="15" spans="1:42" ht="30" customHeight="1">
      <c r="A15" s="1232" t="s">
        <v>962</v>
      </c>
      <c r="B15" s="1241"/>
      <c r="C15" s="1242"/>
      <c r="D15" s="1242"/>
      <c r="E15" s="1242"/>
      <c r="F15" s="1242"/>
      <c r="G15" s="1242"/>
      <c r="H15" s="2950"/>
      <c r="I15" s="2950"/>
      <c r="J15" s="2950"/>
      <c r="K15" s="2950"/>
      <c r="L15" s="2950"/>
      <c r="M15" s="2950"/>
      <c r="N15" s="2950"/>
      <c r="O15" s="2950"/>
      <c r="P15" s="2950"/>
      <c r="Q15" s="2950"/>
      <c r="R15" s="2950"/>
      <c r="S15" s="2950"/>
      <c r="T15" s="1224"/>
      <c r="U15" s="2950"/>
      <c r="V15" s="2950"/>
      <c r="W15" s="2950"/>
      <c r="X15" s="2950"/>
      <c r="Y15" s="2950"/>
      <c r="Z15" s="2950"/>
      <c r="AA15" s="2950"/>
      <c r="AB15" s="2950"/>
      <c r="AC15" s="2950"/>
      <c r="AD15" s="2950"/>
      <c r="AE15" s="2950"/>
      <c r="AF15" s="2950"/>
      <c r="AG15" s="2950"/>
      <c r="AH15" s="2950"/>
      <c r="AI15" s="2950"/>
      <c r="AJ15" s="2950"/>
      <c r="AK15" s="2950"/>
      <c r="AL15" s="2950"/>
      <c r="AM15" s="2950"/>
      <c r="AN15" s="2950"/>
      <c r="AO15" s="2954"/>
      <c r="AP15" s="1234"/>
    </row>
    <row r="16" spans="1:42" ht="30.75" customHeight="1">
      <c r="A16" s="99"/>
      <c r="B16" s="2963" t="s">
        <v>963</v>
      </c>
      <c r="C16" s="2963"/>
      <c r="D16" s="2963"/>
      <c r="E16" s="2963"/>
      <c r="F16" s="2963"/>
      <c r="G16" s="2963"/>
      <c r="H16" s="2963"/>
      <c r="I16" s="2963"/>
      <c r="J16" s="2963"/>
      <c r="K16" s="2963"/>
      <c r="L16" s="2963"/>
      <c r="M16" s="2963"/>
      <c r="N16" s="2963"/>
      <c r="O16" s="2963"/>
      <c r="P16" s="2963"/>
      <c r="Q16" s="2963"/>
      <c r="R16" s="2963"/>
      <c r="S16" s="2963"/>
      <c r="T16" s="2963"/>
      <c r="U16" s="2963"/>
      <c r="V16" s="2963"/>
      <c r="W16" s="2963"/>
      <c r="X16" s="2963"/>
      <c r="Y16" s="2963"/>
      <c r="Z16" s="2963"/>
      <c r="AA16" s="2963"/>
      <c r="AB16" s="2963"/>
      <c r="AC16" s="2963"/>
      <c r="AD16" s="2963"/>
      <c r="AE16" s="2963"/>
      <c r="AF16" s="2963"/>
      <c r="AG16" s="2963"/>
      <c r="AH16" s="2963"/>
      <c r="AI16" s="2963"/>
      <c r="AJ16" s="2963"/>
      <c r="AK16" s="2963"/>
      <c r="AL16" s="2963"/>
      <c r="AM16" s="2963"/>
      <c r="AN16" s="2963"/>
      <c r="AO16" s="2964"/>
      <c r="AP16" s="1231"/>
    </row>
    <row r="17" spans="1:48" ht="39.950000000000003" customHeight="1">
      <c r="A17" s="2962" t="s">
        <v>1576</v>
      </c>
      <c r="B17" s="2959"/>
      <c r="C17" s="2959"/>
      <c r="D17" s="2959"/>
      <c r="E17" s="2959"/>
      <c r="F17" s="2959"/>
      <c r="G17" s="2959"/>
      <c r="H17" s="2959"/>
      <c r="I17" s="2959"/>
      <c r="J17" s="2959"/>
      <c r="K17" s="2959"/>
      <c r="L17" s="2959"/>
      <c r="M17" s="2959"/>
      <c r="N17" s="2959"/>
      <c r="O17" s="2959"/>
      <c r="P17" s="2959"/>
      <c r="Q17" s="2959"/>
      <c r="R17" s="2959"/>
      <c r="S17" s="2959"/>
      <c r="T17" s="2959"/>
      <c r="U17" s="2959"/>
      <c r="V17" s="2959"/>
      <c r="W17" s="2959"/>
      <c r="X17" s="2959"/>
      <c r="Y17" s="2959"/>
      <c r="Z17" s="2959"/>
      <c r="AA17" s="2959"/>
      <c r="AB17" s="2959"/>
      <c r="AC17" s="2959"/>
      <c r="AD17" s="2959"/>
      <c r="AE17" s="2959"/>
      <c r="AF17" s="2959"/>
      <c r="AG17" s="2959"/>
      <c r="AH17" s="2959"/>
      <c r="AI17" s="2959"/>
      <c r="AJ17" s="2959"/>
      <c r="AK17" s="2959"/>
      <c r="AL17" s="2959"/>
      <c r="AM17" s="2959"/>
      <c r="AN17" s="2959"/>
      <c r="AO17" s="2971"/>
      <c r="AP17" s="1234"/>
    </row>
    <row r="18" spans="1:48" ht="30" customHeight="1">
      <c r="A18" s="2973" t="s">
        <v>960</v>
      </c>
      <c r="B18" s="2974"/>
      <c r="C18" s="2967"/>
      <c r="D18" s="2967"/>
      <c r="E18" s="2967"/>
      <c r="F18" s="2967"/>
      <c r="G18" s="2967"/>
      <c r="H18" s="2975" t="s">
        <v>712</v>
      </c>
      <c r="I18" s="2975"/>
      <c r="J18" s="2975"/>
      <c r="K18" s="2975"/>
      <c r="L18" s="2975"/>
      <c r="M18" s="2975"/>
      <c r="N18" s="2975"/>
      <c r="O18" s="2975"/>
      <c r="P18" s="2975"/>
      <c r="Q18" s="2975"/>
      <c r="R18" s="2975"/>
      <c r="S18" s="2975"/>
      <c r="T18" s="2975"/>
      <c r="U18" s="2975"/>
      <c r="V18" s="1266" t="s">
        <v>490</v>
      </c>
      <c r="W18" s="2976"/>
      <c r="X18" s="2976"/>
      <c r="Y18" s="2976"/>
      <c r="Z18" s="2976"/>
      <c r="AA18" s="2976"/>
      <c r="AB18" s="2976"/>
      <c r="AC18" s="2976"/>
      <c r="AD18" s="2976"/>
      <c r="AE18" s="2976"/>
      <c r="AF18" s="2976"/>
      <c r="AG18" s="2976"/>
      <c r="AH18" s="2976"/>
      <c r="AI18" s="2976"/>
      <c r="AJ18" s="2976"/>
      <c r="AK18" s="2976"/>
      <c r="AL18" s="2976"/>
      <c r="AM18" s="2976"/>
      <c r="AN18" s="2976"/>
      <c r="AO18" s="2977"/>
      <c r="AP18" s="1231"/>
    </row>
    <row r="19" spans="1:48" ht="30.75" customHeight="1">
      <c r="A19" s="1238"/>
      <c r="B19" s="2959" t="s">
        <v>983</v>
      </c>
      <c r="C19" s="2959"/>
      <c r="D19" s="2959"/>
      <c r="E19" s="2959"/>
      <c r="F19" s="2959"/>
      <c r="G19" s="2959"/>
      <c r="H19" s="2959"/>
      <c r="I19" s="2959"/>
      <c r="J19" s="2959"/>
      <c r="K19" s="2959"/>
      <c r="L19" s="2959"/>
      <c r="M19" s="2959"/>
      <c r="N19" s="2959"/>
      <c r="O19" s="2959"/>
      <c r="P19" s="2959"/>
      <c r="Q19" s="2959"/>
      <c r="R19" s="2959"/>
      <c r="S19" s="2959"/>
      <c r="T19" s="2959"/>
      <c r="U19" s="2959"/>
      <c r="V19" s="2959"/>
      <c r="W19" s="2959"/>
      <c r="X19" s="2959"/>
      <c r="Y19" s="2959"/>
      <c r="Z19" s="2959"/>
      <c r="AA19" s="2959"/>
      <c r="AB19" s="2959"/>
      <c r="AC19" s="2959"/>
      <c r="AD19" s="2959"/>
      <c r="AE19" s="2959"/>
      <c r="AF19" s="2959"/>
      <c r="AG19" s="2959"/>
      <c r="AH19" s="2959"/>
      <c r="AI19" s="2959"/>
      <c r="AJ19" s="2959"/>
      <c r="AK19" s="2959"/>
      <c r="AL19" s="2959"/>
      <c r="AM19" s="2959"/>
      <c r="AN19" s="1233"/>
      <c r="AO19" s="1243"/>
      <c r="AP19" s="1221"/>
    </row>
    <row r="20" spans="1:48" s="1244" customFormat="1" ht="9.9499999999999993" customHeight="1">
      <c r="A20" s="2965"/>
      <c r="B20" s="2966"/>
      <c r="C20" s="2966"/>
      <c r="D20" s="2966"/>
      <c r="E20" s="2966"/>
      <c r="F20" s="2966"/>
      <c r="G20" s="2966"/>
      <c r="H20" s="2966"/>
      <c r="I20" s="2966"/>
      <c r="J20" s="2966"/>
      <c r="K20" s="2966"/>
      <c r="L20" s="2966"/>
      <c r="M20" s="2966"/>
      <c r="N20" s="2966"/>
      <c r="O20" s="2966"/>
      <c r="P20" s="2966"/>
      <c r="Q20" s="2966"/>
      <c r="R20" s="2966"/>
      <c r="S20" s="2966"/>
      <c r="T20" s="2966"/>
      <c r="U20" s="2966"/>
      <c r="V20" s="2966"/>
      <c r="W20" s="2966"/>
      <c r="X20" s="2966"/>
      <c r="Y20" s="2966"/>
      <c r="Z20" s="2966"/>
      <c r="AA20" s="2966"/>
      <c r="AB20" s="2966"/>
      <c r="AC20" s="2966"/>
      <c r="AD20" s="2966"/>
      <c r="AE20" s="2966"/>
      <c r="AF20" s="2966"/>
      <c r="AG20" s="2966"/>
      <c r="AH20" s="2966"/>
      <c r="AI20" s="2966"/>
      <c r="AJ20" s="2966"/>
      <c r="AK20" s="2966"/>
      <c r="AL20" s="2966"/>
      <c r="AM20" s="2966"/>
      <c r="AN20" s="2966"/>
      <c r="AO20" s="2972"/>
      <c r="AP20" s="1234"/>
    </row>
    <row r="21" spans="1:48" s="1244" customFormat="1" ht="22.5" customHeight="1">
      <c r="A21" s="2962" t="s">
        <v>984</v>
      </c>
      <c r="B21" s="2959"/>
      <c r="C21" s="2959"/>
      <c r="D21" s="2959"/>
      <c r="E21" s="2959"/>
      <c r="F21" s="2959"/>
      <c r="G21" s="2959"/>
      <c r="H21" s="2959"/>
      <c r="I21" s="2959"/>
      <c r="J21" s="2959"/>
      <c r="K21" s="2959"/>
      <c r="L21" s="2959"/>
      <c r="M21" s="2959"/>
      <c r="N21" s="2959"/>
      <c r="O21" s="2959"/>
      <c r="P21" s="2959"/>
      <c r="Q21" s="2959"/>
      <c r="R21" s="2959"/>
      <c r="S21" s="2959"/>
      <c r="T21" s="2959"/>
      <c r="U21" s="2959"/>
      <c r="V21" s="2959"/>
      <c r="W21" s="2959"/>
      <c r="X21" s="2959"/>
      <c r="Y21" s="2959"/>
      <c r="Z21" s="2959"/>
      <c r="AA21" s="2959"/>
      <c r="AB21" s="2959"/>
      <c r="AC21" s="2959"/>
      <c r="AD21" s="2959"/>
      <c r="AE21" s="2959"/>
      <c r="AF21" s="2959"/>
      <c r="AG21" s="2959"/>
      <c r="AH21" s="2959"/>
      <c r="AI21" s="2959"/>
      <c r="AJ21" s="2959"/>
      <c r="AK21" s="2959"/>
      <c r="AL21" s="2959"/>
      <c r="AM21" s="2959"/>
      <c r="AN21" s="2959"/>
      <c r="AO21" s="2971"/>
      <c r="AP21" s="1234"/>
    </row>
    <row r="22" spans="1:48" ht="33" customHeight="1">
      <c r="A22" s="99"/>
      <c r="B22" s="2959" t="s">
        <v>855</v>
      </c>
      <c r="C22" s="2959"/>
      <c r="D22" s="2959"/>
      <c r="E22" s="2959"/>
      <c r="F22" s="2959"/>
      <c r="G22" s="2959"/>
      <c r="H22" s="2959"/>
      <c r="I22" s="2959"/>
      <c r="J22" s="2959"/>
      <c r="K22" s="2959"/>
      <c r="L22" s="2959"/>
      <c r="M22" s="2959"/>
      <c r="N22" s="2959"/>
      <c r="O22" s="2959"/>
      <c r="P22" s="2959"/>
      <c r="Q22" s="2959"/>
      <c r="R22" s="2959"/>
      <c r="S22" s="2959"/>
      <c r="T22" s="2959"/>
      <c r="U22" s="2959"/>
      <c r="V22" s="2959"/>
      <c r="W22" s="2959"/>
      <c r="X22" s="2959"/>
      <c r="Y22" s="2959"/>
      <c r="Z22" s="2959"/>
      <c r="AA22" s="2959"/>
      <c r="AB22" s="2959"/>
      <c r="AC22" s="2959"/>
      <c r="AD22" s="2959"/>
      <c r="AE22" s="2959"/>
      <c r="AF22" s="2959"/>
      <c r="AG22" s="2959"/>
      <c r="AH22" s="2959"/>
      <c r="AI22" s="2959"/>
      <c r="AJ22" s="2959"/>
      <c r="AK22" s="2959"/>
      <c r="AL22" s="2959"/>
      <c r="AM22" s="2959"/>
      <c r="AN22" s="2959"/>
      <c r="AO22" s="2971"/>
      <c r="AP22" s="1245"/>
    </row>
    <row r="23" spans="1:48" ht="33" customHeight="1">
      <c r="A23" s="99"/>
      <c r="B23" s="2959" t="s">
        <v>349</v>
      </c>
      <c r="C23" s="2959"/>
      <c r="D23" s="2959"/>
      <c r="E23" s="2959"/>
      <c r="F23" s="2959"/>
      <c r="G23" s="2959"/>
      <c r="H23" s="2959"/>
      <c r="I23" s="2959"/>
      <c r="J23" s="2959"/>
      <c r="K23" s="2959"/>
      <c r="L23" s="2959"/>
      <c r="M23" s="2959"/>
      <c r="N23" s="2959"/>
      <c r="O23" s="2959"/>
      <c r="P23" s="2959"/>
      <c r="Q23" s="2959"/>
      <c r="R23" s="2959"/>
      <c r="S23" s="2959"/>
      <c r="T23" s="2959"/>
      <c r="U23" s="2959"/>
      <c r="V23" s="2959"/>
      <c r="W23" s="2959"/>
      <c r="X23" s="2959"/>
      <c r="Y23" s="2959"/>
      <c r="Z23" s="2959"/>
      <c r="AA23" s="2959"/>
      <c r="AB23" s="2959"/>
      <c r="AC23" s="2959"/>
      <c r="AD23" s="2959"/>
      <c r="AE23" s="2959"/>
      <c r="AF23" s="2959"/>
      <c r="AG23" s="2959"/>
      <c r="AH23" s="2959"/>
      <c r="AI23" s="2959"/>
      <c r="AJ23" s="2959"/>
      <c r="AK23" s="2959"/>
      <c r="AL23" s="2959"/>
      <c r="AM23" s="2959"/>
      <c r="AN23" s="2959"/>
      <c r="AO23" s="2971"/>
      <c r="AP23" s="1245"/>
    </row>
    <row r="24" spans="1:48" ht="33" customHeight="1">
      <c r="A24" s="99"/>
      <c r="B24" s="2959" t="s">
        <v>929</v>
      </c>
      <c r="C24" s="2959"/>
      <c r="D24" s="2959"/>
      <c r="E24" s="2959"/>
      <c r="F24" s="2959"/>
      <c r="G24" s="2959"/>
      <c r="H24" s="2959"/>
      <c r="I24" s="2959"/>
      <c r="J24" s="2959"/>
      <c r="K24" s="2959"/>
      <c r="L24" s="2959"/>
      <c r="M24" s="2959"/>
      <c r="N24" s="2959"/>
      <c r="O24" s="2959"/>
      <c r="P24" s="2959"/>
      <c r="Q24" s="2959"/>
      <c r="R24" s="2959"/>
      <c r="S24" s="2959"/>
      <c r="T24" s="2959"/>
      <c r="U24" s="2959"/>
      <c r="V24" s="2959"/>
      <c r="W24" s="2959"/>
      <c r="X24" s="2959"/>
      <c r="Y24" s="2959"/>
      <c r="Z24" s="2959"/>
      <c r="AA24" s="2959"/>
      <c r="AB24" s="2959"/>
      <c r="AC24" s="2959"/>
      <c r="AD24" s="2959"/>
      <c r="AE24" s="2959"/>
      <c r="AF24" s="2959"/>
      <c r="AG24" s="2959"/>
      <c r="AH24" s="2959"/>
      <c r="AI24" s="2959"/>
      <c r="AJ24" s="2959"/>
      <c r="AK24" s="2959"/>
      <c r="AL24" s="2959"/>
      <c r="AM24" s="2959"/>
      <c r="AN24" s="2959"/>
      <c r="AO24" s="2971"/>
      <c r="AP24" s="1245"/>
    </row>
    <row r="25" spans="1:48" s="1244" customFormat="1" ht="9.9499999999999993" customHeight="1">
      <c r="A25" s="1246"/>
      <c r="B25" s="1247"/>
      <c r="C25" s="1247"/>
      <c r="D25" s="1247"/>
      <c r="E25" s="1247"/>
      <c r="F25" s="1247"/>
      <c r="G25" s="1247"/>
      <c r="H25" s="2985"/>
      <c r="I25" s="2985"/>
      <c r="J25" s="2985"/>
      <c r="K25" s="2985"/>
      <c r="L25" s="2985"/>
      <c r="M25" s="2985"/>
      <c r="N25" s="2985"/>
      <c r="O25" s="2985"/>
      <c r="P25" s="2985"/>
      <c r="Q25" s="2985"/>
      <c r="R25" s="2985"/>
      <c r="S25" s="2985"/>
      <c r="T25" s="2985"/>
      <c r="U25" s="2985"/>
      <c r="V25" s="2985"/>
      <c r="W25" s="2985"/>
      <c r="X25" s="2985"/>
      <c r="Y25" s="2985"/>
      <c r="Z25" s="2985"/>
      <c r="AA25" s="2985"/>
      <c r="AB25" s="2985"/>
      <c r="AC25" s="2985"/>
      <c r="AD25" s="2985"/>
      <c r="AE25" s="2985"/>
      <c r="AF25" s="2985"/>
      <c r="AG25" s="2985"/>
      <c r="AH25" s="2985"/>
      <c r="AI25" s="2985"/>
      <c r="AJ25" s="2985"/>
      <c r="AK25" s="2985"/>
      <c r="AL25" s="2966"/>
      <c r="AM25" s="2966"/>
      <c r="AN25" s="2966"/>
      <c r="AO25" s="2972"/>
      <c r="AP25" s="1248"/>
    </row>
    <row r="26" spans="1:48" ht="30" customHeight="1">
      <c r="A26" s="1249" t="s">
        <v>350</v>
      </c>
      <c r="B26" s="2978" t="s">
        <v>351</v>
      </c>
      <c r="C26" s="2978"/>
      <c r="D26" s="2978"/>
      <c r="E26" s="2978"/>
      <c r="F26" s="2978"/>
      <c r="G26" s="2978"/>
      <c r="H26" s="2979">
        <v>1</v>
      </c>
      <c r="I26" s="2980"/>
      <c r="J26" s="2981" t="s">
        <v>738</v>
      </c>
      <c r="K26" s="2981"/>
      <c r="L26" s="2982"/>
      <c r="M26" s="2979">
        <v>2</v>
      </c>
      <c r="N26" s="2980"/>
      <c r="O26" s="2981" t="s">
        <v>738</v>
      </c>
      <c r="P26" s="2981"/>
      <c r="Q26" s="2982"/>
      <c r="R26" s="2979">
        <v>3</v>
      </c>
      <c r="S26" s="2980"/>
      <c r="T26" s="2983" t="s">
        <v>738</v>
      </c>
      <c r="U26" s="2983"/>
      <c r="V26" s="2984"/>
      <c r="W26" s="2979">
        <v>4</v>
      </c>
      <c r="X26" s="2980"/>
      <c r="Y26" s="2983" t="s">
        <v>738</v>
      </c>
      <c r="Z26" s="2983"/>
      <c r="AA26" s="2984"/>
      <c r="AB26" s="2979">
        <v>5</v>
      </c>
      <c r="AC26" s="2980"/>
      <c r="AD26" s="2981" t="s">
        <v>738</v>
      </c>
      <c r="AE26" s="2981"/>
      <c r="AF26" s="2982"/>
      <c r="AG26" s="2979">
        <v>6</v>
      </c>
      <c r="AH26" s="2980"/>
      <c r="AI26" s="2981" t="s">
        <v>738</v>
      </c>
      <c r="AJ26" s="2981"/>
      <c r="AK26" s="2982"/>
      <c r="AL26" s="1250"/>
      <c r="AM26" s="1251"/>
      <c r="AN26" s="1251"/>
      <c r="AO26" s="1252"/>
      <c r="AP26" s="1233"/>
      <c r="AQ26" s="1253"/>
    </row>
    <row r="27" spans="1:48" ht="42" customHeight="1">
      <c r="A27" s="2986" t="s">
        <v>352</v>
      </c>
      <c r="B27" s="2989" t="s">
        <v>353</v>
      </c>
      <c r="C27" s="2989"/>
      <c r="D27" s="2989"/>
      <c r="E27" s="2989"/>
      <c r="F27" s="2989"/>
      <c r="G27" s="2989"/>
      <c r="H27" s="2990"/>
      <c r="I27" s="2991"/>
      <c r="J27" s="2991"/>
      <c r="K27" s="2991"/>
      <c r="L27" s="2992"/>
      <c r="M27" s="2990"/>
      <c r="N27" s="2991"/>
      <c r="O27" s="2991"/>
      <c r="P27" s="2991"/>
      <c r="Q27" s="2992"/>
      <c r="R27" s="2990"/>
      <c r="S27" s="2991"/>
      <c r="T27" s="2991"/>
      <c r="U27" s="2991"/>
      <c r="V27" s="2992"/>
      <c r="W27" s="2990"/>
      <c r="X27" s="2991"/>
      <c r="Y27" s="2991"/>
      <c r="Z27" s="2991"/>
      <c r="AA27" s="2992"/>
      <c r="AB27" s="2990"/>
      <c r="AC27" s="2991"/>
      <c r="AD27" s="2991"/>
      <c r="AE27" s="2991"/>
      <c r="AF27" s="2992"/>
      <c r="AG27" s="2990"/>
      <c r="AH27" s="2991"/>
      <c r="AI27" s="2991"/>
      <c r="AJ27" s="2991"/>
      <c r="AK27" s="2992"/>
      <c r="AL27" s="1250"/>
      <c r="AM27" s="1251"/>
      <c r="AN27" s="1251"/>
      <c r="AO27" s="1252"/>
      <c r="AP27" s="1231"/>
      <c r="AQ27" s="1231"/>
      <c r="AR27" s="1233"/>
      <c r="AS27" s="1233"/>
      <c r="AT27" s="1218"/>
    </row>
    <row r="28" spans="1:48" ht="42" customHeight="1">
      <c r="A28" s="2987"/>
      <c r="B28" s="2989" t="s">
        <v>354</v>
      </c>
      <c r="C28" s="2989"/>
      <c r="D28" s="2989"/>
      <c r="E28" s="2989"/>
      <c r="F28" s="2989"/>
      <c r="G28" s="2989"/>
      <c r="H28" s="2990"/>
      <c r="I28" s="2991"/>
      <c r="J28" s="2991"/>
      <c r="K28" s="2991"/>
      <c r="L28" s="2992"/>
      <c r="M28" s="2990"/>
      <c r="N28" s="2991"/>
      <c r="O28" s="2991"/>
      <c r="P28" s="2991"/>
      <c r="Q28" s="2992"/>
      <c r="R28" s="2990"/>
      <c r="S28" s="2991"/>
      <c r="T28" s="2991"/>
      <c r="U28" s="2991"/>
      <c r="V28" s="2992"/>
      <c r="W28" s="2990"/>
      <c r="X28" s="2991"/>
      <c r="Y28" s="2991"/>
      <c r="Z28" s="2991"/>
      <c r="AA28" s="2992"/>
      <c r="AB28" s="2990"/>
      <c r="AC28" s="2991"/>
      <c r="AD28" s="2991"/>
      <c r="AE28" s="2991"/>
      <c r="AF28" s="2992"/>
      <c r="AG28" s="2990"/>
      <c r="AH28" s="2991"/>
      <c r="AI28" s="2991"/>
      <c r="AJ28" s="2991"/>
      <c r="AK28" s="2992"/>
      <c r="AL28" s="1250"/>
      <c r="AM28" s="1251"/>
      <c r="AN28" s="1251"/>
      <c r="AO28" s="1252"/>
      <c r="AP28" s="1231"/>
      <c r="AQ28" s="1253"/>
      <c r="AR28" s="1253"/>
      <c r="AS28" s="1253"/>
      <c r="AT28" s="1251"/>
    </row>
    <row r="29" spans="1:48" ht="42" customHeight="1">
      <c r="A29" s="2987"/>
      <c r="B29" s="2989" t="s">
        <v>355</v>
      </c>
      <c r="C29" s="2989"/>
      <c r="D29" s="2989"/>
      <c r="E29" s="2989"/>
      <c r="F29" s="2989"/>
      <c r="G29" s="2989"/>
      <c r="H29" s="2990"/>
      <c r="I29" s="2991"/>
      <c r="J29" s="2991"/>
      <c r="K29" s="2991"/>
      <c r="L29" s="2992"/>
      <c r="M29" s="2990"/>
      <c r="N29" s="2991"/>
      <c r="O29" s="2991"/>
      <c r="P29" s="2991"/>
      <c r="Q29" s="2992"/>
      <c r="R29" s="2990"/>
      <c r="S29" s="2991"/>
      <c r="T29" s="2991"/>
      <c r="U29" s="2991"/>
      <c r="V29" s="2992"/>
      <c r="W29" s="2990"/>
      <c r="X29" s="2991"/>
      <c r="Y29" s="2991"/>
      <c r="Z29" s="2991"/>
      <c r="AA29" s="2992"/>
      <c r="AB29" s="2990"/>
      <c r="AC29" s="2991"/>
      <c r="AD29" s="2991"/>
      <c r="AE29" s="2991"/>
      <c r="AF29" s="2992"/>
      <c r="AG29" s="2990"/>
      <c r="AH29" s="2991"/>
      <c r="AI29" s="2991"/>
      <c r="AJ29" s="2991"/>
      <c r="AK29" s="2992"/>
      <c r="AL29" s="1250"/>
      <c r="AM29" s="1251"/>
      <c r="AN29" s="1251"/>
      <c r="AO29" s="1252"/>
      <c r="AP29" s="1231"/>
      <c r="AQ29" s="1253"/>
      <c r="AR29" s="1253"/>
      <c r="AS29" s="1253"/>
      <c r="AT29" s="1251"/>
    </row>
    <row r="30" spans="1:48" ht="42" customHeight="1">
      <c r="A30" s="2987"/>
      <c r="B30" s="2989" t="s">
        <v>356</v>
      </c>
      <c r="C30" s="2989"/>
      <c r="D30" s="2989"/>
      <c r="E30" s="2989"/>
      <c r="F30" s="2989"/>
      <c r="G30" s="2989"/>
      <c r="H30" s="2990"/>
      <c r="I30" s="2991"/>
      <c r="J30" s="2991"/>
      <c r="K30" s="2991"/>
      <c r="L30" s="2992"/>
      <c r="M30" s="2990"/>
      <c r="N30" s="2991"/>
      <c r="O30" s="2991"/>
      <c r="P30" s="2991"/>
      <c r="Q30" s="2992"/>
      <c r="R30" s="2990"/>
      <c r="S30" s="2991"/>
      <c r="T30" s="2991"/>
      <c r="U30" s="2991"/>
      <c r="V30" s="2992"/>
      <c r="W30" s="2990"/>
      <c r="X30" s="2991"/>
      <c r="Y30" s="2991"/>
      <c r="Z30" s="2991"/>
      <c r="AA30" s="2992"/>
      <c r="AB30" s="2990"/>
      <c r="AC30" s="2991"/>
      <c r="AD30" s="2991"/>
      <c r="AE30" s="2991"/>
      <c r="AF30" s="2992"/>
      <c r="AG30" s="2990"/>
      <c r="AH30" s="2991"/>
      <c r="AI30" s="2991"/>
      <c r="AJ30" s="2991"/>
      <c r="AK30" s="2992"/>
      <c r="AL30" s="1250"/>
      <c r="AM30" s="1251"/>
      <c r="AN30" s="1251"/>
      <c r="AO30" s="1252"/>
      <c r="AP30" s="1231"/>
      <c r="AQ30" s="1253"/>
      <c r="AR30" s="1253"/>
      <c r="AS30" s="1253"/>
      <c r="AT30" s="1251"/>
    </row>
    <row r="31" spans="1:48" ht="42" customHeight="1">
      <c r="A31" s="2987"/>
      <c r="B31" s="2989" t="s">
        <v>357</v>
      </c>
      <c r="C31" s="2989"/>
      <c r="D31" s="2989"/>
      <c r="E31" s="2989"/>
      <c r="F31" s="2989"/>
      <c r="G31" s="2989"/>
      <c r="H31" s="2990"/>
      <c r="I31" s="2991"/>
      <c r="J31" s="2991"/>
      <c r="K31" s="2991"/>
      <c r="L31" s="2992"/>
      <c r="M31" s="2990"/>
      <c r="N31" s="2991"/>
      <c r="O31" s="2991"/>
      <c r="P31" s="2991"/>
      <c r="Q31" s="2992"/>
      <c r="R31" s="2990"/>
      <c r="S31" s="2991"/>
      <c r="T31" s="2991"/>
      <c r="U31" s="2991"/>
      <c r="V31" s="2992"/>
      <c r="W31" s="2990"/>
      <c r="X31" s="2991"/>
      <c r="Y31" s="2991"/>
      <c r="Z31" s="2991"/>
      <c r="AA31" s="2992"/>
      <c r="AB31" s="2990"/>
      <c r="AC31" s="2991"/>
      <c r="AD31" s="2991"/>
      <c r="AE31" s="2991"/>
      <c r="AF31" s="2992"/>
      <c r="AG31" s="2990"/>
      <c r="AH31" s="2991"/>
      <c r="AI31" s="2991"/>
      <c r="AJ31" s="2991"/>
      <c r="AK31" s="2992"/>
      <c r="AL31" s="1250"/>
      <c r="AM31" s="1251"/>
      <c r="AN31" s="1251"/>
      <c r="AO31" s="1252"/>
      <c r="AP31" s="1231"/>
      <c r="AQ31" s="1253"/>
      <c r="AR31" s="1253"/>
      <c r="AS31" s="1253"/>
      <c r="AT31" s="1254"/>
      <c r="AU31" s="1253"/>
      <c r="AV31" s="1251"/>
    </row>
    <row r="32" spans="1:48" ht="42" customHeight="1" thickBot="1">
      <c r="A32" s="2988"/>
      <c r="B32" s="2993" t="s">
        <v>358</v>
      </c>
      <c r="C32" s="2993"/>
      <c r="D32" s="2993"/>
      <c r="E32" s="2993"/>
      <c r="F32" s="2993"/>
      <c r="G32" s="2993"/>
      <c r="H32" s="2990"/>
      <c r="I32" s="2991"/>
      <c r="J32" s="2991"/>
      <c r="K32" s="2991"/>
      <c r="L32" s="2992"/>
      <c r="M32" s="2990"/>
      <c r="N32" s="2991"/>
      <c r="O32" s="2991"/>
      <c r="P32" s="2991"/>
      <c r="Q32" s="2992"/>
      <c r="R32" s="2990"/>
      <c r="S32" s="2991"/>
      <c r="T32" s="2991"/>
      <c r="U32" s="2991"/>
      <c r="V32" s="2992"/>
      <c r="W32" s="2990"/>
      <c r="X32" s="2991"/>
      <c r="Y32" s="2991"/>
      <c r="Z32" s="2991"/>
      <c r="AA32" s="2992"/>
      <c r="AB32" s="2990"/>
      <c r="AC32" s="2991"/>
      <c r="AD32" s="2991"/>
      <c r="AE32" s="2991"/>
      <c r="AF32" s="2992"/>
      <c r="AG32" s="2990"/>
      <c r="AH32" s="2991"/>
      <c r="AI32" s="2991"/>
      <c r="AJ32" s="2991"/>
      <c r="AK32" s="2992"/>
      <c r="AL32" s="1250"/>
      <c r="AM32" s="1251"/>
      <c r="AN32" s="1251"/>
      <c r="AO32" s="1252"/>
      <c r="AP32" s="1233"/>
      <c r="AQ32" s="1253"/>
      <c r="AR32" s="1253"/>
      <c r="AS32" s="1253"/>
      <c r="AT32" s="1253"/>
      <c r="AU32" s="1253"/>
      <c r="AV32" s="1251"/>
    </row>
    <row r="33" spans="1:45" ht="42" customHeight="1" thickTop="1">
      <c r="A33" s="2994" t="s">
        <v>359</v>
      </c>
      <c r="B33" s="2996" t="s">
        <v>494</v>
      </c>
      <c r="C33" s="2996"/>
      <c r="D33" s="2996"/>
      <c r="E33" s="2996"/>
      <c r="F33" s="2996"/>
      <c r="G33" s="2996"/>
      <c r="H33" s="2997"/>
      <c r="I33" s="2998"/>
      <c r="J33" s="2998"/>
      <c r="K33" s="2998"/>
      <c r="L33" s="2999"/>
      <c r="M33" s="2997"/>
      <c r="N33" s="2998"/>
      <c r="O33" s="2998"/>
      <c r="P33" s="2998"/>
      <c r="Q33" s="2999"/>
      <c r="R33" s="2997"/>
      <c r="S33" s="2998"/>
      <c r="T33" s="2998"/>
      <c r="U33" s="2998"/>
      <c r="V33" s="2999"/>
      <c r="W33" s="2997"/>
      <c r="X33" s="2998"/>
      <c r="Y33" s="2998"/>
      <c r="Z33" s="2998"/>
      <c r="AA33" s="2999"/>
      <c r="AB33" s="2997"/>
      <c r="AC33" s="2998"/>
      <c r="AD33" s="2998"/>
      <c r="AE33" s="2998"/>
      <c r="AF33" s="2999"/>
      <c r="AG33" s="2997"/>
      <c r="AH33" s="2998"/>
      <c r="AI33" s="2998"/>
      <c r="AJ33" s="2998"/>
      <c r="AK33" s="2999"/>
      <c r="AL33" s="1255"/>
      <c r="AM33" s="1251"/>
      <c r="AN33" s="1251"/>
      <c r="AO33" s="1252"/>
      <c r="AP33" s="1231"/>
      <c r="AQ33" s="1253"/>
      <c r="AR33" s="1253"/>
      <c r="AS33" s="1253"/>
    </row>
    <row r="34" spans="1:45" ht="42" customHeight="1">
      <c r="A34" s="2995"/>
      <c r="B34" s="2989" t="s">
        <v>495</v>
      </c>
      <c r="C34" s="2989"/>
      <c r="D34" s="2989"/>
      <c r="E34" s="2989"/>
      <c r="F34" s="2989"/>
      <c r="G34" s="2989"/>
      <c r="H34" s="2990"/>
      <c r="I34" s="2991"/>
      <c r="J34" s="2991"/>
      <c r="K34" s="2991"/>
      <c r="L34" s="2992"/>
      <c r="M34" s="2990"/>
      <c r="N34" s="2991"/>
      <c r="O34" s="2991"/>
      <c r="P34" s="2991"/>
      <c r="Q34" s="2992"/>
      <c r="R34" s="2990"/>
      <c r="S34" s="2991"/>
      <c r="T34" s="2991"/>
      <c r="U34" s="2991"/>
      <c r="V34" s="2992"/>
      <c r="W34" s="2990"/>
      <c r="X34" s="2991"/>
      <c r="Y34" s="2991"/>
      <c r="Z34" s="2991"/>
      <c r="AA34" s="2992"/>
      <c r="AB34" s="2990"/>
      <c r="AC34" s="2991"/>
      <c r="AD34" s="2991"/>
      <c r="AE34" s="2991"/>
      <c r="AF34" s="2992"/>
      <c r="AG34" s="2990"/>
      <c r="AH34" s="2991"/>
      <c r="AI34" s="2991"/>
      <c r="AJ34" s="2991"/>
      <c r="AK34" s="2992"/>
      <c r="AL34" s="1250"/>
      <c r="AM34" s="1251"/>
      <c r="AN34" s="1251"/>
      <c r="AO34" s="1252"/>
      <c r="AP34" s="1231"/>
      <c r="AQ34" s="1253"/>
    </row>
    <row r="35" spans="1:45" ht="42" customHeight="1">
      <c r="A35" s="2995"/>
      <c r="B35" s="2989" t="s">
        <v>500</v>
      </c>
      <c r="C35" s="2989"/>
      <c r="D35" s="2989"/>
      <c r="E35" s="2989"/>
      <c r="F35" s="2989"/>
      <c r="G35" s="2989"/>
      <c r="H35" s="2990"/>
      <c r="I35" s="2991"/>
      <c r="J35" s="2991"/>
      <c r="K35" s="2991"/>
      <c r="L35" s="2992"/>
      <c r="M35" s="2990"/>
      <c r="N35" s="2991"/>
      <c r="O35" s="2991"/>
      <c r="P35" s="2991"/>
      <c r="Q35" s="2992"/>
      <c r="R35" s="2990"/>
      <c r="S35" s="2991"/>
      <c r="T35" s="2991"/>
      <c r="U35" s="2991"/>
      <c r="V35" s="2992"/>
      <c r="W35" s="2990"/>
      <c r="X35" s="2991"/>
      <c r="Y35" s="2991"/>
      <c r="Z35" s="2991"/>
      <c r="AA35" s="2992"/>
      <c r="AB35" s="2990"/>
      <c r="AC35" s="2991"/>
      <c r="AD35" s="2991"/>
      <c r="AE35" s="2991"/>
      <c r="AF35" s="2992"/>
      <c r="AG35" s="2990"/>
      <c r="AH35" s="2991"/>
      <c r="AI35" s="2991"/>
      <c r="AJ35" s="2991"/>
      <c r="AK35" s="2992"/>
      <c r="AL35" s="1250"/>
      <c r="AM35" s="1251"/>
      <c r="AN35" s="1251"/>
      <c r="AO35" s="1252"/>
      <c r="AP35" s="1231"/>
      <c r="AQ35" s="1253"/>
    </row>
    <row r="36" spans="1:45" ht="42" customHeight="1">
      <c r="A36" s="2995"/>
      <c r="B36" s="2989" t="s">
        <v>496</v>
      </c>
      <c r="C36" s="2989"/>
      <c r="D36" s="2989"/>
      <c r="E36" s="2989"/>
      <c r="F36" s="2989"/>
      <c r="G36" s="2989"/>
      <c r="H36" s="2990"/>
      <c r="I36" s="2991"/>
      <c r="J36" s="2991"/>
      <c r="K36" s="2991"/>
      <c r="L36" s="2992"/>
      <c r="M36" s="2990"/>
      <c r="N36" s="2991"/>
      <c r="O36" s="2991"/>
      <c r="P36" s="2991"/>
      <c r="Q36" s="2992"/>
      <c r="R36" s="2990"/>
      <c r="S36" s="2991"/>
      <c r="T36" s="2991"/>
      <c r="U36" s="2991"/>
      <c r="V36" s="2992"/>
      <c r="W36" s="2990"/>
      <c r="X36" s="2991"/>
      <c r="Y36" s="2991"/>
      <c r="Z36" s="2991"/>
      <c r="AA36" s="2992"/>
      <c r="AB36" s="2990"/>
      <c r="AC36" s="2991"/>
      <c r="AD36" s="2991"/>
      <c r="AE36" s="2991"/>
      <c r="AF36" s="2992"/>
      <c r="AG36" s="2990"/>
      <c r="AH36" s="2991"/>
      <c r="AI36" s="2991"/>
      <c r="AJ36" s="2991"/>
      <c r="AK36" s="2992"/>
      <c r="AL36" s="1250"/>
      <c r="AM36" s="1251"/>
      <c r="AN36" s="1251"/>
      <c r="AO36" s="1252"/>
      <c r="AP36" s="1231"/>
    </row>
    <row r="37" spans="1:45" ht="9.9499999999999993" customHeight="1" thickBot="1">
      <c r="A37" s="3000"/>
      <c r="B37" s="3001"/>
      <c r="C37" s="3001"/>
      <c r="D37" s="3001"/>
      <c r="E37" s="3001"/>
      <c r="F37" s="3001"/>
      <c r="G37" s="3001"/>
      <c r="H37" s="3001"/>
      <c r="I37" s="3001"/>
      <c r="J37" s="3001"/>
      <c r="K37" s="3001"/>
      <c r="L37" s="3001"/>
      <c r="M37" s="3001"/>
      <c r="N37" s="3001"/>
      <c r="O37" s="3001"/>
      <c r="P37" s="3001"/>
      <c r="Q37" s="3001"/>
      <c r="R37" s="3001"/>
      <c r="S37" s="3001"/>
      <c r="T37" s="3001"/>
      <c r="U37" s="3001"/>
      <c r="V37" s="3001"/>
      <c r="W37" s="3001"/>
      <c r="X37" s="3001"/>
      <c r="Y37" s="3001"/>
      <c r="Z37" s="3001"/>
      <c r="AA37" s="3001"/>
      <c r="AB37" s="3001"/>
      <c r="AC37" s="3001"/>
      <c r="AD37" s="3001"/>
      <c r="AE37" s="3001"/>
      <c r="AF37" s="3001"/>
      <c r="AG37" s="3001"/>
      <c r="AH37" s="3001"/>
      <c r="AI37" s="3001"/>
      <c r="AJ37" s="3001"/>
      <c r="AK37" s="3001"/>
      <c r="AL37" s="3002"/>
      <c r="AM37" s="3002"/>
      <c r="AN37" s="3002"/>
      <c r="AO37" s="3003"/>
      <c r="AP37" s="1223"/>
    </row>
    <row r="38" spans="1:45" ht="45" customHeight="1" thickBot="1">
      <c r="A38" s="3004" t="s">
        <v>360</v>
      </c>
      <c r="B38" s="3005"/>
      <c r="C38" s="3005"/>
      <c r="D38" s="3005"/>
      <c r="E38" s="3005"/>
      <c r="F38" s="3005"/>
      <c r="G38" s="3005"/>
      <c r="H38" s="3005"/>
      <c r="I38" s="3005"/>
      <c r="J38" s="3005"/>
      <c r="K38" s="3005"/>
      <c r="L38" s="3005"/>
      <c r="M38" s="3005"/>
      <c r="N38" s="3005"/>
      <c r="O38" s="3005"/>
      <c r="P38" s="3005"/>
      <c r="Q38" s="3005"/>
      <c r="R38" s="3005"/>
      <c r="S38" s="3005"/>
      <c r="T38" s="3005"/>
      <c r="U38" s="3005"/>
      <c r="V38" s="3005"/>
      <c r="W38" s="3005"/>
      <c r="X38" s="3005"/>
      <c r="Y38" s="3005"/>
      <c r="Z38" s="3005"/>
      <c r="AA38" s="3005"/>
      <c r="AB38" s="3005"/>
      <c r="AC38" s="3005"/>
      <c r="AD38" s="3005"/>
      <c r="AE38" s="3005"/>
      <c r="AF38" s="3005"/>
      <c r="AG38" s="3005"/>
      <c r="AH38" s="3005"/>
      <c r="AI38" s="3005"/>
      <c r="AJ38" s="3005"/>
      <c r="AK38" s="3005"/>
      <c r="AL38" s="3005"/>
      <c r="AM38" s="3005"/>
      <c r="AN38" s="3005"/>
      <c r="AO38" s="3006"/>
      <c r="AP38" s="1256"/>
      <c r="AS38" s="1257"/>
    </row>
    <row r="39" spans="1:45" ht="45" customHeight="1">
      <c r="A39" s="3007"/>
      <c r="B39" s="3008"/>
      <c r="C39" s="3008"/>
      <c r="D39" s="3008"/>
      <c r="E39" s="3008"/>
      <c r="F39" s="3008"/>
      <c r="G39" s="3008"/>
      <c r="H39" s="3008"/>
      <c r="I39" s="3008"/>
      <c r="J39" s="3008"/>
      <c r="K39" s="3008"/>
      <c r="L39" s="3008"/>
      <c r="M39" s="3008"/>
      <c r="N39" s="3008"/>
      <c r="O39" s="3008"/>
      <c r="P39" s="3008"/>
      <c r="Q39" s="3008"/>
      <c r="R39" s="3008"/>
      <c r="S39" s="3008"/>
      <c r="T39" s="3008"/>
      <c r="U39" s="3008"/>
      <c r="V39" s="3008"/>
      <c r="W39" s="3008"/>
      <c r="X39" s="3008"/>
      <c r="Y39" s="3008"/>
      <c r="Z39" s="3008"/>
      <c r="AA39" s="3008"/>
      <c r="AB39" s="3008"/>
      <c r="AC39" s="3008"/>
      <c r="AD39" s="3008"/>
      <c r="AE39" s="3008"/>
      <c r="AF39" s="3008"/>
      <c r="AG39" s="3008"/>
      <c r="AH39" s="3008"/>
      <c r="AI39" s="3008"/>
      <c r="AJ39" s="3008"/>
      <c r="AK39" s="3008"/>
      <c r="AL39" s="3008"/>
      <c r="AM39" s="3008"/>
      <c r="AN39" s="3008"/>
      <c r="AO39" s="3009"/>
      <c r="AP39" s="1258"/>
      <c r="AS39" s="1257"/>
    </row>
    <row r="40" spans="1:45" ht="24" customHeight="1">
      <c r="A40" s="3010"/>
      <c r="B40" s="3011"/>
      <c r="C40" s="3011"/>
      <c r="D40" s="3011"/>
      <c r="E40" s="3011"/>
      <c r="F40" s="3011"/>
      <c r="G40" s="3011"/>
      <c r="H40" s="3011"/>
      <c r="I40" s="3011"/>
      <c r="J40" s="3011"/>
      <c r="K40" s="3011"/>
      <c r="L40" s="3011"/>
      <c r="M40" s="3011"/>
      <c r="N40" s="3011"/>
      <c r="O40" s="3011"/>
      <c r="P40" s="3011"/>
      <c r="Q40" s="3011"/>
      <c r="R40" s="3011"/>
      <c r="S40" s="3011"/>
      <c r="T40" s="3011"/>
      <c r="U40" s="3011"/>
      <c r="V40" s="3011"/>
      <c r="W40" s="3011"/>
      <c r="X40" s="3011"/>
      <c r="Y40" s="3011"/>
      <c r="Z40" s="3011"/>
      <c r="AA40" s="3011"/>
      <c r="AB40" s="3011"/>
      <c r="AC40" s="3011"/>
      <c r="AD40" s="3011"/>
      <c r="AE40" s="3011"/>
      <c r="AF40" s="3011"/>
      <c r="AG40" s="3011"/>
      <c r="AH40" s="3011"/>
      <c r="AI40" s="3011"/>
      <c r="AJ40" s="3011"/>
      <c r="AK40" s="3011"/>
      <c r="AL40" s="3011"/>
      <c r="AM40" s="3011"/>
      <c r="AN40" s="3011"/>
      <c r="AO40" s="3012"/>
      <c r="AP40" s="1218"/>
      <c r="AQ40" s="1236"/>
      <c r="AS40" s="1257"/>
    </row>
    <row r="41" spans="1:45" ht="22.5" customHeight="1">
      <c r="A41" s="3010"/>
      <c r="B41" s="3011"/>
      <c r="C41" s="3011"/>
      <c r="D41" s="3011"/>
      <c r="E41" s="3011"/>
      <c r="F41" s="3011"/>
      <c r="G41" s="3011"/>
      <c r="H41" s="3011"/>
      <c r="I41" s="3011"/>
      <c r="J41" s="3011"/>
      <c r="K41" s="3011"/>
      <c r="L41" s="3011"/>
      <c r="M41" s="3011"/>
      <c r="N41" s="3011"/>
      <c r="O41" s="3011"/>
      <c r="P41" s="3011"/>
      <c r="Q41" s="3011"/>
      <c r="R41" s="3011"/>
      <c r="S41" s="3011"/>
      <c r="T41" s="3011"/>
      <c r="U41" s="3011"/>
      <c r="V41" s="3011"/>
      <c r="W41" s="3011"/>
      <c r="X41" s="3011"/>
      <c r="Y41" s="3011"/>
      <c r="Z41" s="3011"/>
      <c r="AA41" s="3011"/>
      <c r="AB41" s="3011"/>
      <c r="AC41" s="3011"/>
      <c r="AD41" s="3011"/>
      <c r="AE41" s="3011"/>
      <c r="AF41" s="3011"/>
      <c r="AG41" s="3011"/>
      <c r="AH41" s="3011"/>
      <c r="AI41" s="3011"/>
      <c r="AJ41" s="3011"/>
      <c r="AK41" s="3011"/>
      <c r="AL41" s="3011"/>
      <c r="AM41" s="3011"/>
      <c r="AN41" s="3011"/>
      <c r="AO41" s="3012"/>
      <c r="AP41" s="1217"/>
      <c r="AS41" s="1257"/>
    </row>
    <row r="42" spans="1:45" ht="50.1" customHeight="1">
      <c r="A42" s="3010"/>
      <c r="B42" s="3011"/>
      <c r="C42" s="3011"/>
      <c r="D42" s="3011"/>
      <c r="E42" s="3011"/>
      <c r="F42" s="3011"/>
      <c r="G42" s="3011"/>
      <c r="H42" s="3011"/>
      <c r="I42" s="3011"/>
      <c r="J42" s="3011"/>
      <c r="K42" s="3011"/>
      <c r="L42" s="3011"/>
      <c r="M42" s="3011"/>
      <c r="N42" s="3011"/>
      <c r="O42" s="3011"/>
      <c r="P42" s="3011"/>
      <c r="Q42" s="3011"/>
      <c r="R42" s="3011"/>
      <c r="S42" s="3011"/>
      <c r="T42" s="3011"/>
      <c r="U42" s="3011"/>
      <c r="V42" s="3011"/>
      <c r="W42" s="3011"/>
      <c r="X42" s="3011"/>
      <c r="Y42" s="3011"/>
      <c r="Z42" s="3011"/>
      <c r="AA42" s="3011"/>
      <c r="AB42" s="3011"/>
      <c r="AC42" s="3011"/>
      <c r="AD42" s="3011"/>
      <c r="AE42" s="3011"/>
      <c r="AF42" s="3011"/>
      <c r="AG42" s="3011"/>
      <c r="AH42" s="3011"/>
      <c r="AI42" s="3011"/>
      <c r="AJ42" s="3011"/>
      <c r="AK42" s="3011"/>
      <c r="AL42" s="3011"/>
      <c r="AM42" s="3011"/>
      <c r="AN42" s="3011"/>
      <c r="AO42" s="3012"/>
      <c r="AP42" s="1234"/>
      <c r="AS42" s="1257"/>
    </row>
    <row r="43" spans="1:45" ht="45" customHeight="1">
      <c r="A43" s="3010"/>
      <c r="B43" s="3011"/>
      <c r="C43" s="3011"/>
      <c r="D43" s="3011"/>
      <c r="E43" s="3011"/>
      <c r="F43" s="3011"/>
      <c r="G43" s="3011"/>
      <c r="H43" s="3011"/>
      <c r="I43" s="3011"/>
      <c r="J43" s="3011"/>
      <c r="K43" s="3011"/>
      <c r="L43" s="3011"/>
      <c r="M43" s="3011"/>
      <c r="N43" s="3011"/>
      <c r="O43" s="3011"/>
      <c r="P43" s="3011"/>
      <c r="Q43" s="3011"/>
      <c r="R43" s="3011"/>
      <c r="S43" s="3011"/>
      <c r="T43" s="3011"/>
      <c r="U43" s="3011"/>
      <c r="V43" s="3011"/>
      <c r="W43" s="3011"/>
      <c r="X43" s="3011"/>
      <c r="Y43" s="3011"/>
      <c r="Z43" s="3011"/>
      <c r="AA43" s="3011"/>
      <c r="AB43" s="3011"/>
      <c r="AC43" s="3011"/>
      <c r="AD43" s="3011"/>
      <c r="AE43" s="3011"/>
      <c r="AF43" s="3011"/>
      <c r="AG43" s="3011"/>
      <c r="AH43" s="3011"/>
      <c r="AI43" s="3011"/>
      <c r="AJ43" s="3011"/>
      <c r="AK43" s="3011"/>
      <c r="AL43" s="3011"/>
      <c r="AM43" s="3011"/>
      <c r="AN43" s="3011"/>
      <c r="AO43" s="3012"/>
      <c r="AP43" s="1258"/>
      <c r="AS43" s="1257"/>
    </row>
    <row r="44" spans="1:45" ht="45" customHeight="1" thickBot="1">
      <c r="A44" s="3013"/>
      <c r="B44" s="3014"/>
      <c r="C44" s="3014"/>
      <c r="D44" s="3014"/>
      <c r="E44" s="3014"/>
      <c r="F44" s="3014"/>
      <c r="G44" s="3014"/>
      <c r="H44" s="3014"/>
      <c r="I44" s="3014"/>
      <c r="J44" s="3014"/>
      <c r="K44" s="3014"/>
      <c r="L44" s="3014"/>
      <c r="M44" s="3014"/>
      <c r="N44" s="3014"/>
      <c r="O44" s="3014"/>
      <c r="P44" s="3014"/>
      <c r="Q44" s="3014"/>
      <c r="R44" s="3014"/>
      <c r="S44" s="3014"/>
      <c r="T44" s="3014"/>
      <c r="U44" s="3014"/>
      <c r="V44" s="3014"/>
      <c r="W44" s="3014"/>
      <c r="X44" s="3014"/>
      <c r="Y44" s="3014"/>
      <c r="Z44" s="3014"/>
      <c r="AA44" s="3014"/>
      <c r="AB44" s="3014"/>
      <c r="AC44" s="3014"/>
      <c r="AD44" s="3014"/>
      <c r="AE44" s="3014"/>
      <c r="AF44" s="3014"/>
      <c r="AG44" s="3014"/>
      <c r="AH44" s="3014"/>
      <c r="AI44" s="3014"/>
      <c r="AJ44" s="3014"/>
      <c r="AK44" s="3014"/>
      <c r="AL44" s="3014"/>
      <c r="AM44" s="3014"/>
      <c r="AN44" s="3014"/>
      <c r="AO44" s="3015"/>
      <c r="AP44" s="1258"/>
      <c r="AQ44" s="1259"/>
      <c r="AR44" s="1259"/>
      <c r="AS44" s="1257"/>
    </row>
    <row r="45" spans="1:45" ht="45" customHeight="1" thickBot="1">
      <c r="A45" s="3016" t="s">
        <v>361</v>
      </c>
      <c r="B45" s="1260" t="s">
        <v>362</v>
      </c>
      <c r="C45" s="284"/>
      <c r="D45" s="1261" t="s">
        <v>363</v>
      </c>
      <c r="E45" s="284"/>
      <c r="F45" s="1262" t="s">
        <v>106</v>
      </c>
      <c r="G45" s="1263" t="s">
        <v>364</v>
      </c>
      <c r="H45" s="3019"/>
      <c r="I45" s="3019"/>
      <c r="J45" s="3019"/>
      <c r="K45" s="3019"/>
      <c r="L45" s="3019"/>
      <c r="M45" s="3019"/>
      <c r="N45" s="3019"/>
      <c r="O45" s="3019"/>
      <c r="P45" s="3019"/>
      <c r="Q45" s="3019"/>
      <c r="R45" s="3020" t="s">
        <v>196</v>
      </c>
      <c r="S45" s="3020"/>
      <c r="T45" s="3020"/>
      <c r="U45" s="3020"/>
      <c r="V45" s="3020"/>
      <c r="W45" s="3019"/>
      <c r="X45" s="3019"/>
      <c r="Y45" s="3019"/>
      <c r="Z45" s="3019"/>
      <c r="AA45" s="3019"/>
      <c r="AB45" s="3020" t="s">
        <v>197</v>
      </c>
      <c r="AC45" s="3020"/>
      <c r="AD45" s="3020"/>
      <c r="AE45" s="3020"/>
      <c r="AF45" s="3020"/>
      <c r="AG45" s="3019"/>
      <c r="AH45" s="3019"/>
      <c r="AI45" s="3019"/>
      <c r="AJ45" s="3019"/>
      <c r="AK45" s="3019"/>
      <c r="AL45" s="3020" t="s">
        <v>198</v>
      </c>
      <c r="AM45" s="3020"/>
      <c r="AN45" s="3020"/>
      <c r="AO45" s="3024"/>
      <c r="AP45" s="1231"/>
      <c r="AS45" s="1257"/>
    </row>
    <row r="46" spans="1:45" ht="45" customHeight="1" thickBot="1">
      <c r="A46" s="3017"/>
      <c r="B46" s="1260" t="s">
        <v>365</v>
      </c>
      <c r="C46" s="284"/>
      <c r="D46" s="1261" t="s">
        <v>363</v>
      </c>
      <c r="E46" s="284"/>
      <c r="F46" s="1262" t="s">
        <v>106</v>
      </c>
      <c r="G46" s="1263" t="s">
        <v>366</v>
      </c>
      <c r="H46" s="3021" t="s">
        <v>936</v>
      </c>
      <c r="I46" s="3020"/>
      <c r="J46" s="3020"/>
      <c r="K46" s="3020"/>
      <c r="L46" s="3020"/>
      <c r="M46" s="3019"/>
      <c r="N46" s="3019"/>
      <c r="O46" s="3019"/>
      <c r="P46" s="3019"/>
      <c r="Q46" s="3019"/>
      <c r="R46" s="3020" t="s">
        <v>196</v>
      </c>
      <c r="S46" s="3020"/>
      <c r="T46" s="3020"/>
      <c r="U46" s="3020"/>
      <c r="V46" s="3020"/>
      <c r="W46" s="3019"/>
      <c r="X46" s="3019"/>
      <c r="Y46" s="3019"/>
      <c r="Z46" s="3019"/>
      <c r="AA46" s="3019"/>
      <c r="AB46" s="3020" t="s">
        <v>197</v>
      </c>
      <c r="AC46" s="3020"/>
      <c r="AD46" s="3020"/>
      <c r="AE46" s="3020"/>
      <c r="AF46" s="3020"/>
      <c r="AG46" s="3019"/>
      <c r="AH46" s="3019"/>
      <c r="AI46" s="3019"/>
      <c r="AJ46" s="3019"/>
      <c r="AK46" s="3019"/>
      <c r="AL46" s="3020" t="s">
        <v>198</v>
      </c>
      <c r="AM46" s="3020"/>
      <c r="AN46" s="3020"/>
      <c r="AO46" s="3024"/>
      <c r="AP46" s="1231"/>
      <c r="AS46" s="1257"/>
    </row>
    <row r="47" spans="1:45" ht="45" customHeight="1" thickBot="1">
      <c r="A47" s="3017"/>
      <c r="B47" s="1264" t="s">
        <v>367</v>
      </c>
      <c r="C47" s="3021" t="s">
        <v>368</v>
      </c>
      <c r="D47" s="3020"/>
      <c r="E47" s="3019"/>
      <c r="F47" s="3019"/>
      <c r="G47" s="3019"/>
      <c r="H47" s="3019"/>
      <c r="I47" s="3019"/>
      <c r="J47" s="3019"/>
      <c r="K47" s="3019"/>
      <c r="L47" s="3019"/>
      <c r="M47" s="3020" t="s">
        <v>369</v>
      </c>
      <c r="N47" s="3020"/>
      <c r="O47" s="3020"/>
      <c r="P47" s="3020"/>
      <c r="Q47" s="3020"/>
      <c r="R47" s="3019"/>
      <c r="S47" s="3019"/>
      <c r="T47" s="3019"/>
      <c r="U47" s="3019"/>
      <c r="V47" s="3019"/>
      <c r="W47" s="3019"/>
      <c r="X47" s="3019"/>
      <c r="Y47" s="3019"/>
      <c r="Z47" s="3019"/>
      <c r="AA47" s="3019"/>
      <c r="AB47" s="3019"/>
      <c r="AC47" s="3019"/>
      <c r="AD47" s="3019"/>
      <c r="AE47" s="3019"/>
      <c r="AF47" s="3019"/>
      <c r="AG47" s="3019"/>
      <c r="AH47" s="3019"/>
      <c r="AI47" s="3019"/>
      <c r="AJ47" s="3019"/>
      <c r="AK47" s="3019"/>
      <c r="AL47" s="3019"/>
      <c r="AM47" s="3019"/>
      <c r="AN47" s="3019"/>
      <c r="AO47" s="3022"/>
      <c r="AP47" s="1232"/>
    </row>
    <row r="48" spans="1:45" ht="75" customHeight="1" thickBot="1">
      <c r="A48" s="3018"/>
      <c r="B48" s="1265" t="s">
        <v>370</v>
      </c>
      <c r="C48" s="3023"/>
      <c r="D48" s="3019"/>
      <c r="E48" s="3019"/>
      <c r="F48" s="3019"/>
      <c r="G48" s="3019"/>
      <c r="H48" s="3019"/>
      <c r="I48" s="3019"/>
      <c r="J48" s="3019"/>
      <c r="K48" s="3019"/>
      <c r="L48" s="3019"/>
      <c r="M48" s="3019"/>
      <c r="N48" s="3019"/>
      <c r="O48" s="3019"/>
      <c r="P48" s="3019"/>
      <c r="Q48" s="3019"/>
      <c r="R48" s="3019"/>
      <c r="S48" s="3019"/>
      <c r="T48" s="3019"/>
      <c r="U48" s="3019"/>
      <c r="V48" s="3019"/>
      <c r="W48" s="3019"/>
      <c r="X48" s="3019"/>
      <c r="Y48" s="3019"/>
      <c r="Z48" s="3019"/>
      <c r="AA48" s="3019"/>
      <c r="AB48" s="3019"/>
      <c r="AC48" s="3019"/>
      <c r="AD48" s="3019"/>
      <c r="AE48" s="3019"/>
      <c r="AF48" s="3019"/>
      <c r="AG48" s="3019"/>
      <c r="AH48" s="3019"/>
      <c r="AI48" s="3019"/>
      <c r="AJ48" s="3019"/>
      <c r="AK48" s="3019"/>
      <c r="AL48" s="3019"/>
      <c r="AM48" s="3019"/>
      <c r="AN48" s="3019"/>
      <c r="AO48" s="3022"/>
      <c r="AP48" s="1232"/>
    </row>
  </sheetData>
  <sheetProtection sheet="1" objects="1" scenarios="1" formatCells="0" formatRows="0" insertRows="0" deleteRows="0"/>
  <mergeCells count="165">
    <mergeCell ref="A37:AO37"/>
    <mergeCell ref="A38:AO38"/>
    <mergeCell ref="A39:AO44"/>
    <mergeCell ref="A45:A48"/>
    <mergeCell ref="H45:L45"/>
    <mergeCell ref="M45:Q45"/>
    <mergeCell ref="R45:V45"/>
    <mergeCell ref="W45:AA45"/>
    <mergeCell ref="AB45:AF45"/>
    <mergeCell ref="AG45:AK45"/>
    <mergeCell ref="C47:D47"/>
    <mergeCell ref="E47:L47"/>
    <mergeCell ref="M47:Q47"/>
    <mergeCell ref="R47:AO47"/>
    <mergeCell ref="C48:AO48"/>
    <mergeCell ref="AL45:AO45"/>
    <mergeCell ref="H46:L46"/>
    <mergeCell ref="M46:Q46"/>
    <mergeCell ref="R46:V46"/>
    <mergeCell ref="W46:AA46"/>
    <mergeCell ref="AB46:AF46"/>
    <mergeCell ref="AG46:AK46"/>
    <mergeCell ref="AL46:AO46"/>
    <mergeCell ref="AB35:AF35"/>
    <mergeCell ref="AG35:AK35"/>
    <mergeCell ref="B36:G36"/>
    <mergeCell ref="H36:L36"/>
    <mergeCell ref="M36:Q36"/>
    <mergeCell ref="R36:V36"/>
    <mergeCell ref="W36:AA36"/>
    <mergeCell ref="AB36:AF36"/>
    <mergeCell ref="AG36:AK36"/>
    <mergeCell ref="AB33:AF33"/>
    <mergeCell ref="AG33:AK33"/>
    <mergeCell ref="B34:G34"/>
    <mergeCell ref="H34:L34"/>
    <mergeCell ref="M34:Q34"/>
    <mergeCell ref="R34:V34"/>
    <mergeCell ref="W34:AA34"/>
    <mergeCell ref="AB34:AF34"/>
    <mergeCell ref="AG34:AK34"/>
    <mergeCell ref="A33:A36"/>
    <mergeCell ref="B33:G33"/>
    <mergeCell ref="H33:L33"/>
    <mergeCell ref="M33:Q33"/>
    <mergeCell ref="R33:V33"/>
    <mergeCell ref="W33:AA33"/>
    <mergeCell ref="B35:G35"/>
    <mergeCell ref="H35:L35"/>
    <mergeCell ref="M35:Q35"/>
    <mergeCell ref="R35:V35"/>
    <mergeCell ref="W35:AA35"/>
    <mergeCell ref="H29:L29"/>
    <mergeCell ref="M29:Q29"/>
    <mergeCell ref="R29:V29"/>
    <mergeCell ref="W29:AA29"/>
    <mergeCell ref="AB29:AF29"/>
    <mergeCell ref="AG31:AK31"/>
    <mergeCell ref="B32:G32"/>
    <mergeCell ref="H32:L32"/>
    <mergeCell ref="M32:Q32"/>
    <mergeCell ref="R32:V32"/>
    <mergeCell ref="W32:AA32"/>
    <mergeCell ref="AB32:AF32"/>
    <mergeCell ref="AG32:AK32"/>
    <mergeCell ref="B31:G31"/>
    <mergeCell ref="H31:L31"/>
    <mergeCell ref="M31:Q31"/>
    <mergeCell ref="R31:V31"/>
    <mergeCell ref="W31:AA31"/>
    <mergeCell ref="AB31:AF31"/>
    <mergeCell ref="A27:A32"/>
    <mergeCell ref="B27:G27"/>
    <mergeCell ref="H27:L27"/>
    <mergeCell ref="M27:Q27"/>
    <mergeCell ref="R27:V27"/>
    <mergeCell ref="W27:AA27"/>
    <mergeCell ref="AB27:AF27"/>
    <mergeCell ref="AG27:AK27"/>
    <mergeCell ref="B28:G28"/>
    <mergeCell ref="H28:L28"/>
    <mergeCell ref="M28:Q28"/>
    <mergeCell ref="R28:V28"/>
    <mergeCell ref="W28:AA28"/>
    <mergeCell ref="AB28:AF28"/>
    <mergeCell ref="AG28:AK28"/>
    <mergeCell ref="AG29:AK29"/>
    <mergeCell ref="B30:G30"/>
    <mergeCell ref="H30:L30"/>
    <mergeCell ref="M30:Q30"/>
    <mergeCell ref="R30:V30"/>
    <mergeCell ref="W30:AA30"/>
    <mergeCell ref="AB30:AF30"/>
    <mergeCell ref="AG30:AK30"/>
    <mergeCell ref="B29:G29"/>
    <mergeCell ref="AL25:AO25"/>
    <mergeCell ref="B26:G26"/>
    <mergeCell ref="H26:I26"/>
    <mergeCell ref="J26:L26"/>
    <mergeCell ref="M26:N26"/>
    <mergeCell ref="O26:Q26"/>
    <mergeCell ref="R26:S26"/>
    <mergeCell ref="T26:V26"/>
    <mergeCell ref="W26:X26"/>
    <mergeCell ref="Y26:AA26"/>
    <mergeCell ref="H25:L25"/>
    <mergeCell ref="M25:Q25"/>
    <mergeCell ref="R25:V25"/>
    <mergeCell ref="W25:AA25"/>
    <mergeCell ref="AB25:AF25"/>
    <mergeCell ref="AG25:AK25"/>
    <mergeCell ref="AB26:AC26"/>
    <mergeCell ref="AD26:AF26"/>
    <mergeCell ref="AG26:AH26"/>
    <mergeCell ref="AI26:AK26"/>
    <mergeCell ref="B19:AM19"/>
    <mergeCell ref="A20:AO20"/>
    <mergeCell ref="A21:AO21"/>
    <mergeCell ref="B22:AO22"/>
    <mergeCell ref="B23:AO23"/>
    <mergeCell ref="B24:AO24"/>
    <mergeCell ref="B16:AO16"/>
    <mergeCell ref="A17:AO17"/>
    <mergeCell ref="A18:B18"/>
    <mergeCell ref="C18:G18"/>
    <mergeCell ref="H18:U18"/>
    <mergeCell ref="W18:AO18"/>
    <mergeCell ref="B13:AO13"/>
    <mergeCell ref="A14:AO14"/>
    <mergeCell ref="H15:M15"/>
    <mergeCell ref="N15:S15"/>
    <mergeCell ref="U15:Z15"/>
    <mergeCell ref="AA15:AF15"/>
    <mergeCell ref="AG15:AL15"/>
    <mergeCell ref="AM15:AO15"/>
    <mergeCell ref="B8:AO8"/>
    <mergeCell ref="A9:B9"/>
    <mergeCell ref="C9:G9"/>
    <mergeCell ref="A10:AO10"/>
    <mergeCell ref="A11:AO11"/>
    <mergeCell ref="A12:AM12"/>
    <mergeCell ref="A2:AO2"/>
    <mergeCell ref="H3:M3"/>
    <mergeCell ref="N3:S3"/>
    <mergeCell ref="U3:Z3"/>
    <mergeCell ref="AA3:AF3"/>
    <mergeCell ref="AG3:AL3"/>
    <mergeCell ref="AM3:AO3"/>
    <mergeCell ref="A6:AO6"/>
    <mergeCell ref="H7:M7"/>
    <mergeCell ref="N7:S7"/>
    <mergeCell ref="U7:Z7"/>
    <mergeCell ref="AA7:AF7"/>
    <mergeCell ref="AG7:AL7"/>
    <mergeCell ref="AM7:AO7"/>
    <mergeCell ref="A4:B4"/>
    <mergeCell ref="C4:G4"/>
    <mergeCell ref="H4:Q4"/>
    <mergeCell ref="R4:AO4"/>
    <mergeCell ref="H5:M5"/>
    <mergeCell ref="N5:S5"/>
    <mergeCell ref="U5:Z5"/>
    <mergeCell ref="AA5:AF5"/>
    <mergeCell ref="AG5:AL5"/>
    <mergeCell ref="AM5:AO5"/>
  </mergeCells>
  <phoneticPr fontId="11"/>
  <conditionalFormatting sqref="A8 C9:G9 A13 A16 C18 W18 A22:A24 H26 H27:AK32">
    <cfRule type="cellIs" dxfId="243" priority="21" stopIfTrue="1" operator="equal">
      <formula>""</formula>
    </cfRule>
  </conditionalFormatting>
  <conditionalFormatting sqref="A39:AO44">
    <cfRule type="cellIs" dxfId="242" priority="20" stopIfTrue="1" operator="equal">
      <formula>""</formula>
    </cfRule>
  </conditionalFormatting>
  <conditionalFormatting sqref="C45">
    <cfRule type="expression" dxfId="241" priority="16" stopIfTrue="1">
      <formula>($C$45="")*($E$45="")</formula>
    </cfRule>
  </conditionalFormatting>
  <conditionalFormatting sqref="C46">
    <cfRule type="expression" dxfId="240" priority="14" stopIfTrue="1">
      <formula>($C$46="")*($E$46="")</formula>
    </cfRule>
  </conditionalFormatting>
  <conditionalFormatting sqref="C48">
    <cfRule type="cellIs" dxfId="239" priority="1" stopIfTrue="1" operator="equal">
      <formula>(COUNTIF($C$45,"○")&lt;1)</formula>
    </cfRule>
  </conditionalFormatting>
  <conditionalFormatting sqref="E45">
    <cfRule type="expression" dxfId="238" priority="15" stopIfTrue="1">
      <formula>($C$45="")*($E$45="")</formula>
    </cfRule>
  </conditionalFormatting>
  <conditionalFormatting sqref="E46">
    <cfRule type="expression" dxfId="237" priority="13" stopIfTrue="1">
      <formula>($C$46="")*($E$46="")</formula>
    </cfRule>
  </conditionalFormatting>
  <conditionalFormatting sqref="E47">
    <cfRule type="cellIs" dxfId="236" priority="3" stopIfTrue="1" operator="equal">
      <formula>(COUNTIF($C$45,"○")&lt;1)</formula>
    </cfRule>
  </conditionalFormatting>
  <conditionalFormatting sqref="H45:Q45">
    <cfRule type="cellIs" dxfId="235" priority="9" stopIfTrue="1" operator="equal">
      <formula>(COUNTIF($C$45,"○")&lt;1)</formula>
    </cfRule>
  </conditionalFormatting>
  <conditionalFormatting sqref="H33:AK36">
    <cfRule type="cellIs" dxfId="234" priority="17" stopIfTrue="1" operator="equal">
      <formula>""</formula>
    </cfRule>
  </conditionalFormatting>
  <conditionalFormatting sqref="M26">
    <cfRule type="cellIs" dxfId="233" priority="12" stopIfTrue="1" operator="equal">
      <formula>""</formula>
    </cfRule>
  </conditionalFormatting>
  <conditionalFormatting sqref="M46:Q46">
    <cfRule type="cellIs" dxfId="232" priority="4" stopIfTrue="1" operator="equal">
      <formula>(COUNTIF($C$46,"○")&lt;1)</formula>
    </cfRule>
  </conditionalFormatting>
  <conditionalFormatting sqref="R26 W26 AB26 AG26">
    <cfRule type="cellIs" dxfId="231" priority="11" stopIfTrue="1" operator="equal">
      <formula>""</formula>
    </cfRule>
  </conditionalFormatting>
  <conditionalFormatting sqref="R47">
    <cfRule type="cellIs" dxfId="230" priority="2" stopIfTrue="1" operator="equal">
      <formula>(COUNTIF($C$45,"○")&lt;1)</formula>
    </cfRule>
  </conditionalFormatting>
  <conditionalFormatting sqref="W45:AA45">
    <cfRule type="cellIs" dxfId="229" priority="8" stopIfTrue="1" operator="equal">
      <formula>(COUNTIF($C$45,"○")&lt;1)</formula>
    </cfRule>
  </conditionalFormatting>
  <conditionalFormatting sqref="W46:AA46">
    <cfRule type="cellIs" dxfId="228" priority="6" stopIfTrue="1" operator="equal">
      <formula>(COUNTIF($C$46,"○")&lt;1)</formula>
    </cfRule>
  </conditionalFormatting>
  <conditionalFormatting sqref="AG45:AK45">
    <cfRule type="cellIs" dxfId="227" priority="7" stopIfTrue="1" operator="equal">
      <formula>(COUNTIF($C$45,"○")&lt;1)</formula>
    </cfRule>
  </conditionalFormatting>
  <conditionalFormatting sqref="AG46:AK46">
    <cfRule type="cellIs" dxfId="226" priority="5" stopIfTrue="1" operator="equal">
      <formula>(COUNTIF($C$46,"○")&lt;1)</formula>
    </cfRule>
  </conditionalFormatting>
  <dataValidations count="5">
    <dataValidation imeMode="off" allowBlank="1" showInputMessage="1" showErrorMessage="1" sqref="AG45:AK46 M45:Q46 W45:AA46 AB26 J26:K26 H26 M26 O26:P26 T26 Y26 AD26:AE26 AI26:AJ26 AG26 R26 W26 W18:AO18" xr:uid="{00000000-0002-0000-1500-000000000000}"/>
    <dataValidation imeMode="hiragana" allowBlank="1" showInputMessage="1" showErrorMessage="1" sqref="A39:AO44 C18:G18 E47 R47 C9:G9 C15:G15 C48" xr:uid="{00000000-0002-0000-1500-000001000000}"/>
    <dataValidation type="list" allowBlank="1" showInputMessage="1" showErrorMessage="1" sqref="C45:C46 E45:E46 H27:AK36" xr:uid="{00000000-0002-0000-1500-000002000000}">
      <formula1>"○"</formula1>
    </dataValidation>
    <dataValidation type="list" allowBlank="1" showInputMessage="1" showErrorMessage="1" sqref="A8 A13 A22:A24 A16" xr:uid="{00000000-0002-0000-1500-000003000000}">
      <formula1>"✔"</formula1>
    </dataValidation>
    <dataValidation type="list" showInputMessage="1" showErrorMessage="1" sqref="H45:L45" xr:uid="{00000000-0002-0000-1500-000004000000}">
      <formula1>"令和,平成,昭和"</formula1>
    </dataValidation>
  </dataValidations>
  <printOptions horizontalCentered="1"/>
  <pageMargins left="0.19685039370078741" right="0.19685039370078741" top="0.19685039370078741" bottom="0.19685039370078741" header="0.19685039370078741" footer="0.11811023622047245"/>
  <pageSetup paperSize="9" scale="48" orientation="portrait" r:id="rId1"/>
  <headerFooter scaleWithDoc="0">
    <oddFooter>&amp;R&amp;9（令和７年４月１日以降に申請する訓練科から適用）</oddFooter>
  </headerFooter>
  <colBreaks count="1" manualBreakCount="1">
    <brk id="44" max="1048575" man="1"/>
  </colBreaks>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3">
    <pageSetUpPr fitToPage="1"/>
  </sheetPr>
  <dimension ref="A1:O315"/>
  <sheetViews>
    <sheetView view="pageBreakPreview" zoomScale="70" zoomScaleNormal="100" zoomScaleSheetLayoutView="70" zoomScalePageLayoutView="70" workbookViewId="0">
      <selection activeCell="O59" sqref="O59:O60"/>
    </sheetView>
  </sheetViews>
  <sheetFormatPr defaultRowHeight="13.5" outlineLevelRow="1"/>
  <cols>
    <col min="1" max="1" width="4.25" style="196" customWidth="1"/>
    <col min="2" max="2" width="13.5" style="196" customWidth="1"/>
    <col min="3" max="3" width="21" style="196" customWidth="1"/>
    <col min="4" max="4" width="13.5" style="196" customWidth="1"/>
    <col min="5" max="13" width="9" style="196" customWidth="1"/>
    <col min="14" max="14" width="6.625" style="196" customWidth="1"/>
    <col min="15" max="15" width="51" style="196" customWidth="1"/>
    <col min="16" max="16384" width="9" style="196"/>
  </cols>
  <sheetData>
    <row r="1" spans="1:15" ht="24.75" customHeight="1">
      <c r="A1" s="263"/>
      <c r="B1" s="263"/>
      <c r="C1" s="263"/>
      <c r="D1" s="263"/>
      <c r="E1" s="263"/>
      <c r="F1" s="263"/>
      <c r="G1" s="263"/>
      <c r="H1" s="263"/>
      <c r="I1" s="263"/>
      <c r="J1" s="263"/>
      <c r="K1" s="263"/>
      <c r="L1" s="263"/>
      <c r="M1" s="263"/>
      <c r="N1" s="263"/>
      <c r="O1" s="269" t="s">
        <v>1242</v>
      </c>
    </row>
    <row r="2" spans="1:15" ht="42" customHeight="1">
      <c r="A2" s="3074" t="s">
        <v>371</v>
      </c>
      <c r="B2" s="3074"/>
      <c r="C2" s="3074"/>
      <c r="D2" s="3074"/>
      <c r="E2" s="3074"/>
      <c r="F2" s="3074"/>
      <c r="G2" s="3074"/>
      <c r="H2" s="3074"/>
      <c r="I2" s="3074"/>
      <c r="J2" s="3074"/>
      <c r="K2" s="3074"/>
      <c r="L2" s="3074"/>
      <c r="M2" s="3074"/>
      <c r="N2" s="3074"/>
      <c r="O2" s="3074"/>
    </row>
    <row r="3" spans="1:15" ht="32.25" customHeight="1">
      <c r="A3" s="270"/>
      <c r="B3" s="3075" t="s">
        <v>257</v>
      </c>
      <c r="C3" s="3075"/>
      <c r="D3" s="3076" t="str">
        <f>IF(様式1!L11="","",様式1!L11)</f>
        <v/>
      </c>
      <c r="E3" s="3076"/>
      <c r="F3" s="3076"/>
      <c r="G3" s="3076"/>
      <c r="H3" s="3076"/>
      <c r="I3" s="3076"/>
      <c r="J3" s="3076"/>
      <c r="K3" s="3075" t="s">
        <v>313</v>
      </c>
      <c r="L3" s="3075"/>
      <c r="M3" s="3075"/>
      <c r="N3" s="3075"/>
      <c r="O3" s="271" t="str">
        <f>IF(様式1!G36="","",様式1!G36)</f>
        <v/>
      </c>
    </row>
    <row r="4" spans="1:15" ht="15.75" customHeight="1" thickBot="1">
      <c r="A4" s="263"/>
      <c r="B4" s="263"/>
      <c r="C4" s="263"/>
      <c r="D4" s="263"/>
      <c r="E4" s="263"/>
      <c r="F4" s="263"/>
      <c r="G4" s="263"/>
      <c r="H4" s="263"/>
      <c r="I4" s="263"/>
      <c r="J4" s="263"/>
      <c r="K4" s="263"/>
      <c r="L4" s="263"/>
      <c r="M4" s="263"/>
      <c r="N4" s="263"/>
      <c r="O4" s="263"/>
    </row>
    <row r="5" spans="1:15" ht="24.75" customHeight="1">
      <c r="A5" s="609" t="s">
        <v>739</v>
      </c>
      <c r="B5" s="3028" t="s">
        <v>372</v>
      </c>
      <c r="C5" s="3029"/>
      <c r="D5" s="3028" t="s">
        <v>731</v>
      </c>
      <c r="E5" s="3030"/>
      <c r="F5" s="3030"/>
      <c r="G5" s="3030"/>
      <c r="H5" s="3030"/>
      <c r="I5" s="3030"/>
      <c r="J5" s="3030"/>
      <c r="K5" s="3030"/>
      <c r="L5" s="3030"/>
      <c r="M5" s="3029"/>
      <c r="N5" s="3028" t="s">
        <v>373</v>
      </c>
      <c r="O5" s="3031"/>
    </row>
    <row r="6" spans="1:15" ht="54.75" customHeight="1">
      <c r="A6" s="3080">
        <v>1</v>
      </c>
      <c r="B6" s="3032"/>
      <c r="C6" s="3033"/>
      <c r="D6" s="3036"/>
      <c r="E6" s="3037"/>
      <c r="F6" s="3037"/>
      <c r="G6" s="3037"/>
      <c r="H6" s="3037"/>
      <c r="I6" s="3037"/>
      <c r="J6" s="3037"/>
      <c r="K6" s="3037"/>
      <c r="L6" s="3037"/>
      <c r="M6" s="3038"/>
      <c r="N6" s="3036"/>
      <c r="O6" s="3039"/>
    </row>
    <row r="7" spans="1:15" ht="30" customHeight="1">
      <c r="A7" s="3026"/>
      <c r="B7" s="3034"/>
      <c r="C7" s="3035"/>
      <c r="D7" s="487" t="s">
        <v>740</v>
      </c>
      <c r="E7" s="3042"/>
      <c r="F7" s="3043"/>
      <c r="G7" s="3043"/>
      <c r="H7" s="3043"/>
      <c r="I7" s="3044" t="s">
        <v>732</v>
      </c>
      <c r="J7" s="3045"/>
      <c r="K7" s="3042"/>
      <c r="L7" s="3043"/>
      <c r="M7" s="3046"/>
      <c r="N7" s="3040"/>
      <c r="O7" s="3041"/>
    </row>
    <row r="8" spans="1:15" ht="24.75" customHeight="1">
      <c r="A8" s="3026"/>
      <c r="B8" s="3078" t="s">
        <v>741</v>
      </c>
      <c r="C8" s="3079"/>
      <c r="D8" s="3047" t="s">
        <v>733</v>
      </c>
      <c r="E8" s="3049"/>
      <c r="F8" s="3049"/>
      <c r="G8" s="3049"/>
      <c r="H8" s="3049"/>
      <c r="I8" s="3049"/>
      <c r="J8" s="3049"/>
      <c r="K8" s="3049"/>
      <c r="L8" s="3049"/>
      <c r="M8" s="3048"/>
      <c r="N8" s="3047" t="s">
        <v>283</v>
      </c>
      <c r="O8" s="3050"/>
    </row>
    <row r="9" spans="1:15" ht="34.700000000000003" customHeight="1">
      <c r="A9" s="3026"/>
      <c r="B9" s="488" t="s">
        <v>734</v>
      </c>
      <c r="C9" s="273"/>
      <c r="D9" s="274" t="s">
        <v>375</v>
      </c>
      <c r="E9" s="3051" t="s">
        <v>376</v>
      </c>
      <c r="F9" s="3052"/>
      <c r="G9" s="3052"/>
      <c r="H9" s="3052"/>
      <c r="I9" s="275"/>
      <c r="J9" s="3053" t="s">
        <v>742</v>
      </c>
      <c r="K9" s="3053"/>
      <c r="L9" s="3053"/>
      <c r="M9" s="3054"/>
      <c r="N9" s="3055"/>
      <c r="O9" s="3057" t="s">
        <v>1519</v>
      </c>
    </row>
    <row r="10" spans="1:15" ht="34.700000000000003" customHeight="1">
      <c r="A10" s="3026"/>
      <c r="B10" s="488" t="s">
        <v>735</v>
      </c>
      <c r="C10" s="273"/>
      <c r="D10" s="276" t="s">
        <v>224</v>
      </c>
      <c r="E10" s="3059"/>
      <c r="F10" s="3060"/>
      <c r="G10" s="3060"/>
      <c r="H10" s="3060"/>
      <c r="I10" s="604" t="s">
        <v>52</v>
      </c>
      <c r="J10" s="3060"/>
      <c r="K10" s="3060"/>
      <c r="L10" s="3060"/>
      <c r="M10" s="3077"/>
      <c r="N10" s="3056"/>
      <c r="O10" s="3058"/>
    </row>
    <row r="11" spans="1:15" ht="34.700000000000003" customHeight="1">
      <c r="A11" s="3026"/>
      <c r="B11" s="488" t="s">
        <v>736</v>
      </c>
      <c r="C11" s="273"/>
      <c r="D11" s="276" t="s">
        <v>264</v>
      </c>
      <c r="E11" s="277"/>
      <c r="F11" s="604" t="s">
        <v>265</v>
      </c>
      <c r="G11" s="277"/>
      <c r="H11" s="604" t="s">
        <v>238</v>
      </c>
      <c r="I11" s="604" t="s">
        <v>52</v>
      </c>
      <c r="J11" s="277"/>
      <c r="K11" s="604" t="s">
        <v>265</v>
      </c>
      <c r="L11" s="277"/>
      <c r="M11" s="278" t="s">
        <v>238</v>
      </c>
      <c r="N11" s="3055"/>
      <c r="O11" s="3063" t="s">
        <v>1566</v>
      </c>
    </row>
    <row r="12" spans="1:15" ht="34.700000000000003" customHeight="1" thickBot="1">
      <c r="A12" s="3026"/>
      <c r="B12" s="3070"/>
      <c r="C12" s="3071"/>
      <c r="D12" s="607" t="s">
        <v>737</v>
      </c>
      <c r="E12" s="3072"/>
      <c r="F12" s="3073"/>
      <c r="G12" s="605" t="s">
        <v>56</v>
      </c>
      <c r="H12" s="605"/>
      <c r="I12" s="605"/>
      <c r="J12" s="605"/>
      <c r="K12" s="605"/>
      <c r="L12" s="605"/>
      <c r="M12" s="606"/>
      <c r="N12" s="3056"/>
      <c r="O12" s="3069"/>
    </row>
    <row r="13" spans="1:15" ht="24.75" customHeight="1">
      <c r="A13" s="3025">
        <v>2</v>
      </c>
      <c r="B13" s="3028" t="s">
        <v>372</v>
      </c>
      <c r="C13" s="3029"/>
      <c r="D13" s="3028" t="s">
        <v>731</v>
      </c>
      <c r="E13" s="3030"/>
      <c r="F13" s="3030"/>
      <c r="G13" s="3030"/>
      <c r="H13" s="3030"/>
      <c r="I13" s="3030"/>
      <c r="J13" s="3030"/>
      <c r="K13" s="3030"/>
      <c r="L13" s="3030"/>
      <c r="M13" s="3029"/>
      <c r="N13" s="3028" t="s">
        <v>373</v>
      </c>
      <c r="O13" s="3031"/>
    </row>
    <row r="14" spans="1:15" ht="54.75" customHeight="1">
      <c r="A14" s="3026"/>
      <c r="B14" s="3032"/>
      <c r="C14" s="3033"/>
      <c r="D14" s="3036"/>
      <c r="E14" s="3037"/>
      <c r="F14" s="3037"/>
      <c r="G14" s="3037"/>
      <c r="H14" s="3037"/>
      <c r="I14" s="3037"/>
      <c r="J14" s="3037"/>
      <c r="K14" s="3037"/>
      <c r="L14" s="3037"/>
      <c r="M14" s="3038"/>
      <c r="N14" s="3036"/>
      <c r="O14" s="3039"/>
    </row>
    <row r="15" spans="1:15" ht="30" customHeight="1">
      <c r="A15" s="3026"/>
      <c r="B15" s="3034"/>
      <c r="C15" s="3035"/>
      <c r="D15" s="272" t="s">
        <v>740</v>
      </c>
      <c r="E15" s="3042"/>
      <c r="F15" s="3043"/>
      <c r="G15" s="3043"/>
      <c r="H15" s="3043"/>
      <c r="I15" s="3044" t="s">
        <v>732</v>
      </c>
      <c r="J15" s="3045"/>
      <c r="K15" s="3042"/>
      <c r="L15" s="3043"/>
      <c r="M15" s="3046"/>
      <c r="N15" s="3040"/>
      <c r="O15" s="3041"/>
    </row>
    <row r="16" spans="1:15" ht="24.75" customHeight="1">
      <c r="A16" s="3026"/>
      <c r="B16" s="3047" t="s">
        <v>741</v>
      </c>
      <c r="C16" s="3048"/>
      <c r="D16" s="3047" t="s">
        <v>733</v>
      </c>
      <c r="E16" s="3049"/>
      <c r="F16" s="3049"/>
      <c r="G16" s="3049"/>
      <c r="H16" s="3049"/>
      <c r="I16" s="3049"/>
      <c r="J16" s="3049"/>
      <c r="K16" s="3049"/>
      <c r="L16" s="3049"/>
      <c r="M16" s="3048"/>
      <c r="N16" s="3047" t="s">
        <v>283</v>
      </c>
      <c r="O16" s="3050"/>
    </row>
    <row r="17" spans="1:15" ht="34.700000000000003" customHeight="1">
      <c r="A17" s="3026"/>
      <c r="B17" s="488" t="s">
        <v>734</v>
      </c>
      <c r="C17" s="273"/>
      <c r="D17" s="274" t="s">
        <v>375</v>
      </c>
      <c r="E17" s="3051" t="s">
        <v>376</v>
      </c>
      <c r="F17" s="3052"/>
      <c r="G17" s="3052"/>
      <c r="H17" s="3052"/>
      <c r="I17" s="275"/>
      <c r="J17" s="3053" t="s">
        <v>742</v>
      </c>
      <c r="K17" s="3053"/>
      <c r="L17" s="3053"/>
      <c r="M17" s="3054"/>
      <c r="N17" s="3055"/>
      <c r="O17" s="3057" t="s">
        <v>1519</v>
      </c>
    </row>
    <row r="18" spans="1:15" ht="34.700000000000003" customHeight="1">
      <c r="A18" s="3026"/>
      <c r="B18" s="488" t="s">
        <v>735</v>
      </c>
      <c r="C18" s="273"/>
      <c r="D18" s="276" t="s">
        <v>224</v>
      </c>
      <c r="E18" s="3059"/>
      <c r="F18" s="3060"/>
      <c r="G18" s="3060"/>
      <c r="H18" s="3060"/>
      <c r="I18" s="604" t="s">
        <v>52</v>
      </c>
      <c r="J18" s="3060"/>
      <c r="K18" s="3060"/>
      <c r="L18" s="3060"/>
      <c r="M18" s="3061"/>
      <c r="N18" s="3056"/>
      <c r="O18" s="3058"/>
    </row>
    <row r="19" spans="1:15" ht="34.700000000000003" customHeight="1">
      <c r="A19" s="3026"/>
      <c r="B19" s="488" t="s">
        <v>736</v>
      </c>
      <c r="C19" s="273"/>
      <c r="D19" s="276" t="s">
        <v>264</v>
      </c>
      <c r="E19" s="277"/>
      <c r="F19" s="604" t="s">
        <v>265</v>
      </c>
      <c r="G19" s="277"/>
      <c r="H19" s="604" t="s">
        <v>238</v>
      </c>
      <c r="I19" s="604" t="s">
        <v>52</v>
      </c>
      <c r="J19" s="277"/>
      <c r="K19" s="604" t="s">
        <v>265</v>
      </c>
      <c r="L19" s="277"/>
      <c r="M19" s="278" t="s">
        <v>238</v>
      </c>
      <c r="N19" s="3055"/>
      <c r="O19" s="3063" t="s">
        <v>1566</v>
      </c>
    </row>
    <row r="20" spans="1:15" ht="34.700000000000003" customHeight="1" thickBot="1">
      <c r="A20" s="3026"/>
      <c r="B20" s="3070"/>
      <c r="C20" s="3071"/>
      <c r="D20" s="607" t="s">
        <v>737</v>
      </c>
      <c r="E20" s="3072"/>
      <c r="F20" s="3073"/>
      <c r="G20" s="605" t="s">
        <v>56</v>
      </c>
      <c r="H20" s="605"/>
      <c r="I20" s="605"/>
      <c r="J20" s="605"/>
      <c r="K20" s="605"/>
      <c r="L20" s="605"/>
      <c r="M20" s="606"/>
      <c r="N20" s="3056"/>
      <c r="O20" s="3069"/>
    </row>
    <row r="21" spans="1:15" ht="24.75" customHeight="1">
      <c r="A21" s="3025">
        <v>3</v>
      </c>
      <c r="B21" s="3028" t="s">
        <v>372</v>
      </c>
      <c r="C21" s="3029"/>
      <c r="D21" s="3028" t="s">
        <v>731</v>
      </c>
      <c r="E21" s="3030"/>
      <c r="F21" s="3030"/>
      <c r="G21" s="3030"/>
      <c r="H21" s="3030"/>
      <c r="I21" s="3030"/>
      <c r="J21" s="3030"/>
      <c r="K21" s="3030"/>
      <c r="L21" s="3030"/>
      <c r="M21" s="3029"/>
      <c r="N21" s="3028" t="s">
        <v>373</v>
      </c>
      <c r="O21" s="3031"/>
    </row>
    <row r="22" spans="1:15" ht="54.75" customHeight="1">
      <c r="A22" s="3026"/>
      <c r="B22" s="3032"/>
      <c r="C22" s="3033"/>
      <c r="D22" s="3036"/>
      <c r="E22" s="3037"/>
      <c r="F22" s="3037"/>
      <c r="G22" s="3037"/>
      <c r="H22" s="3037"/>
      <c r="I22" s="3037"/>
      <c r="J22" s="3037"/>
      <c r="K22" s="3037"/>
      <c r="L22" s="3037"/>
      <c r="M22" s="3038"/>
      <c r="N22" s="3036"/>
      <c r="O22" s="3039"/>
    </row>
    <row r="23" spans="1:15" ht="30" customHeight="1">
      <c r="A23" s="3026"/>
      <c r="B23" s="3034"/>
      <c r="C23" s="3035"/>
      <c r="D23" s="272" t="s">
        <v>740</v>
      </c>
      <c r="E23" s="3042"/>
      <c r="F23" s="3043"/>
      <c r="G23" s="3043"/>
      <c r="H23" s="3043"/>
      <c r="I23" s="3044" t="s">
        <v>732</v>
      </c>
      <c r="J23" s="3045"/>
      <c r="K23" s="3042"/>
      <c r="L23" s="3043"/>
      <c r="M23" s="3046"/>
      <c r="N23" s="3040"/>
      <c r="O23" s="3041"/>
    </row>
    <row r="24" spans="1:15" ht="24.75" customHeight="1">
      <c r="A24" s="3026"/>
      <c r="B24" s="3047" t="s">
        <v>741</v>
      </c>
      <c r="C24" s="3048"/>
      <c r="D24" s="3047" t="s">
        <v>733</v>
      </c>
      <c r="E24" s="3049"/>
      <c r="F24" s="3049"/>
      <c r="G24" s="3049"/>
      <c r="H24" s="3049"/>
      <c r="I24" s="3049"/>
      <c r="J24" s="3049"/>
      <c r="K24" s="3049"/>
      <c r="L24" s="3049"/>
      <c r="M24" s="3048"/>
      <c r="N24" s="3047" t="s">
        <v>283</v>
      </c>
      <c r="O24" s="3050"/>
    </row>
    <row r="25" spans="1:15" ht="34.700000000000003" customHeight="1">
      <c r="A25" s="3026"/>
      <c r="B25" s="488" t="s">
        <v>734</v>
      </c>
      <c r="C25" s="273"/>
      <c r="D25" s="274" t="s">
        <v>375</v>
      </c>
      <c r="E25" s="3051" t="s">
        <v>376</v>
      </c>
      <c r="F25" s="3052"/>
      <c r="G25" s="3052"/>
      <c r="H25" s="3052"/>
      <c r="I25" s="275"/>
      <c r="J25" s="3053" t="s">
        <v>742</v>
      </c>
      <c r="K25" s="3053"/>
      <c r="L25" s="3053"/>
      <c r="M25" s="3054"/>
      <c r="N25" s="3055"/>
      <c r="O25" s="3057" t="s">
        <v>1519</v>
      </c>
    </row>
    <row r="26" spans="1:15" ht="34.700000000000003" customHeight="1">
      <c r="A26" s="3026"/>
      <c r="B26" s="488" t="s">
        <v>735</v>
      </c>
      <c r="C26" s="273"/>
      <c r="D26" s="276" t="s">
        <v>224</v>
      </c>
      <c r="E26" s="3059"/>
      <c r="F26" s="3060"/>
      <c r="G26" s="3060"/>
      <c r="H26" s="3060"/>
      <c r="I26" s="604" t="s">
        <v>52</v>
      </c>
      <c r="J26" s="3060"/>
      <c r="K26" s="3060"/>
      <c r="L26" s="3060"/>
      <c r="M26" s="3061"/>
      <c r="N26" s="3056"/>
      <c r="O26" s="3058"/>
    </row>
    <row r="27" spans="1:15" ht="34.700000000000003" customHeight="1">
      <c r="A27" s="3026"/>
      <c r="B27" s="488" t="s">
        <v>736</v>
      </c>
      <c r="C27" s="273"/>
      <c r="D27" s="276" t="s">
        <v>264</v>
      </c>
      <c r="E27" s="277"/>
      <c r="F27" s="604" t="s">
        <v>265</v>
      </c>
      <c r="G27" s="277"/>
      <c r="H27" s="604" t="s">
        <v>238</v>
      </c>
      <c r="I27" s="604" t="s">
        <v>52</v>
      </c>
      <c r="J27" s="277"/>
      <c r="K27" s="604" t="s">
        <v>265</v>
      </c>
      <c r="L27" s="277"/>
      <c r="M27" s="278" t="s">
        <v>238</v>
      </c>
      <c r="N27" s="3055"/>
      <c r="O27" s="3063" t="s">
        <v>1566</v>
      </c>
    </row>
    <row r="28" spans="1:15" ht="34.700000000000003" customHeight="1" thickBot="1">
      <c r="A28" s="3026"/>
      <c r="B28" s="3070"/>
      <c r="C28" s="3071"/>
      <c r="D28" s="607" t="s">
        <v>737</v>
      </c>
      <c r="E28" s="3072"/>
      <c r="F28" s="3073"/>
      <c r="G28" s="605" t="s">
        <v>56</v>
      </c>
      <c r="H28" s="605"/>
      <c r="I28" s="605"/>
      <c r="J28" s="605"/>
      <c r="K28" s="605"/>
      <c r="L28" s="605"/>
      <c r="M28" s="606"/>
      <c r="N28" s="3056"/>
      <c r="O28" s="3069"/>
    </row>
    <row r="29" spans="1:15" ht="24.75" customHeight="1">
      <c r="A29" s="3025">
        <v>4</v>
      </c>
      <c r="B29" s="3028" t="s">
        <v>372</v>
      </c>
      <c r="C29" s="3029"/>
      <c r="D29" s="3028" t="s">
        <v>731</v>
      </c>
      <c r="E29" s="3030"/>
      <c r="F29" s="3030"/>
      <c r="G29" s="3030"/>
      <c r="H29" s="3030"/>
      <c r="I29" s="3030"/>
      <c r="J29" s="3030"/>
      <c r="K29" s="3030"/>
      <c r="L29" s="3030"/>
      <c r="M29" s="3029"/>
      <c r="N29" s="3028" t="s">
        <v>373</v>
      </c>
      <c r="O29" s="3031"/>
    </row>
    <row r="30" spans="1:15" ht="54.75" customHeight="1">
      <c r="A30" s="3026"/>
      <c r="B30" s="3032"/>
      <c r="C30" s="3033"/>
      <c r="D30" s="3036"/>
      <c r="E30" s="3037"/>
      <c r="F30" s="3037"/>
      <c r="G30" s="3037"/>
      <c r="H30" s="3037"/>
      <c r="I30" s="3037"/>
      <c r="J30" s="3037"/>
      <c r="K30" s="3037"/>
      <c r="L30" s="3037"/>
      <c r="M30" s="3038"/>
      <c r="N30" s="3036"/>
      <c r="O30" s="3039"/>
    </row>
    <row r="31" spans="1:15" ht="30" customHeight="1">
      <c r="A31" s="3026"/>
      <c r="B31" s="3034"/>
      <c r="C31" s="3035"/>
      <c r="D31" s="272" t="s">
        <v>740</v>
      </c>
      <c r="E31" s="3042"/>
      <c r="F31" s="3043"/>
      <c r="G31" s="3043"/>
      <c r="H31" s="3043"/>
      <c r="I31" s="3044" t="s">
        <v>732</v>
      </c>
      <c r="J31" s="3045"/>
      <c r="K31" s="3042"/>
      <c r="L31" s="3043"/>
      <c r="M31" s="3046"/>
      <c r="N31" s="3040"/>
      <c r="O31" s="3041"/>
    </row>
    <row r="32" spans="1:15" ht="24.75" customHeight="1">
      <c r="A32" s="3026"/>
      <c r="B32" s="3047" t="s">
        <v>741</v>
      </c>
      <c r="C32" s="3048"/>
      <c r="D32" s="3047" t="s">
        <v>733</v>
      </c>
      <c r="E32" s="3049"/>
      <c r="F32" s="3049"/>
      <c r="G32" s="3049"/>
      <c r="H32" s="3049"/>
      <c r="I32" s="3049"/>
      <c r="J32" s="3049"/>
      <c r="K32" s="3049"/>
      <c r="L32" s="3049"/>
      <c r="M32" s="3048"/>
      <c r="N32" s="3047" t="s">
        <v>283</v>
      </c>
      <c r="O32" s="3050"/>
    </row>
    <row r="33" spans="1:15" ht="34.700000000000003" customHeight="1">
      <c r="A33" s="3026"/>
      <c r="B33" s="488" t="s">
        <v>734</v>
      </c>
      <c r="C33" s="273"/>
      <c r="D33" s="274" t="s">
        <v>375</v>
      </c>
      <c r="E33" s="3051" t="s">
        <v>376</v>
      </c>
      <c r="F33" s="3052"/>
      <c r="G33" s="3052"/>
      <c r="H33" s="3052"/>
      <c r="I33" s="275"/>
      <c r="J33" s="3053" t="s">
        <v>742</v>
      </c>
      <c r="K33" s="3053"/>
      <c r="L33" s="3053"/>
      <c r="M33" s="3054"/>
      <c r="N33" s="3055"/>
      <c r="O33" s="3057" t="s">
        <v>1519</v>
      </c>
    </row>
    <row r="34" spans="1:15" ht="34.700000000000003" customHeight="1">
      <c r="A34" s="3026"/>
      <c r="B34" s="488" t="s">
        <v>735</v>
      </c>
      <c r="C34" s="273"/>
      <c r="D34" s="276" t="s">
        <v>224</v>
      </c>
      <c r="E34" s="3059"/>
      <c r="F34" s="3060"/>
      <c r="G34" s="3060"/>
      <c r="H34" s="3060"/>
      <c r="I34" s="604" t="s">
        <v>52</v>
      </c>
      <c r="J34" s="3060"/>
      <c r="K34" s="3060"/>
      <c r="L34" s="3060"/>
      <c r="M34" s="3061"/>
      <c r="N34" s="3056"/>
      <c r="O34" s="3058"/>
    </row>
    <row r="35" spans="1:15" ht="34.700000000000003" customHeight="1">
      <c r="A35" s="3026"/>
      <c r="B35" s="488" t="s">
        <v>736</v>
      </c>
      <c r="C35" s="273"/>
      <c r="D35" s="276" t="s">
        <v>264</v>
      </c>
      <c r="E35" s="277"/>
      <c r="F35" s="604" t="s">
        <v>265</v>
      </c>
      <c r="G35" s="277"/>
      <c r="H35" s="604" t="s">
        <v>238</v>
      </c>
      <c r="I35" s="604" t="s">
        <v>52</v>
      </c>
      <c r="J35" s="277"/>
      <c r="K35" s="604" t="s">
        <v>265</v>
      </c>
      <c r="L35" s="277"/>
      <c r="M35" s="278" t="s">
        <v>238</v>
      </c>
      <c r="N35" s="3055"/>
      <c r="O35" s="3063" t="s">
        <v>1566</v>
      </c>
    </row>
    <row r="36" spans="1:15" ht="34.700000000000003" customHeight="1" thickBot="1">
      <c r="A36" s="3026"/>
      <c r="B36" s="3070"/>
      <c r="C36" s="3071"/>
      <c r="D36" s="607" t="s">
        <v>737</v>
      </c>
      <c r="E36" s="3072"/>
      <c r="F36" s="3073"/>
      <c r="G36" s="605" t="s">
        <v>56</v>
      </c>
      <c r="H36" s="605"/>
      <c r="I36" s="605"/>
      <c r="J36" s="605"/>
      <c r="K36" s="605"/>
      <c r="L36" s="605"/>
      <c r="M36" s="606"/>
      <c r="N36" s="3056"/>
      <c r="O36" s="3069"/>
    </row>
    <row r="37" spans="1:15" ht="24.75" hidden="1" customHeight="1" outlineLevel="1">
      <c r="A37" s="3081">
        <v>5</v>
      </c>
      <c r="B37" s="3028" t="s">
        <v>372</v>
      </c>
      <c r="C37" s="3029"/>
      <c r="D37" s="3028" t="s">
        <v>731</v>
      </c>
      <c r="E37" s="3030"/>
      <c r="F37" s="3030"/>
      <c r="G37" s="3030"/>
      <c r="H37" s="3030"/>
      <c r="I37" s="3030"/>
      <c r="J37" s="3030"/>
      <c r="K37" s="3030"/>
      <c r="L37" s="3030"/>
      <c r="M37" s="3029"/>
      <c r="N37" s="3028" t="s">
        <v>373</v>
      </c>
      <c r="O37" s="3029"/>
    </row>
    <row r="38" spans="1:15" ht="54.75" hidden="1" customHeight="1" outlineLevel="1">
      <c r="A38" s="3082"/>
      <c r="B38" s="3032"/>
      <c r="C38" s="3033"/>
      <c r="D38" s="3036"/>
      <c r="E38" s="3037"/>
      <c r="F38" s="3037"/>
      <c r="G38" s="3037"/>
      <c r="H38" s="3037"/>
      <c r="I38" s="3037"/>
      <c r="J38" s="3037"/>
      <c r="K38" s="3037"/>
      <c r="L38" s="3037"/>
      <c r="M38" s="3038"/>
      <c r="N38" s="3036"/>
      <c r="O38" s="3038"/>
    </row>
    <row r="39" spans="1:15" ht="30" hidden="1" customHeight="1" outlineLevel="1">
      <c r="A39" s="3082"/>
      <c r="B39" s="3034"/>
      <c r="C39" s="3035"/>
      <c r="D39" s="279" t="s">
        <v>740</v>
      </c>
      <c r="E39" s="3042"/>
      <c r="F39" s="3043"/>
      <c r="G39" s="3043"/>
      <c r="H39" s="3043"/>
      <c r="I39" s="3087" t="s">
        <v>732</v>
      </c>
      <c r="J39" s="3088"/>
      <c r="K39" s="3042"/>
      <c r="L39" s="3043"/>
      <c r="M39" s="3046"/>
      <c r="N39" s="3040"/>
      <c r="O39" s="3086"/>
    </row>
    <row r="40" spans="1:15" ht="24.75" hidden="1" customHeight="1" outlineLevel="1">
      <c r="A40" s="3082"/>
      <c r="B40" s="3047" t="s">
        <v>741</v>
      </c>
      <c r="C40" s="3048"/>
      <c r="D40" s="3047" t="s">
        <v>733</v>
      </c>
      <c r="E40" s="3049"/>
      <c r="F40" s="3049"/>
      <c r="G40" s="3049"/>
      <c r="H40" s="3049"/>
      <c r="I40" s="3049"/>
      <c r="J40" s="3049"/>
      <c r="K40" s="3049"/>
      <c r="L40" s="3049"/>
      <c r="M40" s="3048"/>
      <c r="N40" s="3047" t="s">
        <v>283</v>
      </c>
      <c r="O40" s="3048"/>
    </row>
    <row r="41" spans="1:15" ht="34.700000000000003" hidden="1" customHeight="1" outlineLevel="1">
      <c r="A41" s="3082"/>
      <c r="B41" s="488" t="s">
        <v>734</v>
      </c>
      <c r="C41" s="273"/>
      <c r="D41" s="274" t="s">
        <v>375</v>
      </c>
      <c r="E41" s="3051" t="s">
        <v>376</v>
      </c>
      <c r="F41" s="3052"/>
      <c r="G41" s="3052"/>
      <c r="H41" s="3052"/>
      <c r="I41" s="275"/>
      <c r="J41" s="3053" t="s">
        <v>742</v>
      </c>
      <c r="K41" s="3053"/>
      <c r="L41" s="3053"/>
      <c r="M41" s="3054"/>
      <c r="N41" s="3055"/>
      <c r="O41" s="3089" t="s">
        <v>1519</v>
      </c>
    </row>
    <row r="42" spans="1:15" ht="34.700000000000003" hidden="1" customHeight="1" outlineLevel="1">
      <c r="A42" s="3082"/>
      <c r="B42" s="488" t="s">
        <v>735</v>
      </c>
      <c r="C42" s="273"/>
      <c r="D42" s="276" t="s">
        <v>224</v>
      </c>
      <c r="E42" s="3059"/>
      <c r="F42" s="3060"/>
      <c r="G42" s="3060"/>
      <c r="H42" s="3060"/>
      <c r="I42" s="498" t="s">
        <v>52</v>
      </c>
      <c r="J42" s="3060"/>
      <c r="K42" s="3060"/>
      <c r="L42" s="3060"/>
      <c r="M42" s="3061"/>
      <c r="N42" s="3056"/>
      <c r="O42" s="3090"/>
    </row>
    <row r="43" spans="1:15" ht="34.700000000000003" hidden="1" customHeight="1" outlineLevel="1">
      <c r="A43" s="3082"/>
      <c r="B43" s="488" t="s">
        <v>736</v>
      </c>
      <c r="C43" s="273"/>
      <c r="D43" s="276" t="s">
        <v>264</v>
      </c>
      <c r="E43" s="277"/>
      <c r="F43" s="498" t="s">
        <v>265</v>
      </c>
      <c r="G43" s="277"/>
      <c r="H43" s="498" t="s">
        <v>238</v>
      </c>
      <c r="I43" s="498" t="s">
        <v>52</v>
      </c>
      <c r="J43" s="277"/>
      <c r="K43" s="498" t="s">
        <v>265</v>
      </c>
      <c r="L43" s="277"/>
      <c r="M43" s="278" t="s">
        <v>238</v>
      </c>
      <c r="N43" s="3055"/>
      <c r="O43" s="3084" t="s">
        <v>1566</v>
      </c>
    </row>
    <row r="44" spans="1:15" ht="34.700000000000003" hidden="1" customHeight="1" outlineLevel="1" thickBot="1">
      <c r="A44" s="3083"/>
      <c r="B44" s="3065"/>
      <c r="C44" s="3066"/>
      <c r="D44" s="280" t="s">
        <v>737</v>
      </c>
      <c r="E44" s="3067"/>
      <c r="F44" s="3068"/>
      <c r="G44" s="281" t="s">
        <v>56</v>
      </c>
      <c r="H44" s="281"/>
      <c r="I44" s="281"/>
      <c r="J44" s="281"/>
      <c r="K44" s="281"/>
      <c r="L44" s="281"/>
      <c r="M44" s="282"/>
      <c r="N44" s="3062"/>
      <c r="O44" s="3085"/>
    </row>
    <row r="45" spans="1:15" ht="24.75" customHeight="1" collapsed="1">
      <c r="A45" s="3025">
        <v>5</v>
      </c>
      <c r="B45" s="3028" t="s">
        <v>372</v>
      </c>
      <c r="C45" s="3029"/>
      <c r="D45" s="3028" t="s">
        <v>731</v>
      </c>
      <c r="E45" s="3030"/>
      <c r="F45" s="3030"/>
      <c r="G45" s="3030"/>
      <c r="H45" s="3030"/>
      <c r="I45" s="3030"/>
      <c r="J45" s="3030"/>
      <c r="K45" s="3030"/>
      <c r="L45" s="3030"/>
      <c r="M45" s="3029"/>
      <c r="N45" s="3028" t="s">
        <v>373</v>
      </c>
      <c r="O45" s="3031"/>
    </row>
    <row r="46" spans="1:15" ht="54.75" customHeight="1">
      <c r="A46" s="3026"/>
      <c r="B46" s="3032"/>
      <c r="C46" s="3033"/>
      <c r="D46" s="3036"/>
      <c r="E46" s="3037"/>
      <c r="F46" s="3037"/>
      <c r="G46" s="3037"/>
      <c r="H46" s="3037"/>
      <c r="I46" s="3037"/>
      <c r="J46" s="3037"/>
      <c r="K46" s="3037"/>
      <c r="L46" s="3037"/>
      <c r="M46" s="3038"/>
      <c r="N46" s="3036"/>
      <c r="O46" s="3039"/>
    </row>
    <row r="47" spans="1:15" ht="30" customHeight="1">
      <c r="A47" s="3026"/>
      <c r="B47" s="3034"/>
      <c r="C47" s="3035"/>
      <c r="D47" s="272" t="s">
        <v>740</v>
      </c>
      <c r="E47" s="3042"/>
      <c r="F47" s="3043"/>
      <c r="G47" s="3043"/>
      <c r="H47" s="3043"/>
      <c r="I47" s="3044" t="s">
        <v>732</v>
      </c>
      <c r="J47" s="3045"/>
      <c r="K47" s="3042"/>
      <c r="L47" s="3043"/>
      <c r="M47" s="3046"/>
      <c r="N47" s="3040"/>
      <c r="O47" s="3041"/>
    </row>
    <row r="48" spans="1:15" ht="24.75" customHeight="1">
      <c r="A48" s="3026"/>
      <c r="B48" s="3047" t="s">
        <v>741</v>
      </c>
      <c r="C48" s="3048"/>
      <c r="D48" s="3047" t="s">
        <v>733</v>
      </c>
      <c r="E48" s="3049"/>
      <c r="F48" s="3049"/>
      <c r="G48" s="3049"/>
      <c r="H48" s="3049"/>
      <c r="I48" s="3049"/>
      <c r="J48" s="3049"/>
      <c r="K48" s="3049"/>
      <c r="L48" s="3049"/>
      <c r="M48" s="3048"/>
      <c r="N48" s="3047" t="s">
        <v>283</v>
      </c>
      <c r="O48" s="3050"/>
    </row>
    <row r="49" spans="1:15" ht="34.700000000000003" customHeight="1">
      <c r="A49" s="3026"/>
      <c r="B49" s="488" t="s">
        <v>734</v>
      </c>
      <c r="C49" s="273"/>
      <c r="D49" s="274" t="s">
        <v>375</v>
      </c>
      <c r="E49" s="3051" t="s">
        <v>376</v>
      </c>
      <c r="F49" s="3052"/>
      <c r="G49" s="3052"/>
      <c r="H49" s="3052"/>
      <c r="I49" s="613"/>
      <c r="J49" s="3053" t="s">
        <v>742</v>
      </c>
      <c r="K49" s="3053"/>
      <c r="L49" s="3053"/>
      <c r="M49" s="3054"/>
      <c r="N49" s="3055"/>
      <c r="O49" s="3057" t="s">
        <v>1519</v>
      </c>
    </row>
    <row r="50" spans="1:15" ht="34.700000000000003" customHeight="1">
      <c r="A50" s="3026"/>
      <c r="B50" s="488" t="s">
        <v>735</v>
      </c>
      <c r="C50" s="273"/>
      <c r="D50" s="276" t="s">
        <v>224</v>
      </c>
      <c r="E50" s="3059"/>
      <c r="F50" s="3060"/>
      <c r="G50" s="3060"/>
      <c r="H50" s="3060"/>
      <c r="I50" s="610" t="s">
        <v>52</v>
      </c>
      <c r="J50" s="3060"/>
      <c r="K50" s="3060"/>
      <c r="L50" s="3060"/>
      <c r="M50" s="3061"/>
      <c r="N50" s="3056"/>
      <c r="O50" s="3058"/>
    </row>
    <row r="51" spans="1:15" ht="34.700000000000003" customHeight="1">
      <c r="A51" s="3026"/>
      <c r="B51" s="488" t="s">
        <v>736</v>
      </c>
      <c r="C51" s="273"/>
      <c r="D51" s="276" t="s">
        <v>264</v>
      </c>
      <c r="E51" s="277"/>
      <c r="F51" s="610" t="s">
        <v>265</v>
      </c>
      <c r="G51" s="277"/>
      <c r="H51" s="610" t="s">
        <v>238</v>
      </c>
      <c r="I51" s="610" t="s">
        <v>52</v>
      </c>
      <c r="J51" s="277"/>
      <c r="K51" s="610" t="s">
        <v>265</v>
      </c>
      <c r="L51" s="277"/>
      <c r="M51" s="278" t="s">
        <v>238</v>
      </c>
      <c r="N51" s="3055"/>
      <c r="O51" s="3063" t="s">
        <v>1566</v>
      </c>
    </row>
    <row r="52" spans="1:15" ht="34.700000000000003" customHeight="1" thickBot="1">
      <c r="A52" s="3026"/>
      <c r="B52" s="3070"/>
      <c r="C52" s="3071"/>
      <c r="D52" s="607" t="s">
        <v>737</v>
      </c>
      <c r="E52" s="3072"/>
      <c r="F52" s="3073"/>
      <c r="G52" s="611" t="s">
        <v>56</v>
      </c>
      <c r="H52" s="611"/>
      <c r="I52" s="611"/>
      <c r="J52" s="611"/>
      <c r="K52" s="611"/>
      <c r="L52" s="611"/>
      <c r="M52" s="612"/>
      <c r="N52" s="3056"/>
      <c r="O52" s="3069"/>
    </row>
    <row r="53" spans="1:15" ht="24.75" customHeight="1" collapsed="1">
      <c r="A53" s="3025">
        <v>6</v>
      </c>
      <c r="B53" s="3028" t="s">
        <v>372</v>
      </c>
      <c r="C53" s="3029"/>
      <c r="D53" s="3028" t="s">
        <v>731</v>
      </c>
      <c r="E53" s="3030"/>
      <c r="F53" s="3030"/>
      <c r="G53" s="3030"/>
      <c r="H53" s="3030"/>
      <c r="I53" s="3030"/>
      <c r="J53" s="3030"/>
      <c r="K53" s="3030"/>
      <c r="L53" s="3030"/>
      <c r="M53" s="3029"/>
      <c r="N53" s="3028" t="s">
        <v>373</v>
      </c>
      <c r="O53" s="3031"/>
    </row>
    <row r="54" spans="1:15" ht="54.75" customHeight="1">
      <c r="A54" s="3026"/>
      <c r="B54" s="3032"/>
      <c r="C54" s="3033"/>
      <c r="D54" s="3036"/>
      <c r="E54" s="3037"/>
      <c r="F54" s="3037"/>
      <c r="G54" s="3037"/>
      <c r="H54" s="3037"/>
      <c r="I54" s="3037"/>
      <c r="J54" s="3037"/>
      <c r="K54" s="3037"/>
      <c r="L54" s="3037"/>
      <c r="M54" s="3038"/>
      <c r="N54" s="3036"/>
      <c r="O54" s="3039"/>
    </row>
    <row r="55" spans="1:15" ht="30" customHeight="1">
      <c r="A55" s="3026"/>
      <c r="B55" s="3034"/>
      <c r="C55" s="3035"/>
      <c r="D55" s="272" t="s">
        <v>740</v>
      </c>
      <c r="E55" s="3042"/>
      <c r="F55" s="3043"/>
      <c r="G55" s="3043"/>
      <c r="H55" s="3043"/>
      <c r="I55" s="3044" t="s">
        <v>732</v>
      </c>
      <c r="J55" s="3045"/>
      <c r="K55" s="3042"/>
      <c r="L55" s="3043"/>
      <c r="M55" s="3046"/>
      <c r="N55" s="3040"/>
      <c r="O55" s="3041"/>
    </row>
    <row r="56" spans="1:15" ht="24.75" customHeight="1">
      <c r="A56" s="3026"/>
      <c r="B56" s="3047" t="s">
        <v>741</v>
      </c>
      <c r="C56" s="3048"/>
      <c r="D56" s="3047" t="s">
        <v>733</v>
      </c>
      <c r="E56" s="3049"/>
      <c r="F56" s="3049"/>
      <c r="G56" s="3049"/>
      <c r="H56" s="3049"/>
      <c r="I56" s="3049"/>
      <c r="J56" s="3049"/>
      <c r="K56" s="3049"/>
      <c r="L56" s="3049"/>
      <c r="M56" s="3048"/>
      <c r="N56" s="3047" t="s">
        <v>283</v>
      </c>
      <c r="O56" s="3050"/>
    </row>
    <row r="57" spans="1:15" ht="34.700000000000003" customHeight="1">
      <c r="A57" s="3026"/>
      <c r="B57" s="488" t="s">
        <v>734</v>
      </c>
      <c r="C57" s="273"/>
      <c r="D57" s="274" t="s">
        <v>375</v>
      </c>
      <c r="E57" s="3051" t="s">
        <v>376</v>
      </c>
      <c r="F57" s="3052"/>
      <c r="G57" s="3052"/>
      <c r="H57" s="3052"/>
      <c r="I57" s="613"/>
      <c r="J57" s="3053" t="s">
        <v>742</v>
      </c>
      <c r="K57" s="3053"/>
      <c r="L57" s="3053"/>
      <c r="M57" s="3054"/>
      <c r="N57" s="3055"/>
      <c r="O57" s="3057" t="s">
        <v>1519</v>
      </c>
    </row>
    <row r="58" spans="1:15" ht="34.700000000000003" customHeight="1">
      <c r="A58" s="3026"/>
      <c r="B58" s="488" t="s">
        <v>735</v>
      </c>
      <c r="C58" s="273"/>
      <c r="D58" s="276" t="s">
        <v>224</v>
      </c>
      <c r="E58" s="3059"/>
      <c r="F58" s="3060"/>
      <c r="G58" s="3060"/>
      <c r="H58" s="3060"/>
      <c r="I58" s="610" t="s">
        <v>52</v>
      </c>
      <c r="J58" s="3060"/>
      <c r="K58" s="3060"/>
      <c r="L58" s="3060"/>
      <c r="M58" s="3061"/>
      <c r="N58" s="3056"/>
      <c r="O58" s="3058"/>
    </row>
    <row r="59" spans="1:15" ht="34.700000000000003" customHeight="1">
      <c r="A59" s="3026"/>
      <c r="B59" s="488" t="s">
        <v>736</v>
      </c>
      <c r="C59" s="273"/>
      <c r="D59" s="276" t="s">
        <v>264</v>
      </c>
      <c r="E59" s="277"/>
      <c r="F59" s="610" t="s">
        <v>265</v>
      </c>
      <c r="G59" s="277"/>
      <c r="H59" s="610" t="s">
        <v>238</v>
      </c>
      <c r="I59" s="610" t="s">
        <v>52</v>
      </c>
      <c r="J59" s="277"/>
      <c r="K59" s="610" t="s">
        <v>265</v>
      </c>
      <c r="L59" s="277"/>
      <c r="M59" s="278" t="s">
        <v>238</v>
      </c>
      <c r="N59" s="3055"/>
      <c r="O59" s="3063" t="s">
        <v>1566</v>
      </c>
    </row>
    <row r="60" spans="1:15" ht="34.700000000000003" customHeight="1" thickBot="1">
      <c r="A60" s="3027"/>
      <c r="B60" s="3065"/>
      <c r="C60" s="3066"/>
      <c r="D60" s="280" t="s">
        <v>737</v>
      </c>
      <c r="E60" s="3067"/>
      <c r="F60" s="3068"/>
      <c r="G60" s="281" t="s">
        <v>56</v>
      </c>
      <c r="H60" s="281"/>
      <c r="I60" s="281"/>
      <c r="J60" s="281"/>
      <c r="K60" s="281"/>
      <c r="L60" s="281"/>
      <c r="M60" s="282"/>
      <c r="N60" s="3062"/>
      <c r="O60" s="3064"/>
    </row>
    <row r="61" spans="1:15" ht="14.25" customHeight="1">
      <c r="A61" s="154" t="s">
        <v>1518</v>
      </c>
      <c r="B61" s="263"/>
      <c r="C61" s="263"/>
      <c r="D61" s="263"/>
      <c r="E61" s="263"/>
      <c r="F61" s="263"/>
      <c r="G61" s="263"/>
      <c r="H61" s="263"/>
      <c r="I61" s="263"/>
      <c r="J61" s="263"/>
      <c r="K61" s="263"/>
      <c r="L61" s="263"/>
      <c r="M61" s="263"/>
      <c r="N61" s="263"/>
      <c r="O61" s="263"/>
    </row>
    <row r="62" spans="1:15" ht="14.25" customHeight="1">
      <c r="A62" s="154" t="s">
        <v>1542</v>
      </c>
      <c r="B62" s="263"/>
      <c r="C62" s="263"/>
      <c r="D62" s="263"/>
      <c r="E62" s="263"/>
      <c r="F62" s="263"/>
      <c r="G62" s="263"/>
      <c r="H62" s="263"/>
      <c r="I62" s="263"/>
      <c r="J62" s="263"/>
      <c r="K62" s="263"/>
      <c r="L62" s="263"/>
      <c r="M62" s="263"/>
      <c r="N62" s="263"/>
      <c r="O62" s="263"/>
    </row>
    <row r="63" spans="1:15" ht="14.25" customHeight="1">
      <c r="A63" s="152" t="s">
        <v>1523</v>
      </c>
      <c r="B63" s="521"/>
      <c r="C63" s="521"/>
      <c r="D63" s="521"/>
      <c r="E63" s="521"/>
      <c r="F63" s="521"/>
      <c r="G63" s="521"/>
      <c r="H63" s="521"/>
      <c r="I63" s="521"/>
      <c r="J63" s="521"/>
      <c r="K63" s="521"/>
      <c r="L63" s="521"/>
      <c r="M63" s="283"/>
      <c r="N63" s="283"/>
      <c r="O63" s="283"/>
    </row>
    <row r="64" spans="1:15" ht="14.25" customHeight="1">
      <c r="A64" s="585" t="s">
        <v>1524</v>
      </c>
      <c r="B64" s="586"/>
      <c r="C64" s="283"/>
      <c r="D64" s="283"/>
      <c r="E64" s="283"/>
      <c r="F64" s="283"/>
      <c r="G64" s="283"/>
      <c r="H64" s="283"/>
      <c r="I64" s="283"/>
      <c r="J64" s="283"/>
      <c r="K64" s="283"/>
      <c r="L64" s="283"/>
      <c r="M64" s="283"/>
      <c r="N64" s="283"/>
      <c r="O64" s="283"/>
    </row>
    <row r="65" spans="1:15" ht="19.5" customHeight="1">
      <c r="A65" s="283"/>
      <c r="B65" s="283"/>
      <c r="C65" s="283"/>
      <c r="D65" s="283"/>
      <c r="E65" s="283"/>
      <c r="F65" s="283"/>
      <c r="G65" s="283"/>
      <c r="H65" s="283"/>
      <c r="I65" s="283"/>
      <c r="J65" s="283"/>
      <c r="K65" s="283"/>
      <c r="L65" s="283"/>
      <c r="M65" s="283"/>
      <c r="N65" s="283"/>
      <c r="O65" s="283"/>
    </row>
    <row r="66" spans="1:15" ht="39.75" customHeight="1">
      <c r="A66" s="283"/>
      <c r="B66" s="283"/>
      <c r="C66" s="283"/>
      <c r="D66" s="283"/>
      <c r="E66" s="283"/>
      <c r="F66" s="283"/>
      <c r="G66" s="283"/>
      <c r="H66" s="283"/>
      <c r="I66" s="283"/>
      <c r="J66" s="283"/>
      <c r="K66" s="283"/>
      <c r="L66" s="283"/>
      <c r="M66" s="283"/>
      <c r="N66" s="283"/>
      <c r="O66" s="283"/>
    </row>
    <row r="67" spans="1:15" ht="39.75" customHeight="1">
      <c r="A67" s="283"/>
      <c r="B67" s="283"/>
      <c r="C67" s="283"/>
      <c r="D67" s="283"/>
      <c r="E67" s="283"/>
      <c r="F67" s="283"/>
      <c r="G67" s="283"/>
      <c r="H67" s="283"/>
      <c r="I67" s="283"/>
      <c r="J67" s="283"/>
      <c r="K67" s="283"/>
      <c r="L67" s="283"/>
      <c r="M67" s="283"/>
      <c r="N67" s="283"/>
      <c r="O67" s="283"/>
    </row>
    <row r="68" spans="1:15" ht="39.75" customHeight="1">
      <c r="A68" s="283"/>
      <c r="B68" s="283"/>
      <c r="C68" s="283"/>
      <c r="D68" s="283"/>
      <c r="E68" s="283"/>
      <c r="F68" s="283"/>
      <c r="G68" s="283"/>
      <c r="H68" s="283"/>
      <c r="I68" s="283"/>
      <c r="J68" s="283"/>
      <c r="K68" s="283"/>
      <c r="L68" s="283"/>
      <c r="M68" s="283"/>
      <c r="N68" s="283"/>
      <c r="O68" s="283"/>
    </row>
    <row r="69" spans="1:15" ht="39.75" customHeight="1">
      <c r="A69" s="283"/>
      <c r="B69" s="283"/>
      <c r="C69" s="283"/>
      <c r="D69" s="283"/>
      <c r="E69" s="283"/>
      <c r="F69" s="283"/>
      <c r="G69" s="283"/>
      <c r="H69" s="283"/>
      <c r="I69" s="283"/>
      <c r="J69" s="283"/>
      <c r="K69" s="283"/>
      <c r="L69" s="283"/>
      <c r="M69" s="283"/>
      <c r="N69" s="283"/>
      <c r="O69" s="283"/>
    </row>
    <row r="70" spans="1:15" ht="39.75" customHeight="1">
      <c r="A70" s="283"/>
      <c r="B70" s="283"/>
      <c r="C70" s="283"/>
      <c r="D70" s="283"/>
      <c r="E70" s="283"/>
      <c r="F70" s="283"/>
      <c r="G70" s="283"/>
      <c r="H70" s="283"/>
      <c r="I70" s="283"/>
      <c r="J70" s="283"/>
      <c r="K70" s="283"/>
      <c r="L70" s="283"/>
      <c r="M70" s="283"/>
      <c r="N70" s="283"/>
      <c r="O70" s="283"/>
    </row>
    <row r="71" spans="1:15" ht="39.75" customHeight="1">
      <c r="A71" s="283"/>
      <c r="B71" s="283"/>
      <c r="C71" s="283"/>
      <c r="D71" s="283"/>
      <c r="E71" s="283"/>
      <c r="F71" s="283"/>
      <c r="G71" s="283"/>
      <c r="H71" s="283"/>
      <c r="I71" s="283"/>
      <c r="J71" s="283"/>
      <c r="K71" s="283"/>
      <c r="L71" s="283"/>
      <c r="M71" s="283"/>
      <c r="N71" s="283"/>
      <c r="O71" s="283"/>
    </row>
    <row r="72" spans="1:15" ht="39.75" customHeight="1">
      <c r="A72" s="283"/>
      <c r="B72" s="283"/>
      <c r="C72" s="283"/>
      <c r="D72" s="283"/>
      <c r="E72" s="283"/>
      <c r="F72" s="283"/>
      <c r="G72" s="283"/>
      <c r="H72" s="283"/>
      <c r="I72" s="283"/>
      <c r="J72" s="283"/>
      <c r="K72" s="283"/>
      <c r="L72" s="283"/>
      <c r="M72" s="283"/>
      <c r="N72" s="283"/>
      <c r="O72" s="283"/>
    </row>
    <row r="73" spans="1:15" ht="39.75" customHeight="1">
      <c r="A73" s="283"/>
      <c r="B73" s="283"/>
      <c r="C73" s="283"/>
      <c r="D73" s="283"/>
      <c r="E73" s="283"/>
      <c r="F73" s="283"/>
      <c r="G73" s="283"/>
      <c r="H73" s="283"/>
      <c r="I73" s="283"/>
      <c r="J73" s="283"/>
      <c r="K73" s="283"/>
      <c r="L73" s="283"/>
      <c r="M73" s="283"/>
      <c r="N73" s="283"/>
      <c r="O73" s="283"/>
    </row>
    <row r="74" spans="1:15" ht="39.75" customHeight="1">
      <c r="A74" s="283"/>
      <c r="B74" s="283"/>
      <c r="C74" s="283"/>
      <c r="D74" s="283"/>
      <c r="E74" s="283"/>
      <c r="F74" s="283"/>
      <c r="G74" s="283"/>
      <c r="H74" s="283"/>
      <c r="I74" s="283"/>
      <c r="J74" s="283"/>
      <c r="K74" s="283"/>
      <c r="L74" s="283"/>
      <c r="M74" s="283"/>
      <c r="N74" s="283"/>
      <c r="O74" s="283"/>
    </row>
    <row r="75" spans="1:15" ht="39.75" customHeight="1">
      <c r="A75" s="283"/>
      <c r="B75" s="283"/>
      <c r="C75" s="283"/>
      <c r="D75" s="283"/>
      <c r="E75" s="283"/>
      <c r="F75" s="283"/>
      <c r="G75" s="283"/>
      <c r="H75" s="283"/>
      <c r="I75" s="283"/>
      <c r="J75" s="283"/>
      <c r="K75" s="283"/>
      <c r="L75" s="283"/>
      <c r="M75" s="283"/>
      <c r="N75" s="283"/>
      <c r="O75" s="283"/>
    </row>
    <row r="76" spans="1:15" ht="39.75" customHeight="1">
      <c r="A76" s="283"/>
      <c r="B76" s="283"/>
      <c r="C76" s="283"/>
      <c r="D76" s="283"/>
      <c r="E76" s="283"/>
      <c r="F76" s="283"/>
      <c r="G76" s="283"/>
      <c r="H76" s="283"/>
      <c r="I76" s="283"/>
      <c r="J76" s="283"/>
      <c r="K76" s="283"/>
      <c r="L76" s="283"/>
      <c r="M76" s="283"/>
      <c r="N76" s="283"/>
      <c r="O76" s="283"/>
    </row>
    <row r="77" spans="1:15" ht="39.75" customHeight="1">
      <c r="A77" s="283"/>
      <c r="B77" s="283"/>
      <c r="C77" s="283"/>
      <c r="D77" s="283"/>
      <c r="E77" s="283"/>
      <c r="F77" s="283"/>
      <c r="G77" s="283"/>
      <c r="H77" s="283"/>
      <c r="I77" s="283"/>
      <c r="J77" s="283"/>
      <c r="K77" s="283"/>
      <c r="L77" s="283"/>
      <c r="M77" s="283"/>
      <c r="N77" s="283"/>
      <c r="O77" s="283"/>
    </row>
    <row r="78" spans="1:15" ht="39.75" customHeight="1">
      <c r="A78" s="283"/>
      <c r="B78" s="283"/>
      <c r="C78" s="283"/>
      <c r="D78" s="283"/>
      <c r="E78" s="283"/>
      <c r="F78" s="283"/>
      <c r="G78" s="283"/>
      <c r="H78" s="283"/>
      <c r="I78" s="283"/>
      <c r="J78" s="283"/>
      <c r="K78" s="283"/>
      <c r="L78" s="283"/>
      <c r="M78" s="283"/>
      <c r="N78" s="283"/>
      <c r="O78" s="283"/>
    </row>
    <row r="79" spans="1:15" ht="39.75" customHeight="1">
      <c r="A79" s="283"/>
      <c r="B79" s="283"/>
      <c r="C79" s="283"/>
      <c r="D79" s="283"/>
      <c r="E79" s="283"/>
      <c r="F79" s="283"/>
      <c r="G79" s="283"/>
      <c r="H79" s="283"/>
      <c r="I79" s="283"/>
      <c r="J79" s="283"/>
      <c r="K79" s="283"/>
      <c r="L79" s="283"/>
      <c r="M79" s="283"/>
      <c r="N79" s="283"/>
      <c r="O79" s="283"/>
    </row>
    <row r="80" spans="1:15" ht="39.75" customHeight="1">
      <c r="A80" s="283"/>
      <c r="B80" s="283"/>
      <c r="C80" s="283"/>
      <c r="D80" s="283"/>
      <c r="E80" s="283"/>
      <c r="F80" s="283"/>
      <c r="G80" s="283"/>
      <c r="H80" s="283"/>
      <c r="I80" s="283"/>
      <c r="J80" s="283"/>
      <c r="K80" s="283"/>
      <c r="L80" s="283"/>
      <c r="M80" s="283"/>
      <c r="N80" s="283"/>
      <c r="O80" s="283"/>
    </row>
    <row r="81" spans="1:15" ht="39.75" customHeight="1">
      <c r="A81" s="283"/>
      <c r="B81" s="283"/>
      <c r="C81" s="283"/>
      <c r="D81" s="283"/>
      <c r="E81" s="283"/>
      <c r="F81" s="283"/>
      <c r="G81" s="283"/>
      <c r="H81" s="283"/>
      <c r="I81" s="283"/>
      <c r="J81" s="283"/>
      <c r="K81" s="283"/>
      <c r="L81" s="283"/>
      <c r="M81" s="283"/>
      <c r="N81" s="283"/>
      <c r="O81" s="283"/>
    </row>
    <row r="82" spans="1:15" ht="39.75" customHeight="1">
      <c r="A82" s="283"/>
      <c r="B82" s="283"/>
      <c r="C82" s="283"/>
      <c r="D82" s="283"/>
      <c r="E82" s="283"/>
      <c r="F82" s="283"/>
      <c r="G82" s="283"/>
      <c r="H82" s="283"/>
      <c r="I82" s="283"/>
      <c r="J82" s="283"/>
      <c r="K82" s="283"/>
      <c r="L82" s="283"/>
      <c r="M82" s="283"/>
      <c r="N82" s="283"/>
      <c r="O82" s="283"/>
    </row>
    <row r="83" spans="1:15" ht="39.75" customHeight="1">
      <c r="A83" s="283"/>
      <c r="B83" s="283"/>
      <c r="C83" s="283"/>
      <c r="D83" s="283"/>
      <c r="E83" s="283"/>
      <c r="F83" s="283"/>
      <c r="G83" s="283"/>
      <c r="H83" s="283"/>
      <c r="I83" s="283"/>
      <c r="J83" s="283"/>
      <c r="K83" s="283"/>
      <c r="L83" s="283"/>
      <c r="M83" s="283"/>
      <c r="N83" s="283"/>
      <c r="O83" s="283"/>
    </row>
    <row r="84" spans="1:15" ht="39.75" customHeight="1">
      <c r="A84" s="283"/>
      <c r="B84" s="283"/>
      <c r="C84" s="283"/>
      <c r="D84" s="283"/>
      <c r="E84" s="283"/>
      <c r="F84" s="283"/>
      <c r="G84" s="283"/>
      <c r="H84" s="283"/>
      <c r="I84" s="283"/>
      <c r="J84" s="283"/>
      <c r="K84" s="283"/>
      <c r="L84" s="283"/>
      <c r="M84" s="283"/>
      <c r="N84" s="283"/>
      <c r="O84" s="283"/>
    </row>
    <row r="85" spans="1:15" ht="39.75" customHeight="1">
      <c r="A85" s="283"/>
      <c r="B85" s="283"/>
      <c r="C85" s="283"/>
      <c r="D85" s="283"/>
      <c r="E85" s="283"/>
      <c r="F85" s="283"/>
      <c r="G85" s="283"/>
      <c r="H85" s="283"/>
      <c r="I85" s="283"/>
      <c r="J85" s="283"/>
      <c r="K85" s="283"/>
      <c r="L85" s="283"/>
      <c r="M85" s="283"/>
      <c r="N85" s="283"/>
      <c r="O85" s="283"/>
    </row>
    <row r="86" spans="1:15" ht="39.75" customHeight="1">
      <c r="A86" s="283"/>
      <c r="B86" s="283"/>
      <c r="C86" s="283"/>
      <c r="D86" s="283"/>
      <c r="E86" s="283"/>
      <c r="F86" s="283"/>
      <c r="G86" s="283"/>
      <c r="H86" s="283"/>
      <c r="I86" s="283"/>
      <c r="J86" s="283"/>
      <c r="K86" s="283"/>
      <c r="L86" s="283"/>
      <c r="M86" s="283"/>
      <c r="N86" s="283"/>
      <c r="O86" s="283"/>
    </row>
    <row r="87" spans="1:15" ht="39.75" customHeight="1">
      <c r="A87" s="283"/>
      <c r="B87" s="283"/>
      <c r="C87" s="283"/>
      <c r="D87" s="283"/>
      <c r="E87" s="283"/>
      <c r="F87" s="283"/>
      <c r="G87" s="283"/>
      <c r="H87" s="283"/>
      <c r="I87" s="283"/>
      <c r="J87" s="283"/>
      <c r="K87" s="283"/>
      <c r="L87" s="283"/>
      <c r="M87" s="283"/>
      <c r="N87" s="283"/>
      <c r="O87" s="283"/>
    </row>
    <row r="88" spans="1:15" ht="39.75" customHeight="1">
      <c r="A88" s="283"/>
      <c r="B88" s="283"/>
      <c r="C88" s="283"/>
      <c r="D88" s="283"/>
      <c r="E88" s="283"/>
      <c r="F88" s="283"/>
      <c r="G88" s="283"/>
      <c r="H88" s="283"/>
      <c r="I88" s="283"/>
      <c r="J88" s="283"/>
      <c r="K88" s="283"/>
      <c r="L88" s="283"/>
      <c r="M88" s="283"/>
      <c r="N88" s="283"/>
      <c r="O88" s="283"/>
    </row>
    <row r="89" spans="1:15" ht="39.75" customHeight="1">
      <c r="A89" s="283"/>
      <c r="B89" s="283"/>
      <c r="C89" s="283"/>
      <c r="D89" s="283"/>
      <c r="E89" s="283"/>
      <c r="F89" s="283"/>
      <c r="G89" s="283"/>
      <c r="H89" s="283"/>
      <c r="I89" s="283"/>
      <c r="J89" s="283"/>
      <c r="K89" s="283"/>
      <c r="L89" s="283"/>
      <c r="M89" s="283"/>
      <c r="N89" s="283"/>
      <c r="O89" s="283"/>
    </row>
    <row r="90" spans="1:15" ht="39.75" customHeight="1">
      <c r="A90" s="283"/>
      <c r="B90" s="283"/>
      <c r="C90" s="283"/>
      <c r="D90" s="283"/>
      <c r="E90" s="283"/>
      <c r="F90" s="283"/>
      <c r="G90" s="283"/>
      <c r="H90" s="283"/>
      <c r="I90" s="283"/>
      <c r="J90" s="283"/>
      <c r="K90" s="283"/>
      <c r="L90" s="283"/>
      <c r="M90" s="283"/>
      <c r="N90" s="283"/>
      <c r="O90" s="283"/>
    </row>
    <row r="91" spans="1:15" ht="39.75" customHeight="1">
      <c r="A91" s="283"/>
      <c r="B91" s="283"/>
      <c r="C91" s="283"/>
      <c r="D91" s="283"/>
      <c r="E91" s="283"/>
      <c r="F91" s="283"/>
      <c r="G91" s="283"/>
      <c r="H91" s="283"/>
      <c r="I91" s="283"/>
      <c r="J91" s="283"/>
      <c r="K91" s="283"/>
      <c r="L91" s="283"/>
      <c r="M91" s="283"/>
      <c r="N91" s="283"/>
      <c r="O91" s="283"/>
    </row>
    <row r="92" spans="1:15" ht="39.75" customHeight="1">
      <c r="A92" s="283"/>
      <c r="B92" s="283"/>
      <c r="C92" s="283"/>
      <c r="D92" s="283"/>
      <c r="E92" s="283"/>
      <c r="F92" s="283"/>
      <c r="G92" s="283"/>
      <c r="H92" s="283"/>
      <c r="I92" s="283"/>
      <c r="J92" s="283"/>
      <c r="K92" s="283"/>
      <c r="L92" s="283"/>
      <c r="M92" s="283"/>
      <c r="N92" s="283"/>
      <c r="O92" s="283"/>
    </row>
    <row r="93" spans="1:15" ht="39.75" customHeight="1">
      <c r="A93" s="283"/>
      <c r="B93" s="283"/>
      <c r="C93" s="283"/>
      <c r="D93" s="283"/>
      <c r="E93" s="283"/>
      <c r="F93" s="283"/>
      <c r="G93" s="283"/>
      <c r="H93" s="283"/>
      <c r="I93" s="283"/>
      <c r="J93" s="283"/>
      <c r="K93" s="283"/>
      <c r="L93" s="283"/>
      <c r="M93" s="283"/>
      <c r="N93" s="283"/>
      <c r="O93" s="283"/>
    </row>
    <row r="94" spans="1:15" ht="39.75" customHeight="1">
      <c r="A94" s="283"/>
      <c r="B94" s="283"/>
      <c r="C94" s="283"/>
      <c r="D94" s="283"/>
      <c r="E94" s="283"/>
      <c r="F94" s="283"/>
      <c r="G94" s="283"/>
      <c r="H94" s="283"/>
      <c r="I94" s="283"/>
      <c r="J94" s="283"/>
      <c r="K94" s="283"/>
      <c r="L94" s="283"/>
      <c r="M94" s="283"/>
      <c r="N94" s="283"/>
      <c r="O94" s="283"/>
    </row>
    <row r="95" spans="1:15" ht="39.75" customHeight="1">
      <c r="A95" s="283"/>
      <c r="B95" s="283"/>
      <c r="C95" s="283"/>
      <c r="D95" s="283"/>
      <c r="E95" s="283"/>
      <c r="F95" s="283"/>
      <c r="G95" s="283"/>
      <c r="H95" s="283"/>
      <c r="I95" s="283"/>
      <c r="J95" s="283"/>
      <c r="K95" s="283"/>
      <c r="L95" s="283"/>
      <c r="M95" s="283"/>
      <c r="N95" s="283"/>
      <c r="O95" s="283"/>
    </row>
    <row r="96" spans="1:15" ht="39.75" customHeight="1">
      <c r="A96" s="283"/>
      <c r="B96" s="283"/>
      <c r="C96" s="283"/>
      <c r="D96" s="283"/>
      <c r="E96" s="283"/>
      <c r="F96" s="283"/>
      <c r="G96" s="283"/>
      <c r="H96" s="283"/>
      <c r="I96" s="283"/>
      <c r="J96" s="283"/>
      <c r="K96" s="283"/>
      <c r="L96" s="283"/>
      <c r="M96" s="283"/>
      <c r="N96" s="283"/>
      <c r="O96" s="283"/>
    </row>
    <row r="97" spans="1:15" ht="39.75" customHeight="1">
      <c r="A97" s="283"/>
      <c r="B97" s="283"/>
      <c r="C97" s="283"/>
      <c r="D97" s="283"/>
      <c r="E97" s="283"/>
      <c r="F97" s="283"/>
      <c r="G97" s="283"/>
      <c r="H97" s="283"/>
      <c r="I97" s="283"/>
      <c r="J97" s="283"/>
      <c r="K97" s="283"/>
      <c r="L97" s="283"/>
      <c r="M97" s="283"/>
      <c r="N97" s="283"/>
      <c r="O97" s="283"/>
    </row>
    <row r="98" spans="1:15" ht="39.75" customHeight="1">
      <c r="A98" s="283"/>
      <c r="B98" s="283"/>
      <c r="C98" s="283"/>
      <c r="D98" s="283"/>
      <c r="E98" s="283"/>
      <c r="F98" s="283"/>
      <c r="G98" s="283"/>
      <c r="H98" s="283"/>
      <c r="I98" s="283"/>
      <c r="J98" s="283"/>
      <c r="K98" s="283"/>
      <c r="L98" s="283"/>
      <c r="M98" s="283"/>
      <c r="N98" s="283"/>
      <c r="O98" s="283"/>
    </row>
    <row r="99" spans="1:15" ht="39.75" customHeight="1">
      <c r="A99" s="283"/>
      <c r="B99" s="283"/>
      <c r="C99" s="283"/>
      <c r="D99" s="283"/>
      <c r="E99" s="283"/>
      <c r="F99" s="283"/>
      <c r="G99" s="283"/>
      <c r="H99" s="283"/>
      <c r="I99" s="283"/>
      <c r="J99" s="283"/>
      <c r="K99" s="283"/>
      <c r="L99" s="283"/>
      <c r="M99" s="283"/>
      <c r="N99" s="283"/>
      <c r="O99" s="283"/>
    </row>
    <row r="100" spans="1:15">
      <c r="A100" s="283"/>
      <c r="B100" s="283"/>
      <c r="C100" s="283"/>
      <c r="D100" s="283"/>
      <c r="E100" s="283"/>
      <c r="F100" s="283"/>
      <c r="G100" s="283"/>
      <c r="H100" s="283"/>
      <c r="I100" s="283"/>
      <c r="J100" s="283"/>
      <c r="K100" s="283"/>
      <c r="L100" s="283"/>
      <c r="M100" s="283"/>
      <c r="N100" s="283"/>
      <c r="O100" s="283"/>
    </row>
    <row r="101" spans="1:15">
      <c r="A101" s="283"/>
      <c r="B101" s="283"/>
      <c r="C101" s="283"/>
      <c r="D101" s="283"/>
      <c r="E101" s="283"/>
      <c r="F101" s="283"/>
      <c r="G101" s="283"/>
      <c r="H101" s="283"/>
      <c r="I101" s="283"/>
      <c r="J101" s="283"/>
      <c r="K101" s="283"/>
      <c r="L101" s="283"/>
      <c r="M101" s="283"/>
      <c r="N101" s="283"/>
      <c r="O101" s="283"/>
    </row>
    <row r="102" spans="1:15">
      <c r="A102" s="283"/>
      <c r="B102" s="283"/>
      <c r="C102" s="283"/>
      <c r="D102" s="283"/>
      <c r="E102" s="283"/>
      <c r="F102" s="283"/>
      <c r="G102" s="283"/>
      <c r="H102" s="283"/>
      <c r="I102" s="283"/>
      <c r="J102" s="283"/>
      <c r="K102" s="283"/>
      <c r="L102" s="283"/>
      <c r="M102" s="283"/>
      <c r="N102" s="283"/>
      <c r="O102" s="283"/>
    </row>
    <row r="103" spans="1:15">
      <c r="A103" s="283"/>
      <c r="B103" s="283"/>
      <c r="C103" s="283"/>
      <c r="D103" s="283"/>
      <c r="E103" s="283"/>
      <c r="F103" s="283"/>
      <c r="G103" s="283"/>
      <c r="H103" s="283"/>
      <c r="I103" s="283"/>
      <c r="J103" s="283"/>
      <c r="K103" s="283"/>
      <c r="L103" s="283"/>
      <c r="M103" s="283"/>
      <c r="N103" s="283"/>
      <c r="O103" s="283"/>
    </row>
    <row r="104" spans="1:15">
      <c r="A104" s="283"/>
      <c r="B104" s="283"/>
      <c r="C104" s="283"/>
      <c r="D104" s="283"/>
      <c r="E104" s="283"/>
      <c r="F104" s="283"/>
      <c r="G104" s="283"/>
      <c r="H104" s="283"/>
      <c r="I104" s="283"/>
      <c r="J104" s="283"/>
      <c r="K104" s="283"/>
      <c r="L104" s="283"/>
      <c r="M104" s="283"/>
      <c r="N104" s="283"/>
      <c r="O104" s="283"/>
    </row>
    <row r="105" spans="1:15">
      <c r="A105" s="283"/>
      <c r="B105" s="283"/>
      <c r="C105" s="283"/>
      <c r="D105" s="283"/>
      <c r="E105" s="283"/>
      <c r="F105" s="283"/>
      <c r="G105" s="283"/>
      <c r="H105" s="283"/>
      <c r="I105" s="283"/>
      <c r="J105" s="283"/>
      <c r="K105" s="283"/>
      <c r="L105" s="283"/>
      <c r="M105" s="283"/>
      <c r="N105" s="283"/>
      <c r="O105" s="283"/>
    </row>
    <row r="106" spans="1:15">
      <c r="A106" s="283"/>
      <c r="B106" s="283"/>
      <c r="C106" s="283"/>
      <c r="D106" s="283"/>
      <c r="E106" s="283"/>
      <c r="F106" s="283"/>
      <c r="G106" s="283"/>
      <c r="H106" s="283"/>
      <c r="I106" s="283"/>
      <c r="J106" s="283"/>
      <c r="K106" s="283"/>
      <c r="L106" s="283"/>
      <c r="M106" s="283"/>
      <c r="N106" s="283"/>
      <c r="O106" s="283"/>
    </row>
    <row r="107" spans="1:15">
      <c r="A107" s="283"/>
      <c r="B107" s="283"/>
      <c r="C107" s="283"/>
      <c r="D107" s="283"/>
      <c r="E107" s="283"/>
      <c r="F107" s="283"/>
      <c r="G107" s="283"/>
      <c r="H107" s="283"/>
      <c r="I107" s="283"/>
      <c r="J107" s="283"/>
      <c r="K107" s="283"/>
      <c r="L107" s="283"/>
      <c r="M107" s="283"/>
      <c r="N107" s="283"/>
      <c r="O107" s="283"/>
    </row>
    <row r="108" spans="1:15">
      <c r="A108" s="283"/>
      <c r="B108" s="283"/>
      <c r="C108" s="283"/>
      <c r="D108" s="283"/>
      <c r="E108" s="283"/>
      <c r="F108" s="283"/>
      <c r="G108" s="283"/>
      <c r="H108" s="283"/>
      <c r="I108" s="283"/>
      <c r="J108" s="283"/>
      <c r="K108" s="283"/>
      <c r="L108" s="283"/>
      <c r="M108" s="283"/>
      <c r="N108" s="283"/>
      <c r="O108" s="283"/>
    </row>
    <row r="109" spans="1:15">
      <c r="A109" s="283"/>
      <c r="B109" s="283"/>
      <c r="C109" s="283"/>
      <c r="D109" s="283"/>
      <c r="E109" s="283"/>
      <c r="F109" s="283"/>
      <c r="G109" s="283"/>
      <c r="H109" s="283"/>
      <c r="I109" s="283"/>
      <c r="J109" s="283"/>
      <c r="K109" s="283"/>
      <c r="L109" s="283"/>
      <c r="M109" s="283"/>
      <c r="N109" s="283"/>
      <c r="O109" s="283"/>
    </row>
    <row r="110" spans="1:15">
      <c r="A110" s="283"/>
      <c r="B110" s="283"/>
      <c r="C110" s="283"/>
      <c r="D110" s="283"/>
      <c r="E110" s="283"/>
      <c r="F110" s="283"/>
      <c r="G110" s="283"/>
      <c r="H110" s="283"/>
      <c r="I110" s="283"/>
      <c r="J110" s="283"/>
      <c r="K110" s="283"/>
      <c r="L110" s="283"/>
      <c r="M110" s="283"/>
      <c r="N110" s="283"/>
      <c r="O110" s="283"/>
    </row>
    <row r="111" spans="1:15">
      <c r="A111" s="283"/>
      <c r="B111" s="283"/>
      <c r="C111" s="283"/>
      <c r="D111" s="283"/>
      <c r="E111" s="283"/>
      <c r="F111" s="283"/>
      <c r="G111" s="283"/>
      <c r="H111" s="283"/>
      <c r="I111" s="283"/>
      <c r="J111" s="283"/>
      <c r="K111" s="283"/>
      <c r="L111" s="283"/>
      <c r="M111" s="283"/>
      <c r="N111" s="283"/>
      <c r="O111" s="283"/>
    </row>
    <row r="112" spans="1:15">
      <c r="A112" s="283"/>
      <c r="B112" s="283"/>
      <c r="C112" s="283"/>
      <c r="D112" s="283"/>
      <c r="E112" s="283"/>
      <c r="F112" s="283"/>
      <c r="G112" s="283"/>
      <c r="H112" s="283"/>
      <c r="I112" s="283"/>
      <c r="J112" s="283"/>
      <c r="K112" s="283"/>
      <c r="L112" s="283"/>
      <c r="M112" s="283"/>
      <c r="N112" s="283"/>
      <c r="O112" s="283"/>
    </row>
    <row r="113" spans="1:15">
      <c r="A113" s="283"/>
      <c r="B113" s="283"/>
      <c r="C113" s="283"/>
      <c r="D113" s="283"/>
      <c r="E113" s="283"/>
      <c r="F113" s="283"/>
      <c r="G113" s="283"/>
      <c r="H113" s="283"/>
      <c r="I113" s="283"/>
      <c r="J113" s="283"/>
      <c r="K113" s="283"/>
      <c r="L113" s="283"/>
      <c r="M113" s="283"/>
      <c r="N113" s="283"/>
      <c r="O113" s="283"/>
    </row>
    <row r="114" spans="1:15">
      <c r="A114" s="283"/>
      <c r="B114" s="283"/>
      <c r="C114" s="283"/>
      <c r="D114" s="283"/>
      <c r="E114" s="283"/>
      <c r="F114" s="283"/>
      <c r="G114" s="283"/>
      <c r="H114" s="283"/>
      <c r="I114" s="283"/>
      <c r="J114" s="283"/>
      <c r="K114" s="283"/>
      <c r="L114" s="283"/>
      <c r="M114" s="283"/>
      <c r="N114" s="283"/>
      <c r="O114" s="283"/>
    </row>
    <row r="115" spans="1:15">
      <c r="A115" s="283"/>
      <c r="B115" s="283"/>
      <c r="C115" s="283"/>
      <c r="D115" s="283"/>
      <c r="E115" s="283"/>
      <c r="F115" s="283"/>
      <c r="G115" s="283"/>
      <c r="H115" s="283"/>
      <c r="I115" s="283"/>
      <c r="J115" s="283"/>
      <c r="K115" s="283"/>
      <c r="L115" s="283"/>
      <c r="M115" s="283"/>
      <c r="N115" s="283"/>
      <c r="O115" s="283"/>
    </row>
    <row r="116" spans="1:15">
      <c r="A116" s="283"/>
      <c r="B116" s="283"/>
      <c r="C116" s="283"/>
      <c r="D116" s="283"/>
      <c r="E116" s="283"/>
      <c r="F116" s="283"/>
      <c r="G116" s="283"/>
      <c r="H116" s="283"/>
      <c r="I116" s="283"/>
      <c r="J116" s="283"/>
      <c r="K116" s="283"/>
      <c r="L116" s="283"/>
      <c r="M116" s="283"/>
      <c r="N116" s="283"/>
      <c r="O116" s="283"/>
    </row>
    <row r="117" spans="1:15">
      <c r="A117" s="283"/>
      <c r="B117" s="283"/>
      <c r="C117" s="283"/>
      <c r="D117" s="283"/>
      <c r="E117" s="283"/>
      <c r="F117" s="283"/>
      <c r="G117" s="283"/>
      <c r="H117" s="283"/>
      <c r="I117" s="283"/>
      <c r="J117" s="283"/>
      <c r="K117" s="283"/>
      <c r="L117" s="283"/>
      <c r="M117" s="283"/>
      <c r="N117" s="283"/>
      <c r="O117" s="283"/>
    </row>
    <row r="118" spans="1:15">
      <c r="A118" s="283"/>
      <c r="B118" s="283"/>
      <c r="C118" s="283"/>
      <c r="D118" s="283"/>
      <c r="E118" s="283"/>
      <c r="F118" s="283"/>
      <c r="G118" s="283"/>
      <c r="H118" s="283"/>
      <c r="I118" s="283"/>
      <c r="J118" s="283"/>
      <c r="K118" s="283"/>
      <c r="L118" s="283"/>
      <c r="M118" s="283"/>
      <c r="N118" s="283"/>
      <c r="O118" s="283"/>
    </row>
    <row r="119" spans="1:15">
      <c r="A119" s="283"/>
      <c r="B119" s="283"/>
      <c r="C119" s="283"/>
      <c r="D119" s="283"/>
      <c r="E119" s="283"/>
      <c r="F119" s="283"/>
      <c r="G119" s="283"/>
      <c r="H119" s="283"/>
      <c r="I119" s="283"/>
      <c r="J119" s="283"/>
      <c r="K119" s="283"/>
      <c r="L119" s="283"/>
      <c r="M119" s="283"/>
      <c r="N119" s="283"/>
      <c r="O119" s="283"/>
    </row>
    <row r="120" spans="1:15">
      <c r="A120" s="283"/>
      <c r="B120" s="283"/>
      <c r="C120" s="283"/>
      <c r="D120" s="283"/>
      <c r="E120" s="283"/>
      <c r="F120" s="283"/>
      <c r="G120" s="283"/>
      <c r="H120" s="283"/>
      <c r="I120" s="283"/>
      <c r="J120" s="283"/>
      <c r="K120" s="283"/>
      <c r="L120" s="283"/>
      <c r="M120" s="283"/>
      <c r="N120" s="283"/>
      <c r="O120" s="283"/>
    </row>
    <row r="121" spans="1:15">
      <c r="A121" s="283"/>
      <c r="B121" s="283"/>
      <c r="C121" s="283"/>
      <c r="D121" s="283"/>
      <c r="E121" s="283"/>
      <c r="F121" s="283"/>
      <c r="G121" s="283"/>
      <c r="H121" s="283"/>
      <c r="I121" s="283"/>
      <c r="J121" s="283"/>
      <c r="K121" s="283"/>
      <c r="L121" s="283"/>
      <c r="M121" s="283"/>
      <c r="N121" s="283"/>
      <c r="O121" s="283"/>
    </row>
    <row r="122" spans="1:15">
      <c r="A122" s="283"/>
      <c r="B122" s="283"/>
      <c r="C122" s="283"/>
      <c r="D122" s="283"/>
      <c r="E122" s="283"/>
      <c r="F122" s="283"/>
      <c r="G122" s="283"/>
      <c r="H122" s="283"/>
      <c r="I122" s="283"/>
      <c r="J122" s="283"/>
      <c r="K122" s="283"/>
      <c r="L122" s="283"/>
      <c r="M122" s="283"/>
      <c r="N122" s="283"/>
      <c r="O122" s="283"/>
    </row>
    <row r="123" spans="1:15">
      <c r="A123" s="283"/>
      <c r="B123" s="283"/>
      <c r="C123" s="283"/>
      <c r="D123" s="283"/>
      <c r="E123" s="283"/>
      <c r="F123" s="283"/>
      <c r="G123" s="283"/>
      <c r="H123" s="283"/>
      <c r="I123" s="283"/>
      <c r="J123" s="283"/>
      <c r="K123" s="283"/>
      <c r="L123" s="283"/>
      <c r="M123" s="283"/>
      <c r="N123" s="283"/>
      <c r="O123" s="283"/>
    </row>
    <row r="124" spans="1:15">
      <c r="A124" s="283"/>
      <c r="B124" s="283"/>
      <c r="C124" s="283"/>
      <c r="D124" s="283"/>
      <c r="E124" s="283"/>
      <c r="F124" s="283"/>
      <c r="G124" s="283"/>
      <c r="H124" s="283"/>
      <c r="I124" s="283"/>
      <c r="J124" s="283"/>
      <c r="K124" s="283"/>
      <c r="L124" s="283"/>
      <c r="M124" s="283"/>
      <c r="N124" s="283"/>
      <c r="O124" s="283"/>
    </row>
    <row r="125" spans="1:15">
      <c r="A125" s="283"/>
      <c r="B125" s="283"/>
      <c r="C125" s="283"/>
      <c r="D125" s="283"/>
      <c r="E125" s="283"/>
      <c r="F125" s="283"/>
      <c r="G125" s="283"/>
      <c r="H125" s="283"/>
      <c r="I125" s="283"/>
      <c r="J125" s="283"/>
      <c r="K125" s="283"/>
      <c r="L125" s="283"/>
      <c r="M125" s="283"/>
      <c r="N125" s="283"/>
      <c r="O125" s="283"/>
    </row>
    <row r="126" spans="1:15">
      <c r="A126" s="283"/>
      <c r="B126" s="283"/>
      <c r="C126" s="283"/>
      <c r="D126" s="283"/>
      <c r="E126" s="283"/>
      <c r="F126" s="283"/>
      <c r="G126" s="283"/>
      <c r="H126" s="283"/>
      <c r="I126" s="283"/>
      <c r="J126" s="283"/>
      <c r="K126" s="283"/>
      <c r="L126" s="283"/>
      <c r="M126" s="283"/>
      <c r="N126" s="283"/>
      <c r="O126" s="283"/>
    </row>
    <row r="127" spans="1:15">
      <c r="A127" s="283"/>
      <c r="B127" s="283"/>
      <c r="C127" s="283"/>
      <c r="D127" s="283"/>
      <c r="E127" s="283"/>
      <c r="F127" s="283"/>
      <c r="G127" s="283"/>
      <c r="H127" s="283"/>
      <c r="I127" s="283"/>
      <c r="J127" s="283"/>
      <c r="K127" s="283"/>
      <c r="L127" s="283"/>
      <c r="M127" s="283"/>
      <c r="N127" s="283"/>
      <c r="O127" s="283"/>
    </row>
    <row r="128" spans="1:15">
      <c r="A128" s="283"/>
      <c r="B128" s="283"/>
      <c r="C128" s="283"/>
      <c r="D128" s="283"/>
      <c r="E128" s="283"/>
      <c r="F128" s="283"/>
      <c r="G128" s="283"/>
      <c r="H128" s="283"/>
      <c r="I128" s="283"/>
      <c r="J128" s="283"/>
      <c r="K128" s="283"/>
      <c r="L128" s="283"/>
      <c r="M128" s="283"/>
      <c r="N128" s="283"/>
      <c r="O128" s="283"/>
    </row>
    <row r="129" spans="1:15">
      <c r="A129" s="283"/>
      <c r="B129" s="283"/>
      <c r="C129" s="283"/>
      <c r="D129" s="283"/>
      <c r="E129" s="283"/>
      <c r="F129" s="283"/>
      <c r="G129" s="283"/>
      <c r="H129" s="283"/>
      <c r="I129" s="283"/>
      <c r="J129" s="283"/>
      <c r="K129" s="283"/>
      <c r="L129" s="283"/>
      <c r="M129" s="283"/>
      <c r="N129" s="283"/>
      <c r="O129" s="283"/>
    </row>
    <row r="130" spans="1:15">
      <c r="A130" s="283"/>
      <c r="B130" s="283"/>
      <c r="C130" s="283"/>
      <c r="D130" s="283"/>
      <c r="E130" s="283"/>
      <c r="F130" s="283"/>
      <c r="G130" s="283"/>
      <c r="H130" s="283"/>
      <c r="I130" s="283"/>
      <c r="J130" s="283"/>
      <c r="K130" s="283"/>
      <c r="L130" s="283"/>
      <c r="M130" s="283"/>
      <c r="N130" s="283"/>
      <c r="O130" s="283"/>
    </row>
    <row r="131" spans="1:15">
      <c r="A131" s="283"/>
      <c r="B131" s="283"/>
      <c r="C131" s="283"/>
      <c r="D131" s="283"/>
      <c r="E131" s="283"/>
      <c r="F131" s="283"/>
      <c r="G131" s="283"/>
      <c r="H131" s="283"/>
      <c r="I131" s="283"/>
      <c r="J131" s="283"/>
      <c r="K131" s="283"/>
      <c r="L131" s="283"/>
      <c r="M131" s="283"/>
      <c r="N131" s="283"/>
      <c r="O131" s="283"/>
    </row>
    <row r="132" spans="1:15">
      <c r="A132" s="283"/>
      <c r="B132" s="283"/>
      <c r="C132" s="283"/>
      <c r="D132" s="283"/>
      <c r="E132" s="283"/>
      <c r="F132" s="283"/>
      <c r="G132" s="283"/>
      <c r="H132" s="283"/>
      <c r="I132" s="283"/>
      <c r="J132" s="283"/>
      <c r="K132" s="283"/>
      <c r="L132" s="283"/>
      <c r="M132" s="283"/>
      <c r="N132" s="283"/>
      <c r="O132" s="283"/>
    </row>
    <row r="133" spans="1:15">
      <c r="A133" s="283"/>
      <c r="B133" s="283"/>
      <c r="C133" s="283"/>
      <c r="D133" s="283"/>
      <c r="E133" s="283"/>
      <c r="F133" s="283"/>
      <c r="G133" s="283"/>
      <c r="H133" s="283"/>
      <c r="I133" s="283"/>
      <c r="J133" s="283"/>
      <c r="K133" s="283"/>
      <c r="L133" s="283"/>
      <c r="M133" s="283"/>
      <c r="N133" s="283"/>
      <c r="O133" s="283"/>
    </row>
    <row r="134" spans="1:15">
      <c r="A134" s="283"/>
      <c r="B134" s="283"/>
      <c r="C134" s="283"/>
      <c r="D134" s="283"/>
      <c r="E134" s="283"/>
      <c r="F134" s="283"/>
      <c r="G134" s="283"/>
      <c r="H134" s="283"/>
      <c r="I134" s="283"/>
      <c r="J134" s="283"/>
      <c r="K134" s="283"/>
      <c r="L134" s="283"/>
      <c r="M134" s="283"/>
      <c r="N134" s="283"/>
      <c r="O134" s="283"/>
    </row>
    <row r="135" spans="1:15">
      <c r="A135" s="283"/>
      <c r="B135" s="283"/>
      <c r="C135" s="283"/>
      <c r="D135" s="283"/>
      <c r="E135" s="283"/>
      <c r="F135" s="283"/>
      <c r="G135" s="283"/>
      <c r="H135" s="283"/>
      <c r="I135" s="283"/>
      <c r="J135" s="283"/>
      <c r="K135" s="283"/>
      <c r="L135" s="283"/>
      <c r="M135" s="283"/>
      <c r="N135" s="283"/>
      <c r="O135" s="283"/>
    </row>
    <row r="136" spans="1:15">
      <c r="A136" s="283"/>
      <c r="B136" s="283"/>
      <c r="C136" s="283"/>
      <c r="D136" s="283"/>
      <c r="E136" s="283"/>
      <c r="F136" s="283"/>
      <c r="G136" s="283"/>
      <c r="H136" s="283"/>
      <c r="I136" s="283"/>
      <c r="J136" s="283"/>
      <c r="K136" s="283"/>
      <c r="L136" s="283"/>
      <c r="M136" s="283"/>
      <c r="N136" s="283"/>
      <c r="O136" s="283"/>
    </row>
    <row r="137" spans="1:15">
      <c r="A137" s="283"/>
      <c r="B137" s="283"/>
      <c r="C137" s="283"/>
      <c r="D137" s="283"/>
      <c r="E137" s="283"/>
      <c r="F137" s="283"/>
      <c r="G137" s="283"/>
      <c r="H137" s="283"/>
      <c r="I137" s="283"/>
      <c r="J137" s="283"/>
      <c r="K137" s="283"/>
      <c r="L137" s="283"/>
      <c r="M137" s="283"/>
      <c r="N137" s="283"/>
      <c r="O137" s="283"/>
    </row>
    <row r="138" spans="1:15">
      <c r="A138" s="283"/>
      <c r="B138" s="283"/>
      <c r="C138" s="283"/>
      <c r="D138" s="283"/>
      <c r="E138" s="283"/>
      <c r="F138" s="283"/>
      <c r="G138" s="283"/>
      <c r="H138" s="283"/>
      <c r="I138" s="283"/>
      <c r="J138" s="283"/>
      <c r="K138" s="283"/>
      <c r="L138" s="283"/>
      <c r="M138" s="283"/>
      <c r="N138" s="283"/>
      <c r="O138" s="283"/>
    </row>
    <row r="139" spans="1:15">
      <c r="A139" s="283"/>
      <c r="B139" s="283"/>
      <c r="C139" s="283"/>
      <c r="D139" s="283"/>
      <c r="E139" s="283"/>
      <c r="F139" s="283"/>
      <c r="G139" s="283"/>
      <c r="H139" s="283"/>
      <c r="I139" s="283"/>
      <c r="J139" s="283"/>
      <c r="K139" s="283"/>
      <c r="L139" s="283"/>
      <c r="M139" s="283"/>
      <c r="N139" s="283"/>
      <c r="O139" s="283"/>
    </row>
    <row r="140" spans="1:15">
      <c r="A140" s="283"/>
      <c r="B140" s="283"/>
      <c r="C140" s="283"/>
      <c r="D140" s="283"/>
      <c r="E140" s="283"/>
      <c r="F140" s="283"/>
      <c r="G140" s="283"/>
      <c r="H140" s="283"/>
      <c r="I140" s="283"/>
      <c r="J140" s="283"/>
      <c r="K140" s="283"/>
      <c r="L140" s="283"/>
      <c r="M140" s="283"/>
      <c r="N140" s="283"/>
      <c r="O140" s="283"/>
    </row>
    <row r="141" spans="1:15">
      <c r="A141" s="283"/>
      <c r="B141" s="283"/>
      <c r="C141" s="283"/>
      <c r="D141" s="283"/>
      <c r="E141" s="283"/>
      <c r="F141" s="283"/>
      <c r="G141" s="283"/>
      <c r="H141" s="283"/>
      <c r="I141" s="283"/>
      <c r="J141" s="283"/>
      <c r="K141" s="283"/>
      <c r="L141" s="283"/>
      <c r="M141" s="283"/>
      <c r="N141" s="283"/>
      <c r="O141" s="283"/>
    </row>
    <row r="142" spans="1:15">
      <c r="A142" s="283"/>
      <c r="B142" s="283"/>
      <c r="C142" s="283"/>
      <c r="D142" s="283"/>
      <c r="E142" s="283"/>
      <c r="F142" s="283"/>
      <c r="G142" s="283"/>
      <c r="H142" s="283"/>
      <c r="I142" s="283"/>
      <c r="J142" s="283"/>
      <c r="K142" s="283"/>
      <c r="L142" s="283"/>
      <c r="M142" s="283"/>
      <c r="N142" s="283"/>
      <c r="O142" s="283"/>
    </row>
    <row r="143" spans="1:15">
      <c r="A143" s="283"/>
      <c r="B143" s="283"/>
      <c r="C143" s="283"/>
      <c r="D143" s="283"/>
      <c r="E143" s="283"/>
      <c r="F143" s="283"/>
      <c r="G143" s="283"/>
      <c r="H143" s="283"/>
      <c r="I143" s="283"/>
      <c r="J143" s="283"/>
      <c r="K143" s="283"/>
      <c r="L143" s="283"/>
      <c r="M143" s="283"/>
      <c r="N143" s="283"/>
      <c r="O143" s="283"/>
    </row>
    <row r="144" spans="1:15">
      <c r="A144" s="283"/>
      <c r="B144" s="283"/>
      <c r="C144" s="283"/>
      <c r="D144" s="283"/>
      <c r="E144" s="283"/>
      <c r="F144" s="283"/>
      <c r="G144" s="283"/>
      <c r="H144" s="283"/>
      <c r="I144" s="283"/>
      <c r="J144" s="283"/>
      <c r="K144" s="283"/>
      <c r="L144" s="283"/>
      <c r="M144" s="283"/>
      <c r="N144" s="283"/>
      <c r="O144" s="283"/>
    </row>
    <row r="145" spans="1:15">
      <c r="A145" s="283"/>
      <c r="B145" s="283"/>
      <c r="C145" s="283"/>
      <c r="D145" s="283"/>
      <c r="E145" s="283"/>
      <c r="F145" s="283"/>
      <c r="G145" s="283"/>
      <c r="H145" s="283"/>
      <c r="I145" s="283"/>
      <c r="J145" s="283"/>
      <c r="K145" s="283"/>
      <c r="L145" s="283"/>
      <c r="M145" s="283"/>
      <c r="N145" s="283"/>
      <c r="O145" s="283"/>
    </row>
    <row r="146" spans="1:15">
      <c r="A146" s="283"/>
      <c r="B146" s="283"/>
      <c r="C146" s="283"/>
      <c r="D146" s="283"/>
      <c r="E146" s="283"/>
      <c r="F146" s="283"/>
      <c r="G146" s="283"/>
      <c r="H146" s="283"/>
      <c r="I146" s="283"/>
      <c r="J146" s="283"/>
      <c r="K146" s="283"/>
      <c r="L146" s="283"/>
      <c r="M146" s="283"/>
      <c r="N146" s="283"/>
      <c r="O146" s="283"/>
    </row>
    <row r="147" spans="1:15">
      <c r="A147" s="283"/>
      <c r="B147" s="283"/>
      <c r="C147" s="283"/>
      <c r="D147" s="283"/>
      <c r="E147" s="283"/>
      <c r="F147" s="283"/>
      <c r="G147" s="283"/>
      <c r="H147" s="283"/>
      <c r="I147" s="283"/>
      <c r="J147" s="283"/>
      <c r="K147" s="283"/>
      <c r="L147" s="283"/>
      <c r="M147" s="283"/>
      <c r="N147" s="283"/>
      <c r="O147" s="283"/>
    </row>
    <row r="148" spans="1:15">
      <c r="A148" s="283"/>
      <c r="B148" s="283"/>
      <c r="C148" s="283"/>
      <c r="D148" s="283"/>
      <c r="E148" s="283"/>
      <c r="F148" s="283"/>
      <c r="G148" s="283"/>
      <c r="H148" s="283"/>
      <c r="I148" s="283"/>
      <c r="J148" s="283"/>
      <c r="K148" s="283"/>
      <c r="L148" s="283"/>
      <c r="M148" s="283"/>
      <c r="N148" s="283"/>
      <c r="O148" s="283"/>
    </row>
    <row r="149" spans="1:15">
      <c r="A149" s="283"/>
      <c r="B149" s="283"/>
      <c r="C149" s="283"/>
      <c r="D149" s="283"/>
      <c r="E149" s="283"/>
      <c r="F149" s="283"/>
      <c r="G149" s="283"/>
      <c r="H149" s="283"/>
      <c r="I149" s="283"/>
      <c r="J149" s="283"/>
      <c r="K149" s="283"/>
      <c r="L149" s="283"/>
      <c r="M149" s="283"/>
      <c r="N149" s="283"/>
      <c r="O149" s="283"/>
    </row>
    <row r="150" spans="1:15">
      <c r="A150" s="283"/>
      <c r="B150" s="283"/>
      <c r="C150" s="283"/>
      <c r="D150" s="283"/>
      <c r="E150" s="283"/>
      <c r="F150" s="283"/>
      <c r="G150" s="283"/>
      <c r="H150" s="283"/>
      <c r="I150" s="283"/>
      <c r="J150" s="283"/>
      <c r="K150" s="283"/>
      <c r="L150" s="283"/>
      <c r="M150" s="283"/>
      <c r="N150" s="283"/>
      <c r="O150" s="283"/>
    </row>
    <row r="151" spans="1:15">
      <c r="A151" s="283"/>
      <c r="B151" s="283"/>
      <c r="C151" s="283"/>
      <c r="D151" s="283"/>
      <c r="E151" s="283"/>
      <c r="F151" s="283"/>
      <c r="G151" s="283"/>
      <c r="H151" s="283"/>
      <c r="I151" s="283"/>
      <c r="J151" s="283"/>
      <c r="K151" s="283"/>
      <c r="L151" s="283"/>
      <c r="M151" s="283"/>
      <c r="N151" s="283"/>
      <c r="O151" s="283"/>
    </row>
    <row r="152" spans="1:15">
      <c r="A152" s="283"/>
      <c r="B152" s="283"/>
      <c r="C152" s="283"/>
      <c r="D152" s="283"/>
      <c r="E152" s="283"/>
      <c r="F152" s="283"/>
      <c r="G152" s="283"/>
      <c r="H152" s="283"/>
      <c r="I152" s="283"/>
      <c r="J152" s="283"/>
      <c r="K152" s="283"/>
      <c r="L152" s="283"/>
      <c r="M152" s="283"/>
      <c r="N152" s="283"/>
      <c r="O152" s="283"/>
    </row>
    <row r="153" spans="1:15">
      <c r="A153" s="283"/>
      <c r="B153" s="283"/>
      <c r="C153" s="283"/>
      <c r="D153" s="283"/>
      <c r="E153" s="283"/>
      <c r="F153" s="283"/>
      <c r="G153" s="283"/>
      <c r="H153" s="283"/>
      <c r="I153" s="283"/>
      <c r="J153" s="283"/>
      <c r="K153" s="283"/>
      <c r="L153" s="283"/>
      <c r="M153" s="283"/>
      <c r="N153" s="283"/>
      <c r="O153" s="283"/>
    </row>
    <row r="154" spans="1:15">
      <c r="A154" s="283"/>
      <c r="B154" s="283"/>
      <c r="C154" s="283"/>
      <c r="D154" s="283"/>
      <c r="E154" s="283"/>
      <c r="F154" s="283"/>
      <c r="G154" s="283"/>
      <c r="H154" s="283"/>
      <c r="I154" s="283"/>
      <c r="J154" s="283"/>
      <c r="K154" s="283"/>
      <c r="L154" s="283"/>
      <c r="M154" s="283"/>
      <c r="N154" s="283"/>
      <c r="O154" s="283"/>
    </row>
    <row r="155" spans="1:15">
      <c r="A155" s="283"/>
      <c r="B155" s="283"/>
      <c r="C155" s="283"/>
      <c r="D155" s="283"/>
      <c r="E155" s="283"/>
      <c r="F155" s="283"/>
      <c r="G155" s="283"/>
      <c r="H155" s="283"/>
      <c r="I155" s="283"/>
      <c r="J155" s="283"/>
      <c r="K155" s="283"/>
      <c r="L155" s="283"/>
      <c r="M155" s="283"/>
      <c r="N155" s="283"/>
      <c r="O155" s="283"/>
    </row>
    <row r="156" spans="1:15">
      <c r="A156" s="283"/>
      <c r="B156" s="283"/>
      <c r="C156" s="283"/>
      <c r="D156" s="283"/>
      <c r="E156" s="283"/>
      <c r="F156" s="283"/>
      <c r="G156" s="283"/>
      <c r="H156" s="283"/>
      <c r="I156" s="283"/>
      <c r="J156" s="283"/>
      <c r="K156" s="283"/>
      <c r="L156" s="283"/>
      <c r="M156" s="283"/>
      <c r="N156" s="283"/>
      <c r="O156" s="283"/>
    </row>
    <row r="157" spans="1:15">
      <c r="A157" s="283"/>
      <c r="B157" s="283"/>
      <c r="C157" s="283"/>
      <c r="D157" s="283"/>
      <c r="E157" s="283"/>
      <c r="F157" s="283"/>
      <c r="G157" s="283"/>
      <c r="H157" s="283"/>
      <c r="I157" s="283"/>
      <c r="J157" s="283"/>
      <c r="K157" s="283"/>
      <c r="L157" s="283"/>
      <c r="M157" s="283"/>
      <c r="N157" s="283"/>
      <c r="O157" s="283"/>
    </row>
    <row r="158" spans="1:15">
      <c r="A158" s="283"/>
      <c r="B158" s="283"/>
      <c r="C158" s="283"/>
      <c r="D158" s="283"/>
      <c r="E158" s="283"/>
      <c r="F158" s="283"/>
      <c r="G158" s="283"/>
      <c r="H158" s="283"/>
      <c r="I158" s="283"/>
      <c r="J158" s="283"/>
      <c r="K158" s="283"/>
      <c r="L158" s="283"/>
      <c r="M158" s="283"/>
      <c r="N158" s="283"/>
      <c r="O158" s="283"/>
    </row>
    <row r="159" spans="1:15">
      <c r="A159" s="283"/>
      <c r="B159" s="283"/>
      <c r="C159" s="283"/>
      <c r="D159" s="283"/>
      <c r="E159" s="283"/>
      <c r="F159" s="283"/>
      <c r="G159" s="283"/>
      <c r="H159" s="283"/>
      <c r="I159" s="283"/>
      <c r="J159" s="283"/>
      <c r="K159" s="283"/>
      <c r="L159" s="283"/>
      <c r="M159" s="283"/>
      <c r="N159" s="283"/>
      <c r="O159" s="283"/>
    </row>
    <row r="160" spans="1:15">
      <c r="A160" s="283"/>
      <c r="B160" s="283"/>
      <c r="C160" s="283"/>
      <c r="D160" s="283"/>
      <c r="E160" s="283"/>
      <c r="F160" s="283"/>
      <c r="G160" s="283"/>
      <c r="H160" s="283"/>
      <c r="I160" s="283"/>
      <c r="J160" s="283"/>
      <c r="K160" s="283"/>
      <c r="L160" s="283"/>
      <c r="M160" s="283"/>
      <c r="N160" s="283"/>
      <c r="O160" s="283"/>
    </row>
    <row r="161" spans="1:15">
      <c r="A161" s="283"/>
      <c r="B161" s="283"/>
      <c r="C161" s="283"/>
      <c r="D161" s="283"/>
      <c r="E161" s="283"/>
      <c r="F161" s="283"/>
      <c r="G161" s="283"/>
      <c r="H161" s="283"/>
      <c r="I161" s="283"/>
      <c r="J161" s="283"/>
      <c r="K161" s="283"/>
      <c r="L161" s="283"/>
      <c r="M161" s="283"/>
      <c r="N161" s="283"/>
      <c r="O161" s="283"/>
    </row>
    <row r="162" spans="1:15">
      <c r="A162" s="283"/>
      <c r="B162" s="283"/>
      <c r="C162" s="283"/>
      <c r="D162" s="283"/>
      <c r="E162" s="283"/>
      <c r="F162" s="283"/>
      <c r="G162" s="283"/>
      <c r="H162" s="283"/>
      <c r="I162" s="283"/>
      <c r="J162" s="283"/>
      <c r="K162" s="283"/>
      <c r="L162" s="283"/>
      <c r="M162" s="283"/>
      <c r="N162" s="283"/>
      <c r="O162" s="283"/>
    </row>
    <row r="163" spans="1:15">
      <c r="A163" s="283"/>
      <c r="B163" s="283"/>
      <c r="C163" s="283"/>
      <c r="D163" s="283"/>
      <c r="E163" s="283"/>
      <c r="F163" s="283"/>
      <c r="G163" s="283"/>
      <c r="H163" s="283"/>
      <c r="I163" s="283"/>
      <c r="J163" s="283"/>
      <c r="K163" s="283"/>
      <c r="L163" s="283"/>
      <c r="M163" s="283"/>
      <c r="N163" s="283"/>
      <c r="O163" s="283"/>
    </row>
    <row r="164" spans="1:15">
      <c r="A164" s="283"/>
      <c r="B164" s="283"/>
      <c r="C164" s="283"/>
      <c r="D164" s="283"/>
      <c r="E164" s="283"/>
      <c r="F164" s="283"/>
      <c r="G164" s="283"/>
      <c r="H164" s="283"/>
      <c r="I164" s="283"/>
      <c r="J164" s="283"/>
      <c r="K164" s="283"/>
      <c r="L164" s="283"/>
      <c r="M164" s="283"/>
      <c r="N164" s="283"/>
      <c r="O164" s="283"/>
    </row>
    <row r="165" spans="1:15">
      <c r="A165" s="283"/>
      <c r="B165" s="283"/>
      <c r="C165" s="283"/>
      <c r="D165" s="283"/>
      <c r="E165" s="283"/>
      <c r="F165" s="283"/>
      <c r="G165" s="283"/>
      <c r="H165" s="283"/>
      <c r="I165" s="283"/>
      <c r="J165" s="283"/>
      <c r="K165" s="283"/>
      <c r="L165" s="283"/>
      <c r="M165" s="283"/>
      <c r="N165" s="283"/>
      <c r="O165" s="283"/>
    </row>
    <row r="166" spans="1:15">
      <c r="A166" s="283"/>
      <c r="B166" s="283"/>
      <c r="C166" s="283"/>
      <c r="D166" s="283"/>
      <c r="E166" s="283"/>
      <c r="F166" s="283"/>
      <c r="G166" s="283"/>
      <c r="H166" s="283"/>
      <c r="I166" s="283"/>
      <c r="J166" s="283"/>
      <c r="K166" s="283"/>
      <c r="L166" s="283"/>
      <c r="M166" s="283"/>
      <c r="N166" s="283"/>
      <c r="O166" s="283"/>
    </row>
    <row r="167" spans="1:15">
      <c r="A167" s="283"/>
      <c r="B167" s="283"/>
      <c r="C167" s="283"/>
      <c r="D167" s="283"/>
      <c r="E167" s="283"/>
      <c r="F167" s="283"/>
      <c r="G167" s="283"/>
      <c r="H167" s="283"/>
      <c r="I167" s="283"/>
      <c r="J167" s="283"/>
      <c r="K167" s="283"/>
      <c r="L167" s="283"/>
      <c r="M167" s="283"/>
      <c r="N167" s="283"/>
      <c r="O167" s="283"/>
    </row>
    <row r="168" spans="1:15">
      <c r="A168" s="283"/>
      <c r="B168" s="283"/>
      <c r="C168" s="283"/>
      <c r="D168" s="283"/>
      <c r="E168" s="283"/>
      <c r="F168" s="283"/>
      <c r="G168" s="283"/>
      <c r="H168" s="283"/>
      <c r="I168" s="283"/>
      <c r="J168" s="283"/>
      <c r="K168" s="283"/>
      <c r="L168" s="283"/>
      <c r="M168" s="283"/>
      <c r="N168" s="283"/>
      <c r="O168" s="283"/>
    </row>
    <row r="169" spans="1:15">
      <c r="A169" s="283"/>
      <c r="B169" s="283"/>
      <c r="C169" s="283"/>
      <c r="D169" s="283"/>
      <c r="E169" s="283"/>
      <c r="F169" s="283"/>
      <c r="G169" s="283"/>
      <c r="H169" s="283"/>
      <c r="I169" s="283"/>
      <c r="J169" s="283"/>
      <c r="K169" s="283"/>
      <c r="L169" s="283"/>
      <c r="M169" s="283"/>
      <c r="N169" s="283"/>
      <c r="O169" s="283"/>
    </row>
    <row r="170" spans="1:15">
      <c r="A170" s="283"/>
      <c r="B170" s="283"/>
      <c r="C170" s="283"/>
      <c r="D170" s="283"/>
      <c r="E170" s="283"/>
      <c r="F170" s="283"/>
      <c r="G170" s="283"/>
      <c r="H170" s="283"/>
      <c r="I170" s="283"/>
      <c r="J170" s="283"/>
      <c r="K170" s="283"/>
      <c r="L170" s="283"/>
      <c r="M170" s="283"/>
      <c r="N170" s="283"/>
      <c r="O170" s="283"/>
    </row>
    <row r="171" spans="1:15">
      <c r="A171" s="283"/>
      <c r="B171" s="283"/>
      <c r="C171" s="283"/>
      <c r="D171" s="283"/>
      <c r="E171" s="283"/>
      <c r="F171" s="283"/>
      <c r="G171" s="283"/>
      <c r="H171" s="283"/>
      <c r="I171" s="283"/>
      <c r="J171" s="283"/>
      <c r="K171" s="283"/>
      <c r="L171" s="283"/>
      <c r="M171" s="283"/>
      <c r="N171" s="283"/>
      <c r="O171" s="283"/>
    </row>
    <row r="172" spans="1:15">
      <c r="A172" s="283"/>
      <c r="B172" s="283"/>
      <c r="C172" s="283"/>
      <c r="D172" s="283"/>
      <c r="E172" s="283"/>
      <c r="F172" s="283"/>
      <c r="G172" s="283"/>
      <c r="H172" s="283"/>
      <c r="I172" s="283"/>
      <c r="J172" s="283"/>
      <c r="K172" s="283"/>
      <c r="L172" s="283"/>
      <c r="M172" s="283"/>
      <c r="N172" s="283"/>
      <c r="O172" s="283"/>
    </row>
    <row r="173" spans="1:15">
      <c r="A173" s="283"/>
      <c r="B173" s="283"/>
      <c r="C173" s="283"/>
      <c r="D173" s="283"/>
      <c r="E173" s="283"/>
      <c r="F173" s="283"/>
      <c r="G173" s="283"/>
      <c r="H173" s="283"/>
      <c r="I173" s="283"/>
      <c r="J173" s="283"/>
      <c r="K173" s="283"/>
      <c r="L173" s="283"/>
      <c r="M173" s="283"/>
      <c r="N173" s="283"/>
      <c r="O173" s="283"/>
    </row>
    <row r="174" spans="1:15">
      <c r="A174" s="283"/>
      <c r="B174" s="283"/>
      <c r="C174" s="283"/>
      <c r="D174" s="283"/>
      <c r="E174" s="283"/>
      <c r="F174" s="283"/>
      <c r="G174" s="283"/>
      <c r="H174" s="283"/>
      <c r="I174" s="283"/>
      <c r="J174" s="283"/>
      <c r="K174" s="283"/>
      <c r="L174" s="283"/>
      <c r="M174" s="283"/>
      <c r="N174" s="283"/>
      <c r="O174" s="283"/>
    </row>
    <row r="175" spans="1:15">
      <c r="A175" s="283"/>
      <c r="B175" s="283"/>
      <c r="C175" s="283"/>
      <c r="D175" s="283"/>
      <c r="E175" s="283"/>
      <c r="F175" s="283"/>
      <c r="G175" s="283"/>
      <c r="H175" s="283"/>
      <c r="I175" s="283"/>
      <c r="J175" s="283"/>
      <c r="K175" s="283"/>
      <c r="L175" s="283"/>
      <c r="M175" s="283"/>
      <c r="N175" s="283"/>
      <c r="O175" s="283"/>
    </row>
    <row r="176" spans="1:15">
      <c r="A176" s="283"/>
      <c r="B176" s="283"/>
      <c r="C176" s="283"/>
      <c r="D176" s="283"/>
      <c r="E176" s="283"/>
      <c r="F176" s="283"/>
      <c r="G176" s="283"/>
      <c r="H176" s="283"/>
      <c r="I176" s="283"/>
      <c r="J176" s="283"/>
      <c r="K176" s="283"/>
      <c r="L176" s="283"/>
      <c r="M176" s="283"/>
      <c r="N176" s="283"/>
      <c r="O176" s="283"/>
    </row>
    <row r="177" spans="1:15">
      <c r="A177" s="283"/>
      <c r="B177" s="283"/>
      <c r="C177" s="283"/>
      <c r="D177" s="283"/>
      <c r="E177" s="283"/>
      <c r="F177" s="283"/>
      <c r="G177" s="283"/>
      <c r="H177" s="283"/>
      <c r="I177" s="283"/>
      <c r="J177" s="283"/>
      <c r="K177" s="283"/>
      <c r="L177" s="283"/>
      <c r="M177" s="283"/>
      <c r="N177" s="283"/>
      <c r="O177" s="283"/>
    </row>
    <row r="178" spans="1:15">
      <c r="A178" s="283"/>
      <c r="B178" s="283"/>
      <c r="C178" s="283"/>
      <c r="D178" s="283"/>
      <c r="E178" s="283"/>
      <c r="F178" s="283"/>
      <c r="G178" s="283"/>
      <c r="H178" s="283"/>
      <c r="I178" s="283"/>
      <c r="J178" s="283"/>
      <c r="K178" s="283"/>
      <c r="L178" s="283"/>
      <c r="M178" s="283"/>
      <c r="N178" s="283"/>
      <c r="O178" s="283"/>
    </row>
    <row r="179" spans="1:15">
      <c r="A179" s="283"/>
      <c r="B179" s="283"/>
      <c r="C179" s="283"/>
      <c r="D179" s="283"/>
      <c r="E179" s="283"/>
      <c r="F179" s="283"/>
      <c r="G179" s="283"/>
      <c r="H179" s="283"/>
      <c r="I179" s="283"/>
      <c r="J179" s="283"/>
      <c r="K179" s="283"/>
      <c r="L179" s="283"/>
      <c r="M179" s="283"/>
      <c r="N179" s="283"/>
      <c r="O179" s="283"/>
    </row>
    <row r="180" spans="1:15">
      <c r="A180" s="283"/>
      <c r="B180" s="283"/>
      <c r="C180" s="283"/>
      <c r="D180" s="283"/>
      <c r="E180" s="283"/>
      <c r="F180" s="283"/>
      <c r="G180" s="283"/>
      <c r="H180" s="283"/>
      <c r="I180" s="283"/>
      <c r="J180" s="283"/>
      <c r="K180" s="283"/>
      <c r="L180" s="283"/>
      <c r="M180" s="283"/>
      <c r="N180" s="283"/>
      <c r="O180" s="283"/>
    </row>
    <row r="181" spans="1:15">
      <c r="A181" s="283"/>
      <c r="B181" s="283"/>
      <c r="C181" s="283"/>
      <c r="D181" s="283"/>
      <c r="E181" s="283"/>
      <c r="F181" s="283"/>
      <c r="G181" s="283"/>
      <c r="H181" s="283"/>
      <c r="I181" s="283"/>
      <c r="J181" s="283"/>
      <c r="K181" s="283"/>
      <c r="L181" s="283"/>
      <c r="M181" s="283"/>
      <c r="N181" s="283"/>
      <c r="O181" s="283"/>
    </row>
    <row r="182" spans="1:15">
      <c r="A182" s="283"/>
      <c r="B182" s="283"/>
      <c r="C182" s="283"/>
      <c r="D182" s="283"/>
      <c r="E182" s="283"/>
      <c r="F182" s="283"/>
      <c r="G182" s="283"/>
      <c r="H182" s="283"/>
      <c r="I182" s="283"/>
      <c r="J182" s="283"/>
      <c r="K182" s="283"/>
      <c r="L182" s="283"/>
      <c r="M182" s="283"/>
      <c r="N182" s="283"/>
      <c r="O182" s="283"/>
    </row>
    <row r="183" spans="1:15">
      <c r="A183" s="283"/>
      <c r="B183" s="283"/>
      <c r="C183" s="283"/>
      <c r="D183" s="283"/>
      <c r="E183" s="283"/>
      <c r="F183" s="283"/>
      <c r="G183" s="283"/>
      <c r="H183" s="283"/>
      <c r="I183" s="283"/>
      <c r="J183" s="283"/>
      <c r="K183" s="283"/>
      <c r="L183" s="283"/>
      <c r="M183" s="283"/>
      <c r="N183" s="283"/>
      <c r="O183" s="283"/>
    </row>
    <row r="184" spans="1:15">
      <c r="A184" s="283"/>
      <c r="B184" s="283"/>
      <c r="C184" s="283"/>
      <c r="D184" s="283"/>
      <c r="E184" s="283"/>
      <c r="F184" s="283"/>
      <c r="G184" s="283"/>
      <c r="H184" s="283"/>
      <c r="I184" s="283"/>
      <c r="J184" s="283"/>
      <c r="K184" s="283"/>
      <c r="L184" s="283"/>
      <c r="M184" s="283"/>
      <c r="N184" s="283"/>
      <c r="O184" s="283"/>
    </row>
    <row r="185" spans="1:15">
      <c r="A185" s="283"/>
      <c r="B185" s="283"/>
      <c r="C185" s="283"/>
      <c r="D185" s="283"/>
      <c r="E185" s="283"/>
      <c r="F185" s="283"/>
      <c r="G185" s="283"/>
      <c r="H185" s="283"/>
      <c r="I185" s="283"/>
      <c r="J185" s="283"/>
      <c r="K185" s="283"/>
      <c r="L185" s="283"/>
      <c r="M185" s="283"/>
      <c r="N185" s="283"/>
      <c r="O185" s="283"/>
    </row>
    <row r="186" spans="1:15">
      <c r="A186" s="283"/>
      <c r="B186" s="283"/>
      <c r="C186" s="283"/>
      <c r="D186" s="283"/>
      <c r="E186" s="283"/>
      <c r="F186" s="283"/>
      <c r="G186" s="283"/>
      <c r="H186" s="283"/>
      <c r="I186" s="283"/>
      <c r="J186" s="283"/>
      <c r="K186" s="283"/>
      <c r="L186" s="283"/>
      <c r="M186" s="283"/>
      <c r="N186" s="283"/>
      <c r="O186" s="283"/>
    </row>
    <row r="187" spans="1:15">
      <c r="A187" s="283"/>
      <c r="B187" s="283"/>
      <c r="C187" s="283"/>
      <c r="D187" s="283"/>
      <c r="E187" s="283"/>
      <c r="F187" s="283"/>
      <c r="G187" s="283"/>
      <c r="H187" s="283"/>
      <c r="I187" s="283"/>
      <c r="J187" s="283"/>
      <c r="K187" s="283"/>
      <c r="L187" s="283"/>
      <c r="M187" s="283"/>
      <c r="N187" s="283"/>
      <c r="O187" s="283"/>
    </row>
    <row r="188" spans="1:15">
      <c r="A188" s="283"/>
      <c r="B188" s="283"/>
      <c r="C188" s="283"/>
      <c r="D188" s="283"/>
      <c r="E188" s="283"/>
      <c r="F188" s="283"/>
      <c r="G188" s="283"/>
      <c r="H188" s="283"/>
      <c r="I188" s="283"/>
      <c r="J188" s="283"/>
      <c r="K188" s="283"/>
      <c r="L188" s="283"/>
      <c r="M188" s="283"/>
      <c r="N188" s="283"/>
      <c r="O188" s="283"/>
    </row>
    <row r="189" spans="1:15">
      <c r="A189" s="283"/>
      <c r="B189" s="283"/>
      <c r="C189" s="283"/>
      <c r="D189" s="283"/>
      <c r="E189" s="283"/>
      <c r="F189" s="283"/>
      <c r="G189" s="283"/>
      <c r="H189" s="283"/>
      <c r="I189" s="283"/>
      <c r="J189" s="283"/>
      <c r="K189" s="283"/>
      <c r="L189" s="283"/>
      <c r="M189" s="283"/>
      <c r="N189" s="283"/>
      <c r="O189" s="283"/>
    </row>
    <row r="190" spans="1:15">
      <c r="A190" s="283"/>
      <c r="B190" s="283"/>
      <c r="C190" s="283"/>
      <c r="D190" s="283"/>
      <c r="E190" s="283"/>
      <c r="F190" s="283"/>
      <c r="G190" s="283"/>
      <c r="H190" s="283"/>
      <c r="I190" s="283"/>
      <c r="J190" s="283"/>
      <c r="K190" s="283"/>
      <c r="L190" s="283"/>
      <c r="M190" s="283"/>
      <c r="N190" s="283"/>
      <c r="O190" s="283"/>
    </row>
    <row r="191" spans="1:15">
      <c r="A191" s="283"/>
      <c r="B191" s="283"/>
      <c r="C191" s="283"/>
      <c r="D191" s="283"/>
      <c r="E191" s="283"/>
      <c r="F191" s="283"/>
      <c r="G191" s="283"/>
      <c r="H191" s="283"/>
      <c r="I191" s="283"/>
      <c r="J191" s="283"/>
      <c r="K191" s="283"/>
      <c r="L191" s="283"/>
      <c r="M191" s="283"/>
      <c r="N191" s="283"/>
      <c r="O191" s="283"/>
    </row>
    <row r="192" spans="1:15">
      <c r="A192" s="283"/>
      <c r="B192" s="283"/>
      <c r="C192" s="283"/>
      <c r="D192" s="283"/>
      <c r="E192" s="283"/>
      <c r="F192" s="283"/>
      <c r="G192" s="283"/>
      <c r="H192" s="283"/>
      <c r="I192" s="283"/>
      <c r="J192" s="283"/>
      <c r="K192" s="283"/>
      <c r="L192" s="283"/>
      <c r="M192" s="283"/>
      <c r="N192" s="283"/>
      <c r="O192" s="283"/>
    </row>
    <row r="193" spans="1:15">
      <c r="A193" s="283"/>
      <c r="B193" s="283"/>
      <c r="C193" s="283"/>
      <c r="D193" s="283"/>
      <c r="E193" s="283"/>
      <c r="F193" s="283"/>
      <c r="G193" s="283"/>
      <c r="H193" s="283"/>
      <c r="I193" s="283"/>
      <c r="J193" s="283"/>
      <c r="K193" s="283"/>
      <c r="L193" s="283"/>
      <c r="M193" s="283"/>
      <c r="N193" s="283"/>
      <c r="O193" s="283"/>
    </row>
    <row r="194" spans="1:15">
      <c r="A194" s="283"/>
      <c r="B194" s="283"/>
      <c r="C194" s="283"/>
      <c r="D194" s="283"/>
      <c r="E194" s="283"/>
      <c r="F194" s="283"/>
      <c r="G194" s="283"/>
      <c r="H194" s="283"/>
      <c r="I194" s="283"/>
      <c r="J194" s="283"/>
      <c r="K194" s="283"/>
      <c r="L194" s="283"/>
      <c r="M194" s="283"/>
      <c r="N194" s="283"/>
      <c r="O194" s="283"/>
    </row>
    <row r="195" spans="1:15">
      <c r="A195" s="283"/>
      <c r="B195" s="283"/>
      <c r="C195" s="283"/>
      <c r="D195" s="283"/>
      <c r="E195" s="283"/>
      <c r="F195" s="283"/>
      <c r="G195" s="283"/>
      <c r="H195" s="283"/>
      <c r="I195" s="283"/>
      <c r="J195" s="283"/>
      <c r="K195" s="283"/>
      <c r="L195" s="283"/>
      <c r="M195" s="283"/>
      <c r="N195" s="283"/>
      <c r="O195" s="283"/>
    </row>
    <row r="196" spans="1:15">
      <c r="A196" s="283"/>
      <c r="B196" s="283"/>
      <c r="C196" s="283"/>
      <c r="D196" s="283"/>
      <c r="E196" s="283"/>
      <c r="F196" s="283"/>
      <c r="G196" s="283"/>
      <c r="H196" s="283"/>
      <c r="I196" s="283"/>
      <c r="J196" s="283"/>
      <c r="K196" s="283"/>
      <c r="L196" s="283"/>
      <c r="M196" s="283"/>
      <c r="N196" s="283"/>
      <c r="O196" s="283"/>
    </row>
    <row r="197" spans="1:15">
      <c r="A197" s="283"/>
      <c r="B197" s="283"/>
      <c r="C197" s="283"/>
      <c r="D197" s="283"/>
      <c r="E197" s="283"/>
      <c r="F197" s="283"/>
      <c r="G197" s="283"/>
      <c r="H197" s="283"/>
      <c r="I197" s="283"/>
      <c r="J197" s="283"/>
      <c r="K197" s="283"/>
      <c r="L197" s="283"/>
      <c r="M197" s="283"/>
      <c r="N197" s="283"/>
      <c r="O197" s="283"/>
    </row>
    <row r="198" spans="1:15">
      <c r="A198" s="283"/>
      <c r="B198" s="283"/>
      <c r="C198" s="283"/>
      <c r="D198" s="283"/>
      <c r="E198" s="283"/>
      <c r="F198" s="283"/>
      <c r="G198" s="283"/>
      <c r="H198" s="283"/>
      <c r="I198" s="283"/>
      <c r="J198" s="283"/>
      <c r="K198" s="283"/>
      <c r="L198" s="283"/>
      <c r="M198" s="283"/>
      <c r="N198" s="283"/>
      <c r="O198" s="283"/>
    </row>
    <row r="199" spans="1:15">
      <c r="A199" s="283"/>
      <c r="B199" s="283"/>
      <c r="C199" s="283"/>
      <c r="D199" s="283"/>
      <c r="E199" s="283"/>
      <c r="F199" s="283"/>
      <c r="G199" s="283"/>
      <c r="H199" s="283"/>
      <c r="I199" s="283"/>
      <c r="J199" s="283"/>
      <c r="K199" s="283"/>
      <c r="L199" s="283"/>
      <c r="M199" s="283"/>
      <c r="N199" s="283"/>
      <c r="O199" s="283"/>
    </row>
    <row r="200" spans="1:15">
      <c r="A200" s="283"/>
      <c r="B200" s="283"/>
      <c r="C200" s="283"/>
      <c r="D200" s="283"/>
      <c r="E200" s="283"/>
      <c r="F200" s="283"/>
      <c r="G200" s="283"/>
      <c r="H200" s="283"/>
      <c r="I200" s="283"/>
      <c r="J200" s="283"/>
      <c r="K200" s="283"/>
      <c r="L200" s="283"/>
      <c r="M200" s="283"/>
      <c r="N200" s="283"/>
      <c r="O200" s="283"/>
    </row>
    <row r="201" spans="1:15">
      <c r="A201" s="283"/>
      <c r="B201" s="283"/>
      <c r="C201" s="283"/>
      <c r="D201" s="283"/>
      <c r="E201" s="283"/>
      <c r="F201" s="283"/>
      <c r="G201" s="283"/>
      <c r="H201" s="283"/>
      <c r="I201" s="283"/>
      <c r="J201" s="283"/>
      <c r="K201" s="283"/>
      <c r="L201" s="283"/>
      <c r="M201" s="283"/>
      <c r="N201" s="283"/>
      <c r="O201" s="283"/>
    </row>
    <row r="202" spans="1:15">
      <c r="A202" s="283"/>
      <c r="B202" s="283"/>
      <c r="C202" s="283"/>
      <c r="D202" s="283"/>
      <c r="E202" s="283"/>
      <c r="F202" s="283"/>
      <c r="G202" s="283"/>
      <c r="H202" s="283"/>
      <c r="I202" s="283"/>
      <c r="J202" s="283"/>
      <c r="K202" s="283"/>
      <c r="L202" s="283"/>
      <c r="M202" s="283"/>
      <c r="N202" s="283"/>
      <c r="O202" s="283"/>
    </row>
    <row r="203" spans="1:15">
      <c r="A203" s="283"/>
      <c r="B203" s="283"/>
      <c r="C203" s="283"/>
      <c r="D203" s="283"/>
      <c r="E203" s="283"/>
      <c r="F203" s="283"/>
      <c r="G203" s="283"/>
      <c r="H203" s="283"/>
      <c r="I203" s="283"/>
      <c r="J203" s="283"/>
      <c r="K203" s="283"/>
      <c r="L203" s="283"/>
      <c r="M203" s="283"/>
      <c r="N203" s="283"/>
      <c r="O203" s="283"/>
    </row>
    <row r="204" spans="1:15">
      <c r="A204" s="283"/>
      <c r="B204" s="283"/>
      <c r="C204" s="283"/>
      <c r="D204" s="283"/>
      <c r="E204" s="283"/>
      <c r="F204" s="283"/>
      <c r="G204" s="283"/>
      <c r="H204" s="283"/>
      <c r="I204" s="283"/>
      <c r="J204" s="283"/>
      <c r="K204" s="283"/>
      <c r="L204" s="283"/>
      <c r="M204" s="283"/>
      <c r="N204" s="283"/>
      <c r="O204" s="283"/>
    </row>
    <row r="205" spans="1:15">
      <c r="A205" s="283"/>
      <c r="B205" s="283"/>
      <c r="C205" s="283"/>
      <c r="D205" s="283"/>
      <c r="E205" s="283"/>
      <c r="F205" s="283"/>
      <c r="G205" s="283"/>
      <c r="H205" s="283"/>
      <c r="I205" s="283"/>
      <c r="J205" s="283"/>
      <c r="K205" s="283"/>
      <c r="L205" s="283"/>
      <c r="M205" s="283"/>
      <c r="N205" s="283"/>
      <c r="O205" s="283"/>
    </row>
    <row r="206" spans="1:15">
      <c r="A206" s="283"/>
      <c r="B206" s="283"/>
      <c r="C206" s="283"/>
      <c r="D206" s="283"/>
      <c r="E206" s="283"/>
      <c r="F206" s="283"/>
      <c r="G206" s="283"/>
      <c r="H206" s="283"/>
      <c r="I206" s="283"/>
      <c r="J206" s="283"/>
      <c r="K206" s="283"/>
      <c r="L206" s="283"/>
      <c r="M206" s="283"/>
      <c r="N206" s="283"/>
      <c r="O206" s="283"/>
    </row>
    <row r="207" spans="1:15">
      <c r="A207" s="283"/>
      <c r="B207" s="283"/>
      <c r="C207" s="283"/>
      <c r="D207" s="283"/>
      <c r="E207" s="283"/>
      <c r="F207" s="283"/>
      <c r="G207" s="283"/>
      <c r="H207" s="283"/>
      <c r="I207" s="283"/>
      <c r="J207" s="283"/>
      <c r="K207" s="283"/>
      <c r="L207" s="283"/>
      <c r="M207" s="283"/>
      <c r="N207" s="283"/>
      <c r="O207" s="283"/>
    </row>
    <row r="208" spans="1:15">
      <c r="A208" s="283"/>
      <c r="B208" s="283"/>
      <c r="C208" s="283"/>
      <c r="D208" s="283"/>
      <c r="E208" s="283"/>
      <c r="F208" s="283"/>
      <c r="G208" s="283"/>
      <c r="H208" s="283"/>
      <c r="I208" s="283"/>
      <c r="J208" s="283"/>
      <c r="K208" s="283"/>
      <c r="L208" s="283"/>
      <c r="M208" s="283"/>
      <c r="N208" s="283"/>
      <c r="O208" s="283"/>
    </row>
    <row r="209" spans="1:15">
      <c r="A209" s="283"/>
      <c r="B209" s="283"/>
      <c r="C209" s="283"/>
      <c r="D209" s="283"/>
      <c r="E209" s="283"/>
      <c r="F209" s="283"/>
      <c r="G209" s="283"/>
      <c r="H209" s="283"/>
      <c r="I209" s="283"/>
      <c r="J209" s="283"/>
      <c r="K209" s="283"/>
      <c r="L209" s="283"/>
      <c r="M209" s="283"/>
      <c r="N209" s="283"/>
      <c r="O209" s="283"/>
    </row>
    <row r="210" spans="1:15">
      <c r="A210" s="283"/>
      <c r="B210" s="283"/>
      <c r="C210" s="283"/>
      <c r="D210" s="283"/>
      <c r="E210" s="283"/>
      <c r="F210" s="283"/>
      <c r="G210" s="283"/>
      <c r="H210" s="283"/>
      <c r="I210" s="283"/>
      <c r="J210" s="283"/>
      <c r="K210" s="283"/>
      <c r="L210" s="283"/>
      <c r="M210" s="283"/>
      <c r="N210" s="283"/>
      <c r="O210" s="283"/>
    </row>
    <row r="211" spans="1:15">
      <c r="A211" s="283"/>
      <c r="B211" s="283"/>
      <c r="C211" s="283"/>
      <c r="D211" s="283"/>
      <c r="E211" s="283"/>
      <c r="F211" s="283"/>
      <c r="G211" s="283"/>
      <c r="H211" s="283"/>
      <c r="I211" s="283"/>
      <c r="J211" s="283"/>
      <c r="K211" s="283"/>
      <c r="L211" s="283"/>
      <c r="M211" s="283"/>
      <c r="N211" s="283"/>
      <c r="O211" s="283"/>
    </row>
    <row r="212" spans="1:15">
      <c r="A212" s="283"/>
      <c r="B212" s="283"/>
      <c r="C212" s="283"/>
      <c r="D212" s="283"/>
      <c r="E212" s="283"/>
      <c r="F212" s="283"/>
      <c r="G212" s="283"/>
      <c r="H212" s="283"/>
      <c r="I212" s="283"/>
      <c r="J212" s="283"/>
      <c r="K212" s="283"/>
      <c r="L212" s="283"/>
      <c r="M212" s="283"/>
      <c r="N212" s="283"/>
      <c r="O212" s="283"/>
    </row>
    <row r="213" spans="1:15">
      <c r="A213" s="283"/>
      <c r="B213" s="283"/>
      <c r="C213" s="283"/>
      <c r="D213" s="283"/>
      <c r="E213" s="283"/>
      <c r="F213" s="283"/>
      <c r="G213" s="283"/>
      <c r="H213" s="283"/>
      <c r="I213" s="283"/>
      <c r="J213" s="283"/>
      <c r="K213" s="283"/>
      <c r="L213" s="283"/>
      <c r="M213" s="283"/>
      <c r="N213" s="283"/>
      <c r="O213" s="283"/>
    </row>
    <row r="214" spans="1:15">
      <c r="A214" s="283"/>
      <c r="B214" s="283"/>
      <c r="C214" s="283"/>
      <c r="D214" s="283"/>
      <c r="E214" s="283"/>
      <c r="F214" s="283"/>
      <c r="G214" s="283"/>
      <c r="H214" s="283"/>
      <c r="I214" s="283"/>
      <c r="J214" s="283"/>
      <c r="K214" s="283"/>
      <c r="L214" s="283"/>
      <c r="M214" s="283"/>
      <c r="N214" s="283"/>
      <c r="O214" s="283"/>
    </row>
    <row r="215" spans="1:15">
      <c r="A215" s="283"/>
      <c r="B215" s="283"/>
      <c r="C215" s="283"/>
      <c r="D215" s="283"/>
      <c r="E215" s="283"/>
      <c r="F215" s="283"/>
      <c r="G215" s="283"/>
      <c r="H215" s="283"/>
      <c r="I215" s="283"/>
      <c r="J215" s="283"/>
      <c r="K215" s="283"/>
      <c r="L215" s="283"/>
      <c r="M215" s="283"/>
      <c r="N215" s="283"/>
      <c r="O215" s="283"/>
    </row>
    <row r="216" spans="1:15">
      <c r="A216" s="283"/>
      <c r="B216" s="283"/>
      <c r="C216" s="283"/>
      <c r="D216" s="283"/>
      <c r="E216" s="283"/>
      <c r="F216" s="283"/>
      <c r="G216" s="283"/>
      <c r="H216" s="283"/>
      <c r="I216" s="283"/>
      <c r="J216" s="283"/>
      <c r="K216" s="283"/>
      <c r="L216" s="283"/>
      <c r="M216" s="283"/>
      <c r="N216" s="283"/>
      <c r="O216" s="283"/>
    </row>
    <row r="217" spans="1:15">
      <c r="A217" s="283"/>
      <c r="B217" s="283"/>
      <c r="C217" s="283"/>
      <c r="D217" s="283"/>
      <c r="E217" s="283"/>
      <c r="F217" s="283"/>
      <c r="G217" s="283"/>
      <c r="H217" s="283"/>
      <c r="I217" s="283"/>
      <c r="J217" s="283"/>
      <c r="K217" s="283"/>
      <c r="L217" s="283"/>
      <c r="M217" s="283"/>
      <c r="N217" s="283"/>
      <c r="O217" s="283"/>
    </row>
    <row r="218" spans="1:15">
      <c r="A218" s="283"/>
      <c r="B218" s="283"/>
      <c r="C218" s="283"/>
      <c r="D218" s="283"/>
      <c r="E218" s="283"/>
      <c r="F218" s="283"/>
      <c r="G218" s="283"/>
      <c r="H218" s="283"/>
      <c r="I218" s="283"/>
      <c r="J218" s="283"/>
      <c r="K218" s="283"/>
      <c r="L218" s="283"/>
      <c r="M218" s="283"/>
      <c r="N218" s="283"/>
      <c r="O218" s="283"/>
    </row>
    <row r="219" spans="1:15">
      <c r="A219" s="283"/>
      <c r="B219" s="283"/>
      <c r="C219" s="283"/>
      <c r="D219" s="283"/>
      <c r="E219" s="283"/>
      <c r="F219" s="283"/>
      <c r="G219" s="283"/>
      <c r="H219" s="283"/>
      <c r="I219" s="283"/>
      <c r="J219" s="283"/>
      <c r="K219" s="283"/>
      <c r="L219" s="283"/>
      <c r="M219" s="283"/>
      <c r="N219" s="283"/>
      <c r="O219" s="283"/>
    </row>
    <row r="220" spans="1:15">
      <c r="A220" s="283"/>
      <c r="B220" s="283"/>
      <c r="C220" s="283"/>
      <c r="D220" s="283"/>
      <c r="E220" s="283"/>
      <c r="F220" s="283"/>
      <c r="G220" s="283"/>
      <c r="H220" s="283"/>
      <c r="I220" s="283"/>
      <c r="J220" s="283"/>
      <c r="K220" s="283"/>
      <c r="L220" s="283"/>
      <c r="M220" s="283"/>
      <c r="N220" s="283"/>
      <c r="O220" s="283"/>
    </row>
    <row r="221" spans="1:15">
      <c r="A221" s="283"/>
      <c r="B221" s="283"/>
      <c r="C221" s="283"/>
      <c r="D221" s="283"/>
      <c r="E221" s="283"/>
      <c r="F221" s="283"/>
      <c r="G221" s="283"/>
      <c r="H221" s="283"/>
      <c r="I221" s="283"/>
      <c r="J221" s="283"/>
      <c r="K221" s="283"/>
      <c r="L221" s="283"/>
      <c r="M221" s="283"/>
      <c r="N221" s="283"/>
      <c r="O221" s="283"/>
    </row>
    <row r="222" spans="1:15">
      <c r="A222" s="283"/>
      <c r="B222" s="283"/>
      <c r="C222" s="283"/>
      <c r="D222" s="283"/>
      <c r="E222" s="283"/>
      <c r="F222" s="283"/>
      <c r="G222" s="283"/>
      <c r="H222" s="283"/>
      <c r="I222" s="283"/>
      <c r="J222" s="283"/>
      <c r="K222" s="283"/>
      <c r="L222" s="283"/>
      <c r="M222" s="283"/>
      <c r="N222" s="283"/>
      <c r="O222" s="283"/>
    </row>
    <row r="223" spans="1:15">
      <c r="A223" s="283"/>
      <c r="B223" s="283"/>
      <c r="C223" s="283"/>
      <c r="D223" s="283"/>
      <c r="E223" s="283"/>
      <c r="F223" s="283"/>
      <c r="G223" s="283"/>
      <c r="H223" s="283"/>
      <c r="I223" s="283"/>
      <c r="J223" s="283"/>
      <c r="K223" s="283"/>
      <c r="L223" s="283"/>
      <c r="M223" s="283"/>
      <c r="N223" s="283"/>
      <c r="O223" s="283"/>
    </row>
    <row r="224" spans="1:15">
      <c r="A224" s="283"/>
      <c r="B224" s="283"/>
      <c r="C224" s="283"/>
      <c r="D224" s="283"/>
      <c r="E224" s="283"/>
      <c r="F224" s="283"/>
      <c r="G224" s="283"/>
      <c r="H224" s="283"/>
      <c r="I224" s="283"/>
      <c r="J224" s="283"/>
      <c r="K224" s="283"/>
      <c r="L224" s="283"/>
      <c r="M224" s="283"/>
      <c r="N224" s="283"/>
      <c r="O224" s="283"/>
    </row>
    <row r="225" spans="1:15">
      <c r="A225" s="283"/>
      <c r="B225" s="283"/>
      <c r="C225" s="283"/>
      <c r="D225" s="283"/>
      <c r="E225" s="283"/>
      <c r="F225" s="283"/>
      <c r="G225" s="283"/>
      <c r="H225" s="283"/>
      <c r="I225" s="283"/>
      <c r="J225" s="283"/>
      <c r="K225" s="283"/>
      <c r="L225" s="283"/>
      <c r="M225" s="283"/>
      <c r="N225" s="283"/>
      <c r="O225" s="283"/>
    </row>
    <row r="226" spans="1:15">
      <c r="A226" s="283"/>
      <c r="B226" s="283"/>
      <c r="C226" s="283"/>
      <c r="D226" s="283"/>
      <c r="E226" s="283"/>
      <c r="F226" s="283"/>
      <c r="G226" s="283"/>
      <c r="H226" s="283"/>
      <c r="I226" s="283"/>
      <c r="J226" s="283"/>
      <c r="K226" s="283"/>
      <c r="L226" s="283"/>
      <c r="M226" s="283"/>
      <c r="N226" s="283"/>
      <c r="O226" s="283"/>
    </row>
    <row r="227" spans="1:15">
      <c r="A227" s="283"/>
      <c r="B227" s="283"/>
      <c r="C227" s="283"/>
      <c r="D227" s="283"/>
      <c r="E227" s="283"/>
      <c r="F227" s="283"/>
      <c r="G227" s="283"/>
      <c r="H227" s="283"/>
      <c r="I227" s="283"/>
      <c r="J227" s="283"/>
      <c r="K227" s="283"/>
      <c r="L227" s="283"/>
      <c r="M227" s="283"/>
      <c r="N227" s="283"/>
      <c r="O227" s="283"/>
    </row>
    <row r="228" spans="1:15">
      <c r="A228" s="283"/>
      <c r="B228" s="283"/>
      <c r="C228" s="283"/>
      <c r="D228" s="283"/>
      <c r="E228" s="283"/>
      <c r="F228" s="283"/>
      <c r="G228" s="283"/>
      <c r="H228" s="283"/>
      <c r="I228" s="283"/>
      <c r="J228" s="283"/>
      <c r="K228" s="283"/>
      <c r="L228" s="283"/>
      <c r="M228" s="283"/>
      <c r="N228" s="283"/>
      <c r="O228" s="283"/>
    </row>
    <row r="229" spans="1:15">
      <c r="A229" s="283"/>
      <c r="B229" s="283"/>
      <c r="C229" s="283"/>
      <c r="D229" s="283"/>
      <c r="E229" s="283"/>
      <c r="F229" s="283"/>
      <c r="G229" s="283"/>
      <c r="H229" s="283"/>
      <c r="I229" s="283"/>
      <c r="J229" s="283"/>
      <c r="K229" s="283"/>
      <c r="L229" s="283"/>
      <c r="M229" s="283"/>
      <c r="N229" s="283"/>
      <c r="O229" s="283"/>
    </row>
    <row r="230" spans="1:15">
      <c r="A230" s="283"/>
      <c r="B230" s="283"/>
      <c r="C230" s="283"/>
      <c r="D230" s="283"/>
      <c r="E230" s="283"/>
      <c r="F230" s="283"/>
      <c r="G230" s="283"/>
      <c r="H230" s="283"/>
      <c r="I230" s="283"/>
      <c r="J230" s="283"/>
      <c r="K230" s="283"/>
      <c r="L230" s="283"/>
      <c r="M230" s="283"/>
      <c r="N230" s="283"/>
      <c r="O230" s="283"/>
    </row>
    <row r="231" spans="1:15">
      <c r="A231" s="283"/>
      <c r="B231" s="283"/>
      <c r="C231" s="283"/>
      <c r="D231" s="283"/>
      <c r="E231" s="283"/>
      <c r="F231" s="283"/>
      <c r="G231" s="283"/>
      <c r="H231" s="283"/>
      <c r="I231" s="283"/>
      <c r="J231" s="283"/>
      <c r="K231" s="283"/>
      <c r="L231" s="283"/>
      <c r="M231" s="283"/>
      <c r="N231" s="283"/>
      <c r="O231" s="283"/>
    </row>
    <row r="232" spans="1:15">
      <c r="A232" s="283"/>
      <c r="B232" s="283"/>
      <c r="C232" s="283"/>
      <c r="D232" s="283"/>
      <c r="E232" s="283"/>
      <c r="F232" s="283"/>
      <c r="G232" s="283"/>
      <c r="H232" s="283"/>
      <c r="I232" s="283"/>
      <c r="J232" s="283"/>
      <c r="K232" s="283"/>
      <c r="L232" s="283"/>
      <c r="M232" s="283"/>
      <c r="N232" s="283"/>
      <c r="O232" s="283"/>
    </row>
    <row r="233" spans="1:15">
      <c r="A233" s="283"/>
      <c r="B233" s="283"/>
      <c r="C233" s="283"/>
      <c r="D233" s="283"/>
      <c r="E233" s="283"/>
      <c r="F233" s="283"/>
      <c r="G233" s="283"/>
      <c r="H233" s="283"/>
      <c r="I233" s="283"/>
      <c r="J233" s="283"/>
      <c r="K233" s="283"/>
      <c r="L233" s="283"/>
      <c r="M233" s="283"/>
      <c r="N233" s="283"/>
      <c r="O233" s="283"/>
    </row>
    <row r="234" spans="1:15">
      <c r="A234" s="283"/>
      <c r="B234" s="283"/>
      <c r="C234" s="283"/>
      <c r="D234" s="283"/>
      <c r="E234" s="283"/>
      <c r="F234" s="283"/>
      <c r="G234" s="283"/>
      <c r="H234" s="283"/>
      <c r="I234" s="283"/>
      <c r="J234" s="283"/>
      <c r="K234" s="283"/>
      <c r="L234" s="283"/>
      <c r="M234" s="283"/>
      <c r="N234" s="283"/>
      <c r="O234" s="283"/>
    </row>
    <row r="235" spans="1:15">
      <c r="A235" s="283"/>
      <c r="B235" s="283"/>
      <c r="C235" s="283"/>
      <c r="D235" s="283"/>
      <c r="E235" s="283"/>
      <c r="F235" s="283"/>
      <c r="G235" s="283"/>
      <c r="H235" s="283"/>
      <c r="I235" s="283"/>
      <c r="J235" s="283"/>
      <c r="K235" s="283"/>
      <c r="L235" s="283"/>
      <c r="M235" s="283"/>
      <c r="N235" s="283"/>
      <c r="O235" s="283"/>
    </row>
    <row r="236" spans="1:15">
      <c r="A236" s="283"/>
      <c r="B236" s="283"/>
      <c r="C236" s="283"/>
      <c r="D236" s="283"/>
      <c r="E236" s="283"/>
      <c r="F236" s="283"/>
      <c r="G236" s="283"/>
      <c r="H236" s="283"/>
      <c r="I236" s="283"/>
      <c r="J236" s="283"/>
      <c r="K236" s="283"/>
      <c r="L236" s="283"/>
      <c r="M236" s="283"/>
      <c r="N236" s="283"/>
      <c r="O236" s="283"/>
    </row>
    <row r="237" spans="1:15">
      <c r="A237" s="283"/>
      <c r="B237" s="283"/>
      <c r="C237" s="283"/>
      <c r="D237" s="283"/>
      <c r="E237" s="283"/>
      <c r="F237" s="283"/>
      <c r="G237" s="283"/>
      <c r="H237" s="283"/>
      <c r="I237" s="283"/>
      <c r="J237" s="283"/>
      <c r="K237" s="283"/>
      <c r="L237" s="283"/>
      <c r="M237" s="283"/>
      <c r="N237" s="283"/>
      <c r="O237" s="283"/>
    </row>
    <row r="238" spans="1:15">
      <c r="A238" s="283"/>
      <c r="B238" s="283"/>
      <c r="C238" s="283"/>
      <c r="D238" s="283"/>
      <c r="E238" s="283"/>
      <c r="F238" s="283"/>
      <c r="G238" s="283"/>
      <c r="H238" s="283"/>
      <c r="I238" s="283"/>
      <c r="J238" s="283"/>
      <c r="K238" s="283"/>
      <c r="L238" s="283"/>
      <c r="M238" s="283"/>
      <c r="N238" s="283"/>
      <c r="O238" s="283"/>
    </row>
    <row r="239" spans="1:15">
      <c r="A239" s="283"/>
      <c r="B239" s="283"/>
      <c r="C239" s="283"/>
      <c r="D239" s="283"/>
      <c r="E239" s="283"/>
      <c r="F239" s="283"/>
      <c r="G239" s="283"/>
      <c r="H239" s="283"/>
      <c r="I239" s="283"/>
      <c r="J239" s="283"/>
      <c r="K239" s="283"/>
      <c r="L239" s="283"/>
      <c r="M239" s="283"/>
      <c r="N239" s="283"/>
      <c r="O239" s="283"/>
    </row>
    <row r="240" spans="1:15">
      <c r="A240" s="283"/>
      <c r="B240" s="283"/>
      <c r="C240" s="283"/>
      <c r="D240" s="283"/>
      <c r="E240" s="283"/>
      <c r="F240" s="283"/>
      <c r="G240" s="283"/>
      <c r="H240" s="283"/>
      <c r="I240" s="283"/>
      <c r="J240" s="283"/>
      <c r="K240" s="283"/>
      <c r="L240" s="283"/>
      <c r="M240" s="283"/>
      <c r="N240" s="283"/>
      <c r="O240" s="283"/>
    </row>
    <row r="241" spans="1:15">
      <c r="A241" s="283"/>
      <c r="B241" s="283"/>
      <c r="C241" s="283"/>
      <c r="D241" s="283"/>
      <c r="E241" s="283"/>
      <c r="F241" s="283"/>
      <c r="G241" s="283"/>
      <c r="H241" s="283"/>
      <c r="I241" s="283"/>
      <c r="J241" s="283"/>
      <c r="K241" s="283"/>
      <c r="L241" s="283"/>
      <c r="M241" s="283"/>
      <c r="N241" s="283"/>
      <c r="O241" s="283"/>
    </row>
    <row r="242" spans="1:15">
      <c r="A242" s="283"/>
      <c r="B242" s="283"/>
      <c r="C242" s="283"/>
      <c r="D242" s="283"/>
      <c r="E242" s="283"/>
      <c r="F242" s="283"/>
      <c r="G242" s="283"/>
      <c r="H242" s="283"/>
      <c r="I242" s="283"/>
      <c r="J242" s="283"/>
      <c r="K242" s="283"/>
      <c r="L242" s="283"/>
      <c r="M242" s="283"/>
      <c r="N242" s="283"/>
      <c r="O242" s="283"/>
    </row>
    <row r="243" spans="1:15">
      <c r="A243" s="283"/>
      <c r="B243" s="283"/>
      <c r="C243" s="283"/>
      <c r="D243" s="283"/>
      <c r="E243" s="283"/>
      <c r="F243" s="283"/>
      <c r="G243" s="283"/>
      <c r="H243" s="283"/>
      <c r="I243" s="283"/>
      <c r="J243" s="283"/>
      <c r="K243" s="283"/>
      <c r="L243" s="283"/>
      <c r="M243" s="283"/>
      <c r="N243" s="283"/>
      <c r="O243" s="283"/>
    </row>
    <row r="244" spans="1:15">
      <c r="A244" s="283"/>
      <c r="B244" s="283"/>
      <c r="C244" s="283"/>
      <c r="D244" s="283"/>
      <c r="E244" s="283"/>
      <c r="F244" s="283"/>
      <c r="G244" s="283"/>
      <c r="H244" s="283"/>
      <c r="I244" s="283"/>
      <c r="J244" s="283"/>
      <c r="K244" s="283"/>
      <c r="L244" s="283"/>
      <c r="M244" s="283"/>
      <c r="N244" s="283"/>
      <c r="O244" s="283"/>
    </row>
    <row r="245" spans="1:15">
      <c r="A245" s="283"/>
      <c r="B245" s="283"/>
      <c r="C245" s="283"/>
      <c r="D245" s="283"/>
      <c r="E245" s="283"/>
      <c r="F245" s="283"/>
      <c r="G245" s="283"/>
      <c r="H245" s="283"/>
      <c r="I245" s="283"/>
      <c r="J245" s="283"/>
      <c r="K245" s="283"/>
      <c r="L245" s="283"/>
      <c r="M245" s="283"/>
      <c r="N245" s="283"/>
      <c r="O245" s="283"/>
    </row>
    <row r="246" spans="1:15">
      <c r="A246" s="283"/>
      <c r="B246" s="283"/>
      <c r="C246" s="283"/>
      <c r="D246" s="283"/>
      <c r="E246" s="283"/>
      <c r="F246" s="283"/>
      <c r="G246" s="283"/>
      <c r="H246" s="283"/>
      <c r="I246" s="283"/>
      <c r="J246" s="283"/>
      <c r="K246" s="283"/>
      <c r="L246" s="283"/>
      <c r="M246" s="283"/>
      <c r="N246" s="283"/>
      <c r="O246" s="283"/>
    </row>
    <row r="247" spans="1:15">
      <c r="A247" s="283"/>
      <c r="B247" s="283"/>
      <c r="C247" s="283"/>
      <c r="D247" s="283"/>
      <c r="E247" s="283"/>
      <c r="F247" s="283"/>
      <c r="G247" s="283"/>
      <c r="H247" s="283"/>
      <c r="I247" s="283"/>
      <c r="J247" s="283"/>
      <c r="K247" s="283"/>
      <c r="L247" s="283"/>
      <c r="M247" s="283"/>
      <c r="N247" s="283"/>
      <c r="O247" s="283"/>
    </row>
    <row r="248" spans="1:15">
      <c r="A248" s="283"/>
      <c r="B248" s="283"/>
      <c r="C248" s="283"/>
      <c r="D248" s="283"/>
      <c r="E248" s="283"/>
      <c r="F248" s="283"/>
      <c r="G248" s="283"/>
      <c r="H248" s="283"/>
      <c r="I248" s="283"/>
      <c r="J248" s="283"/>
      <c r="K248" s="283"/>
      <c r="L248" s="283"/>
      <c r="M248" s="283"/>
      <c r="N248" s="283"/>
      <c r="O248" s="283"/>
    </row>
    <row r="249" spans="1:15">
      <c r="A249" s="283"/>
      <c r="B249" s="283"/>
      <c r="C249" s="283"/>
      <c r="D249" s="283"/>
      <c r="E249" s="283"/>
      <c r="F249" s="283"/>
      <c r="G249" s="283"/>
      <c r="H249" s="283"/>
      <c r="I249" s="283"/>
      <c r="J249" s="283"/>
      <c r="K249" s="283"/>
      <c r="L249" s="283"/>
      <c r="M249" s="283"/>
      <c r="N249" s="283"/>
      <c r="O249" s="283"/>
    </row>
    <row r="250" spans="1:15">
      <c r="A250" s="283"/>
      <c r="B250" s="283"/>
      <c r="C250" s="283"/>
      <c r="D250" s="283"/>
      <c r="E250" s="283"/>
      <c r="F250" s="283"/>
      <c r="G250" s="283"/>
      <c r="H250" s="283"/>
      <c r="I250" s="283"/>
      <c r="J250" s="283"/>
      <c r="K250" s="283"/>
      <c r="L250" s="283"/>
      <c r="M250" s="283"/>
      <c r="N250" s="283"/>
      <c r="O250" s="283"/>
    </row>
    <row r="251" spans="1:15">
      <c r="A251" s="283"/>
      <c r="B251" s="283"/>
      <c r="C251" s="283"/>
      <c r="D251" s="283"/>
      <c r="E251" s="283"/>
      <c r="F251" s="283"/>
      <c r="G251" s="283"/>
      <c r="H251" s="283"/>
      <c r="I251" s="283"/>
      <c r="J251" s="283"/>
      <c r="K251" s="283"/>
      <c r="L251" s="283"/>
      <c r="M251" s="283"/>
      <c r="N251" s="283"/>
      <c r="O251" s="283"/>
    </row>
    <row r="252" spans="1:15">
      <c r="A252" s="283"/>
      <c r="B252" s="283"/>
      <c r="C252" s="283"/>
      <c r="D252" s="283"/>
      <c r="E252" s="283"/>
      <c r="F252" s="283"/>
      <c r="G252" s="283"/>
      <c r="H252" s="283"/>
      <c r="I252" s="283"/>
      <c r="J252" s="283"/>
      <c r="K252" s="283"/>
      <c r="L252" s="283"/>
      <c r="M252" s="283"/>
      <c r="N252" s="283"/>
      <c r="O252" s="283"/>
    </row>
    <row r="253" spans="1:15">
      <c r="A253" s="283"/>
      <c r="B253" s="283"/>
      <c r="C253" s="283"/>
      <c r="D253" s="283"/>
      <c r="E253" s="283"/>
      <c r="F253" s="283"/>
      <c r="G253" s="283"/>
      <c r="H253" s="283"/>
      <c r="I253" s="283"/>
      <c r="J253" s="283"/>
      <c r="K253" s="283"/>
      <c r="L253" s="283"/>
      <c r="M253" s="283"/>
      <c r="N253" s="283"/>
      <c r="O253" s="283"/>
    </row>
    <row r="254" spans="1:15">
      <c r="A254" s="283"/>
      <c r="B254" s="283"/>
      <c r="C254" s="283"/>
      <c r="D254" s="283"/>
      <c r="E254" s="283"/>
      <c r="F254" s="283"/>
      <c r="G254" s="283"/>
      <c r="H254" s="283"/>
      <c r="I254" s="283"/>
      <c r="J254" s="283"/>
      <c r="K254" s="283"/>
      <c r="L254" s="283"/>
      <c r="M254" s="283"/>
      <c r="N254" s="283"/>
      <c r="O254" s="283"/>
    </row>
    <row r="255" spans="1:15">
      <c r="A255" s="283"/>
      <c r="B255" s="283"/>
      <c r="C255" s="283"/>
      <c r="D255" s="283"/>
      <c r="E255" s="283"/>
      <c r="F255" s="283"/>
      <c r="G255" s="283"/>
      <c r="H255" s="283"/>
      <c r="I255" s="283"/>
      <c r="J255" s="283"/>
      <c r="K255" s="283"/>
      <c r="L255" s="283"/>
      <c r="M255" s="283"/>
      <c r="N255" s="283"/>
      <c r="O255" s="283"/>
    </row>
    <row r="256" spans="1:15">
      <c r="A256" s="283"/>
      <c r="B256" s="283"/>
      <c r="C256" s="283"/>
      <c r="D256" s="283"/>
      <c r="E256" s="283"/>
      <c r="F256" s="283"/>
      <c r="G256" s="283"/>
      <c r="H256" s="283"/>
      <c r="I256" s="283"/>
      <c r="J256" s="283"/>
      <c r="K256" s="283"/>
      <c r="L256" s="283"/>
      <c r="M256" s="283"/>
      <c r="N256" s="283"/>
      <c r="O256" s="283"/>
    </row>
    <row r="257" spans="1:15">
      <c r="A257" s="283"/>
      <c r="B257" s="283"/>
      <c r="C257" s="283"/>
      <c r="D257" s="283"/>
      <c r="E257" s="283"/>
      <c r="F257" s="283"/>
      <c r="G257" s="283"/>
      <c r="H257" s="283"/>
      <c r="I257" s="283"/>
      <c r="J257" s="283"/>
      <c r="K257" s="283"/>
      <c r="L257" s="283"/>
      <c r="M257" s="283"/>
      <c r="N257" s="283"/>
      <c r="O257" s="283"/>
    </row>
    <row r="258" spans="1:15">
      <c r="A258" s="283"/>
      <c r="B258" s="283"/>
      <c r="C258" s="283"/>
      <c r="D258" s="283"/>
      <c r="E258" s="283"/>
      <c r="F258" s="283"/>
      <c r="G258" s="283"/>
      <c r="H258" s="283"/>
      <c r="I258" s="283"/>
      <c r="J258" s="283"/>
      <c r="K258" s="283"/>
      <c r="L258" s="283"/>
      <c r="M258" s="283"/>
      <c r="N258" s="283"/>
      <c r="O258" s="283"/>
    </row>
    <row r="259" spans="1:15">
      <c r="A259" s="283"/>
      <c r="B259" s="283"/>
      <c r="C259" s="283"/>
      <c r="D259" s="283"/>
      <c r="E259" s="283"/>
      <c r="F259" s="283"/>
      <c r="G259" s="283"/>
      <c r="H259" s="283"/>
      <c r="I259" s="283"/>
      <c r="J259" s="283"/>
      <c r="K259" s="283"/>
      <c r="L259" s="283"/>
      <c r="M259" s="283"/>
      <c r="N259" s="283"/>
      <c r="O259" s="283"/>
    </row>
    <row r="260" spans="1:15">
      <c r="A260" s="283"/>
      <c r="B260" s="283"/>
      <c r="C260" s="283"/>
      <c r="D260" s="283"/>
      <c r="E260" s="283"/>
      <c r="F260" s="283"/>
      <c r="G260" s="283"/>
      <c r="H260" s="283"/>
      <c r="I260" s="283"/>
      <c r="J260" s="283"/>
      <c r="K260" s="283"/>
      <c r="L260" s="283"/>
      <c r="M260" s="283"/>
      <c r="N260" s="283"/>
      <c r="O260" s="283"/>
    </row>
    <row r="261" spans="1:15">
      <c r="A261" s="283"/>
      <c r="B261" s="283"/>
      <c r="C261" s="283"/>
      <c r="D261" s="283"/>
      <c r="E261" s="283"/>
      <c r="F261" s="283"/>
      <c r="G261" s="283"/>
      <c r="H261" s="283"/>
      <c r="I261" s="283"/>
      <c r="J261" s="283"/>
      <c r="K261" s="283"/>
      <c r="L261" s="283"/>
      <c r="M261" s="283"/>
      <c r="N261" s="283"/>
      <c r="O261" s="283"/>
    </row>
    <row r="262" spans="1:15">
      <c r="A262" s="283"/>
      <c r="B262" s="283"/>
      <c r="C262" s="283"/>
      <c r="D262" s="283"/>
      <c r="E262" s="283"/>
      <c r="F262" s="283"/>
      <c r="G262" s="283"/>
      <c r="H262" s="283"/>
      <c r="I262" s="283"/>
      <c r="J262" s="283"/>
      <c r="K262" s="283"/>
      <c r="L262" s="283"/>
      <c r="M262" s="283"/>
      <c r="N262" s="283"/>
      <c r="O262" s="283"/>
    </row>
    <row r="263" spans="1:15">
      <c r="A263" s="283"/>
      <c r="B263" s="283"/>
      <c r="C263" s="283"/>
      <c r="D263" s="283"/>
      <c r="E263" s="283"/>
      <c r="F263" s="283"/>
      <c r="G263" s="283"/>
      <c r="H263" s="283"/>
      <c r="I263" s="283"/>
      <c r="J263" s="283"/>
      <c r="K263" s="283"/>
      <c r="L263" s="283"/>
      <c r="M263" s="283"/>
      <c r="N263" s="283"/>
      <c r="O263" s="283"/>
    </row>
    <row r="264" spans="1:15">
      <c r="A264" s="283"/>
      <c r="B264" s="283"/>
      <c r="C264" s="283"/>
      <c r="D264" s="283"/>
      <c r="E264" s="283"/>
      <c r="F264" s="283"/>
      <c r="G264" s="283"/>
      <c r="H264" s="283"/>
      <c r="I264" s="283"/>
      <c r="J264" s="283"/>
      <c r="K264" s="283"/>
      <c r="L264" s="283"/>
      <c r="M264" s="283"/>
      <c r="N264" s="283"/>
      <c r="O264" s="283"/>
    </row>
    <row r="265" spans="1:15">
      <c r="A265" s="283"/>
      <c r="B265" s="283"/>
      <c r="C265" s="283"/>
      <c r="D265" s="283"/>
      <c r="E265" s="283"/>
      <c r="F265" s="283"/>
      <c r="G265" s="283"/>
      <c r="H265" s="283"/>
      <c r="I265" s="283"/>
      <c r="J265" s="283"/>
      <c r="K265" s="283"/>
      <c r="L265" s="283"/>
      <c r="M265" s="283"/>
      <c r="N265" s="283"/>
      <c r="O265" s="283"/>
    </row>
    <row r="266" spans="1:15">
      <c r="A266" s="283"/>
      <c r="B266" s="283"/>
      <c r="C266" s="283"/>
      <c r="D266" s="283"/>
      <c r="E266" s="283"/>
      <c r="F266" s="283"/>
      <c r="G266" s="283"/>
      <c r="H266" s="283"/>
      <c r="I266" s="283"/>
      <c r="J266" s="283"/>
      <c r="K266" s="283"/>
      <c r="L266" s="283"/>
      <c r="M266" s="283"/>
      <c r="N266" s="283"/>
      <c r="O266" s="283"/>
    </row>
    <row r="267" spans="1:15">
      <c r="A267" s="283"/>
      <c r="B267" s="283"/>
      <c r="C267" s="283"/>
      <c r="D267" s="283"/>
      <c r="E267" s="283"/>
      <c r="F267" s="283"/>
      <c r="G267" s="283"/>
      <c r="H267" s="283"/>
      <c r="I267" s="283"/>
      <c r="J267" s="283"/>
      <c r="K267" s="283"/>
      <c r="L267" s="283"/>
      <c r="M267" s="283"/>
      <c r="N267" s="283"/>
      <c r="O267" s="283"/>
    </row>
    <row r="268" spans="1:15">
      <c r="A268" s="283"/>
      <c r="B268" s="283"/>
      <c r="C268" s="283"/>
      <c r="D268" s="283"/>
      <c r="E268" s="283"/>
      <c r="F268" s="283"/>
      <c r="G268" s="283"/>
      <c r="H268" s="283"/>
      <c r="I268" s="283"/>
      <c r="J268" s="283"/>
      <c r="K268" s="283"/>
      <c r="L268" s="283"/>
      <c r="M268" s="283"/>
      <c r="N268" s="283"/>
      <c r="O268" s="283"/>
    </row>
    <row r="269" spans="1:15">
      <c r="A269" s="283"/>
      <c r="B269" s="283"/>
      <c r="C269" s="283"/>
      <c r="D269" s="283"/>
      <c r="E269" s="283"/>
      <c r="F269" s="283"/>
      <c r="G269" s="283"/>
      <c r="H269" s="283"/>
      <c r="I269" s="283"/>
      <c r="J269" s="283"/>
      <c r="K269" s="283"/>
      <c r="L269" s="283"/>
      <c r="M269" s="283"/>
      <c r="N269" s="283"/>
      <c r="O269" s="283"/>
    </row>
    <row r="270" spans="1:15">
      <c r="A270" s="283"/>
      <c r="B270" s="283"/>
      <c r="C270" s="283"/>
      <c r="D270" s="283"/>
      <c r="E270" s="283"/>
      <c r="F270" s="283"/>
      <c r="G270" s="283"/>
      <c r="H270" s="283"/>
      <c r="I270" s="283"/>
      <c r="J270" s="283"/>
      <c r="K270" s="283"/>
      <c r="L270" s="283"/>
      <c r="M270" s="283"/>
      <c r="N270" s="283"/>
      <c r="O270" s="283"/>
    </row>
    <row r="271" spans="1:15">
      <c r="A271" s="283"/>
      <c r="B271" s="283"/>
      <c r="C271" s="283"/>
      <c r="D271" s="283"/>
      <c r="E271" s="283"/>
      <c r="F271" s="283"/>
      <c r="G271" s="283"/>
      <c r="H271" s="283"/>
      <c r="I271" s="283"/>
      <c r="J271" s="283"/>
      <c r="K271" s="283"/>
      <c r="L271" s="283"/>
      <c r="M271" s="283"/>
      <c r="N271" s="283"/>
      <c r="O271" s="283"/>
    </row>
    <row r="272" spans="1:15">
      <c r="A272" s="283"/>
      <c r="B272" s="283"/>
      <c r="C272" s="283"/>
      <c r="D272" s="283"/>
      <c r="E272" s="283"/>
      <c r="F272" s="283"/>
      <c r="G272" s="283"/>
      <c r="H272" s="283"/>
      <c r="I272" s="283"/>
      <c r="J272" s="283"/>
      <c r="K272" s="283"/>
      <c r="L272" s="283"/>
      <c r="M272" s="283"/>
      <c r="N272" s="283"/>
      <c r="O272" s="283"/>
    </row>
    <row r="273" spans="1:15">
      <c r="A273" s="283"/>
      <c r="B273" s="283"/>
      <c r="C273" s="283"/>
      <c r="D273" s="283"/>
      <c r="E273" s="283"/>
      <c r="F273" s="283"/>
      <c r="G273" s="283"/>
      <c r="H273" s="283"/>
      <c r="I273" s="283"/>
      <c r="J273" s="283"/>
      <c r="K273" s="283"/>
      <c r="L273" s="283"/>
      <c r="M273" s="283"/>
      <c r="N273" s="283"/>
      <c r="O273" s="283"/>
    </row>
    <row r="274" spans="1:15">
      <c r="A274" s="283"/>
      <c r="B274" s="283"/>
      <c r="C274" s="283"/>
      <c r="D274" s="283"/>
      <c r="E274" s="283"/>
      <c r="F274" s="283"/>
      <c r="G274" s="283"/>
      <c r="H274" s="283"/>
      <c r="I274" s="283"/>
      <c r="J274" s="283"/>
      <c r="K274" s="283"/>
      <c r="L274" s="283"/>
      <c r="M274" s="283"/>
      <c r="N274" s="283"/>
      <c r="O274" s="283"/>
    </row>
    <row r="275" spans="1:15">
      <c r="A275" s="283"/>
      <c r="B275" s="283"/>
      <c r="C275" s="283"/>
      <c r="D275" s="283"/>
      <c r="E275" s="283"/>
      <c r="F275" s="283"/>
      <c r="G275" s="283"/>
      <c r="H275" s="283"/>
      <c r="I275" s="283"/>
      <c r="J275" s="283"/>
      <c r="K275" s="283"/>
      <c r="L275" s="283"/>
      <c r="M275" s="283"/>
      <c r="N275" s="283"/>
      <c r="O275" s="283"/>
    </row>
    <row r="276" spans="1:15">
      <c r="A276" s="283"/>
      <c r="B276" s="283"/>
      <c r="C276" s="283"/>
      <c r="D276" s="283"/>
      <c r="E276" s="283"/>
      <c r="F276" s="283"/>
      <c r="G276" s="283"/>
      <c r="H276" s="283"/>
      <c r="I276" s="283"/>
      <c r="J276" s="283"/>
      <c r="K276" s="283"/>
      <c r="L276" s="283"/>
      <c r="M276" s="283"/>
      <c r="N276" s="283"/>
      <c r="O276" s="283"/>
    </row>
    <row r="277" spans="1:15">
      <c r="A277" s="283"/>
      <c r="B277" s="283"/>
      <c r="C277" s="283"/>
      <c r="D277" s="283"/>
      <c r="E277" s="283"/>
      <c r="F277" s="283"/>
      <c r="G277" s="283"/>
      <c r="H277" s="283"/>
      <c r="I277" s="283"/>
      <c r="J277" s="283"/>
      <c r="K277" s="283"/>
      <c r="L277" s="283"/>
      <c r="M277" s="283"/>
      <c r="N277" s="283"/>
      <c r="O277" s="283"/>
    </row>
    <row r="278" spans="1:15">
      <c r="A278" s="283"/>
      <c r="B278" s="283"/>
      <c r="C278" s="283"/>
      <c r="D278" s="283"/>
      <c r="E278" s="283"/>
      <c r="F278" s="283"/>
      <c r="G278" s="283"/>
      <c r="H278" s="283"/>
      <c r="I278" s="283"/>
      <c r="J278" s="283"/>
      <c r="K278" s="283"/>
      <c r="L278" s="283"/>
      <c r="M278" s="283"/>
      <c r="N278" s="283"/>
      <c r="O278" s="283"/>
    </row>
    <row r="279" spans="1:15">
      <c r="A279" s="283"/>
      <c r="B279" s="283"/>
      <c r="C279" s="283"/>
      <c r="D279" s="283"/>
      <c r="E279" s="283"/>
      <c r="F279" s="283"/>
      <c r="G279" s="283"/>
      <c r="H279" s="283"/>
      <c r="I279" s="283"/>
      <c r="J279" s="283"/>
      <c r="K279" s="283"/>
      <c r="L279" s="283"/>
      <c r="M279" s="283"/>
      <c r="N279" s="283"/>
      <c r="O279" s="283"/>
    </row>
    <row r="280" spans="1:15">
      <c r="A280" s="283"/>
      <c r="B280" s="283"/>
      <c r="C280" s="283"/>
      <c r="D280" s="283"/>
      <c r="E280" s="283"/>
      <c r="F280" s="283"/>
      <c r="G280" s="283"/>
      <c r="H280" s="283"/>
      <c r="I280" s="283"/>
      <c r="J280" s="283"/>
      <c r="K280" s="283"/>
      <c r="L280" s="283"/>
      <c r="M280" s="283"/>
      <c r="N280" s="283"/>
      <c r="O280" s="283"/>
    </row>
    <row r="281" spans="1:15">
      <c r="A281" s="283"/>
      <c r="B281" s="283"/>
      <c r="C281" s="283"/>
      <c r="D281" s="283"/>
      <c r="E281" s="283"/>
      <c r="F281" s="283"/>
      <c r="G281" s="283"/>
      <c r="H281" s="283"/>
      <c r="I281" s="283"/>
      <c r="J281" s="283"/>
      <c r="K281" s="283"/>
      <c r="L281" s="283"/>
      <c r="M281" s="283"/>
      <c r="N281" s="283"/>
      <c r="O281" s="283"/>
    </row>
    <row r="282" spans="1:15">
      <c r="A282" s="283"/>
      <c r="B282" s="283"/>
      <c r="C282" s="283"/>
      <c r="D282" s="283"/>
      <c r="E282" s="283"/>
      <c r="F282" s="283"/>
      <c r="G282" s="283"/>
      <c r="H282" s="283"/>
      <c r="I282" s="283"/>
      <c r="J282" s="283"/>
      <c r="K282" s="283"/>
      <c r="L282" s="283"/>
      <c r="M282" s="283"/>
      <c r="N282" s="283"/>
      <c r="O282" s="283"/>
    </row>
    <row r="283" spans="1:15">
      <c r="A283" s="283"/>
      <c r="B283" s="283"/>
      <c r="C283" s="283"/>
      <c r="D283" s="283"/>
      <c r="E283" s="283"/>
      <c r="F283" s="283"/>
      <c r="G283" s="283"/>
      <c r="H283" s="283"/>
      <c r="I283" s="283"/>
      <c r="J283" s="283"/>
      <c r="K283" s="283"/>
      <c r="L283" s="283"/>
      <c r="M283" s="283"/>
      <c r="N283" s="283"/>
      <c r="O283" s="283"/>
    </row>
    <row r="284" spans="1:15">
      <c r="A284" s="283"/>
      <c r="B284" s="283"/>
      <c r="C284" s="283"/>
      <c r="D284" s="283"/>
      <c r="E284" s="283"/>
      <c r="F284" s="283"/>
      <c r="G284" s="283"/>
      <c r="H284" s="283"/>
      <c r="I284" s="283"/>
      <c r="J284" s="283"/>
      <c r="K284" s="283"/>
      <c r="L284" s="283"/>
      <c r="M284" s="283"/>
      <c r="N284" s="283"/>
      <c r="O284" s="283"/>
    </row>
    <row r="285" spans="1:15">
      <c r="A285" s="283"/>
      <c r="B285" s="283"/>
      <c r="C285" s="283"/>
      <c r="D285" s="283"/>
      <c r="E285" s="283"/>
      <c r="F285" s="283"/>
      <c r="G285" s="283"/>
      <c r="H285" s="283"/>
      <c r="I285" s="283"/>
      <c r="J285" s="283"/>
      <c r="K285" s="283"/>
      <c r="L285" s="283"/>
      <c r="M285" s="283"/>
      <c r="N285" s="283"/>
      <c r="O285" s="283"/>
    </row>
    <row r="286" spans="1:15">
      <c r="A286" s="283"/>
      <c r="B286" s="283"/>
      <c r="C286" s="283"/>
      <c r="D286" s="283"/>
      <c r="E286" s="283"/>
      <c r="F286" s="283"/>
      <c r="G286" s="283"/>
      <c r="H286" s="283"/>
      <c r="I286" s="283"/>
      <c r="J286" s="283"/>
      <c r="K286" s="283"/>
      <c r="L286" s="283"/>
      <c r="M286" s="283"/>
      <c r="N286" s="283"/>
      <c r="O286" s="283"/>
    </row>
    <row r="287" spans="1:15">
      <c r="A287" s="283"/>
      <c r="B287" s="283"/>
      <c r="C287" s="283"/>
      <c r="D287" s="283"/>
      <c r="E287" s="283"/>
      <c r="F287" s="283"/>
      <c r="G287" s="283"/>
      <c r="H287" s="283"/>
      <c r="I287" s="283"/>
      <c r="J287" s="283"/>
      <c r="K287" s="283"/>
      <c r="L287" s="283"/>
      <c r="M287" s="283"/>
      <c r="N287" s="283"/>
      <c r="O287" s="283"/>
    </row>
    <row r="288" spans="1:15">
      <c r="A288" s="283"/>
      <c r="B288" s="283"/>
      <c r="C288" s="283"/>
      <c r="D288" s="283"/>
      <c r="E288" s="283"/>
      <c r="F288" s="283"/>
      <c r="G288" s="283"/>
      <c r="H288" s="283"/>
      <c r="I288" s="283"/>
      <c r="J288" s="283"/>
      <c r="K288" s="283"/>
      <c r="L288" s="283"/>
      <c r="M288" s="283"/>
      <c r="N288" s="283"/>
      <c r="O288" s="283"/>
    </row>
    <row r="289" spans="1:15">
      <c r="A289" s="283"/>
      <c r="B289" s="283"/>
      <c r="C289" s="283"/>
      <c r="D289" s="283"/>
      <c r="E289" s="283"/>
      <c r="F289" s="283"/>
      <c r="G289" s="283"/>
      <c r="H289" s="283"/>
      <c r="I289" s="283"/>
      <c r="J289" s="283"/>
      <c r="K289" s="283"/>
      <c r="L289" s="283"/>
      <c r="M289" s="283"/>
      <c r="N289" s="283"/>
      <c r="O289" s="283"/>
    </row>
    <row r="290" spans="1:15">
      <c r="A290" s="283"/>
      <c r="B290" s="283"/>
      <c r="C290" s="283"/>
      <c r="D290" s="283"/>
      <c r="E290" s="283"/>
      <c r="F290" s="283"/>
      <c r="G290" s="283"/>
      <c r="H290" s="283"/>
      <c r="I290" s="283"/>
      <c r="J290" s="283"/>
      <c r="K290" s="283"/>
      <c r="L290" s="283"/>
      <c r="M290" s="283"/>
      <c r="N290" s="283"/>
      <c r="O290" s="283"/>
    </row>
    <row r="291" spans="1:15">
      <c r="A291" s="283"/>
      <c r="B291" s="283"/>
      <c r="C291" s="283"/>
      <c r="D291" s="283"/>
      <c r="E291" s="283"/>
      <c r="F291" s="283"/>
      <c r="G291" s="283"/>
      <c r="H291" s="283"/>
      <c r="I291" s="283"/>
      <c r="J291" s="283"/>
      <c r="K291" s="283"/>
      <c r="L291" s="283"/>
      <c r="M291" s="283"/>
      <c r="N291" s="283"/>
      <c r="O291" s="283"/>
    </row>
    <row r="292" spans="1:15">
      <c r="A292" s="283"/>
      <c r="B292" s="283"/>
      <c r="C292" s="283"/>
      <c r="D292" s="283"/>
      <c r="E292" s="283"/>
      <c r="F292" s="283"/>
      <c r="G292" s="283"/>
      <c r="H292" s="283"/>
      <c r="I292" s="283"/>
      <c r="J292" s="283"/>
      <c r="K292" s="283"/>
      <c r="L292" s="283"/>
      <c r="M292" s="283"/>
      <c r="N292" s="283"/>
      <c r="O292" s="283"/>
    </row>
    <row r="293" spans="1:15">
      <c r="A293" s="283"/>
      <c r="B293" s="283"/>
      <c r="C293" s="283"/>
      <c r="D293" s="283"/>
      <c r="E293" s="283"/>
      <c r="F293" s="283"/>
      <c r="G293" s="283"/>
      <c r="H293" s="283"/>
      <c r="I293" s="283"/>
      <c r="J293" s="283"/>
      <c r="K293" s="283"/>
      <c r="L293" s="283"/>
      <c r="M293" s="283"/>
      <c r="N293" s="283"/>
      <c r="O293" s="283"/>
    </row>
    <row r="294" spans="1:15">
      <c r="A294" s="283"/>
      <c r="B294" s="283"/>
      <c r="C294" s="283"/>
      <c r="D294" s="283"/>
      <c r="E294" s="283"/>
      <c r="F294" s="283"/>
      <c r="G294" s="283"/>
      <c r="H294" s="283"/>
      <c r="I294" s="283"/>
      <c r="J294" s="283"/>
      <c r="K294" s="283"/>
      <c r="L294" s="283"/>
      <c r="M294" s="283"/>
      <c r="N294" s="283"/>
      <c r="O294" s="283"/>
    </row>
    <row r="295" spans="1:15">
      <c r="A295" s="283"/>
      <c r="B295" s="283"/>
      <c r="C295" s="283"/>
      <c r="D295" s="283"/>
      <c r="E295" s="283"/>
      <c r="F295" s="283"/>
      <c r="G295" s="283"/>
      <c r="H295" s="283"/>
      <c r="I295" s="283"/>
      <c r="J295" s="283"/>
      <c r="K295" s="283"/>
      <c r="L295" s="283"/>
      <c r="M295" s="283"/>
      <c r="N295" s="283"/>
      <c r="O295" s="283"/>
    </row>
    <row r="296" spans="1:15">
      <c r="A296" s="283"/>
      <c r="B296" s="283"/>
      <c r="C296" s="283"/>
      <c r="D296" s="283"/>
      <c r="E296" s="283"/>
      <c r="F296" s="283"/>
      <c r="G296" s="283"/>
      <c r="H296" s="283"/>
      <c r="I296" s="283"/>
      <c r="J296" s="283"/>
      <c r="K296" s="283"/>
      <c r="L296" s="283"/>
      <c r="M296" s="283"/>
      <c r="N296" s="283"/>
      <c r="O296" s="283"/>
    </row>
    <row r="297" spans="1:15">
      <c r="A297" s="283"/>
      <c r="B297" s="283"/>
      <c r="C297" s="283"/>
      <c r="D297" s="283"/>
      <c r="E297" s="283"/>
      <c r="F297" s="283"/>
      <c r="G297" s="283"/>
      <c r="H297" s="283"/>
      <c r="I297" s="283"/>
      <c r="J297" s="283"/>
      <c r="K297" s="283"/>
      <c r="L297" s="283"/>
      <c r="M297" s="283"/>
      <c r="N297" s="283"/>
      <c r="O297" s="283"/>
    </row>
    <row r="298" spans="1:15">
      <c r="A298" s="283"/>
      <c r="B298" s="283"/>
      <c r="C298" s="283"/>
      <c r="D298" s="283"/>
      <c r="E298" s="283"/>
      <c r="F298" s="283"/>
      <c r="G298" s="283"/>
      <c r="H298" s="283"/>
      <c r="I298" s="283"/>
      <c r="J298" s="283"/>
      <c r="K298" s="283"/>
      <c r="L298" s="283"/>
      <c r="M298" s="283"/>
      <c r="N298" s="283"/>
      <c r="O298" s="283"/>
    </row>
    <row r="299" spans="1:15">
      <c r="A299" s="283"/>
      <c r="B299" s="283"/>
      <c r="C299" s="283"/>
      <c r="D299" s="283"/>
      <c r="E299" s="283"/>
      <c r="F299" s="283"/>
      <c r="G299" s="283"/>
      <c r="H299" s="283"/>
      <c r="I299" s="283"/>
      <c r="J299" s="283"/>
      <c r="K299" s="283"/>
      <c r="L299" s="283"/>
      <c r="M299" s="283"/>
      <c r="N299" s="283"/>
      <c r="O299" s="283"/>
    </row>
    <row r="300" spans="1:15">
      <c r="A300" s="283"/>
      <c r="B300" s="283"/>
      <c r="C300" s="283"/>
      <c r="D300" s="283"/>
      <c r="E300" s="283"/>
      <c r="F300" s="283"/>
      <c r="G300" s="283"/>
      <c r="H300" s="283"/>
      <c r="I300" s="283"/>
      <c r="J300" s="283"/>
      <c r="K300" s="283"/>
      <c r="L300" s="283"/>
      <c r="M300" s="283"/>
      <c r="N300" s="283"/>
      <c r="O300" s="283"/>
    </row>
    <row r="301" spans="1:15">
      <c r="A301" s="283"/>
      <c r="B301" s="283"/>
      <c r="C301" s="283"/>
      <c r="D301" s="283"/>
      <c r="E301" s="283"/>
      <c r="F301" s="283"/>
      <c r="G301" s="283"/>
      <c r="H301" s="283"/>
      <c r="I301" s="283"/>
      <c r="J301" s="283"/>
      <c r="K301" s="283"/>
      <c r="L301" s="283"/>
      <c r="M301" s="283"/>
      <c r="N301" s="283"/>
      <c r="O301" s="283"/>
    </row>
    <row r="302" spans="1:15">
      <c r="A302" s="283"/>
      <c r="B302" s="283"/>
      <c r="C302" s="283"/>
      <c r="D302" s="283"/>
      <c r="E302" s="283"/>
      <c r="F302" s="283"/>
      <c r="G302" s="283"/>
      <c r="H302" s="283"/>
      <c r="I302" s="283"/>
      <c r="J302" s="283"/>
      <c r="K302" s="283"/>
      <c r="L302" s="283"/>
      <c r="M302" s="283"/>
      <c r="N302" s="283"/>
      <c r="O302" s="283"/>
    </row>
    <row r="303" spans="1:15">
      <c r="A303" s="283"/>
      <c r="B303" s="283"/>
      <c r="C303" s="283"/>
      <c r="D303" s="283"/>
      <c r="E303" s="283"/>
      <c r="F303" s="283"/>
      <c r="G303" s="283"/>
      <c r="H303" s="283"/>
      <c r="I303" s="283"/>
      <c r="J303" s="283"/>
      <c r="K303" s="283"/>
      <c r="L303" s="283"/>
      <c r="M303" s="283"/>
      <c r="N303" s="283"/>
      <c r="O303" s="283"/>
    </row>
    <row r="304" spans="1:15">
      <c r="A304" s="283"/>
      <c r="B304" s="283"/>
      <c r="C304" s="283"/>
      <c r="D304" s="283"/>
      <c r="E304" s="283"/>
      <c r="F304" s="283"/>
      <c r="G304" s="283"/>
      <c r="H304" s="283"/>
      <c r="I304" s="283"/>
      <c r="J304" s="283"/>
      <c r="K304" s="283"/>
      <c r="L304" s="283"/>
      <c r="M304" s="283"/>
      <c r="N304" s="283"/>
      <c r="O304" s="283"/>
    </row>
    <row r="305" spans="1:15">
      <c r="A305" s="283"/>
      <c r="B305" s="283"/>
      <c r="C305" s="283"/>
      <c r="D305" s="283"/>
      <c r="E305" s="283"/>
      <c r="F305" s="283"/>
      <c r="G305" s="283"/>
      <c r="H305" s="283"/>
      <c r="I305" s="283"/>
      <c r="J305" s="283"/>
      <c r="K305" s="283"/>
      <c r="L305" s="283"/>
      <c r="M305" s="283"/>
      <c r="N305" s="283"/>
      <c r="O305" s="283"/>
    </row>
    <row r="306" spans="1:15">
      <c r="A306" s="283"/>
      <c r="B306" s="283"/>
      <c r="C306" s="283"/>
      <c r="D306" s="283"/>
      <c r="E306" s="283"/>
      <c r="F306" s="283"/>
      <c r="G306" s="283"/>
      <c r="H306" s="283"/>
      <c r="I306" s="283"/>
      <c r="J306" s="283"/>
      <c r="K306" s="283"/>
      <c r="L306" s="283"/>
      <c r="M306" s="283"/>
      <c r="N306" s="283"/>
      <c r="O306" s="283"/>
    </row>
    <row r="307" spans="1:15">
      <c r="A307" s="283"/>
      <c r="B307" s="283"/>
      <c r="C307" s="283"/>
      <c r="D307" s="283"/>
      <c r="E307" s="283"/>
      <c r="F307" s="283"/>
      <c r="G307" s="283"/>
      <c r="H307" s="283"/>
      <c r="I307" s="283"/>
      <c r="J307" s="283"/>
      <c r="K307" s="283"/>
      <c r="L307" s="283"/>
      <c r="M307" s="283"/>
      <c r="N307" s="283"/>
      <c r="O307" s="283"/>
    </row>
    <row r="308" spans="1:15">
      <c r="A308" s="283"/>
      <c r="B308" s="283"/>
      <c r="C308" s="283"/>
      <c r="D308" s="283"/>
      <c r="E308" s="283"/>
      <c r="F308" s="283"/>
      <c r="G308" s="283"/>
      <c r="H308" s="283"/>
      <c r="I308" s="283"/>
      <c r="J308" s="283"/>
      <c r="K308" s="283"/>
      <c r="L308" s="283"/>
      <c r="M308" s="283"/>
      <c r="N308" s="283"/>
      <c r="O308" s="283"/>
    </row>
    <row r="309" spans="1:15">
      <c r="A309" s="283"/>
      <c r="B309" s="283"/>
      <c r="C309" s="283"/>
      <c r="D309" s="283"/>
      <c r="E309" s="283"/>
      <c r="F309" s="283"/>
      <c r="G309" s="283"/>
      <c r="H309" s="283"/>
      <c r="I309" s="283"/>
      <c r="J309" s="283"/>
      <c r="K309" s="283"/>
      <c r="L309" s="283"/>
      <c r="M309" s="283"/>
      <c r="N309" s="283"/>
      <c r="O309" s="283"/>
    </row>
    <row r="310" spans="1:15">
      <c r="A310" s="283"/>
      <c r="B310" s="283"/>
      <c r="C310" s="283"/>
      <c r="D310" s="283"/>
      <c r="E310" s="283"/>
      <c r="F310" s="283"/>
      <c r="G310" s="283"/>
      <c r="H310" s="283"/>
      <c r="I310" s="283"/>
      <c r="J310" s="283"/>
      <c r="K310" s="283"/>
      <c r="L310" s="283"/>
      <c r="M310" s="283"/>
      <c r="N310" s="283"/>
      <c r="O310" s="283"/>
    </row>
    <row r="311" spans="1:15">
      <c r="A311" s="283"/>
      <c r="B311" s="283"/>
      <c r="C311" s="283"/>
      <c r="D311" s="283"/>
      <c r="E311" s="283"/>
      <c r="F311" s="283"/>
      <c r="G311" s="283"/>
      <c r="H311" s="283"/>
      <c r="I311" s="283"/>
      <c r="J311" s="283"/>
      <c r="K311" s="283"/>
      <c r="L311" s="283"/>
      <c r="M311" s="283"/>
      <c r="N311" s="283"/>
      <c r="O311" s="283"/>
    </row>
    <row r="312" spans="1:15">
      <c r="A312" s="283"/>
      <c r="B312" s="283"/>
      <c r="C312" s="283"/>
      <c r="D312" s="283"/>
      <c r="E312" s="283"/>
      <c r="F312" s="283"/>
      <c r="G312" s="283"/>
      <c r="H312" s="283"/>
      <c r="I312" s="283"/>
      <c r="J312" s="283"/>
      <c r="K312" s="283"/>
      <c r="L312" s="283"/>
      <c r="M312" s="283"/>
      <c r="N312" s="283"/>
      <c r="O312" s="283"/>
    </row>
    <row r="313" spans="1:15">
      <c r="A313" s="283"/>
      <c r="B313" s="283"/>
      <c r="C313" s="283"/>
      <c r="D313" s="283"/>
      <c r="E313" s="283"/>
      <c r="F313" s="283"/>
      <c r="G313" s="283"/>
      <c r="H313" s="283"/>
      <c r="I313" s="283"/>
      <c r="J313" s="283"/>
      <c r="K313" s="283"/>
      <c r="L313" s="283"/>
      <c r="M313" s="283"/>
      <c r="N313" s="283"/>
      <c r="O313" s="283"/>
    </row>
    <row r="314" spans="1:15">
      <c r="A314" s="283"/>
      <c r="B314" s="283"/>
      <c r="C314" s="283"/>
      <c r="D314" s="283"/>
      <c r="E314" s="283"/>
      <c r="F314" s="283"/>
      <c r="G314" s="283"/>
      <c r="H314" s="283"/>
      <c r="I314" s="283"/>
      <c r="J314" s="283"/>
      <c r="K314" s="283"/>
      <c r="L314" s="283"/>
      <c r="M314" s="283"/>
      <c r="N314" s="283"/>
      <c r="O314" s="283"/>
    </row>
    <row r="315" spans="1:15">
      <c r="A315" s="283"/>
      <c r="B315" s="283"/>
      <c r="C315" s="283"/>
      <c r="D315" s="283"/>
      <c r="E315" s="283"/>
      <c r="F315" s="283"/>
      <c r="G315" s="283"/>
      <c r="H315" s="283"/>
      <c r="I315" s="283"/>
      <c r="J315" s="283"/>
      <c r="K315" s="283"/>
      <c r="L315" s="283"/>
      <c r="M315" s="283"/>
      <c r="N315" s="283"/>
      <c r="O315" s="283"/>
    </row>
  </sheetData>
  <sheetProtection sheet="1" objects="1" scenarios="1" formatCells="0" formatRows="0"/>
  <mergeCells count="165">
    <mergeCell ref="N25:N26"/>
    <mergeCell ref="O25:O26"/>
    <mergeCell ref="E26:H26"/>
    <mergeCell ref="E33:H33"/>
    <mergeCell ref="J33:M33"/>
    <mergeCell ref="A29:A36"/>
    <mergeCell ref="B20:C20"/>
    <mergeCell ref="B28:C28"/>
    <mergeCell ref="B36:C36"/>
    <mergeCell ref="B24:C24"/>
    <mergeCell ref="B22:C23"/>
    <mergeCell ref="B30:C31"/>
    <mergeCell ref="B21:C21"/>
    <mergeCell ref="D21:M21"/>
    <mergeCell ref="E25:H25"/>
    <mergeCell ref="J25:M25"/>
    <mergeCell ref="N33:N34"/>
    <mergeCell ref="O33:O34"/>
    <mergeCell ref="E34:H34"/>
    <mergeCell ref="J34:M34"/>
    <mergeCell ref="N35:N36"/>
    <mergeCell ref="O35:O36"/>
    <mergeCell ref="E36:F36"/>
    <mergeCell ref="N30:O31"/>
    <mergeCell ref="A37:A44"/>
    <mergeCell ref="B37:C37"/>
    <mergeCell ref="D37:M37"/>
    <mergeCell ref="N37:O37"/>
    <mergeCell ref="D38:M38"/>
    <mergeCell ref="D40:M40"/>
    <mergeCell ref="N40:O40"/>
    <mergeCell ref="O43:O44"/>
    <mergeCell ref="N43:N44"/>
    <mergeCell ref="N38:O39"/>
    <mergeCell ref="E39:H39"/>
    <mergeCell ref="I39:J39"/>
    <mergeCell ref="K39:M39"/>
    <mergeCell ref="B44:C44"/>
    <mergeCell ref="B40:C40"/>
    <mergeCell ref="B38:C39"/>
    <mergeCell ref="E44:F44"/>
    <mergeCell ref="E41:H41"/>
    <mergeCell ref="J41:M41"/>
    <mergeCell ref="N41:N42"/>
    <mergeCell ref="O41:O42"/>
    <mergeCell ref="E42:H42"/>
    <mergeCell ref="J42:M42"/>
    <mergeCell ref="E31:H31"/>
    <mergeCell ref="I31:J31"/>
    <mergeCell ref="K31:M31"/>
    <mergeCell ref="B32:C32"/>
    <mergeCell ref="D32:M32"/>
    <mergeCell ref="N32:O32"/>
    <mergeCell ref="N27:N28"/>
    <mergeCell ref="O27:O28"/>
    <mergeCell ref="E28:F28"/>
    <mergeCell ref="B29:C29"/>
    <mergeCell ref="D29:M29"/>
    <mergeCell ref="N29:O29"/>
    <mergeCell ref="D30:M30"/>
    <mergeCell ref="N22:O23"/>
    <mergeCell ref="E23:H23"/>
    <mergeCell ref="I23:J23"/>
    <mergeCell ref="K23:M23"/>
    <mergeCell ref="D24:M24"/>
    <mergeCell ref="N24:O24"/>
    <mergeCell ref="D22:M22"/>
    <mergeCell ref="N19:N20"/>
    <mergeCell ref="O19:O20"/>
    <mergeCell ref="E20:F20"/>
    <mergeCell ref="N21:O21"/>
    <mergeCell ref="A2:O2"/>
    <mergeCell ref="B3:C3"/>
    <mergeCell ref="D3:J3"/>
    <mergeCell ref="K3:N3"/>
    <mergeCell ref="B5:C5"/>
    <mergeCell ref="D5:M5"/>
    <mergeCell ref="N5:O5"/>
    <mergeCell ref="E9:H9"/>
    <mergeCell ref="J9:M9"/>
    <mergeCell ref="N9:N10"/>
    <mergeCell ref="O9:O10"/>
    <mergeCell ref="E10:H10"/>
    <mergeCell ref="J10:M10"/>
    <mergeCell ref="D6:M6"/>
    <mergeCell ref="N6:O7"/>
    <mergeCell ref="E7:H7"/>
    <mergeCell ref="I7:J7"/>
    <mergeCell ref="K7:M7"/>
    <mergeCell ref="B8:C8"/>
    <mergeCell ref="D8:M8"/>
    <mergeCell ref="N8:O8"/>
    <mergeCell ref="B6:C7"/>
    <mergeCell ref="A6:A12"/>
    <mergeCell ref="N11:N12"/>
    <mergeCell ref="A13:A20"/>
    <mergeCell ref="A21:A28"/>
    <mergeCell ref="B12:C12"/>
    <mergeCell ref="B13:C13"/>
    <mergeCell ref="D13:M13"/>
    <mergeCell ref="N13:O13"/>
    <mergeCell ref="D14:M14"/>
    <mergeCell ref="N14:O15"/>
    <mergeCell ref="E15:H15"/>
    <mergeCell ref="I15:J15"/>
    <mergeCell ref="K15:M15"/>
    <mergeCell ref="B14:C15"/>
    <mergeCell ref="E17:H17"/>
    <mergeCell ref="J17:M17"/>
    <mergeCell ref="N17:N18"/>
    <mergeCell ref="O17:O18"/>
    <mergeCell ref="E18:H18"/>
    <mergeCell ref="J18:M18"/>
    <mergeCell ref="D16:M16"/>
    <mergeCell ref="N16:O16"/>
    <mergeCell ref="O11:O12"/>
    <mergeCell ref="E12:F12"/>
    <mergeCell ref="B16:C16"/>
    <mergeCell ref="J26:M26"/>
    <mergeCell ref="A45:A52"/>
    <mergeCell ref="B45:C45"/>
    <mergeCell ref="D45:M45"/>
    <mergeCell ref="N45:O45"/>
    <mergeCell ref="B46:C47"/>
    <mergeCell ref="D46:M46"/>
    <mergeCell ref="N46:O47"/>
    <mergeCell ref="E47:H47"/>
    <mergeCell ref="I47:J47"/>
    <mergeCell ref="K47:M47"/>
    <mergeCell ref="B48:C48"/>
    <mergeCell ref="D48:M48"/>
    <mergeCell ref="N48:O48"/>
    <mergeCell ref="E49:H49"/>
    <mergeCell ref="J49:M49"/>
    <mergeCell ref="N49:N50"/>
    <mergeCell ref="O49:O50"/>
    <mergeCell ref="E50:H50"/>
    <mergeCell ref="J50:M50"/>
    <mergeCell ref="N51:N52"/>
    <mergeCell ref="O51:O52"/>
    <mergeCell ref="B52:C52"/>
    <mergeCell ref="E52:F52"/>
    <mergeCell ref="A53:A60"/>
    <mergeCell ref="B53:C53"/>
    <mergeCell ref="D53:M53"/>
    <mergeCell ref="N53:O53"/>
    <mergeCell ref="B54:C55"/>
    <mergeCell ref="D54:M54"/>
    <mergeCell ref="N54:O55"/>
    <mergeCell ref="E55:H55"/>
    <mergeCell ref="I55:J55"/>
    <mergeCell ref="K55:M55"/>
    <mergeCell ref="B56:C56"/>
    <mergeCell ref="D56:M56"/>
    <mergeCell ref="N56:O56"/>
    <mergeCell ref="E57:H57"/>
    <mergeCell ref="J57:M57"/>
    <mergeCell ref="N57:N58"/>
    <mergeCell ref="O57:O58"/>
    <mergeCell ref="E58:H58"/>
    <mergeCell ref="J58:M58"/>
    <mergeCell ref="N59:N60"/>
    <mergeCell ref="O59:O60"/>
    <mergeCell ref="B60:C60"/>
    <mergeCell ref="E60:F60"/>
  </mergeCells>
  <phoneticPr fontId="11"/>
  <conditionalFormatting sqref="B6">
    <cfRule type="cellIs" dxfId="225" priority="132" stopIfTrue="1" operator="equal">
      <formula>""</formula>
    </cfRule>
  </conditionalFormatting>
  <conditionalFormatting sqref="B14">
    <cfRule type="cellIs" dxfId="224" priority="120" stopIfTrue="1" operator="equal">
      <formula>""</formula>
    </cfRule>
  </conditionalFormatting>
  <conditionalFormatting sqref="B22">
    <cfRule type="cellIs" dxfId="223" priority="110" stopIfTrue="1" operator="equal">
      <formula>""</formula>
    </cfRule>
  </conditionalFormatting>
  <conditionalFormatting sqref="B30">
    <cfRule type="cellIs" dxfId="222" priority="100" stopIfTrue="1" operator="equal">
      <formula>""</formula>
    </cfRule>
  </conditionalFormatting>
  <conditionalFormatting sqref="B38">
    <cfRule type="cellIs" dxfId="221" priority="90" stopIfTrue="1" operator="equal">
      <formula>""</formula>
    </cfRule>
  </conditionalFormatting>
  <conditionalFormatting sqref="B46">
    <cfRule type="cellIs" dxfId="220" priority="24" stopIfTrue="1" operator="equal">
      <formula>""</formula>
    </cfRule>
  </conditionalFormatting>
  <conditionalFormatting sqref="B54">
    <cfRule type="cellIs" dxfId="219" priority="10" stopIfTrue="1" operator="equal">
      <formula>""</formula>
    </cfRule>
  </conditionalFormatting>
  <conditionalFormatting sqref="C17:C19">
    <cfRule type="cellIs" dxfId="218" priority="119" stopIfTrue="1" operator="equal">
      <formula>""</formula>
    </cfRule>
  </conditionalFormatting>
  <conditionalFormatting sqref="C25:C27">
    <cfRule type="cellIs" dxfId="217" priority="109" stopIfTrue="1" operator="equal">
      <formula>""</formula>
    </cfRule>
  </conditionalFormatting>
  <conditionalFormatting sqref="C33:C35">
    <cfRule type="cellIs" dxfId="216" priority="99" stopIfTrue="1" operator="equal">
      <formula>""</formula>
    </cfRule>
  </conditionalFormatting>
  <conditionalFormatting sqref="C41:C43">
    <cfRule type="cellIs" dxfId="215" priority="89" stopIfTrue="1" operator="equal">
      <formula>""</formula>
    </cfRule>
  </conditionalFormatting>
  <conditionalFormatting sqref="C49:C51">
    <cfRule type="cellIs" dxfId="214" priority="23" stopIfTrue="1" operator="equal">
      <formula>""</formula>
    </cfRule>
  </conditionalFormatting>
  <conditionalFormatting sqref="C57:C59">
    <cfRule type="cellIs" dxfId="213" priority="9" stopIfTrue="1" operator="equal">
      <formula>""</formula>
    </cfRule>
  </conditionalFormatting>
  <conditionalFormatting sqref="D11:D12">
    <cfRule type="cellIs" dxfId="212" priority="130" stopIfTrue="1" operator="equal">
      <formula>""</formula>
    </cfRule>
  </conditionalFormatting>
  <conditionalFormatting sqref="D19:D20">
    <cfRule type="cellIs" dxfId="211" priority="117" stopIfTrue="1" operator="equal">
      <formula>""</formula>
    </cfRule>
  </conditionalFormatting>
  <conditionalFormatting sqref="D27:D28">
    <cfRule type="cellIs" dxfId="210" priority="107" stopIfTrue="1" operator="equal">
      <formula>""</formula>
    </cfRule>
  </conditionalFormatting>
  <conditionalFormatting sqref="D35:D36">
    <cfRule type="cellIs" dxfId="209" priority="97" stopIfTrue="1" operator="equal">
      <formula>""</formula>
    </cfRule>
  </conditionalFormatting>
  <conditionalFormatting sqref="D43:D44">
    <cfRule type="cellIs" dxfId="208" priority="87" stopIfTrue="1" operator="equal">
      <formula>""</formula>
    </cfRule>
  </conditionalFormatting>
  <conditionalFormatting sqref="D51:D52 D59:D60">
    <cfRule type="cellIs" dxfId="207" priority="21" stopIfTrue="1" operator="equal">
      <formula>""</formula>
    </cfRule>
  </conditionalFormatting>
  <conditionalFormatting sqref="D7:E7">
    <cfRule type="cellIs" dxfId="206" priority="133" stopIfTrue="1" operator="equal">
      <formula>""</formula>
    </cfRule>
  </conditionalFormatting>
  <conditionalFormatting sqref="D15:E15">
    <cfRule type="cellIs" dxfId="205" priority="121" stopIfTrue="1" operator="equal">
      <formula>""</formula>
    </cfRule>
  </conditionalFormatting>
  <conditionalFormatting sqref="D23:E23">
    <cfRule type="cellIs" dxfId="204" priority="111" stopIfTrue="1" operator="equal">
      <formula>""</formula>
    </cfRule>
  </conditionalFormatting>
  <conditionalFormatting sqref="D31:E31">
    <cfRule type="cellIs" dxfId="203" priority="101" stopIfTrue="1" operator="equal">
      <formula>""</formula>
    </cfRule>
  </conditionalFormatting>
  <conditionalFormatting sqref="D39:E39">
    <cfRule type="cellIs" dxfId="202" priority="91" stopIfTrue="1" operator="equal">
      <formula>""</formula>
    </cfRule>
  </conditionalFormatting>
  <conditionalFormatting sqref="D47:E47">
    <cfRule type="cellIs" dxfId="201" priority="25" stopIfTrue="1" operator="equal">
      <formula>""</formula>
    </cfRule>
  </conditionalFormatting>
  <conditionalFormatting sqref="D55:E55">
    <cfRule type="cellIs" dxfId="200" priority="11" stopIfTrue="1" operator="equal">
      <formula>""</formula>
    </cfRule>
  </conditionalFormatting>
  <conditionalFormatting sqref="D6:J6 C9:C11">
    <cfRule type="cellIs" dxfId="199" priority="134" stopIfTrue="1" operator="equal">
      <formula>""</formula>
    </cfRule>
  </conditionalFormatting>
  <conditionalFormatting sqref="D14:J14">
    <cfRule type="cellIs" dxfId="198" priority="50" stopIfTrue="1" operator="equal">
      <formula>""</formula>
    </cfRule>
  </conditionalFormatting>
  <conditionalFormatting sqref="D22:J22">
    <cfRule type="cellIs" dxfId="197" priority="49" stopIfTrue="1" operator="equal">
      <formula>""</formula>
    </cfRule>
  </conditionalFormatting>
  <conditionalFormatting sqref="D30:J30">
    <cfRule type="cellIs" dxfId="196" priority="102" stopIfTrue="1" operator="equal">
      <formula>""</formula>
    </cfRule>
  </conditionalFormatting>
  <conditionalFormatting sqref="D38:J38">
    <cfRule type="cellIs" dxfId="195" priority="92" stopIfTrue="1" operator="equal">
      <formula>""</formula>
    </cfRule>
  </conditionalFormatting>
  <conditionalFormatting sqref="D46:J46">
    <cfRule type="cellIs" dxfId="194" priority="26" stopIfTrue="1" operator="equal">
      <formula>""</formula>
    </cfRule>
  </conditionalFormatting>
  <conditionalFormatting sqref="D54:J54">
    <cfRule type="cellIs" dxfId="193" priority="12" stopIfTrue="1" operator="equal">
      <formula>""</formula>
    </cfRule>
  </conditionalFormatting>
  <conditionalFormatting sqref="E10:E12">
    <cfRule type="cellIs" dxfId="192" priority="72" stopIfTrue="1" operator="equal">
      <formula>""</formula>
    </cfRule>
  </conditionalFormatting>
  <conditionalFormatting sqref="E18:E20">
    <cfRule type="cellIs" dxfId="191" priority="63" stopIfTrue="1" operator="equal">
      <formula>""</formula>
    </cfRule>
  </conditionalFormatting>
  <conditionalFormatting sqref="E26:E28">
    <cfRule type="cellIs" dxfId="190" priority="62" stopIfTrue="1" operator="equal">
      <formula>""</formula>
    </cfRule>
  </conditionalFormatting>
  <conditionalFormatting sqref="E34:E36">
    <cfRule type="cellIs" dxfId="189" priority="61" stopIfTrue="1" operator="equal">
      <formula>""</formula>
    </cfRule>
  </conditionalFormatting>
  <conditionalFormatting sqref="E42:E44">
    <cfRule type="cellIs" dxfId="188" priority="60" stopIfTrue="1" operator="equal">
      <formula>""</formula>
    </cfRule>
  </conditionalFormatting>
  <conditionalFormatting sqref="E50:E52 E58:E60">
    <cfRule type="cellIs" dxfId="187" priority="15" stopIfTrue="1" operator="equal">
      <formula>""</formula>
    </cfRule>
  </conditionalFormatting>
  <conditionalFormatting sqref="G11">
    <cfRule type="cellIs" dxfId="186" priority="73" stopIfTrue="1" operator="equal">
      <formula>""</formula>
    </cfRule>
  </conditionalFormatting>
  <conditionalFormatting sqref="G19">
    <cfRule type="cellIs" dxfId="185" priority="70" stopIfTrue="1" operator="equal">
      <formula>""</formula>
    </cfRule>
  </conditionalFormatting>
  <conditionalFormatting sqref="G27">
    <cfRule type="cellIs" dxfId="184" priority="68" stopIfTrue="1" operator="equal">
      <formula>""</formula>
    </cfRule>
  </conditionalFormatting>
  <conditionalFormatting sqref="G35">
    <cfRule type="cellIs" dxfId="183" priority="66" stopIfTrue="1" operator="equal">
      <formula>""</formula>
    </cfRule>
  </conditionalFormatting>
  <conditionalFormatting sqref="G43">
    <cfRule type="cellIs" dxfId="182" priority="64" stopIfTrue="1" operator="equal">
      <formula>""</formula>
    </cfRule>
  </conditionalFormatting>
  <conditionalFormatting sqref="G51">
    <cfRule type="cellIs" dxfId="181" priority="16" stopIfTrue="1" operator="equal">
      <formula>""</formula>
    </cfRule>
  </conditionalFormatting>
  <conditionalFormatting sqref="G59">
    <cfRule type="cellIs" dxfId="180" priority="3" stopIfTrue="1" operator="equal">
      <formula>""</formula>
    </cfRule>
  </conditionalFormatting>
  <conditionalFormatting sqref="I9">
    <cfRule type="cellIs" dxfId="179" priority="126" stopIfTrue="1" operator="equal">
      <formula>""</formula>
    </cfRule>
  </conditionalFormatting>
  <conditionalFormatting sqref="I17">
    <cfRule type="cellIs" dxfId="178" priority="114" stopIfTrue="1" operator="equal">
      <formula>""</formula>
    </cfRule>
  </conditionalFormatting>
  <conditionalFormatting sqref="I25">
    <cfRule type="cellIs" dxfId="177" priority="104" stopIfTrue="1" operator="equal">
      <formula>""</formula>
    </cfRule>
  </conditionalFormatting>
  <conditionalFormatting sqref="I33">
    <cfRule type="cellIs" dxfId="176" priority="94" stopIfTrue="1" operator="equal">
      <formula>""</formula>
    </cfRule>
  </conditionalFormatting>
  <conditionalFormatting sqref="I41">
    <cfRule type="cellIs" dxfId="175" priority="84" stopIfTrue="1" operator="equal">
      <formula>""</formula>
    </cfRule>
  </conditionalFormatting>
  <conditionalFormatting sqref="I49">
    <cfRule type="cellIs" dxfId="174" priority="19" stopIfTrue="1" operator="equal">
      <formula>""</formula>
    </cfRule>
  </conditionalFormatting>
  <conditionalFormatting sqref="I57">
    <cfRule type="cellIs" dxfId="173" priority="6" stopIfTrue="1" operator="equal">
      <formula>""</formula>
    </cfRule>
  </conditionalFormatting>
  <conditionalFormatting sqref="J10:J11">
    <cfRule type="cellIs" dxfId="172" priority="123" stopIfTrue="1" operator="equal">
      <formula>""</formula>
    </cfRule>
  </conditionalFormatting>
  <conditionalFormatting sqref="J18:J19">
    <cfRule type="cellIs" dxfId="171" priority="80" stopIfTrue="1" operator="equal">
      <formula>""</formula>
    </cfRule>
  </conditionalFormatting>
  <conditionalFormatting sqref="J26:J27">
    <cfRule type="cellIs" dxfId="170" priority="78" stopIfTrue="1" operator="equal">
      <formula>""</formula>
    </cfRule>
  </conditionalFormatting>
  <conditionalFormatting sqref="J34:J35">
    <cfRule type="cellIs" dxfId="169" priority="76" stopIfTrue="1" operator="equal">
      <formula>""</formula>
    </cfRule>
  </conditionalFormatting>
  <conditionalFormatting sqref="J42:J43">
    <cfRule type="cellIs" dxfId="168" priority="74" stopIfTrue="1" operator="equal">
      <formula>""</formula>
    </cfRule>
  </conditionalFormatting>
  <conditionalFormatting sqref="J50:J51">
    <cfRule type="cellIs" dxfId="167" priority="17" stopIfTrue="1" operator="equal">
      <formula>""</formula>
    </cfRule>
  </conditionalFormatting>
  <conditionalFormatting sqref="J58:J59">
    <cfRule type="cellIs" dxfId="166" priority="4" stopIfTrue="1" operator="equal">
      <formula>""</formula>
    </cfRule>
  </conditionalFormatting>
  <conditionalFormatting sqref="K7">
    <cfRule type="cellIs" dxfId="165" priority="124" stopIfTrue="1" operator="equal">
      <formula>""</formula>
    </cfRule>
  </conditionalFormatting>
  <conditionalFormatting sqref="K15">
    <cfRule type="cellIs" dxfId="164" priority="113" stopIfTrue="1" operator="equal">
      <formula>""</formula>
    </cfRule>
  </conditionalFormatting>
  <conditionalFormatting sqref="K23">
    <cfRule type="cellIs" dxfId="163" priority="103" stopIfTrue="1" operator="equal">
      <formula>""</formula>
    </cfRule>
  </conditionalFormatting>
  <conditionalFormatting sqref="K31">
    <cfRule type="cellIs" dxfId="162" priority="93" stopIfTrue="1" operator="equal">
      <formula>""</formula>
    </cfRule>
  </conditionalFormatting>
  <conditionalFormatting sqref="K39">
    <cfRule type="cellIs" dxfId="161" priority="83" stopIfTrue="1" operator="equal">
      <formula>""</formula>
    </cfRule>
  </conditionalFormatting>
  <conditionalFormatting sqref="K47">
    <cfRule type="cellIs" dxfId="160" priority="18" stopIfTrue="1" operator="equal">
      <formula>""</formula>
    </cfRule>
  </conditionalFormatting>
  <conditionalFormatting sqref="K55">
    <cfRule type="cellIs" dxfId="159" priority="5" stopIfTrue="1" operator="equal">
      <formula>""</formula>
    </cfRule>
  </conditionalFormatting>
  <conditionalFormatting sqref="L11">
    <cfRule type="cellIs" dxfId="158" priority="127" stopIfTrue="1" operator="equal">
      <formula>""</formula>
    </cfRule>
  </conditionalFormatting>
  <conditionalFormatting sqref="L19">
    <cfRule type="cellIs" dxfId="157" priority="115" stopIfTrue="1" operator="equal">
      <formula>""</formula>
    </cfRule>
  </conditionalFormatting>
  <conditionalFormatting sqref="L27">
    <cfRule type="cellIs" dxfId="156" priority="105" stopIfTrue="1" operator="equal">
      <formula>""</formula>
    </cfRule>
  </conditionalFormatting>
  <conditionalFormatting sqref="L35">
    <cfRule type="cellIs" dxfId="155" priority="95" stopIfTrue="1" operator="equal">
      <formula>""</formula>
    </cfRule>
  </conditionalFormatting>
  <conditionalFormatting sqref="L43">
    <cfRule type="cellIs" dxfId="154" priority="85" stopIfTrue="1" operator="equal">
      <formula>""</formula>
    </cfRule>
  </conditionalFormatting>
  <conditionalFormatting sqref="L51">
    <cfRule type="cellIs" dxfId="153" priority="20" stopIfTrue="1" operator="equal">
      <formula>""</formula>
    </cfRule>
  </conditionalFormatting>
  <conditionalFormatting sqref="L59">
    <cfRule type="cellIs" dxfId="152" priority="7" stopIfTrue="1" operator="equal">
      <formula>""</formula>
    </cfRule>
  </conditionalFormatting>
  <conditionalFormatting sqref="N6">
    <cfRule type="cellIs" dxfId="151" priority="131" stopIfTrue="1" operator="equal">
      <formula>""</formula>
    </cfRule>
  </conditionalFormatting>
  <conditionalFormatting sqref="N9">
    <cfRule type="cellIs" dxfId="150" priority="59" operator="equal">
      <formula>""</formula>
    </cfRule>
  </conditionalFormatting>
  <conditionalFormatting sqref="N11">
    <cfRule type="cellIs" dxfId="149" priority="82" operator="equal">
      <formula>""</formula>
    </cfRule>
  </conditionalFormatting>
  <conditionalFormatting sqref="N14">
    <cfRule type="cellIs" dxfId="148" priority="118" stopIfTrue="1" operator="equal">
      <formula>""</formula>
    </cfRule>
  </conditionalFormatting>
  <conditionalFormatting sqref="N17">
    <cfRule type="cellIs" dxfId="147" priority="47" operator="equal">
      <formula>""</formula>
    </cfRule>
  </conditionalFormatting>
  <conditionalFormatting sqref="N19">
    <cfRule type="cellIs" dxfId="146" priority="48" operator="equal">
      <formula>""</formula>
    </cfRule>
  </conditionalFormatting>
  <conditionalFormatting sqref="N22">
    <cfRule type="cellIs" dxfId="145" priority="108" stopIfTrue="1" operator="equal">
      <formula>""</formula>
    </cfRule>
  </conditionalFormatting>
  <conditionalFormatting sqref="N25">
    <cfRule type="cellIs" dxfId="144" priority="45" operator="equal">
      <formula>""</formula>
    </cfRule>
  </conditionalFormatting>
  <conditionalFormatting sqref="N27">
    <cfRule type="cellIs" dxfId="143" priority="46" operator="equal">
      <formula>""</formula>
    </cfRule>
  </conditionalFormatting>
  <conditionalFormatting sqref="N30">
    <cfRule type="cellIs" dxfId="142" priority="98" stopIfTrue="1" operator="equal">
      <formula>""</formula>
    </cfRule>
  </conditionalFormatting>
  <conditionalFormatting sqref="N33">
    <cfRule type="cellIs" dxfId="141" priority="43" operator="equal">
      <formula>""</formula>
    </cfRule>
  </conditionalFormatting>
  <conditionalFormatting sqref="N35">
    <cfRule type="cellIs" dxfId="140" priority="44" operator="equal">
      <formula>""</formula>
    </cfRule>
  </conditionalFormatting>
  <conditionalFormatting sqref="N38">
    <cfRule type="cellIs" dxfId="139" priority="88" stopIfTrue="1" operator="equal">
      <formula>""</formula>
    </cfRule>
  </conditionalFormatting>
  <conditionalFormatting sqref="N41">
    <cfRule type="cellIs" dxfId="138" priority="41" operator="equal">
      <formula>""</formula>
    </cfRule>
  </conditionalFormatting>
  <conditionalFormatting sqref="N43">
    <cfRule type="cellIs" dxfId="137" priority="42" operator="equal">
      <formula>""</formula>
    </cfRule>
  </conditionalFormatting>
  <conditionalFormatting sqref="N46">
    <cfRule type="cellIs" dxfId="136" priority="22" stopIfTrue="1" operator="equal">
      <formula>""</formula>
    </cfRule>
  </conditionalFormatting>
  <conditionalFormatting sqref="N49">
    <cfRule type="cellIs" dxfId="135" priority="13" operator="equal">
      <formula>""</formula>
    </cfRule>
  </conditionalFormatting>
  <conditionalFormatting sqref="N51">
    <cfRule type="cellIs" dxfId="134" priority="14" operator="equal">
      <formula>""</formula>
    </cfRule>
  </conditionalFormatting>
  <conditionalFormatting sqref="N54">
    <cfRule type="cellIs" dxfId="133" priority="8" stopIfTrue="1" operator="equal">
      <formula>""</formula>
    </cfRule>
  </conditionalFormatting>
  <conditionalFormatting sqref="N57">
    <cfRule type="cellIs" dxfId="132" priority="1" operator="equal">
      <formula>""</formula>
    </cfRule>
  </conditionalFormatting>
  <conditionalFormatting sqref="N59">
    <cfRule type="cellIs" dxfId="131" priority="2" operator="equal">
      <formula>""</formula>
    </cfRule>
  </conditionalFormatting>
  <dataValidations count="2">
    <dataValidation imeMode="hiragana" allowBlank="1" showInputMessage="1" showErrorMessage="1" sqref="D43:D44 K7 G11 F22:J22 N6 J10:J11 F6:J6 J42:J43 I9 L11 D6:E7 E10:E12 C17:C19 K15 J34:J35 B22 N14 B14 D14:E15 G43 I17 L19 C9:C11 E18:E20 C25:C27 K23 J18:J19 B30 N22 G19 D22:E23 D11:D12 I25 L27 F14:J14 E26:E28 C33:C35 K31 J26:J27 B38 N30 G27 F30:J30 D19:D20 I33 L35 D30:E31 E34:E36 C41:C43 K39 D35:D36 B6 N38 G35 F38:J38 D27:D28 I41 L43 D38:E39 E42:E44 J50:J51 B46 C49:C51 K47 N46 F46:J46 I49 L51 D46:E47 D51:D52 G51 E50:E52 J58:J59 B54 C57:C59 K55 N54 F54:J54 I57 L59 D54:E55 D59:D60 G59 E58:E60" xr:uid="{00000000-0002-0000-1600-000000000000}"/>
    <dataValidation type="list" allowBlank="1" showInputMessage="1" showErrorMessage="1" sqref="N33:N36 N9:N12 N17:N20 N25:N28 N41:N44 N49:N52 N57:N60" xr:uid="{00000000-0002-0000-1600-000001000000}">
      <formula1>"✔"</formula1>
    </dataValidation>
  </dataValidations>
  <printOptions horizontalCentered="1"/>
  <pageMargins left="0.59055118110236227" right="0.59055118110236227" top="0.39370078740157483" bottom="0.39370078740157483" header="0" footer="0.19685039370078741"/>
  <pageSetup paperSize="9" scale="47" orientation="portrait" r:id="rId1"/>
  <headerFooter>
    <oddFooter>&amp;R&amp;14(令和８年４月１日以降に申請する訓練科から適用)</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P28"/>
  <sheetViews>
    <sheetView view="pageBreakPreview" zoomScaleNormal="100" zoomScaleSheetLayoutView="100" workbookViewId="0">
      <selection activeCell="D8" sqref="D8:P8"/>
    </sheetView>
  </sheetViews>
  <sheetFormatPr defaultColWidth="12.625" defaultRowHeight="30" customHeight="1"/>
  <cols>
    <col min="1" max="2" width="3.625" style="1174" customWidth="1"/>
    <col min="3" max="15" width="5.625" style="1174" customWidth="1"/>
    <col min="16" max="16" width="15.625" style="1174" customWidth="1"/>
    <col min="17" max="17" width="4.625" style="1174" customWidth="1"/>
    <col min="18" max="16384" width="12.625" style="1174"/>
  </cols>
  <sheetData>
    <row r="1" spans="1:16" ht="20.100000000000001" customHeight="1">
      <c r="P1" s="1148" t="s">
        <v>749</v>
      </c>
    </row>
    <row r="2" spans="1:16" ht="9.9499999999999993" customHeight="1">
      <c r="P2" s="1148"/>
    </row>
    <row r="3" spans="1:16" ht="30" customHeight="1">
      <c r="A3" s="3117" t="s">
        <v>383</v>
      </c>
      <c r="B3" s="3117"/>
      <c r="C3" s="3117"/>
      <c r="D3" s="3117"/>
      <c r="E3" s="3117"/>
      <c r="F3" s="3117"/>
      <c r="G3" s="3117"/>
      <c r="H3" s="3117"/>
      <c r="I3" s="3117"/>
      <c r="J3" s="3117"/>
      <c r="K3" s="3117"/>
      <c r="L3" s="3117"/>
      <c r="M3" s="3117"/>
      <c r="N3" s="3117"/>
      <c r="O3" s="3117"/>
      <c r="P3" s="3117"/>
    </row>
    <row r="4" spans="1:16" ht="20.100000000000001" customHeight="1">
      <c r="A4" s="1267"/>
      <c r="B4" s="1267"/>
      <c r="C4" s="1267"/>
      <c r="D4" s="1267"/>
      <c r="E4" s="1267"/>
      <c r="F4" s="1267"/>
      <c r="G4" s="1267"/>
      <c r="H4" s="1267"/>
      <c r="I4" s="1267"/>
      <c r="J4" s="1267"/>
      <c r="K4" s="1267"/>
      <c r="L4" s="1267"/>
      <c r="M4" s="1267"/>
      <c r="N4" s="1267"/>
      <c r="O4" s="1267"/>
      <c r="P4" s="1267"/>
    </row>
    <row r="5" spans="1:16" ht="24.95" customHeight="1">
      <c r="A5" s="2480" t="s">
        <v>257</v>
      </c>
      <c r="B5" s="2480"/>
      <c r="C5" s="2480"/>
      <c r="D5" s="2480"/>
      <c r="E5" s="2480"/>
      <c r="F5" s="3118" t="str">
        <f>IF(様式1!L11="","",様式1!L11)</f>
        <v/>
      </c>
      <c r="G5" s="3118"/>
      <c r="H5" s="3118"/>
      <c r="I5" s="3118"/>
      <c r="J5" s="3118"/>
      <c r="K5" s="3118"/>
      <c r="L5" s="3118"/>
      <c r="M5" s="1268"/>
      <c r="N5" s="1268"/>
      <c r="O5" s="1269" t="s">
        <v>384</v>
      </c>
      <c r="P5" s="782"/>
    </row>
    <row r="6" spans="1:16" ht="20.100000000000001" customHeight="1" thickBot="1">
      <c r="A6" s="1270"/>
      <c r="B6" s="1270"/>
      <c r="C6" s="1270"/>
      <c r="D6" s="1270"/>
      <c r="E6" s="1270"/>
      <c r="F6" s="1271"/>
      <c r="G6" s="1271"/>
      <c r="H6" s="1271"/>
      <c r="I6" s="1271"/>
      <c r="J6" s="1271"/>
      <c r="K6" s="1271"/>
      <c r="M6" s="1271"/>
      <c r="N6" s="1271"/>
      <c r="O6" s="1271"/>
    </row>
    <row r="7" spans="1:16" ht="39.950000000000003" customHeight="1" thickBot="1">
      <c r="A7" s="3119" t="s">
        <v>258</v>
      </c>
      <c r="B7" s="3120"/>
      <c r="C7" s="3121"/>
      <c r="D7" s="3125" t="str">
        <f>IF(様式1!G36="","",様式1!G36)</f>
        <v/>
      </c>
      <c r="E7" s="3126"/>
      <c r="F7" s="3126"/>
      <c r="G7" s="3126"/>
      <c r="H7" s="3126"/>
      <c r="I7" s="3126"/>
      <c r="J7" s="3126"/>
      <c r="K7" s="3126"/>
      <c r="L7" s="3126"/>
      <c r="M7" s="3126"/>
      <c r="N7" s="3126"/>
      <c r="O7" s="3126"/>
      <c r="P7" s="3127"/>
    </row>
    <row r="8" spans="1:16" ht="69.95" customHeight="1" thickBot="1">
      <c r="A8" s="3114" t="s">
        <v>385</v>
      </c>
      <c r="B8" s="3115"/>
      <c r="C8" s="3116"/>
      <c r="D8" s="3122"/>
      <c r="E8" s="3123"/>
      <c r="F8" s="3123"/>
      <c r="G8" s="3123"/>
      <c r="H8" s="3123"/>
      <c r="I8" s="3123"/>
      <c r="J8" s="3123"/>
      <c r="K8" s="3123"/>
      <c r="L8" s="3123"/>
      <c r="M8" s="3123"/>
      <c r="N8" s="3123"/>
      <c r="O8" s="3123"/>
      <c r="P8" s="3124"/>
    </row>
    <row r="9" spans="1:16" ht="20.100000000000001" customHeight="1">
      <c r="A9" s="3108" t="s">
        <v>386</v>
      </c>
      <c r="B9" s="3110" t="s">
        <v>269</v>
      </c>
      <c r="C9" s="3111"/>
      <c r="D9" s="3111"/>
      <c r="E9" s="3112"/>
      <c r="F9" s="3110" t="s">
        <v>270</v>
      </c>
      <c r="G9" s="3111"/>
      <c r="H9" s="3111"/>
      <c r="I9" s="3111"/>
      <c r="J9" s="3111"/>
      <c r="K9" s="3111"/>
      <c r="L9" s="3111"/>
      <c r="M9" s="3111"/>
      <c r="N9" s="3111"/>
      <c r="O9" s="3111"/>
      <c r="P9" s="1272" t="s">
        <v>264</v>
      </c>
    </row>
    <row r="10" spans="1:16" ht="30" customHeight="1">
      <c r="A10" s="3108"/>
      <c r="B10" s="3097" t="s">
        <v>271</v>
      </c>
      <c r="C10" s="3098"/>
      <c r="D10" s="3099"/>
      <c r="E10" s="3100"/>
      <c r="F10" s="3101"/>
      <c r="G10" s="3102"/>
      <c r="H10" s="3102"/>
      <c r="I10" s="3102"/>
      <c r="J10" s="3102"/>
      <c r="K10" s="3102"/>
      <c r="L10" s="3102"/>
      <c r="M10" s="3102"/>
      <c r="N10" s="3102"/>
      <c r="O10" s="3102"/>
      <c r="P10" s="266"/>
    </row>
    <row r="11" spans="1:16" ht="30" customHeight="1">
      <c r="A11" s="3108"/>
      <c r="B11" s="3097"/>
      <c r="C11" s="3091"/>
      <c r="D11" s="3092"/>
      <c r="E11" s="3093"/>
      <c r="F11" s="3094"/>
      <c r="G11" s="3095"/>
      <c r="H11" s="3095"/>
      <c r="I11" s="3095"/>
      <c r="J11" s="3095"/>
      <c r="K11" s="3095"/>
      <c r="L11" s="3095"/>
      <c r="M11" s="3095"/>
      <c r="N11" s="3095"/>
      <c r="O11" s="3113"/>
      <c r="P11" s="267"/>
    </row>
    <row r="12" spans="1:16" ht="30" customHeight="1">
      <c r="A12" s="3108"/>
      <c r="B12" s="3097"/>
      <c r="C12" s="3091"/>
      <c r="D12" s="3092"/>
      <c r="E12" s="3093"/>
      <c r="F12" s="3094"/>
      <c r="G12" s="3095"/>
      <c r="H12" s="3095"/>
      <c r="I12" s="3095"/>
      <c r="J12" s="3095"/>
      <c r="K12" s="3095"/>
      <c r="L12" s="3095"/>
      <c r="M12" s="3095"/>
      <c r="N12" s="3095"/>
      <c r="O12" s="3113"/>
      <c r="P12" s="267"/>
    </row>
    <row r="13" spans="1:16" ht="30" customHeight="1">
      <c r="A13" s="3108"/>
      <c r="B13" s="3097"/>
      <c r="C13" s="3091"/>
      <c r="D13" s="3092"/>
      <c r="E13" s="3093"/>
      <c r="F13" s="3094"/>
      <c r="G13" s="3095"/>
      <c r="H13" s="3095"/>
      <c r="I13" s="3095"/>
      <c r="J13" s="3095"/>
      <c r="K13" s="3095"/>
      <c r="L13" s="3095"/>
      <c r="M13" s="3095"/>
      <c r="N13" s="3095"/>
      <c r="O13" s="3113"/>
      <c r="P13" s="267"/>
    </row>
    <row r="14" spans="1:16" ht="30" customHeight="1">
      <c r="A14" s="3108"/>
      <c r="B14" s="3097"/>
      <c r="C14" s="3091"/>
      <c r="D14" s="3092"/>
      <c r="E14" s="3093"/>
      <c r="F14" s="3094"/>
      <c r="G14" s="3095"/>
      <c r="H14" s="3095"/>
      <c r="I14" s="3095"/>
      <c r="J14" s="3095"/>
      <c r="K14" s="3095"/>
      <c r="L14" s="3095"/>
      <c r="M14" s="3095"/>
      <c r="N14" s="3095"/>
      <c r="O14" s="3113"/>
      <c r="P14" s="267"/>
    </row>
    <row r="15" spans="1:16" ht="30" customHeight="1">
      <c r="A15" s="3108"/>
      <c r="B15" s="3097"/>
      <c r="C15" s="3091"/>
      <c r="D15" s="3092"/>
      <c r="E15" s="3093"/>
      <c r="F15" s="3094"/>
      <c r="G15" s="3095"/>
      <c r="H15" s="3095"/>
      <c r="I15" s="3095"/>
      <c r="J15" s="3095"/>
      <c r="K15" s="3095"/>
      <c r="L15" s="3095"/>
      <c r="M15" s="3095"/>
      <c r="N15" s="3095"/>
      <c r="O15" s="3095"/>
      <c r="P15" s="267"/>
    </row>
    <row r="16" spans="1:16" ht="30" customHeight="1">
      <c r="A16" s="3108"/>
      <c r="B16" s="3097"/>
      <c r="C16" s="3091"/>
      <c r="D16" s="3092"/>
      <c r="E16" s="3093"/>
      <c r="F16" s="3094"/>
      <c r="G16" s="3095"/>
      <c r="H16" s="3095"/>
      <c r="I16" s="3095"/>
      <c r="J16" s="3095"/>
      <c r="K16" s="3095"/>
      <c r="L16" s="3095"/>
      <c r="M16" s="3095"/>
      <c r="N16" s="3095"/>
      <c r="O16" s="3095"/>
      <c r="P16" s="267"/>
    </row>
    <row r="17" spans="1:16" ht="30" customHeight="1">
      <c r="A17" s="3108"/>
      <c r="B17" s="3097"/>
      <c r="C17" s="3091"/>
      <c r="D17" s="3092"/>
      <c r="E17" s="3093"/>
      <c r="F17" s="3094"/>
      <c r="G17" s="3095"/>
      <c r="H17" s="3095"/>
      <c r="I17" s="3095"/>
      <c r="J17" s="3095"/>
      <c r="K17" s="3095"/>
      <c r="L17" s="3095"/>
      <c r="M17" s="3095"/>
      <c r="N17" s="3095"/>
      <c r="O17" s="3095"/>
      <c r="P17" s="267"/>
    </row>
    <row r="18" spans="1:16" ht="30" customHeight="1">
      <c r="A18" s="3108"/>
      <c r="B18" s="3097"/>
      <c r="C18" s="3103"/>
      <c r="D18" s="3104"/>
      <c r="E18" s="3105"/>
      <c r="F18" s="3106"/>
      <c r="G18" s="3107"/>
      <c r="H18" s="3107"/>
      <c r="I18" s="3107"/>
      <c r="J18" s="3107"/>
      <c r="K18" s="3107"/>
      <c r="L18" s="3107"/>
      <c r="M18" s="3107"/>
      <c r="N18" s="3107"/>
      <c r="O18" s="3107"/>
      <c r="P18" s="268"/>
    </row>
    <row r="19" spans="1:16" ht="30" customHeight="1">
      <c r="A19" s="3108"/>
      <c r="B19" s="3096" t="s">
        <v>175</v>
      </c>
      <c r="C19" s="3098"/>
      <c r="D19" s="3099"/>
      <c r="E19" s="3100"/>
      <c r="F19" s="3101"/>
      <c r="G19" s="3102"/>
      <c r="H19" s="3102"/>
      <c r="I19" s="3102"/>
      <c r="J19" s="3102"/>
      <c r="K19" s="3102"/>
      <c r="L19" s="3102"/>
      <c r="M19" s="3102"/>
      <c r="N19" s="3102"/>
      <c r="O19" s="3102"/>
      <c r="P19" s="266"/>
    </row>
    <row r="20" spans="1:16" ht="30" customHeight="1">
      <c r="A20" s="3108"/>
      <c r="B20" s="3097"/>
      <c r="C20" s="3091"/>
      <c r="D20" s="3092"/>
      <c r="E20" s="3093"/>
      <c r="F20" s="3094"/>
      <c r="G20" s="3095"/>
      <c r="H20" s="3095"/>
      <c r="I20" s="3095"/>
      <c r="J20" s="3095"/>
      <c r="K20" s="3095"/>
      <c r="L20" s="3095"/>
      <c r="M20" s="3095"/>
      <c r="N20" s="3095"/>
      <c r="O20" s="3095"/>
      <c r="P20" s="267"/>
    </row>
    <row r="21" spans="1:16" ht="30" customHeight="1">
      <c r="A21" s="3108"/>
      <c r="B21" s="3097"/>
      <c r="C21" s="3091"/>
      <c r="D21" s="3092"/>
      <c r="E21" s="3093"/>
      <c r="F21" s="3094"/>
      <c r="G21" s="3095"/>
      <c r="H21" s="3095"/>
      <c r="I21" s="3095"/>
      <c r="J21" s="3095"/>
      <c r="K21" s="3095"/>
      <c r="L21" s="3095"/>
      <c r="M21" s="3095"/>
      <c r="N21" s="3095"/>
      <c r="O21" s="3095"/>
      <c r="P21" s="267"/>
    </row>
    <row r="22" spans="1:16" ht="30" customHeight="1">
      <c r="A22" s="3108"/>
      <c r="B22" s="3097"/>
      <c r="C22" s="3091"/>
      <c r="D22" s="3092"/>
      <c r="E22" s="3093"/>
      <c r="F22" s="3094"/>
      <c r="G22" s="3095"/>
      <c r="H22" s="3095"/>
      <c r="I22" s="3095"/>
      <c r="J22" s="3095"/>
      <c r="K22" s="3095"/>
      <c r="L22" s="3095"/>
      <c r="M22" s="3095"/>
      <c r="N22" s="3095"/>
      <c r="O22" s="3095"/>
      <c r="P22" s="267"/>
    </row>
    <row r="23" spans="1:16" ht="30" customHeight="1">
      <c r="A23" s="3108"/>
      <c r="B23" s="3097"/>
      <c r="C23" s="3091"/>
      <c r="D23" s="3092"/>
      <c r="E23" s="3093"/>
      <c r="F23" s="3094"/>
      <c r="G23" s="3095"/>
      <c r="H23" s="3095"/>
      <c r="I23" s="3095"/>
      <c r="J23" s="3095"/>
      <c r="K23" s="3095"/>
      <c r="L23" s="3095"/>
      <c r="M23" s="3095"/>
      <c r="N23" s="3095"/>
      <c r="O23" s="3095"/>
      <c r="P23" s="267"/>
    </row>
    <row r="24" spans="1:16" ht="30" customHeight="1">
      <c r="A24" s="3108"/>
      <c r="B24" s="3097"/>
      <c r="C24" s="3091"/>
      <c r="D24" s="3092"/>
      <c r="E24" s="3093"/>
      <c r="F24" s="3094"/>
      <c r="G24" s="3095"/>
      <c r="H24" s="3095"/>
      <c r="I24" s="3095"/>
      <c r="J24" s="3095"/>
      <c r="K24" s="3095"/>
      <c r="L24" s="3095"/>
      <c r="M24" s="3095"/>
      <c r="N24" s="3095"/>
      <c r="O24" s="3095"/>
      <c r="P24" s="267"/>
    </row>
    <row r="25" spans="1:16" ht="30" customHeight="1">
      <c r="A25" s="3108"/>
      <c r="B25" s="3097"/>
      <c r="C25" s="3091"/>
      <c r="D25" s="3092"/>
      <c r="E25" s="3093"/>
      <c r="F25" s="3094"/>
      <c r="G25" s="3095"/>
      <c r="H25" s="3095"/>
      <c r="I25" s="3095"/>
      <c r="J25" s="3095"/>
      <c r="K25" s="3095"/>
      <c r="L25" s="3095"/>
      <c r="M25" s="3095"/>
      <c r="N25" s="3095"/>
      <c r="O25" s="3095"/>
      <c r="P25" s="267"/>
    </row>
    <row r="26" spans="1:16" ht="30" customHeight="1">
      <c r="A26" s="3108"/>
      <c r="B26" s="3097"/>
      <c r="C26" s="3091"/>
      <c r="D26" s="3092"/>
      <c r="E26" s="3093"/>
      <c r="F26" s="3094"/>
      <c r="G26" s="3095"/>
      <c r="H26" s="3095"/>
      <c r="I26" s="3095"/>
      <c r="J26" s="3095"/>
      <c r="K26" s="3095"/>
      <c r="L26" s="3095"/>
      <c r="M26" s="3095"/>
      <c r="N26" s="3095"/>
      <c r="O26" s="3095"/>
      <c r="P26" s="267"/>
    </row>
    <row r="27" spans="1:16" ht="30" customHeight="1">
      <c r="A27" s="3108"/>
      <c r="B27" s="3097"/>
      <c r="C27" s="3103"/>
      <c r="D27" s="3104"/>
      <c r="E27" s="3105"/>
      <c r="F27" s="3106"/>
      <c r="G27" s="3107"/>
      <c r="H27" s="3107"/>
      <c r="I27" s="3107"/>
      <c r="J27" s="3107"/>
      <c r="K27" s="3107"/>
      <c r="L27" s="3107"/>
      <c r="M27" s="3107"/>
      <c r="N27" s="3107"/>
      <c r="O27" s="3107"/>
      <c r="P27" s="267"/>
    </row>
    <row r="28" spans="1:16" ht="30" customHeight="1" thickBot="1">
      <c r="A28" s="3109"/>
      <c r="B28" s="1273" t="s">
        <v>387</v>
      </c>
      <c r="C28" s="1274"/>
      <c r="D28" s="1274"/>
      <c r="E28" s="1274"/>
      <c r="F28" s="1274"/>
      <c r="G28" s="1274"/>
      <c r="H28" s="1274"/>
      <c r="I28" s="1274"/>
      <c r="J28" s="1274"/>
      <c r="K28" s="1274"/>
      <c r="L28" s="1274"/>
      <c r="M28" s="1274"/>
      <c r="N28" s="1274"/>
      <c r="O28" s="1274"/>
      <c r="P28" s="1275">
        <f>SUM(P10:P27)</f>
        <v>0</v>
      </c>
    </row>
  </sheetData>
  <sheetProtection sheet="1" objects="1" scenarios="1" formatCells="0" formatRows="0" insertRows="0" deleteRows="0"/>
  <mergeCells count="48">
    <mergeCell ref="A8:C8"/>
    <mergeCell ref="A3:P3"/>
    <mergeCell ref="A5:E5"/>
    <mergeCell ref="F5:L5"/>
    <mergeCell ref="A7:C7"/>
    <mergeCell ref="D8:P8"/>
    <mergeCell ref="D7:P7"/>
    <mergeCell ref="A9:A28"/>
    <mergeCell ref="B9:E9"/>
    <mergeCell ref="F9:O9"/>
    <mergeCell ref="B10:B18"/>
    <mergeCell ref="C10:E10"/>
    <mergeCell ref="F10:O10"/>
    <mergeCell ref="C11:E11"/>
    <mergeCell ref="F11:O11"/>
    <mergeCell ref="C12:E12"/>
    <mergeCell ref="F12:O12"/>
    <mergeCell ref="C13:E13"/>
    <mergeCell ref="F13:O13"/>
    <mergeCell ref="C14:E14"/>
    <mergeCell ref="F14:O14"/>
    <mergeCell ref="C15:E15"/>
    <mergeCell ref="F15:O15"/>
    <mergeCell ref="F24:O24"/>
    <mergeCell ref="C25:E25"/>
    <mergeCell ref="C16:E16"/>
    <mergeCell ref="F16:O16"/>
    <mergeCell ref="C17:E17"/>
    <mergeCell ref="F17:O17"/>
    <mergeCell ref="C18:E18"/>
    <mergeCell ref="F18:O18"/>
    <mergeCell ref="F25:O25"/>
    <mergeCell ref="C26:E26"/>
    <mergeCell ref="F26:O26"/>
    <mergeCell ref="B19:B27"/>
    <mergeCell ref="C19:E19"/>
    <mergeCell ref="F19:O19"/>
    <mergeCell ref="C20:E20"/>
    <mergeCell ref="F20:O20"/>
    <mergeCell ref="C21:E21"/>
    <mergeCell ref="F21:O21"/>
    <mergeCell ref="C22:E22"/>
    <mergeCell ref="F22:O22"/>
    <mergeCell ref="C23:E23"/>
    <mergeCell ref="C27:E27"/>
    <mergeCell ref="F27:O27"/>
    <mergeCell ref="F23:O23"/>
    <mergeCell ref="C24:E24"/>
  </mergeCells>
  <phoneticPr fontId="11"/>
  <conditionalFormatting sqref="P5 D8 G10:O10 C10:D27 F10:F27 P10:P27 G15:O18">
    <cfRule type="cellIs" dxfId="130" priority="2" stopIfTrue="1" operator="equal">
      <formula>""</formula>
    </cfRule>
  </conditionalFormatting>
  <dataValidations count="2">
    <dataValidation imeMode="hiragana" allowBlank="1" showInputMessage="1" showErrorMessage="1" sqref="F10:F27 P5 C10:D27 G10:O10 G15:O18" xr:uid="{00000000-0002-0000-1700-000000000000}"/>
    <dataValidation imeMode="off" allowBlank="1" showInputMessage="1" showErrorMessage="1" sqref="P10:P27" xr:uid="{00000000-0002-0000-1700-000001000000}"/>
  </dataValidations>
  <printOptions horizontalCentered="1"/>
  <pageMargins left="0.59055118110236227" right="0.59055118110236227" top="0.59055118110236227" bottom="0.39370078740157483" header="0.19685039370078741" footer="0.39370078740157483"/>
  <pageSetup paperSize="9" scale="95" orientation="portrait" r:id="rId1"/>
  <headerFooter scaleWithDoc="0">
    <oddFooter>&amp;R&amp;10（平成26年10月開講訓練科から適用）</oddFooter>
  </headerFooter>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4">
    <pageSetUpPr fitToPage="1"/>
  </sheetPr>
  <dimension ref="A1:AI61"/>
  <sheetViews>
    <sheetView view="pageBreakPreview" zoomScale="85" zoomScaleNormal="85" zoomScaleSheetLayoutView="85" workbookViewId="0">
      <selection activeCell="A52" sqref="A52:AI52"/>
    </sheetView>
  </sheetViews>
  <sheetFormatPr defaultColWidth="3" defaultRowHeight="21" customHeight="1"/>
  <cols>
    <col min="1" max="7" width="3" style="249"/>
    <col min="8" max="10" width="3.375" style="249" customWidth="1"/>
    <col min="11" max="24" width="3" style="249"/>
    <col min="25" max="26" width="3" style="249" customWidth="1"/>
    <col min="27" max="16384" width="3" style="249"/>
  </cols>
  <sheetData>
    <row r="1" spans="1:35" ht="11.25">
      <c r="AI1" s="250" t="s">
        <v>1239</v>
      </c>
    </row>
    <row r="2" spans="1:35" ht="36" customHeight="1">
      <c r="A2" s="3129" t="s">
        <v>537</v>
      </c>
      <c r="B2" s="3130"/>
      <c r="C2" s="3130"/>
      <c r="D2" s="3130"/>
      <c r="E2" s="3130"/>
      <c r="F2" s="3130"/>
      <c r="G2" s="3130"/>
      <c r="H2" s="3130"/>
      <c r="I2" s="3130"/>
      <c r="J2" s="3130"/>
      <c r="K2" s="3130"/>
      <c r="L2" s="3130"/>
      <c r="M2" s="3130"/>
      <c r="N2" s="3130"/>
      <c r="O2" s="3130"/>
      <c r="P2" s="3130"/>
      <c r="Q2" s="3130"/>
      <c r="R2" s="3130"/>
      <c r="S2" s="3130"/>
      <c r="T2" s="3130"/>
      <c r="U2" s="3130"/>
      <c r="V2" s="3130"/>
      <c r="W2" s="3130"/>
      <c r="X2" s="3130"/>
      <c r="Y2" s="3130"/>
      <c r="Z2" s="3130"/>
      <c r="AA2" s="3130"/>
      <c r="AB2" s="3130"/>
      <c r="AC2" s="3130"/>
      <c r="AD2" s="3130"/>
      <c r="AE2" s="3130"/>
      <c r="AF2" s="3130"/>
      <c r="AG2" s="3130"/>
      <c r="AH2" s="3130"/>
      <c r="AI2" s="3130"/>
    </row>
    <row r="3" spans="1:35" ht="11.25"/>
    <row r="4" spans="1:35" ht="15" customHeight="1">
      <c r="B4" s="3131" t="s">
        <v>954</v>
      </c>
      <c r="C4" s="3131"/>
      <c r="D4" s="3131"/>
      <c r="E4" s="3131"/>
      <c r="F4" s="3128"/>
      <c r="G4" s="3128"/>
      <c r="H4" s="3128"/>
      <c r="I4" s="3128"/>
      <c r="J4" s="3128"/>
      <c r="K4" s="3128"/>
      <c r="L4" s="3128"/>
      <c r="M4" s="3128"/>
      <c r="N4" s="3128"/>
      <c r="O4" s="3128"/>
      <c r="P4" s="3128"/>
      <c r="Q4" s="3128"/>
      <c r="R4" s="3128"/>
    </row>
    <row r="5" spans="1:35" ht="15" customHeight="1">
      <c r="B5" s="3131" t="s">
        <v>538</v>
      </c>
      <c r="C5" s="3131"/>
      <c r="D5" s="3131"/>
      <c r="E5" s="3131"/>
      <c r="F5" s="3132" t="str">
        <f>IF(様式1!G36="","",様式1!G36)</f>
        <v/>
      </c>
      <c r="G5" s="3132"/>
      <c r="H5" s="3132"/>
      <c r="I5" s="3132"/>
      <c r="J5" s="3132"/>
      <c r="K5" s="3132"/>
      <c r="L5" s="3132"/>
      <c r="M5" s="3132"/>
      <c r="N5" s="3132"/>
      <c r="O5" s="3132"/>
      <c r="P5" s="3132"/>
      <c r="Q5" s="3132"/>
      <c r="R5" s="3132"/>
      <c r="S5" s="3132"/>
      <c r="T5" s="3132"/>
      <c r="U5" s="3132"/>
      <c r="V5" s="3132"/>
      <c r="W5" s="3132"/>
      <c r="X5" s="3132"/>
      <c r="Y5" s="3132"/>
    </row>
    <row r="6" spans="1:35" ht="15" customHeight="1">
      <c r="B6" s="519"/>
      <c r="C6" s="519"/>
      <c r="D6" s="519"/>
      <c r="E6" s="519"/>
      <c r="F6" s="520"/>
      <c r="G6" s="520"/>
      <c r="H6" s="520"/>
      <c r="I6" s="520"/>
      <c r="J6" s="520"/>
      <c r="K6" s="520"/>
      <c r="L6" s="520"/>
      <c r="M6" s="520"/>
      <c r="N6" s="520"/>
      <c r="O6" s="520"/>
      <c r="P6" s="520"/>
      <c r="Q6" s="520"/>
      <c r="R6" s="520"/>
      <c r="S6" s="520"/>
      <c r="T6" s="520"/>
      <c r="U6" s="520"/>
      <c r="V6" s="520"/>
      <c r="W6" s="520"/>
      <c r="X6" s="520"/>
      <c r="Y6" s="520"/>
    </row>
    <row r="7" spans="1:35" ht="15" customHeight="1">
      <c r="S7" s="249" t="s">
        <v>539</v>
      </c>
      <c r="W7" s="3128"/>
      <c r="X7" s="3128"/>
      <c r="Y7" s="3128"/>
      <c r="Z7" s="3128"/>
      <c r="AA7" s="3128"/>
      <c r="AB7" s="3128"/>
      <c r="AC7" s="3128"/>
      <c r="AD7" s="3128"/>
      <c r="AE7" s="3128"/>
      <c r="AF7" s="3128"/>
    </row>
    <row r="8" spans="1:35" ht="11.25"/>
    <row r="9" spans="1:35" ht="15" customHeight="1">
      <c r="A9" s="3133" t="s">
        <v>631</v>
      </c>
      <c r="B9" s="3133"/>
      <c r="C9" s="3133"/>
      <c r="D9" s="3133"/>
      <c r="E9" s="3133"/>
      <c r="F9" s="3133"/>
      <c r="G9" s="3133"/>
      <c r="H9" s="3133"/>
      <c r="I9" s="3133"/>
      <c r="J9" s="3133"/>
      <c r="K9" s="3133"/>
      <c r="L9" s="3133"/>
      <c r="M9" s="3133"/>
      <c r="N9" s="3133"/>
      <c r="O9" s="3133"/>
      <c r="P9" s="3133"/>
      <c r="Q9" s="3133"/>
      <c r="R9" s="3133"/>
      <c r="S9" s="3133"/>
      <c r="T9" s="3133"/>
      <c r="U9" s="3133"/>
      <c r="V9" s="3133"/>
      <c r="W9" s="3133"/>
      <c r="X9" s="3133"/>
      <c r="Y9" s="3133"/>
      <c r="Z9" s="3133"/>
      <c r="AA9" s="3133"/>
      <c r="AB9" s="3133"/>
      <c r="AC9" s="3133"/>
      <c r="AD9" s="3133"/>
      <c r="AE9" s="3133"/>
      <c r="AF9" s="3133"/>
      <c r="AG9" s="3133"/>
      <c r="AH9" s="3133"/>
      <c r="AI9" s="3133"/>
    </row>
    <row r="10" spans="1:35" ht="11.25"/>
    <row r="11" spans="1:35" ht="15" customHeight="1">
      <c r="C11" s="3134" t="s">
        <v>856</v>
      </c>
      <c r="D11" s="3134"/>
      <c r="E11" s="3134"/>
      <c r="F11" s="3134"/>
      <c r="G11" s="3134"/>
      <c r="H11" s="3134"/>
      <c r="I11" s="3134"/>
    </row>
    <row r="12" spans="1:35" ht="11.25"/>
    <row r="13" spans="1:35" ht="15" customHeight="1">
      <c r="D13" s="249" t="s">
        <v>540</v>
      </c>
    </row>
    <row r="14" spans="1:35" ht="15" customHeight="1">
      <c r="D14" s="3135" t="s">
        <v>541</v>
      </c>
      <c r="E14" s="3135"/>
      <c r="F14" s="3135"/>
      <c r="G14" s="3132" t="str">
        <f>IF(様式1!L9="","",様式1!L9)</f>
        <v/>
      </c>
      <c r="H14" s="3132"/>
      <c r="I14" s="3132"/>
      <c r="J14" s="3132"/>
      <c r="K14" s="3132"/>
      <c r="L14" s="3132"/>
      <c r="M14" s="3132"/>
      <c r="N14" s="3132"/>
      <c r="O14" s="3132"/>
      <c r="P14" s="3132"/>
      <c r="Q14" s="3132"/>
      <c r="R14" s="3132"/>
      <c r="S14" s="3132"/>
      <c r="T14" s="3132"/>
      <c r="U14" s="3132"/>
      <c r="V14" s="3136" t="s">
        <v>542</v>
      </c>
      <c r="W14" s="3136"/>
      <c r="X14" s="3136"/>
      <c r="Y14" s="3136"/>
      <c r="Z14" s="3136"/>
      <c r="AA14" s="3136"/>
      <c r="AB14" s="3136"/>
      <c r="AC14" s="3137" t="str">
        <f>IF(様式9!C9="","",様式9!C9)</f>
        <v/>
      </c>
      <c r="AD14" s="3137"/>
      <c r="AE14" s="3137"/>
      <c r="AF14" s="3137"/>
      <c r="AG14" s="3137"/>
      <c r="AH14" s="3137"/>
      <c r="AI14" s="258"/>
    </row>
    <row r="15" spans="1:35" ht="15" customHeight="1">
      <c r="F15" s="259"/>
      <c r="G15" s="259"/>
      <c r="H15" s="259"/>
      <c r="I15" s="259"/>
      <c r="J15" s="259"/>
      <c r="K15" s="259"/>
      <c r="L15" s="259"/>
      <c r="M15" s="259"/>
      <c r="N15" s="259"/>
      <c r="O15" s="259"/>
      <c r="P15" s="259"/>
      <c r="Q15" s="259"/>
      <c r="R15" s="259"/>
      <c r="S15" s="259"/>
    </row>
    <row r="16" spans="1:35" ht="15" customHeight="1">
      <c r="D16" s="3135" t="s">
        <v>1257</v>
      </c>
      <c r="E16" s="3135"/>
      <c r="F16" s="3135"/>
      <c r="G16" s="3132" t="str">
        <f>IF(様式1!L11="","",様式1!L11)</f>
        <v/>
      </c>
      <c r="H16" s="3132"/>
      <c r="I16" s="3132"/>
      <c r="J16" s="3132"/>
      <c r="K16" s="3132"/>
      <c r="L16" s="3132"/>
      <c r="M16" s="3132"/>
      <c r="N16" s="3132"/>
      <c r="O16" s="3132"/>
      <c r="P16" s="3132"/>
      <c r="Q16" s="3132"/>
      <c r="R16" s="3132"/>
      <c r="S16" s="3132"/>
      <c r="T16" s="3132"/>
      <c r="U16" s="3136" t="s">
        <v>543</v>
      </c>
      <c r="V16" s="3136"/>
      <c r="W16" s="3136"/>
      <c r="X16" s="3136"/>
      <c r="Y16" s="3136"/>
      <c r="Z16" s="3136"/>
      <c r="AA16" s="3136"/>
      <c r="AB16" s="3136"/>
      <c r="AC16" s="3137" t="str">
        <f>IF(様式4!E40="","",様式4!E40)</f>
        <v/>
      </c>
      <c r="AD16" s="3137"/>
      <c r="AE16" s="3137"/>
      <c r="AF16" s="3137"/>
      <c r="AG16" s="3137"/>
      <c r="AH16" s="3137"/>
      <c r="AI16" s="258"/>
    </row>
    <row r="17" spans="1:35" ht="11.25"/>
    <row r="18" spans="1:35" ht="15" customHeight="1" thickBot="1">
      <c r="A18" s="260" t="s">
        <v>544</v>
      </c>
    </row>
    <row r="19" spans="1:35" ht="15" customHeight="1">
      <c r="A19" s="3138" t="s">
        <v>545</v>
      </c>
      <c r="B19" s="3139"/>
      <c r="C19" s="3139"/>
      <c r="D19" s="3139"/>
      <c r="E19" s="3139"/>
      <c r="F19" s="3139"/>
      <c r="G19" s="3140" t="s">
        <v>546</v>
      </c>
      <c r="H19" s="3139"/>
      <c r="I19" s="3141"/>
      <c r="J19" s="3139" t="s">
        <v>547</v>
      </c>
      <c r="K19" s="3139"/>
      <c r="L19" s="3139"/>
      <c r="M19" s="3139"/>
      <c r="N19" s="3139"/>
      <c r="O19" s="3139"/>
      <c r="P19" s="3139"/>
      <c r="Q19" s="3139"/>
      <c r="R19" s="3139"/>
      <c r="S19" s="3139"/>
      <c r="T19" s="3139"/>
      <c r="U19" s="3139"/>
      <c r="V19" s="3139"/>
      <c r="W19" s="3139"/>
      <c r="X19" s="3139"/>
      <c r="Y19" s="3139"/>
      <c r="Z19" s="3139"/>
      <c r="AA19" s="3139"/>
      <c r="AB19" s="3139"/>
      <c r="AC19" s="3139"/>
      <c r="AD19" s="3139"/>
      <c r="AE19" s="3139"/>
      <c r="AF19" s="3139"/>
      <c r="AG19" s="3139"/>
      <c r="AH19" s="3139"/>
      <c r="AI19" s="3142"/>
    </row>
    <row r="20" spans="1:35" ht="18" customHeight="1">
      <c r="A20" s="3143" t="str">
        <f>IF(様式1!F37="","",様式1!F37)</f>
        <v/>
      </c>
      <c r="B20" s="3144"/>
      <c r="C20" s="3144"/>
      <c r="D20" s="3144"/>
      <c r="E20" s="3144"/>
      <c r="F20" s="3145"/>
      <c r="G20" s="3146">
        <f>様式5!G60</f>
        <v>0</v>
      </c>
      <c r="H20" s="3147"/>
      <c r="I20" s="3148"/>
      <c r="J20" s="3152" t="str">
        <f>IF(様式5!F21="","",様式5!F21)</f>
        <v/>
      </c>
      <c r="K20" s="3153"/>
      <c r="L20" s="3153"/>
      <c r="M20" s="3153"/>
      <c r="N20" s="3153"/>
      <c r="O20" s="3153"/>
      <c r="P20" s="3153"/>
      <c r="Q20" s="3153"/>
      <c r="R20" s="3153"/>
      <c r="S20" s="3153"/>
      <c r="T20" s="3153"/>
      <c r="U20" s="3153"/>
      <c r="V20" s="3153"/>
      <c r="W20" s="3153"/>
      <c r="X20" s="3153"/>
      <c r="Y20" s="3153"/>
      <c r="Z20" s="3153"/>
      <c r="AA20" s="3153"/>
      <c r="AB20" s="3153"/>
      <c r="AC20" s="3153"/>
      <c r="AD20" s="3153"/>
      <c r="AE20" s="3153"/>
      <c r="AF20" s="3153"/>
      <c r="AG20" s="3153"/>
      <c r="AH20" s="3153"/>
      <c r="AI20" s="3154"/>
    </row>
    <row r="21" spans="1:35" ht="18" customHeight="1">
      <c r="A21" s="3171" t="s">
        <v>52</v>
      </c>
      <c r="B21" s="3172"/>
      <c r="C21" s="3172"/>
      <c r="D21" s="3172"/>
      <c r="E21" s="3172"/>
      <c r="F21" s="3173"/>
      <c r="G21" s="3146"/>
      <c r="H21" s="3147"/>
      <c r="I21" s="3148"/>
      <c r="J21" s="3155"/>
      <c r="K21" s="3156"/>
      <c r="L21" s="3156"/>
      <c r="M21" s="3156"/>
      <c r="N21" s="3156"/>
      <c r="O21" s="3156"/>
      <c r="P21" s="3156"/>
      <c r="Q21" s="3156"/>
      <c r="R21" s="3156"/>
      <c r="S21" s="3156"/>
      <c r="T21" s="3156"/>
      <c r="U21" s="3156"/>
      <c r="V21" s="3156"/>
      <c r="W21" s="3156"/>
      <c r="X21" s="3156"/>
      <c r="Y21" s="3156"/>
      <c r="Z21" s="3156"/>
      <c r="AA21" s="3156"/>
      <c r="AB21" s="3156"/>
      <c r="AC21" s="3156"/>
      <c r="AD21" s="3156"/>
      <c r="AE21" s="3156"/>
      <c r="AF21" s="3156"/>
      <c r="AG21" s="3156"/>
      <c r="AH21" s="3156"/>
      <c r="AI21" s="3157"/>
    </row>
    <row r="22" spans="1:35" ht="18" customHeight="1" thickBot="1">
      <c r="A22" s="3174" t="str">
        <f>IF(様式1!K37="","",様式1!K37)</f>
        <v/>
      </c>
      <c r="B22" s="3175"/>
      <c r="C22" s="3175"/>
      <c r="D22" s="3175"/>
      <c r="E22" s="3175"/>
      <c r="F22" s="3176"/>
      <c r="G22" s="3149"/>
      <c r="H22" s="3150"/>
      <c r="I22" s="3151"/>
      <c r="J22" s="3158"/>
      <c r="K22" s="3159"/>
      <c r="L22" s="3159"/>
      <c r="M22" s="3159"/>
      <c r="N22" s="3159"/>
      <c r="O22" s="3159"/>
      <c r="P22" s="3159"/>
      <c r="Q22" s="3159"/>
      <c r="R22" s="3159"/>
      <c r="S22" s="3159"/>
      <c r="T22" s="3159"/>
      <c r="U22" s="3159"/>
      <c r="V22" s="3159"/>
      <c r="W22" s="3159"/>
      <c r="X22" s="3159"/>
      <c r="Y22" s="3159"/>
      <c r="Z22" s="3159"/>
      <c r="AA22" s="3159"/>
      <c r="AB22" s="3159"/>
      <c r="AC22" s="3159"/>
      <c r="AD22" s="3159"/>
      <c r="AE22" s="3159"/>
      <c r="AF22" s="3159"/>
      <c r="AG22" s="3159"/>
      <c r="AH22" s="3159"/>
      <c r="AI22" s="3160"/>
    </row>
    <row r="23" spans="1:35" ht="11.25"/>
    <row r="24" spans="1:35" ht="15" customHeight="1">
      <c r="A24" s="260" t="s">
        <v>632</v>
      </c>
      <c r="B24" s="261"/>
      <c r="C24" s="261"/>
      <c r="D24" s="261"/>
      <c r="E24" s="261"/>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row>
    <row r="25" spans="1:35" ht="15" customHeight="1">
      <c r="A25" s="253" t="s">
        <v>548</v>
      </c>
      <c r="B25" s="261"/>
      <c r="C25" s="261"/>
      <c r="D25" s="261"/>
      <c r="E25" s="261"/>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1"/>
      <c r="AD25" s="261"/>
      <c r="AE25" s="261"/>
      <c r="AF25" s="261"/>
      <c r="AG25" s="261"/>
      <c r="AH25" s="261"/>
      <c r="AI25" s="261"/>
    </row>
    <row r="26" spans="1:35" ht="15" customHeight="1" thickBot="1">
      <c r="A26" s="253" t="s">
        <v>701</v>
      </c>
      <c r="B26" s="261"/>
      <c r="C26" s="261"/>
      <c r="D26" s="261"/>
      <c r="E26" s="261"/>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1"/>
      <c r="AD26" s="261"/>
      <c r="AE26" s="261"/>
      <c r="AF26" s="261"/>
      <c r="AG26" s="261"/>
      <c r="AH26" s="261"/>
      <c r="AI26" s="261"/>
    </row>
    <row r="27" spans="1:35" ht="15" customHeight="1">
      <c r="A27" s="3161" t="s">
        <v>624</v>
      </c>
      <c r="B27" s="3162"/>
      <c r="C27" s="3162"/>
      <c r="D27" s="3162"/>
      <c r="E27" s="3162"/>
      <c r="F27" s="3162"/>
      <c r="G27" s="3163"/>
      <c r="H27" s="3140" t="s">
        <v>549</v>
      </c>
      <c r="I27" s="3139"/>
      <c r="J27" s="3141"/>
      <c r="K27" s="3167" t="s">
        <v>633</v>
      </c>
      <c r="L27" s="3162"/>
      <c r="M27" s="3162"/>
      <c r="N27" s="3162"/>
      <c r="O27" s="3162"/>
      <c r="P27" s="3162"/>
      <c r="Q27" s="3162"/>
      <c r="R27" s="3162"/>
      <c r="S27" s="3162"/>
      <c r="T27" s="3162"/>
      <c r="U27" s="3162"/>
      <c r="V27" s="3162"/>
      <c r="W27" s="3162"/>
      <c r="X27" s="3162"/>
      <c r="Y27" s="3162"/>
      <c r="Z27" s="3162"/>
      <c r="AA27" s="3162"/>
      <c r="AB27" s="3162"/>
      <c r="AC27" s="3162"/>
      <c r="AD27" s="3162"/>
      <c r="AE27" s="3162"/>
      <c r="AF27" s="3163"/>
      <c r="AG27" s="3167" t="s">
        <v>634</v>
      </c>
      <c r="AH27" s="3162"/>
      <c r="AI27" s="3169"/>
    </row>
    <row r="28" spans="1:35" ht="15" customHeight="1">
      <c r="A28" s="3164"/>
      <c r="B28" s="3165"/>
      <c r="C28" s="3165"/>
      <c r="D28" s="3165"/>
      <c r="E28" s="3165"/>
      <c r="F28" s="3165"/>
      <c r="G28" s="3166"/>
      <c r="H28" s="262" t="s">
        <v>550</v>
      </c>
      <c r="I28" s="262" t="s">
        <v>551</v>
      </c>
      <c r="J28" s="262" t="s">
        <v>552</v>
      </c>
      <c r="K28" s="3168"/>
      <c r="L28" s="3165"/>
      <c r="M28" s="3165"/>
      <c r="N28" s="3165"/>
      <c r="O28" s="3165"/>
      <c r="P28" s="3165"/>
      <c r="Q28" s="3165"/>
      <c r="R28" s="3165"/>
      <c r="S28" s="3165"/>
      <c r="T28" s="3165"/>
      <c r="U28" s="3165"/>
      <c r="V28" s="3165"/>
      <c r="W28" s="3165"/>
      <c r="X28" s="3165"/>
      <c r="Y28" s="3165"/>
      <c r="Z28" s="3165"/>
      <c r="AA28" s="3165"/>
      <c r="AB28" s="3165"/>
      <c r="AC28" s="3165"/>
      <c r="AD28" s="3165"/>
      <c r="AE28" s="3165"/>
      <c r="AF28" s="3166"/>
      <c r="AG28" s="3168"/>
      <c r="AH28" s="3165"/>
      <c r="AI28" s="3170"/>
    </row>
    <row r="29" spans="1:35" ht="21.95" customHeight="1">
      <c r="A29" s="3177" t="s">
        <v>517</v>
      </c>
      <c r="B29" s="3179" t="s">
        <v>534</v>
      </c>
      <c r="C29" s="3181"/>
      <c r="D29" s="3182"/>
      <c r="E29" s="3182"/>
      <c r="F29" s="3182"/>
      <c r="G29" s="3183"/>
      <c r="H29" s="1292"/>
      <c r="I29" s="1292"/>
      <c r="J29" s="1292"/>
      <c r="K29" s="1279" t="s">
        <v>553</v>
      </c>
      <c r="L29" s="3187"/>
      <c r="M29" s="3187"/>
      <c r="N29" s="3187"/>
      <c r="O29" s="3187"/>
      <c r="P29" s="3187"/>
      <c r="Q29" s="3187"/>
      <c r="R29" s="3187"/>
      <c r="S29" s="3187"/>
      <c r="T29" s="3187"/>
      <c r="U29" s="3187"/>
      <c r="V29" s="3187"/>
      <c r="W29" s="3187"/>
      <c r="X29" s="3187"/>
      <c r="Y29" s="3187"/>
      <c r="Z29" s="3187"/>
      <c r="AA29" s="3187"/>
      <c r="AB29" s="3187"/>
      <c r="AC29" s="3187"/>
      <c r="AD29" s="3187"/>
      <c r="AE29" s="3187"/>
      <c r="AF29" s="3188"/>
      <c r="AG29" s="3189"/>
      <c r="AH29" s="3190"/>
      <c r="AI29" s="3191"/>
    </row>
    <row r="30" spans="1:35" ht="21.95" customHeight="1">
      <c r="A30" s="3178"/>
      <c r="B30" s="3180"/>
      <c r="C30" s="3184"/>
      <c r="D30" s="3185"/>
      <c r="E30" s="3185"/>
      <c r="F30" s="3185"/>
      <c r="G30" s="3186"/>
      <c r="H30" s="1293"/>
      <c r="I30" s="1293"/>
      <c r="J30" s="1293"/>
      <c r="K30" s="1287" t="s">
        <v>477</v>
      </c>
      <c r="L30" s="3192"/>
      <c r="M30" s="3192"/>
      <c r="N30" s="3192"/>
      <c r="O30" s="3192"/>
      <c r="P30" s="3192"/>
      <c r="Q30" s="3192"/>
      <c r="R30" s="3192"/>
      <c r="S30" s="3192"/>
      <c r="T30" s="3192"/>
      <c r="U30" s="3192"/>
      <c r="V30" s="3192"/>
      <c r="W30" s="3192"/>
      <c r="X30" s="3192"/>
      <c r="Y30" s="3192"/>
      <c r="Z30" s="3192"/>
      <c r="AA30" s="3192"/>
      <c r="AB30" s="3192"/>
      <c r="AC30" s="3192"/>
      <c r="AD30" s="3192"/>
      <c r="AE30" s="3192"/>
      <c r="AF30" s="3193"/>
      <c r="AG30" s="3194"/>
      <c r="AH30" s="3195"/>
      <c r="AI30" s="3196"/>
    </row>
    <row r="31" spans="1:35" ht="21" customHeight="1">
      <c r="A31" s="3178"/>
      <c r="B31" s="3180"/>
      <c r="C31" s="3181"/>
      <c r="D31" s="3182"/>
      <c r="E31" s="3182"/>
      <c r="F31" s="3182"/>
      <c r="G31" s="3183"/>
      <c r="H31" s="1292"/>
      <c r="I31" s="1292"/>
      <c r="J31" s="1292"/>
      <c r="K31" s="1279" t="s">
        <v>625</v>
      </c>
      <c r="L31" s="3187"/>
      <c r="M31" s="3187"/>
      <c r="N31" s="3187"/>
      <c r="O31" s="3187"/>
      <c r="P31" s="3187"/>
      <c r="Q31" s="3187"/>
      <c r="R31" s="3187"/>
      <c r="S31" s="3187"/>
      <c r="T31" s="3187"/>
      <c r="U31" s="3187"/>
      <c r="V31" s="3187"/>
      <c r="W31" s="3187"/>
      <c r="X31" s="3187"/>
      <c r="Y31" s="3187"/>
      <c r="Z31" s="3187"/>
      <c r="AA31" s="3187"/>
      <c r="AB31" s="3187"/>
      <c r="AC31" s="3187"/>
      <c r="AD31" s="3187"/>
      <c r="AE31" s="3187"/>
      <c r="AF31" s="3188"/>
      <c r="AG31" s="3189"/>
      <c r="AH31" s="3190"/>
      <c r="AI31" s="3191"/>
    </row>
    <row r="32" spans="1:35" ht="21" customHeight="1">
      <c r="A32" s="3178"/>
      <c r="B32" s="3180"/>
      <c r="C32" s="3184"/>
      <c r="D32" s="3185"/>
      <c r="E32" s="3185"/>
      <c r="F32" s="3185"/>
      <c r="G32" s="3186"/>
      <c r="H32" s="1293"/>
      <c r="I32" s="1293"/>
      <c r="J32" s="1293"/>
      <c r="K32" s="1287" t="s">
        <v>477</v>
      </c>
      <c r="L32" s="3192"/>
      <c r="M32" s="3192"/>
      <c r="N32" s="3192"/>
      <c r="O32" s="3192"/>
      <c r="P32" s="3192"/>
      <c r="Q32" s="3192"/>
      <c r="R32" s="3192"/>
      <c r="S32" s="3192"/>
      <c r="T32" s="3192"/>
      <c r="U32" s="3192"/>
      <c r="V32" s="3192"/>
      <c r="W32" s="3192"/>
      <c r="X32" s="3192"/>
      <c r="Y32" s="3192"/>
      <c r="Z32" s="3192"/>
      <c r="AA32" s="3192"/>
      <c r="AB32" s="3192"/>
      <c r="AC32" s="3192"/>
      <c r="AD32" s="3192"/>
      <c r="AE32" s="3192"/>
      <c r="AF32" s="3193"/>
      <c r="AG32" s="3194"/>
      <c r="AH32" s="3195"/>
      <c r="AI32" s="3196"/>
    </row>
    <row r="33" spans="1:35" ht="21" customHeight="1">
      <c r="A33" s="3178"/>
      <c r="B33" s="3180"/>
      <c r="C33" s="3181"/>
      <c r="D33" s="3182"/>
      <c r="E33" s="3182"/>
      <c r="F33" s="3182"/>
      <c r="G33" s="3183"/>
      <c r="H33" s="1292"/>
      <c r="I33" s="1292"/>
      <c r="J33" s="1292"/>
      <c r="K33" s="1279" t="s">
        <v>625</v>
      </c>
      <c r="L33" s="3197"/>
      <c r="M33" s="3187"/>
      <c r="N33" s="3187"/>
      <c r="O33" s="3187"/>
      <c r="P33" s="3187"/>
      <c r="Q33" s="3187"/>
      <c r="R33" s="3187"/>
      <c r="S33" s="3187"/>
      <c r="T33" s="3187"/>
      <c r="U33" s="3187"/>
      <c r="V33" s="3187"/>
      <c r="W33" s="3187"/>
      <c r="X33" s="3187"/>
      <c r="Y33" s="3187"/>
      <c r="Z33" s="3187"/>
      <c r="AA33" s="3187"/>
      <c r="AB33" s="3187"/>
      <c r="AC33" s="3187"/>
      <c r="AD33" s="3187"/>
      <c r="AE33" s="3187"/>
      <c r="AF33" s="3188"/>
      <c r="AG33" s="3189"/>
      <c r="AH33" s="3190"/>
      <c r="AI33" s="3191"/>
    </row>
    <row r="34" spans="1:35" ht="21" customHeight="1">
      <c r="A34" s="3178"/>
      <c r="B34" s="3180"/>
      <c r="C34" s="3184"/>
      <c r="D34" s="3185"/>
      <c r="E34" s="3185"/>
      <c r="F34" s="3185"/>
      <c r="G34" s="3186"/>
      <c r="H34" s="1293"/>
      <c r="I34" s="1293"/>
      <c r="J34" s="1293"/>
      <c r="K34" s="1287" t="s">
        <v>477</v>
      </c>
      <c r="L34" s="3198"/>
      <c r="M34" s="3192"/>
      <c r="N34" s="3192"/>
      <c r="O34" s="3192"/>
      <c r="P34" s="3192"/>
      <c r="Q34" s="3192"/>
      <c r="R34" s="3192"/>
      <c r="S34" s="3192"/>
      <c r="T34" s="3192"/>
      <c r="U34" s="3192"/>
      <c r="V34" s="3192"/>
      <c r="W34" s="3192"/>
      <c r="X34" s="3192"/>
      <c r="Y34" s="3192"/>
      <c r="Z34" s="3192"/>
      <c r="AA34" s="3192"/>
      <c r="AB34" s="3192"/>
      <c r="AC34" s="3192"/>
      <c r="AD34" s="3192"/>
      <c r="AE34" s="3192"/>
      <c r="AF34" s="3193"/>
      <c r="AG34" s="3194"/>
      <c r="AH34" s="3195"/>
      <c r="AI34" s="3196"/>
    </row>
    <row r="35" spans="1:35" ht="21" customHeight="1">
      <c r="A35" s="3178"/>
      <c r="B35" s="3199" t="s">
        <v>635</v>
      </c>
      <c r="C35" s="3181"/>
      <c r="D35" s="3182"/>
      <c r="E35" s="3182"/>
      <c r="F35" s="3182"/>
      <c r="G35" s="3183"/>
      <c r="H35" s="1292"/>
      <c r="I35" s="1292"/>
      <c r="J35" s="1292"/>
      <c r="K35" s="1279" t="s">
        <v>625</v>
      </c>
      <c r="L35" s="3187"/>
      <c r="M35" s="3187"/>
      <c r="N35" s="3187"/>
      <c r="O35" s="3187"/>
      <c r="P35" s="3187"/>
      <c r="Q35" s="3187"/>
      <c r="R35" s="3187"/>
      <c r="S35" s="3187"/>
      <c r="T35" s="3187"/>
      <c r="U35" s="3187"/>
      <c r="V35" s="3187"/>
      <c r="W35" s="3187"/>
      <c r="X35" s="3187"/>
      <c r="Y35" s="3187"/>
      <c r="Z35" s="3187"/>
      <c r="AA35" s="3187"/>
      <c r="AB35" s="3187"/>
      <c r="AC35" s="3187"/>
      <c r="AD35" s="3187"/>
      <c r="AE35" s="3187"/>
      <c r="AF35" s="3188"/>
      <c r="AG35" s="3189"/>
      <c r="AH35" s="3190"/>
      <c r="AI35" s="3191"/>
    </row>
    <row r="36" spans="1:35" ht="21" customHeight="1">
      <c r="A36" s="3178"/>
      <c r="B36" s="3200"/>
      <c r="C36" s="3184"/>
      <c r="D36" s="3185"/>
      <c r="E36" s="3185"/>
      <c r="F36" s="3185"/>
      <c r="G36" s="3186"/>
      <c r="H36" s="1293"/>
      <c r="I36" s="1293"/>
      <c r="J36" s="1293"/>
      <c r="K36" s="1287" t="s">
        <v>477</v>
      </c>
      <c r="L36" s="3192"/>
      <c r="M36" s="3192"/>
      <c r="N36" s="3192"/>
      <c r="O36" s="3192"/>
      <c r="P36" s="3192"/>
      <c r="Q36" s="3192"/>
      <c r="R36" s="3192"/>
      <c r="S36" s="3192"/>
      <c r="T36" s="3192"/>
      <c r="U36" s="3192"/>
      <c r="V36" s="3192"/>
      <c r="W36" s="3192"/>
      <c r="X36" s="3192"/>
      <c r="Y36" s="3192"/>
      <c r="Z36" s="3192"/>
      <c r="AA36" s="3192"/>
      <c r="AB36" s="3192"/>
      <c r="AC36" s="3192"/>
      <c r="AD36" s="3192"/>
      <c r="AE36" s="3192"/>
      <c r="AF36" s="3193"/>
      <c r="AG36" s="3194"/>
      <c r="AH36" s="3195"/>
      <c r="AI36" s="3196"/>
    </row>
    <row r="37" spans="1:35" ht="21" customHeight="1">
      <c r="A37" s="3178"/>
      <c r="B37" s="3200"/>
      <c r="C37" s="3181"/>
      <c r="D37" s="3182"/>
      <c r="E37" s="3182"/>
      <c r="F37" s="3182"/>
      <c r="G37" s="3183"/>
      <c r="H37" s="1292"/>
      <c r="I37" s="1292"/>
      <c r="J37" s="1292"/>
      <c r="K37" s="1279" t="s">
        <v>625</v>
      </c>
      <c r="L37" s="3187"/>
      <c r="M37" s="3187"/>
      <c r="N37" s="3187"/>
      <c r="O37" s="3187"/>
      <c r="P37" s="3187"/>
      <c r="Q37" s="3187"/>
      <c r="R37" s="3187"/>
      <c r="S37" s="3187"/>
      <c r="T37" s="3187"/>
      <c r="U37" s="3187"/>
      <c r="V37" s="3187"/>
      <c r="W37" s="3187"/>
      <c r="X37" s="3187"/>
      <c r="Y37" s="3187"/>
      <c r="Z37" s="3187"/>
      <c r="AA37" s="3187"/>
      <c r="AB37" s="3187"/>
      <c r="AC37" s="3187"/>
      <c r="AD37" s="3187"/>
      <c r="AE37" s="3187"/>
      <c r="AF37" s="3188"/>
      <c r="AG37" s="3189"/>
      <c r="AH37" s="3190"/>
      <c r="AI37" s="3191"/>
    </row>
    <row r="38" spans="1:35" ht="21" customHeight="1">
      <c r="A38" s="3178"/>
      <c r="B38" s="3200"/>
      <c r="C38" s="3184"/>
      <c r="D38" s="3185"/>
      <c r="E38" s="3185"/>
      <c r="F38" s="3185"/>
      <c r="G38" s="3186"/>
      <c r="H38" s="1294"/>
      <c r="I38" s="1294"/>
      <c r="J38" s="1294"/>
      <c r="K38" s="1295" t="s">
        <v>477</v>
      </c>
      <c r="L38" s="3201"/>
      <c r="M38" s="3201"/>
      <c r="N38" s="3201"/>
      <c r="O38" s="3201"/>
      <c r="P38" s="3201"/>
      <c r="Q38" s="3201"/>
      <c r="R38" s="3201"/>
      <c r="S38" s="3201"/>
      <c r="T38" s="3201"/>
      <c r="U38" s="3201"/>
      <c r="V38" s="3201"/>
      <c r="W38" s="3201"/>
      <c r="X38" s="3201"/>
      <c r="Y38" s="3201"/>
      <c r="Z38" s="3201"/>
      <c r="AA38" s="3201"/>
      <c r="AB38" s="3201"/>
      <c r="AC38" s="3201"/>
      <c r="AD38" s="3201"/>
      <c r="AE38" s="3201"/>
      <c r="AF38" s="3202"/>
      <c r="AG38" s="3203"/>
      <c r="AH38" s="3204"/>
      <c r="AI38" s="3205"/>
    </row>
    <row r="39" spans="1:35" ht="21" customHeight="1">
      <c r="A39" s="3178"/>
      <c r="B39" s="3200"/>
      <c r="C39" s="3181"/>
      <c r="D39" s="3182"/>
      <c r="E39" s="3182"/>
      <c r="F39" s="3182"/>
      <c r="G39" s="3183"/>
      <c r="H39" s="1292"/>
      <c r="I39" s="1292"/>
      <c r="J39" s="1292"/>
      <c r="K39" s="1279" t="s">
        <v>625</v>
      </c>
      <c r="L39" s="3187"/>
      <c r="M39" s="3187"/>
      <c r="N39" s="3187"/>
      <c r="O39" s="3187"/>
      <c r="P39" s="3187"/>
      <c r="Q39" s="3187"/>
      <c r="R39" s="3187"/>
      <c r="S39" s="3187"/>
      <c r="T39" s="3187"/>
      <c r="U39" s="3187"/>
      <c r="V39" s="3187"/>
      <c r="W39" s="3187"/>
      <c r="X39" s="3187"/>
      <c r="Y39" s="3187"/>
      <c r="Z39" s="3187"/>
      <c r="AA39" s="3187"/>
      <c r="AB39" s="3187"/>
      <c r="AC39" s="3187"/>
      <c r="AD39" s="3187"/>
      <c r="AE39" s="3187"/>
      <c r="AF39" s="3188"/>
      <c r="AG39" s="3189"/>
      <c r="AH39" s="3190"/>
      <c r="AI39" s="3191"/>
    </row>
    <row r="40" spans="1:35" ht="21" customHeight="1">
      <c r="A40" s="3178"/>
      <c r="B40" s="3200"/>
      <c r="C40" s="3184"/>
      <c r="D40" s="3185"/>
      <c r="E40" s="3185"/>
      <c r="F40" s="3185"/>
      <c r="G40" s="3186"/>
      <c r="H40" s="1293"/>
      <c r="I40" s="1293"/>
      <c r="J40" s="1293"/>
      <c r="K40" s="1287" t="s">
        <v>477</v>
      </c>
      <c r="L40" s="3192"/>
      <c r="M40" s="3192"/>
      <c r="N40" s="3192"/>
      <c r="O40" s="3192"/>
      <c r="P40" s="3192"/>
      <c r="Q40" s="3192"/>
      <c r="R40" s="3192"/>
      <c r="S40" s="3192"/>
      <c r="T40" s="3192"/>
      <c r="U40" s="3192"/>
      <c r="V40" s="3192"/>
      <c r="W40" s="3192"/>
      <c r="X40" s="3192"/>
      <c r="Y40" s="3192"/>
      <c r="Z40" s="3192"/>
      <c r="AA40" s="3192"/>
      <c r="AB40" s="3192"/>
      <c r="AC40" s="3192"/>
      <c r="AD40" s="3192"/>
      <c r="AE40" s="3192"/>
      <c r="AF40" s="3193"/>
      <c r="AG40" s="3194"/>
      <c r="AH40" s="3195"/>
      <c r="AI40" s="3196"/>
    </row>
    <row r="41" spans="1:35" ht="21" customHeight="1">
      <c r="A41" s="3211" t="s">
        <v>520</v>
      </c>
      <c r="B41" s="3214"/>
      <c r="C41" s="3215"/>
      <c r="D41" s="3215"/>
      <c r="E41" s="3215"/>
      <c r="F41" s="3215"/>
      <c r="G41" s="3216"/>
      <c r="H41" s="1292"/>
      <c r="I41" s="1292"/>
      <c r="J41" s="1292"/>
      <c r="K41" s="1279" t="s">
        <v>625</v>
      </c>
      <c r="L41" s="3187"/>
      <c r="M41" s="3187"/>
      <c r="N41" s="3187"/>
      <c r="O41" s="3187"/>
      <c r="P41" s="3187"/>
      <c r="Q41" s="3187"/>
      <c r="R41" s="3187"/>
      <c r="S41" s="3187"/>
      <c r="T41" s="3187"/>
      <c r="U41" s="3187"/>
      <c r="V41" s="3187"/>
      <c r="W41" s="3187"/>
      <c r="X41" s="3187"/>
      <c r="Y41" s="3187"/>
      <c r="Z41" s="3187"/>
      <c r="AA41" s="3187"/>
      <c r="AB41" s="3187"/>
      <c r="AC41" s="3187"/>
      <c r="AD41" s="3187"/>
      <c r="AE41" s="3187"/>
      <c r="AF41" s="3188"/>
      <c r="AG41" s="3189"/>
      <c r="AH41" s="3190"/>
      <c r="AI41" s="3191"/>
    </row>
    <row r="42" spans="1:35" ht="21" customHeight="1">
      <c r="A42" s="3212"/>
      <c r="B42" s="3217"/>
      <c r="C42" s="3218"/>
      <c r="D42" s="3218"/>
      <c r="E42" s="3218"/>
      <c r="F42" s="3218"/>
      <c r="G42" s="3219"/>
      <c r="H42" s="1293"/>
      <c r="I42" s="1293"/>
      <c r="J42" s="1293"/>
      <c r="K42" s="1287" t="s">
        <v>477</v>
      </c>
      <c r="L42" s="3192"/>
      <c r="M42" s="3192"/>
      <c r="N42" s="3192"/>
      <c r="O42" s="3192"/>
      <c r="P42" s="3192"/>
      <c r="Q42" s="3192"/>
      <c r="R42" s="3192"/>
      <c r="S42" s="3192"/>
      <c r="T42" s="3192"/>
      <c r="U42" s="3192"/>
      <c r="V42" s="3192"/>
      <c r="W42" s="3192"/>
      <c r="X42" s="3192"/>
      <c r="Y42" s="3192"/>
      <c r="Z42" s="3192"/>
      <c r="AA42" s="3192"/>
      <c r="AB42" s="3192"/>
      <c r="AC42" s="3192"/>
      <c r="AD42" s="3192"/>
      <c r="AE42" s="3192"/>
      <c r="AF42" s="3193"/>
      <c r="AG42" s="3194"/>
      <c r="AH42" s="3195"/>
      <c r="AI42" s="3196"/>
    </row>
    <row r="43" spans="1:35" ht="21" customHeight="1">
      <c r="A43" s="3212"/>
      <c r="B43" s="3217"/>
      <c r="C43" s="3218"/>
      <c r="D43" s="3218"/>
      <c r="E43" s="3218"/>
      <c r="F43" s="3218"/>
      <c r="G43" s="3219"/>
      <c r="H43" s="1293"/>
      <c r="I43" s="1293"/>
      <c r="J43" s="1293"/>
      <c r="K43" s="1287" t="s">
        <v>478</v>
      </c>
      <c r="L43" s="3192"/>
      <c r="M43" s="3192"/>
      <c r="N43" s="3192"/>
      <c r="O43" s="3192"/>
      <c r="P43" s="3192"/>
      <c r="Q43" s="3192"/>
      <c r="R43" s="3192"/>
      <c r="S43" s="3192"/>
      <c r="T43" s="3192"/>
      <c r="U43" s="3192"/>
      <c r="V43" s="3192"/>
      <c r="W43" s="3192"/>
      <c r="X43" s="3192"/>
      <c r="Y43" s="3192"/>
      <c r="Z43" s="3192"/>
      <c r="AA43" s="3192"/>
      <c r="AB43" s="3192"/>
      <c r="AC43" s="3192"/>
      <c r="AD43" s="3192"/>
      <c r="AE43" s="3192"/>
      <c r="AF43" s="3193"/>
      <c r="AG43" s="3194"/>
      <c r="AH43" s="3195"/>
      <c r="AI43" s="3196"/>
    </row>
    <row r="44" spans="1:35" ht="21" customHeight="1">
      <c r="A44" s="3212"/>
      <c r="B44" s="3217"/>
      <c r="C44" s="3218"/>
      <c r="D44" s="3218"/>
      <c r="E44" s="3218"/>
      <c r="F44" s="3218"/>
      <c r="G44" s="3219"/>
      <c r="H44" s="1293"/>
      <c r="I44" s="1293"/>
      <c r="J44" s="1293"/>
      <c r="K44" s="1287" t="s">
        <v>479</v>
      </c>
      <c r="L44" s="3192"/>
      <c r="M44" s="3192"/>
      <c r="N44" s="3192"/>
      <c r="O44" s="3192"/>
      <c r="P44" s="3192"/>
      <c r="Q44" s="3192"/>
      <c r="R44" s="3192"/>
      <c r="S44" s="3192"/>
      <c r="T44" s="3192"/>
      <c r="U44" s="3192"/>
      <c r="V44" s="3192"/>
      <c r="W44" s="3192"/>
      <c r="X44" s="3192"/>
      <c r="Y44" s="3192"/>
      <c r="Z44" s="3192"/>
      <c r="AA44" s="3192"/>
      <c r="AB44" s="3192"/>
      <c r="AC44" s="3192"/>
      <c r="AD44" s="3192"/>
      <c r="AE44" s="3192"/>
      <c r="AF44" s="3193"/>
      <c r="AG44" s="3194"/>
      <c r="AH44" s="3195"/>
      <c r="AI44" s="3196"/>
    </row>
    <row r="45" spans="1:35" ht="21" customHeight="1">
      <c r="A45" s="3213"/>
      <c r="B45" s="3220"/>
      <c r="C45" s="3221"/>
      <c r="D45" s="3221"/>
      <c r="E45" s="3221"/>
      <c r="F45" s="3221"/>
      <c r="G45" s="3222"/>
      <c r="H45" s="1296"/>
      <c r="I45" s="1296"/>
      <c r="J45" s="1296"/>
      <c r="K45" s="1283" t="s">
        <v>480</v>
      </c>
      <c r="L45" s="3206"/>
      <c r="M45" s="3206"/>
      <c r="N45" s="3206"/>
      <c r="O45" s="3206"/>
      <c r="P45" s="3206"/>
      <c r="Q45" s="3206"/>
      <c r="R45" s="3206"/>
      <c r="S45" s="3206"/>
      <c r="T45" s="3206"/>
      <c r="U45" s="3206"/>
      <c r="V45" s="3206"/>
      <c r="W45" s="3206"/>
      <c r="X45" s="3206"/>
      <c r="Y45" s="3206"/>
      <c r="Z45" s="3206"/>
      <c r="AA45" s="3206"/>
      <c r="AB45" s="3206"/>
      <c r="AC45" s="3206"/>
      <c r="AD45" s="3206"/>
      <c r="AE45" s="3206"/>
      <c r="AF45" s="3207"/>
      <c r="AG45" s="3208"/>
      <c r="AH45" s="3209"/>
      <c r="AI45" s="3210"/>
    </row>
    <row r="46" spans="1:35" ht="21" customHeight="1">
      <c r="A46" s="3211" t="s">
        <v>521</v>
      </c>
      <c r="B46" s="3214"/>
      <c r="C46" s="3215"/>
      <c r="D46" s="3215"/>
      <c r="E46" s="3215"/>
      <c r="F46" s="3215"/>
      <c r="G46" s="3216"/>
      <c r="H46" s="1292"/>
      <c r="I46" s="1292"/>
      <c r="J46" s="1292"/>
      <c r="K46" s="1279" t="s">
        <v>625</v>
      </c>
      <c r="L46" s="3187"/>
      <c r="M46" s="3187"/>
      <c r="N46" s="3187"/>
      <c r="O46" s="3187"/>
      <c r="P46" s="3187"/>
      <c r="Q46" s="3187"/>
      <c r="R46" s="3187"/>
      <c r="S46" s="3187"/>
      <c r="T46" s="3187"/>
      <c r="U46" s="3187"/>
      <c r="V46" s="3187"/>
      <c r="W46" s="3187"/>
      <c r="X46" s="3187"/>
      <c r="Y46" s="3187"/>
      <c r="Z46" s="3187"/>
      <c r="AA46" s="3187"/>
      <c r="AB46" s="3187"/>
      <c r="AC46" s="3187"/>
      <c r="AD46" s="3187"/>
      <c r="AE46" s="3187"/>
      <c r="AF46" s="3188"/>
      <c r="AG46" s="3189"/>
      <c r="AH46" s="3190"/>
      <c r="AI46" s="3191"/>
    </row>
    <row r="47" spans="1:35" ht="21" customHeight="1">
      <c r="A47" s="3212"/>
      <c r="B47" s="3217"/>
      <c r="C47" s="3218"/>
      <c r="D47" s="3218"/>
      <c r="E47" s="3218"/>
      <c r="F47" s="3218"/>
      <c r="G47" s="3219"/>
      <c r="H47" s="1293"/>
      <c r="I47" s="1293"/>
      <c r="J47" s="1293"/>
      <c r="K47" s="1287" t="s">
        <v>477</v>
      </c>
      <c r="L47" s="3192"/>
      <c r="M47" s="3192"/>
      <c r="N47" s="3192"/>
      <c r="O47" s="3192"/>
      <c r="P47" s="3192"/>
      <c r="Q47" s="3192"/>
      <c r="R47" s="3192"/>
      <c r="S47" s="3192"/>
      <c r="T47" s="3192"/>
      <c r="U47" s="3192"/>
      <c r="V47" s="3192"/>
      <c r="W47" s="3192"/>
      <c r="X47" s="3192"/>
      <c r="Y47" s="3192"/>
      <c r="Z47" s="3192"/>
      <c r="AA47" s="3192"/>
      <c r="AB47" s="3192"/>
      <c r="AC47" s="3192"/>
      <c r="AD47" s="3192"/>
      <c r="AE47" s="3192"/>
      <c r="AF47" s="3193"/>
      <c r="AG47" s="3194"/>
      <c r="AH47" s="3195"/>
      <c r="AI47" s="3196"/>
    </row>
    <row r="48" spans="1:35" ht="21" customHeight="1">
      <c r="A48" s="3212"/>
      <c r="B48" s="3217"/>
      <c r="C48" s="3218"/>
      <c r="D48" s="3218"/>
      <c r="E48" s="3218"/>
      <c r="F48" s="3218"/>
      <c r="G48" s="3219"/>
      <c r="H48" s="1293"/>
      <c r="I48" s="1293"/>
      <c r="J48" s="1293"/>
      <c r="K48" s="1287" t="s">
        <v>478</v>
      </c>
      <c r="L48" s="3192"/>
      <c r="M48" s="3192"/>
      <c r="N48" s="3192"/>
      <c r="O48" s="3192"/>
      <c r="P48" s="3192"/>
      <c r="Q48" s="3192"/>
      <c r="R48" s="3192"/>
      <c r="S48" s="3192"/>
      <c r="T48" s="3192"/>
      <c r="U48" s="3192"/>
      <c r="V48" s="3192"/>
      <c r="W48" s="3192"/>
      <c r="X48" s="3192"/>
      <c r="Y48" s="3192"/>
      <c r="Z48" s="3192"/>
      <c r="AA48" s="3192"/>
      <c r="AB48" s="3192"/>
      <c r="AC48" s="3192"/>
      <c r="AD48" s="3192"/>
      <c r="AE48" s="3192"/>
      <c r="AF48" s="3193"/>
      <c r="AG48" s="3194"/>
      <c r="AH48" s="3195"/>
      <c r="AI48" s="3196"/>
    </row>
    <row r="49" spans="1:35" ht="21" customHeight="1">
      <c r="A49" s="3212"/>
      <c r="B49" s="3217"/>
      <c r="C49" s="3218"/>
      <c r="D49" s="3218"/>
      <c r="E49" s="3218"/>
      <c r="F49" s="3218"/>
      <c r="G49" s="3219"/>
      <c r="H49" s="1294"/>
      <c r="I49" s="1294"/>
      <c r="J49" s="1294"/>
      <c r="K49" s="1283" t="s">
        <v>479</v>
      </c>
      <c r="L49" s="1297"/>
      <c r="M49" s="1297"/>
      <c r="N49" s="1297"/>
      <c r="O49" s="1297"/>
      <c r="P49" s="1297"/>
      <c r="Q49" s="1297"/>
      <c r="R49" s="1297"/>
      <c r="S49" s="1297"/>
      <c r="T49" s="1297"/>
      <c r="U49" s="1297"/>
      <c r="V49" s="1297"/>
      <c r="W49" s="1297"/>
      <c r="X49" s="1297"/>
      <c r="Y49" s="1297"/>
      <c r="Z49" s="1297"/>
      <c r="AA49" s="1297"/>
      <c r="AB49" s="1297"/>
      <c r="AC49" s="1297"/>
      <c r="AD49" s="1297"/>
      <c r="AE49" s="1297"/>
      <c r="AF49" s="1298"/>
      <c r="AG49" s="1299"/>
      <c r="AH49" s="1300"/>
      <c r="AI49" s="1301"/>
    </row>
    <row r="50" spans="1:35" ht="21" customHeight="1">
      <c r="A50" s="3213"/>
      <c r="B50" s="3220"/>
      <c r="C50" s="3221"/>
      <c r="D50" s="3221"/>
      <c r="E50" s="3221"/>
      <c r="F50" s="3221"/>
      <c r="G50" s="3222"/>
      <c r="H50" s="1296"/>
      <c r="I50" s="1296"/>
      <c r="J50" s="1296"/>
      <c r="K50" s="1283" t="s">
        <v>636</v>
      </c>
      <c r="L50" s="3206"/>
      <c r="M50" s="3206"/>
      <c r="N50" s="3206"/>
      <c r="O50" s="3206"/>
      <c r="P50" s="3206"/>
      <c r="Q50" s="3206"/>
      <c r="R50" s="3206"/>
      <c r="S50" s="3206"/>
      <c r="T50" s="3206"/>
      <c r="U50" s="3206"/>
      <c r="V50" s="3206"/>
      <c r="W50" s="3206"/>
      <c r="X50" s="3206"/>
      <c r="Y50" s="3206"/>
      <c r="Z50" s="3206"/>
      <c r="AA50" s="3206"/>
      <c r="AB50" s="3206"/>
      <c r="AC50" s="3206"/>
      <c r="AD50" s="3206"/>
      <c r="AE50" s="3206"/>
      <c r="AF50" s="3207"/>
      <c r="AG50" s="3208"/>
      <c r="AH50" s="3209"/>
      <c r="AI50" s="3210"/>
    </row>
    <row r="51" spans="1:35" ht="15" customHeight="1">
      <c r="A51" s="1302" t="s">
        <v>1240</v>
      </c>
      <c r="B51" s="1303"/>
      <c r="C51" s="1303"/>
      <c r="D51" s="1303"/>
      <c r="E51" s="1303"/>
      <c r="F51" s="1303"/>
      <c r="G51" s="1303"/>
      <c r="H51" s="1303"/>
      <c r="I51" s="1303"/>
      <c r="J51" s="1303"/>
      <c r="K51" s="1303"/>
      <c r="L51" s="1303"/>
      <c r="M51" s="1303"/>
      <c r="N51" s="1303"/>
      <c r="O51" s="1303"/>
      <c r="P51" s="1303"/>
      <c r="Q51" s="1303"/>
      <c r="R51" s="1303"/>
      <c r="S51" s="1303"/>
      <c r="T51" s="1303"/>
      <c r="U51" s="1303"/>
      <c r="V51" s="1303"/>
      <c r="W51" s="1303"/>
      <c r="X51" s="1303"/>
      <c r="Y51" s="1303"/>
      <c r="Z51" s="1303"/>
      <c r="AA51" s="1303"/>
      <c r="AB51" s="1303"/>
      <c r="AC51" s="1303"/>
      <c r="AD51" s="1303"/>
      <c r="AE51" s="1303"/>
      <c r="AF51" s="1303"/>
      <c r="AG51" s="1303"/>
      <c r="AH51" s="1303"/>
      <c r="AI51" s="1304"/>
    </row>
    <row r="52" spans="1:35" ht="32.25" customHeight="1">
      <c r="A52" s="3227"/>
      <c r="B52" s="3185"/>
      <c r="C52" s="3185"/>
      <c r="D52" s="3185"/>
      <c r="E52" s="3185"/>
      <c r="F52" s="3185"/>
      <c r="G52" s="3185"/>
      <c r="H52" s="3185"/>
      <c r="I52" s="3185"/>
      <c r="J52" s="3185"/>
      <c r="K52" s="3185"/>
      <c r="L52" s="3185"/>
      <c r="M52" s="3185"/>
      <c r="N52" s="3185"/>
      <c r="O52" s="3185"/>
      <c r="P52" s="3185"/>
      <c r="Q52" s="3185"/>
      <c r="R52" s="3185"/>
      <c r="S52" s="3185"/>
      <c r="T52" s="3185"/>
      <c r="U52" s="3185"/>
      <c r="V52" s="3185"/>
      <c r="W52" s="3185"/>
      <c r="X52" s="3185"/>
      <c r="Y52" s="3185"/>
      <c r="Z52" s="3185"/>
      <c r="AA52" s="3185"/>
      <c r="AB52" s="3185"/>
      <c r="AC52" s="3185"/>
      <c r="AD52" s="3185"/>
      <c r="AE52" s="3185"/>
      <c r="AF52" s="3185"/>
      <c r="AG52" s="3185"/>
      <c r="AH52" s="3185"/>
      <c r="AI52" s="3228"/>
    </row>
    <row r="53" spans="1:35" ht="15" customHeight="1">
      <c r="A53" s="1305" t="s">
        <v>554</v>
      </c>
      <c r="B53" s="1306"/>
      <c r="C53" s="1306"/>
      <c r="D53" s="1306"/>
      <c r="E53" s="1306"/>
      <c r="F53" s="1306"/>
      <c r="G53" s="1306"/>
      <c r="H53" s="1306"/>
      <c r="I53" s="1306"/>
      <c r="J53" s="1306"/>
      <c r="K53" s="1306"/>
      <c r="L53" s="1306"/>
      <c r="M53" s="1306"/>
      <c r="N53" s="1306"/>
      <c r="O53" s="1306"/>
      <c r="P53" s="1306"/>
      <c r="Q53" s="1306"/>
      <c r="R53" s="1306"/>
      <c r="S53" s="1306"/>
      <c r="T53" s="1306"/>
      <c r="U53" s="1306"/>
      <c r="V53" s="1306"/>
      <c r="W53" s="1306"/>
      <c r="X53" s="1306"/>
      <c r="Y53" s="1306"/>
      <c r="Z53" s="1306"/>
      <c r="AA53" s="1306"/>
      <c r="AB53" s="1306"/>
      <c r="AC53" s="1306"/>
      <c r="AD53" s="1306"/>
      <c r="AE53" s="1306"/>
      <c r="AF53" s="1306"/>
      <c r="AG53" s="1306"/>
      <c r="AH53" s="1306"/>
      <c r="AI53" s="1307"/>
    </row>
    <row r="54" spans="1:35" ht="15" customHeight="1">
      <c r="A54" s="3229"/>
      <c r="B54" s="3230"/>
      <c r="C54" s="3230"/>
      <c r="D54" s="3230"/>
      <c r="E54" s="3230"/>
      <c r="F54" s="3230"/>
      <c r="G54" s="3230"/>
      <c r="H54" s="3230"/>
      <c r="I54" s="3230"/>
      <c r="J54" s="3230"/>
      <c r="K54" s="3230"/>
      <c r="L54" s="3230"/>
      <c r="M54" s="3230"/>
      <c r="N54" s="3230"/>
      <c r="O54" s="3230"/>
      <c r="P54" s="3230"/>
      <c r="Q54" s="3230"/>
      <c r="R54" s="3230"/>
      <c r="S54" s="3230"/>
      <c r="T54" s="3230"/>
      <c r="U54" s="3230"/>
      <c r="V54" s="3230"/>
      <c r="W54" s="3230"/>
      <c r="X54" s="3230"/>
      <c r="Y54" s="3230"/>
      <c r="Z54" s="3230"/>
      <c r="AA54" s="3230"/>
      <c r="AB54" s="3230"/>
      <c r="AC54" s="3230"/>
      <c r="AD54" s="3230"/>
      <c r="AE54" s="3230"/>
      <c r="AF54" s="3230"/>
      <c r="AG54" s="3230"/>
      <c r="AH54" s="3230"/>
      <c r="AI54" s="3231"/>
    </row>
    <row r="55" spans="1:35" ht="15" customHeight="1">
      <c r="A55" s="1305" t="s">
        <v>555</v>
      </c>
      <c r="B55" s="1306"/>
      <c r="C55" s="1306"/>
      <c r="D55" s="1306"/>
      <c r="E55" s="1306"/>
      <c r="F55" s="1306"/>
      <c r="G55" s="1306"/>
      <c r="H55" s="1306"/>
      <c r="I55" s="1306"/>
      <c r="J55" s="1306"/>
      <c r="K55" s="1306"/>
      <c r="L55" s="1306"/>
      <c r="M55" s="1306"/>
      <c r="N55" s="1306"/>
      <c r="O55" s="1306"/>
      <c r="P55" s="1306"/>
      <c r="Q55" s="1306"/>
      <c r="R55" s="1306"/>
      <c r="S55" s="1306"/>
      <c r="T55" s="1306"/>
      <c r="U55" s="1306"/>
      <c r="V55" s="1306"/>
      <c r="W55" s="1306"/>
      <c r="X55" s="1306"/>
      <c r="Y55" s="1306"/>
      <c r="Z55" s="1306"/>
      <c r="AA55" s="1306"/>
      <c r="AB55" s="1306"/>
      <c r="AC55" s="1306"/>
      <c r="AD55" s="1306"/>
      <c r="AE55" s="1306"/>
      <c r="AF55" s="1306"/>
      <c r="AG55" s="1306"/>
      <c r="AH55" s="1306"/>
      <c r="AI55" s="1307"/>
    </row>
    <row r="56" spans="1:35" ht="15" customHeight="1" thickBot="1">
      <c r="A56" s="3232"/>
      <c r="B56" s="3233"/>
      <c r="C56" s="3233"/>
      <c r="D56" s="3233"/>
      <c r="E56" s="3233"/>
      <c r="F56" s="3233"/>
      <c r="G56" s="3233"/>
      <c r="H56" s="3233"/>
      <c r="I56" s="3233"/>
      <c r="J56" s="3233"/>
      <c r="K56" s="3233"/>
      <c r="L56" s="3233"/>
      <c r="M56" s="3233"/>
      <c r="N56" s="3233"/>
      <c r="O56" s="3233"/>
      <c r="P56" s="3233"/>
      <c r="Q56" s="3233"/>
      <c r="R56" s="3233"/>
      <c r="S56" s="3233"/>
      <c r="T56" s="3233"/>
      <c r="U56" s="3233"/>
      <c r="V56" s="3233"/>
      <c r="W56" s="3233"/>
      <c r="X56" s="3233"/>
      <c r="Y56" s="3233"/>
      <c r="Z56" s="3233"/>
      <c r="AA56" s="3233"/>
      <c r="AB56" s="3233"/>
      <c r="AC56" s="3233"/>
      <c r="AD56" s="3233"/>
      <c r="AE56" s="3233"/>
      <c r="AF56" s="3233"/>
      <c r="AG56" s="3233"/>
      <c r="AH56" s="3233"/>
      <c r="AI56" s="3234"/>
    </row>
    <row r="57" spans="1:35" ht="15" customHeight="1">
      <c r="A57" s="1308" t="s">
        <v>637</v>
      </c>
      <c r="B57" s="1309"/>
      <c r="C57" s="1309"/>
      <c r="D57" s="1309"/>
      <c r="E57" s="1309"/>
      <c r="F57" s="1309"/>
      <c r="G57" s="1309"/>
      <c r="H57" s="1309"/>
      <c r="I57" s="1309"/>
      <c r="J57" s="1309"/>
      <c r="K57" s="1309"/>
      <c r="L57" s="1309"/>
      <c r="M57" s="1309"/>
      <c r="N57" s="1309"/>
      <c r="O57" s="1309"/>
      <c r="P57" s="1309"/>
      <c r="Q57" s="1309"/>
      <c r="R57" s="1309"/>
      <c r="S57" s="1309"/>
      <c r="T57" s="1309"/>
      <c r="U57" s="1309"/>
      <c r="V57" s="1309"/>
      <c r="W57" s="1309"/>
      <c r="X57" s="1309"/>
      <c r="Y57" s="1309"/>
      <c r="Z57" s="1309"/>
      <c r="AA57" s="1309"/>
      <c r="AB57" s="1309"/>
      <c r="AC57" s="1309"/>
      <c r="AD57" s="1309"/>
      <c r="AE57" s="1309"/>
      <c r="AF57" s="1309"/>
      <c r="AG57" s="1309"/>
      <c r="AH57" s="1309"/>
      <c r="AI57" s="1309"/>
    </row>
    <row r="58" spans="1:35" ht="18" customHeight="1">
      <c r="A58" s="1309"/>
      <c r="B58" s="3223"/>
      <c r="C58" s="3223"/>
      <c r="D58" s="3223"/>
      <c r="E58" s="3223"/>
      <c r="F58" s="3223"/>
      <c r="G58" s="3223"/>
      <c r="H58" s="3223"/>
      <c r="I58" s="3223"/>
      <c r="J58" s="3223"/>
      <c r="K58" s="3223"/>
      <c r="L58" s="3223"/>
      <c r="M58" s="3223"/>
      <c r="N58" s="1309"/>
      <c r="O58" s="3224" t="s">
        <v>556</v>
      </c>
      <c r="P58" s="3224"/>
      <c r="Q58" s="3225" t="s">
        <v>857</v>
      </c>
      <c r="R58" s="3225"/>
      <c r="S58" s="3225"/>
      <c r="T58" s="3225"/>
      <c r="U58" s="3225"/>
      <c r="V58" s="3225"/>
      <c r="W58" s="1309"/>
      <c r="X58" s="1309"/>
      <c r="Y58" s="1309"/>
      <c r="Z58" s="1309"/>
      <c r="AA58" s="1309"/>
      <c r="AB58" s="1309"/>
      <c r="AC58" s="1309"/>
      <c r="AD58" s="1309"/>
      <c r="AE58" s="1309"/>
      <c r="AF58" s="1309"/>
      <c r="AG58" s="1309"/>
      <c r="AH58" s="1309"/>
      <c r="AI58" s="1309"/>
    </row>
    <row r="59" spans="1:35" ht="15" customHeight="1">
      <c r="A59" s="1308" t="s">
        <v>1241</v>
      </c>
      <c r="B59" s="1309"/>
      <c r="C59" s="1309"/>
      <c r="D59" s="1309"/>
      <c r="E59" s="1309"/>
      <c r="F59" s="1309"/>
      <c r="G59" s="1309"/>
      <c r="H59" s="1309"/>
      <c r="I59" s="1309"/>
      <c r="J59" s="1309"/>
      <c r="K59" s="1309"/>
      <c r="L59" s="1309"/>
      <c r="M59" s="1309"/>
      <c r="N59" s="1309"/>
      <c r="O59" s="1309"/>
      <c r="P59" s="1309"/>
      <c r="Q59" s="1309"/>
      <c r="R59" s="1309"/>
      <c r="S59" s="1309"/>
      <c r="T59" s="1309"/>
      <c r="U59" s="1309"/>
      <c r="V59" s="1309"/>
      <c r="W59" s="1309"/>
      <c r="X59" s="1309"/>
      <c r="Y59" s="1309"/>
      <c r="Z59" s="1309"/>
      <c r="AA59" s="1309"/>
      <c r="AB59" s="1309"/>
      <c r="AC59" s="1309"/>
      <c r="AD59" s="1309"/>
      <c r="AE59" s="1309"/>
      <c r="AF59" s="1309"/>
      <c r="AG59" s="1309"/>
      <c r="AH59" s="1309"/>
      <c r="AI59" s="1309"/>
    </row>
    <row r="60" spans="1:35" ht="18" customHeight="1">
      <c r="A60" s="1309"/>
      <c r="B60" s="3223"/>
      <c r="C60" s="3223"/>
      <c r="D60" s="3223"/>
      <c r="E60" s="3223"/>
      <c r="F60" s="3223"/>
      <c r="G60" s="3223"/>
      <c r="H60" s="3223"/>
      <c r="I60" s="3223"/>
      <c r="J60" s="3223"/>
      <c r="K60" s="3223"/>
      <c r="L60" s="3223"/>
      <c r="M60" s="3223"/>
      <c r="N60" s="1309"/>
      <c r="O60" s="3224" t="s">
        <v>556</v>
      </c>
      <c r="P60" s="3224"/>
      <c r="Q60" s="3225" t="s">
        <v>857</v>
      </c>
      <c r="R60" s="3225"/>
      <c r="S60" s="3225"/>
      <c r="T60" s="3225"/>
      <c r="U60" s="3225"/>
      <c r="V60" s="3225"/>
      <c r="W60" s="1309"/>
      <c r="X60" s="1309"/>
      <c r="Y60" s="1309"/>
      <c r="Z60" s="1309"/>
      <c r="AA60" s="1309"/>
      <c r="AB60" s="1309"/>
      <c r="AC60" s="1309"/>
      <c r="AD60" s="1309"/>
      <c r="AE60" s="1309"/>
      <c r="AF60" s="1309"/>
      <c r="AG60" s="1309"/>
      <c r="AH60" s="1309"/>
      <c r="AI60" s="1309"/>
    </row>
    <row r="61" spans="1:35" ht="72" customHeight="1">
      <c r="A61" s="3226" t="s">
        <v>571</v>
      </c>
      <c r="B61" s="3226"/>
      <c r="C61" s="3226"/>
      <c r="D61" s="3226"/>
      <c r="E61" s="3226"/>
      <c r="F61" s="3226"/>
      <c r="G61" s="3226"/>
      <c r="H61" s="3226"/>
      <c r="I61" s="3226"/>
      <c r="J61" s="3226"/>
      <c r="K61" s="3226"/>
      <c r="L61" s="3226"/>
      <c r="M61" s="3226"/>
      <c r="N61" s="3226"/>
      <c r="O61" s="3226"/>
      <c r="P61" s="3226"/>
      <c r="Q61" s="3226"/>
      <c r="R61" s="3226"/>
      <c r="S61" s="3226"/>
      <c r="T61" s="3226"/>
      <c r="U61" s="3226"/>
      <c r="V61" s="3226"/>
      <c r="W61" s="3226"/>
      <c r="X61" s="3226"/>
      <c r="Y61" s="3226"/>
      <c r="Z61" s="3226"/>
      <c r="AA61" s="3226"/>
      <c r="AB61" s="3226"/>
      <c r="AC61" s="3226"/>
      <c r="AD61" s="3226"/>
      <c r="AE61" s="3226"/>
      <c r="AF61" s="3226"/>
      <c r="AG61" s="3226"/>
      <c r="AH61" s="3226"/>
      <c r="AI61" s="3226"/>
    </row>
  </sheetData>
  <sheetProtection sheet="1" scenarios="1" formatCells="0" formatRows="0" insertRows="0" deleteRows="0"/>
  <mergeCells count="93">
    <mergeCell ref="B60:M60"/>
    <mergeCell ref="O60:P60"/>
    <mergeCell ref="Q60:V60"/>
    <mergeCell ref="A61:AI61"/>
    <mergeCell ref="L50:AF50"/>
    <mergeCell ref="AG50:AI50"/>
    <mergeCell ref="A52:AI52"/>
    <mergeCell ref="A54:AI54"/>
    <mergeCell ref="A56:AI56"/>
    <mergeCell ref="B58:M58"/>
    <mergeCell ref="O58:P58"/>
    <mergeCell ref="Q58:V58"/>
    <mergeCell ref="L45:AF45"/>
    <mergeCell ref="AG45:AI45"/>
    <mergeCell ref="A46:A50"/>
    <mergeCell ref="B46:G50"/>
    <mergeCell ref="L46:AF46"/>
    <mergeCell ref="AG46:AI46"/>
    <mergeCell ref="L47:AF47"/>
    <mergeCell ref="AG47:AI47"/>
    <mergeCell ref="L48:AF48"/>
    <mergeCell ref="AG48:AI48"/>
    <mergeCell ref="A41:A45"/>
    <mergeCell ref="B41:G45"/>
    <mergeCell ref="L41:AF41"/>
    <mergeCell ref="AG41:AI41"/>
    <mergeCell ref="L42:AF42"/>
    <mergeCell ref="AG42:AI42"/>
    <mergeCell ref="L43:AF43"/>
    <mergeCell ref="AG43:AI43"/>
    <mergeCell ref="L44:AF44"/>
    <mergeCell ref="AG44:AI44"/>
    <mergeCell ref="AG38:AI38"/>
    <mergeCell ref="AG34:AI34"/>
    <mergeCell ref="B35:B40"/>
    <mergeCell ref="C35:G36"/>
    <mergeCell ref="L35:AF35"/>
    <mergeCell ref="AG35:AI35"/>
    <mergeCell ref="L36:AF36"/>
    <mergeCell ref="AG36:AI36"/>
    <mergeCell ref="C37:G38"/>
    <mergeCell ref="L37:AF37"/>
    <mergeCell ref="AG37:AI37"/>
    <mergeCell ref="L38:AF38"/>
    <mergeCell ref="C39:G40"/>
    <mergeCell ref="L39:AF39"/>
    <mergeCell ref="AG39:AI39"/>
    <mergeCell ref="L40:AF40"/>
    <mergeCell ref="AG40:AI40"/>
    <mergeCell ref="A29:A40"/>
    <mergeCell ref="B29:B34"/>
    <mergeCell ref="C29:G30"/>
    <mergeCell ref="L29:AF29"/>
    <mergeCell ref="AG29:AI29"/>
    <mergeCell ref="L30:AF30"/>
    <mergeCell ref="AG30:AI30"/>
    <mergeCell ref="C31:G32"/>
    <mergeCell ref="L31:AF31"/>
    <mergeCell ref="AG31:AI31"/>
    <mergeCell ref="L32:AF32"/>
    <mergeCell ref="AG32:AI32"/>
    <mergeCell ref="C33:G34"/>
    <mergeCell ref="L33:AF33"/>
    <mergeCell ref="AG33:AI33"/>
    <mergeCell ref="L34:AF34"/>
    <mergeCell ref="A20:F20"/>
    <mergeCell ref="G20:I22"/>
    <mergeCell ref="J20:AI22"/>
    <mergeCell ref="A27:G28"/>
    <mergeCell ref="H27:J27"/>
    <mergeCell ref="K27:AF28"/>
    <mergeCell ref="AG27:AI28"/>
    <mergeCell ref="A21:F21"/>
    <mergeCell ref="A22:F22"/>
    <mergeCell ref="D16:F16"/>
    <mergeCell ref="G16:T16"/>
    <mergeCell ref="U16:AB16"/>
    <mergeCell ref="AC16:AH16"/>
    <mergeCell ref="A19:F19"/>
    <mergeCell ref="G19:I19"/>
    <mergeCell ref="J19:AI19"/>
    <mergeCell ref="A9:AI9"/>
    <mergeCell ref="C11:I11"/>
    <mergeCell ref="D14:F14"/>
    <mergeCell ref="G14:U14"/>
    <mergeCell ref="V14:AB14"/>
    <mergeCell ref="AC14:AH14"/>
    <mergeCell ref="W7:AF7"/>
    <mergeCell ref="A2:AI2"/>
    <mergeCell ref="F4:R4"/>
    <mergeCell ref="B4:E4"/>
    <mergeCell ref="B5:E5"/>
    <mergeCell ref="F5:Y5"/>
  </mergeCells>
  <phoneticPr fontId="11"/>
  <printOptions horizontalCentered="1"/>
  <pageMargins left="0.59055118110236227" right="0.39370078740157483" top="0.39370078740157483" bottom="0.19685039370078741" header="0.19685039370078741" footer="7.874015748031496E-2"/>
  <pageSetup paperSize="9" scale="78" orientation="portrait" r:id="rId1"/>
  <headerFooter>
    <oddFooter>&amp;R（令和２年７月開講訓練科から適用）</oddFooter>
  </headerFooter>
  <rowBreaks count="1" manualBreakCount="1">
    <brk id="52" max="35"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6">
    <pageSetUpPr fitToPage="1"/>
  </sheetPr>
  <dimension ref="B1:AJ23"/>
  <sheetViews>
    <sheetView view="pageBreakPreview" zoomScaleNormal="110" zoomScaleSheetLayoutView="100" workbookViewId="0">
      <selection activeCell="AA7" sqref="AA7:AJ7"/>
    </sheetView>
  </sheetViews>
  <sheetFormatPr defaultColWidth="3" defaultRowHeight="21" customHeight="1"/>
  <cols>
    <col min="1" max="28" width="3" style="249"/>
    <col min="29" max="30" width="3" style="249" customWidth="1"/>
    <col min="31" max="16384" width="3" style="249"/>
  </cols>
  <sheetData>
    <row r="1" spans="2:36" ht="11.25">
      <c r="AJ1" s="250" t="s">
        <v>1238</v>
      </c>
    </row>
    <row r="2" spans="2:36" ht="36" customHeight="1">
      <c r="B2" s="3129" t="s">
        <v>570</v>
      </c>
      <c r="C2" s="3130"/>
      <c r="D2" s="3130"/>
      <c r="E2" s="3130"/>
      <c r="F2" s="3130"/>
      <c r="G2" s="3130"/>
      <c r="H2" s="3130"/>
      <c r="I2" s="3130"/>
      <c r="J2" s="3130"/>
      <c r="K2" s="3130"/>
      <c r="L2" s="3130"/>
      <c r="M2" s="3130"/>
      <c r="N2" s="3130"/>
      <c r="O2" s="3130"/>
      <c r="P2" s="3130"/>
      <c r="Q2" s="3130"/>
      <c r="R2" s="3130"/>
      <c r="S2" s="3130"/>
      <c r="T2" s="3130"/>
      <c r="U2" s="3130"/>
      <c r="V2" s="3130"/>
      <c r="W2" s="3130"/>
      <c r="X2" s="3130"/>
      <c r="Y2" s="3130"/>
      <c r="Z2" s="3130"/>
      <c r="AA2" s="3130"/>
      <c r="AB2" s="3130"/>
      <c r="AC2" s="3130"/>
      <c r="AD2" s="3130"/>
      <c r="AE2" s="3130"/>
      <c r="AF2" s="3130"/>
      <c r="AG2" s="3130"/>
      <c r="AH2" s="3130"/>
      <c r="AI2" s="3130"/>
      <c r="AJ2" s="3130"/>
    </row>
    <row r="3" spans="2:36" ht="11.25"/>
    <row r="4" spans="2:36" ht="15" customHeight="1">
      <c r="C4" s="3131" t="s">
        <v>954</v>
      </c>
      <c r="D4" s="3131"/>
      <c r="E4" s="3131"/>
      <c r="F4" s="3131"/>
      <c r="G4" s="3255" t="str">
        <f>IF(様式13の１!F4="","",様式13の１!F4)</f>
        <v/>
      </c>
      <c r="H4" s="3255"/>
      <c r="I4" s="3255"/>
      <c r="J4" s="3255"/>
      <c r="K4" s="3255"/>
      <c r="L4" s="3255"/>
      <c r="M4" s="3255"/>
      <c r="N4" s="3255"/>
      <c r="O4" s="3255"/>
      <c r="P4" s="3255"/>
      <c r="Q4" s="3255"/>
      <c r="R4" s="3255"/>
      <c r="S4" s="3255"/>
      <c r="T4" s="3255"/>
      <c r="U4" s="3255"/>
      <c r="V4" s="3255"/>
    </row>
    <row r="5" spans="2:36" ht="15" customHeight="1">
      <c r="C5" s="3131" t="s">
        <v>538</v>
      </c>
      <c r="D5" s="3131"/>
      <c r="E5" s="3131"/>
      <c r="F5" s="3131"/>
      <c r="G5" s="3132" t="str">
        <f>IF(様式1!G36="","",様式1!G36)</f>
        <v/>
      </c>
      <c r="H5" s="3132"/>
      <c r="I5" s="3132"/>
      <c r="J5" s="3132"/>
      <c r="K5" s="3132"/>
      <c r="L5" s="3132"/>
      <c r="M5" s="3132"/>
      <c r="N5" s="3132"/>
      <c r="O5" s="3132"/>
      <c r="P5" s="3132"/>
      <c r="Q5" s="3132"/>
      <c r="R5" s="3132"/>
      <c r="S5" s="3132"/>
      <c r="T5" s="3132"/>
      <c r="U5" s="3132"/>
      <c r="V5" s="3132"/>
      <c r="W5" s="3132"/>
      <c r="X5" s="3132"/>
      <c r="Y5" s="3132"/>
    </row>
    <row r="6" spans="2:36" ht="15" customHeight="1">
      <c r="D6" s="251"/>
      <c r="E6" s="251"/>
      <c r="F6" s="251"/>
      <c r="G6" s="252"/>
      <c r="H6" s="252"/>
      <c r="I6" s="252"/>
      <c r="J6" s="252"/>
      <c r="K6" s="252"/>
      <c r="L6" s="252"/>
      <c r="M6" s="252"/>
      <c r="N6" s="252"/>
      <c r="O6" s="252"/>
      <c r="P6" s="252"/>
      <c r="Q6" s="252"/>
      <c r="R6" s="252"/>
      <c r="S6" s="252"/>
      <c r="T6" s="252"/>
      <c r="U6" s="252"/>
      <c r="V6" s="252"/>
    </row>
    <row r="7" spans="2:36" ht="15" customHeight="1">
      <c r="W7" s="249" t="s">
        <v>539</v>
      </c>
      <c r="AA7" s="3132" t="str">
        <f>IF(様式13の１!W7="","",様式13の１!W7)</f>
        <v/>
      </c>
      <c r="AB7" s="3132"/>
      <c r="AC7" s="3132"/>
      <c r="AD7" s="3132"/>
      <c r="AE7" s="3132"/>
      <c r="AF7" s="3132"/>
      <c r="AG7" s="3132"/>
      <c r="AH7" s="3132"/>
      <c r="AI7" s="3132"/>
      <c r="AJ7" s="3132"/>
    </row>
    <row r="8" spans="2:36" ht="11.25"/>
    <row r="9" spans="2:36" ht="21" customHeight="1">
      <c r="C9" s="249" t="s">
        <v>564</v>
      </c>
    </row>
    <row r="10" spans="2:36" ht="11.25"/>
    <row r="11" spans="2:36" ht="15" customHeight="1" thickBot="1">
      <c r="B11" s="253" t="s">
        <v>565</v>
      </c>
    </row>
    <row r="12" spans="2:36" ht="15" customHeight="1">
      <c r="B12" s="3161" t="s">
        <v>626</v>
      </c>
      <c r="C12" s="3162"/>
      <c r="D12" s="3162"/>
      <c r="E12" s="3162"/>
      <c r="F12" s="3162"/>
      <c r="G12" s="3162"/>
      <c r="H12" s="3163"/>
      <c r="I12" s="3140" t="s">
        <v>566</v>
      </c>
      <c r="J12" s="3139"/>
      <c r="K12" s="3139"/>
      <c r="L12" s="3139"/>
      <c r="M12" s="3139"/>
      <c r="N12" s="3141"/>
      <c r="O12" s="3167" t="s">
        <v>567</v>
      </c>
      <c r="P12" s="3162"/>
      <c r="Q12" s="3162"/>
      <c r="R12" s="3162"/>
      <c r="S12" s="3162"/>
      <c r="T12" s="3162"/>
      <c r="U12" s="3162"/>
      <c r="V12" s="3162"/>
      <c r="W12" s="3162"/>
      <c r="X12" s="3162"/>
      <c r="Y12" s="3162"/>
      <c r="Z12" s="3162"/>
      <c r="AA12" s="3162"/>
      <c r="AB12" s="3162"/>
      <c r="AC12" s="3162"/>
      <c r="AD12" s="3162"/>
      <c r="AE12" s="3162"/>
      <c r="AF12" s="3162"/>
      <c r="AG12" s="3162"/>
      <c r="AH12" s="3162"/>
      <c r="AI12" s="3162"/>
      <c r="AJ12" s="3169"/>
    </row>
    <row r="13" spans="2:36" ht="15" customHeight="1">
      <c r="B13" s="3235"/>
      <c r="C13" s="3236"/>
      <c r="D13" s="3236"/>
      <c r="E13" s="3236"/>
      <c r="F13" s="3236"/>
      <c r="G13" s="3236"/>
      <c r="H13" s="3237"/>
      <c r="I13" s="3240" t="s">
        <v>568</v>
      </c>
      <c r="J13" s="3241"/>
      <c r="K13" s="3242"/>
      <c r="L13" s="3240" t="s">
        <v>569</v>
      </c>
      <c r="M13" s="3241"/>
      <c r="N13" s="3242"/>
      <c r="O13" s="3238"/>
      <c r="P13" s="3236"/>
      <c r="Q13" s="3236"/>
      <c r="R13" s="3236"/>
      <c r="S13" s="3236"/>
      <c r="T13" s="3236"/>
      <c r="U13" s="3236"/>
      <c r="V13" s="3236"/>
      <c r="W13" s="3236"/>
      <c r="X13" s="3236"/>
      <c r="Y13" s="3236"/>
      <c r="Z13" s="3236"/>
      <c r="AA13" s="3236"/>
      <c r="AB13" s="3236"/>
      <c r="AC13" s="3236"/>
      <c r="AD13" s="3236"/>
      <c r="AE13" s="3236"/>
      <c r="AF13" s="3236"/>
      <c r="AG13" s="3236"/>
      <c r="AH13" s="3236"/>
      <c r="AI13" s="3236"/>
      <c r="AJ13" s="3239"/>
    </row>
    <row r="14" spans="2:36" ht="15" customHeight="1">
      <c r="B14" s="3164"/>
      <c r="C14" s="3165"/>
      <c r="D14" s="3165"/>
      <c r="E14" s="3165"/>
      <c r="F14" s="3165"/>
      <c r="G14" s="3165"/>
      <c r="H14" s="3166"/>
      <c r="I14" s="254" t="s">
        <v>627</v>
      </c>
      <c r="J14" s="255" t="s">
        <v>628</v>
      </c>
      <c r="K14" s="256" t="s">
        <v>629</v>
      </c>
      <c r="L14" s="254" t="s">
        <v>627</v>
      </c>
      <c r="M14" s="255" t="s">
        <v>628</v>
      </c>
      <c r="N14" s="256" t="s">
        <v>629</v>
      </c>
      <c r="O14" s="3165"/>
      <c r="P14" s="3165"/>
      <c r="Q14" s="3165"/>
      <c r="R14" s="3165"/>
      <c r="S14" s="3165"/>
      <c r="T14" s="3165"/>
      <c r="U14" s="3165"/>
      <c r="V14" s="3165"/>
      <c r="W14" s="3165"/>
      <c r="X14" s="3165"/>
      <c r="Y14" s="3165"/>
      <c r="Z14" s="3165"/>
      <c r="AA14" s="3165"/>
      <c r="AB14" s="3165"/>
      <c r="AC14" s="3165"/>
      <c r="AD14" s="3165"/>
      <c r="AE14" s="3165"/>
      <c r="AF14" s="3165"/>
      <c r="AG14" s="3165"/>
      <c r="AH14" s="3165"/>
      <c r="AI14" s="3165"/>
      <c r="AJ14" s="3170"/>
    </row>
    <row r="15" spans="2:36" ht="21" customHeight="1">
      <c r="B15" s="3243" t="s">
        <v>517</v>
      </c>
      <c r="C15" s="3246" t="s">
        <v>518</v>
      </c>
      <c r="D15" s="3181"/>
      <c r="E15" s="3182"/>
      <c r="F15" s="3182"/>
      <c r="G15" s="3182"/>
      <c r="H15" s="3183"/>
      <c r="I15" s="1276"/>
      <c r="J15" s="1277"/>
      <c r="K15" s="1278"/>
      <c r="L15" s="1276"/>
      <c r="M15" s="1277"/>
      <c r="N15" s="1278"/>
      <c r="O15" s="1279" t="s">
        <v>630</v>
      </c>
      <c r="P15" s="3187"/>
      <c r="Q15" s="3187"/>
      <c r="R15" s="3187"/>
      <c r="S15" s="3187"/>
      <c r="T15" s="3187"/>
      <c r="U15" s="3187"/>
      <c r="V15" s="3187"/>
      <c r="W15" s="3187"/>
      <c r="X15" s="3187"/>
      <c r="Y15" s="3187"/>
      <c r="Z15" s="3187"/>
      <c r="AA15" s="3187"/>
      <c r="AB15" s="3187"/>
      <c r="AC15" s="3187"/>
      <c r="AD15" s="3187"/>
      <c r="AE15" s="3187"/>
      <c r="AF15" s="3187"/>
      <c r="AG15" s="3187"/>
      <c r="AH15" s="3187"/>
      <c r="AI15" s="3187"/>
      <c r="AJ15" s="3248"/>
    </row>
    <row r="16" spans="2:36" ht="21" customHeight="1">
      <c r="B16" s="3244"/>
      <c r="C16" s="3247"/>
      <c r="D16" s="3184"/>
      <c r="E16" s="3185"/>
      <c r="F16" s="3185"/>
      <c r="G16" s="3185"/>
      <c r="H16" s="3186"/>
      <c r="I16" s="1280"/>
      <c r="J16" s="1281"/>
      <c r="K16" s="1282"/>
      <c r="L16" s="1280"/>
      <c r="M16" s="1281"/>
      <c r="N16" s="1282"/>
      <c r="O16" s="1283" t="s">
        <v>477</v>
      </c>
      <c r="P16" s="3206"/>
      <c r="Q16" s="3206"/>
      <c r="R16" s="3206"/>
      <c r="S16" s="3206"/>
      <c r="T16" s="3206"/>
      <c r="U16" s="3206"/>
      <c r="V16" s="3206"/>
      <c r="W16" s="3206"/>
      <c r="X16" s="3206"/>
      <c r="Y16" s="3206"/>
      <c r="Z16" s="3206"/>
      <c r="AA16" s="3206"/>
      <c r="AB16" s="3206"/>
      <c r="AC16" s="3206"/>
      <c r="AD16" s="3206"/>
      <c r="AE16" s="3206"/>
      <c r="AF16" s="3206"/>
      <c r="AG16" s="3206"/>
      <c r="AH16" s="3206"/>
      <c r="AI16" s="3206"/>
      <c r="AJ16" s="3249"/>
    </row>
    <row r="17" spans="2:36" ht="21" customHeight="1">
      <c r="B17" s="3244"/>
      <c r="C17" s="3247"/>
      <c r="D17" s="3181"/>
      <c r="E17" s="3182"/>
      <c r="F17" s="3182"/>
      <c r="G17" s="3182"/>
      <c r="H17" s="3183"/>
      <c r="I17" s="1276"/>
      <c r="J17" s="1277"/>
      <c r="K17" s="1278"/>
      <c r="L17" s="1276"/>
      <c r="M17" s="1277"/>
      <c r="N17" s="1278"/>
      <c r="O17" s="1279" t="s">
        <v>625</v>
      </c>
      <c r="P17" s="3187"/>
      <c r="Q17" s="3187"/>
      <c r="R17" s="3187"/>
      <c r="S17" s="3187"/>
      <c r="T17" s="3187"/>
      <c r="U17" s="3187"/>
      <c r="V17" s="3187"/>
      <c r="W17" s="3187"/>
      <c r="X17" s="3187"/>
      <c r="Y17" s="3187"/>
      <c r="Z17" s="3187"/>
      <c r="AA17" s="3187"/>
      <c r="AB17" s="3187"/>
      <c r="AC17" s="3187"/>
      <c r="AD17" s="3187"/>
      <c r="AE17" s="3187"/>
      <c r="AF17" s="3187"/>
      <c r="AG17" s="3187"/>
      <c r="AH17" s="3187"/>
      <c r="AI17" s="3187"/>
      <c r="AJ17" s="3248"/>
    </row>
    <row r="18" spans="2:36" ht="21" customHeight="1">
      <c r="B18" s="3244"/>
      <c r="C18" s="3247"/>
      <c r="D18" s="3184"/>
      <c r="E18" s="3185"/>
      <c r="F18" s="3185"/>
      <c r="G18" s="3185"/>
      <c r="H18" s="3186"/>
      <c r="I18" s="1284"/>
      <c r="J18" s="1285"/>
      <c r="K18" s="1286"/>
      <c r="L18" s="1284"/>
      <c r="M18" s="1285"/>
      <c r="N18" s="1286"/>
      <c r="O18" s="1287" t="s">
        <v>477</v>
      </c>
      <c r="P18" s="3206"/>
      <c r="Q18" s="3206"/>
      <c r="R18" s="3206"/>
      <c r="S18" s="3206"/>
      <c r="T18" s="3206"/>
      <c r="U18" s="3206"/>
      <c r="V18" s="3206"/>
      <c r="W18" s="3206"/>
      <c r="X18" s="3206"/>
      <c r="Y18" s="3206"/>
      <c r="Z18" s="3206"/>
      <c r="AA18" s="3206"/>
      <c r="AB18" s="3206"/>
      <c r="AC18" s="3206"/>
      <c r="AD18" s="3206"/>
      <c r="AE18" s="3206"/>
      <c r="AF18" s="3206"/>
      <c r="AG18" s="3206"/>
      <c r="AH18" s="3206"/>
      <c r="AI18" s="3206"/>
      <c r="AJ18" s="3249"/>
    </row>
    <row r="19" spans="2:36" ht="21" customHeight="1">
      <c r="B19" s="3244"/>
      <c r="C19" s="3246" t="s">
        <v>519</v>
      </c>
      <c r="D19" s="3181"/>
      <c r="E19" s="3182"/>
      <c r="F19" s="3182"/>
      <c r="G19" s="3182"/>
      <c r="H19" s="3183"/>
      <c r="I19" s="1276"/>
      <c r="J19" s="1277"/>
      <c r="K19" s="1278"/>
      <c r="L19" s="1276"/>
      <c r="M19" s="1277"/>
      <c r="N19" s="1278"/>
      <c r="O19" s="1279" t="s">
        <v>625</v>
      </c>
      <c r="P19" s="3187"/>
      <c r="Q19" s="3187"/>
      <c r="R19" s="3187"/>
      <c r="S19" s="3187"/>
      <c r="T19" s="3187"/>
      <c r="U19" s="3187"/>
      <c r="V19" s="3187"/>
      <c r="W19" s="3187"/>
      <c r="X19" s="3187"/>
      <c r="Y19" s="3187"/>
      <c r="Z19" s="3187"/>
      <c r="AA19" s="3187"/>
      <c r="AB19" s="3187"/>
      <c r="AC19" s="3187"/>
      <c r="AD19" s="3187"/>
      <c r="AE19" s="3187"/>
      <c r="AF19" s="3187"/>
      <c r="AG19" s="3187"/>
      <c r="AH19" s="3187"/>
      <c r="AI19" s="3187"/>
      <c r="AJ19" s="3248"/>
    </row>
    <row r="20" spans="2:36" ht="21" customHeight="1">
      <c r="B20" s="3244"/>
      <c r="C20" s="3247"/>
      <c r="D20" s="3184"/>
      <c r="E20" s="3185"/>
      <c r="F20" s="3185"/>
      <c r="G20" s="3185"/>
      <c r="H20" s="3186"/>
      <c r="I20" s="1280"/>
      <c r="J20" s="1281"/>
      <c r="K20" s="1282"/>
      <c r="L20" s="1280"/>
      <c r="M20" s="1281"/>
      <c r="N20" s="1282"/>
      <c r="O20" s="1283" t="s">
        <v>477</v>
      </c>
      <c r="P20" s="3206"/>
      <c r="Q20" s="3206"/>
      <c r="R20" s="3206"/>
      <c r="S20" s="3206"/>
      <c r="T20" s="3206"/>
      <c r="U20" s="3206"/>
      <c r="V20" s="3206"/>
      <c r="W20" s="3206"/>
      <c r="X20" s="3206"/>
      <c r="Y20" s="3206"/>
      <c r="Z20" s="3206"/>
      <c r="AA20" s="3206"/>
      <c r="AB20" s="3206"/>
      <c r="AC20" s="3206"/>
      <c r="AD20" s="3206"/>
      <c r="AE20" s="3206"/>
      <c r="AF20" s="3206"/>
      <c r="AG20" s="3206"/>
      <c r="AH20" s="3206"/>
      <c r="AI20" s="3206"/>
      <c r="AJ20" s="3249"/>
    </row>
    <row r="21" spans="2:36" ht="21" customHeight="1">
      <c r="B21" s="3244"/>
      <c r="C21" s="3247"/>
      <c r="D21" s="3181"/>
      <c r="E21" s="3182"/>
      <c r="F21" s="3182"/>
      <c r="G21" s="3182"/>
      <c r="H21" s="3183"/>
      <c r="I21" s="1276"/>
      <c r="J21" s="1277"/>
      <c r="K21" s="1278"/>
      <c r="L21" s="1276"/>
      <c r="M21" s="1277"/>
      <c r="N21" s="1278"/>
      <c r="O21" s="1279" t="s">
        <v>625</v>
      </c>
      <c r="P21" s="3187"/>
      <c r="Q21" s="3187"/>
      <c r="R21" s="3187"/>
      <c r="S21" s="3187"/>
      <c r="T21" s="3187"/>
      <c r="U21" s="3187"/>
      <c r="V21" s="3187"/>
      <c r="W21" s="3187"/>
      <c r="X21" s="3187"/>
      <c r="Y21" s="3187"/>
      <c r="Z21" s="3187"/>
      <c r="AA21" s="3187"/>
      <c r="AB21" s="3187"/>
      <c r="AC21" s="3187"/>
      <c r="AD21" s="3187"/>
      <c r="AE21" s="3187"/>
      <c r="AF21" s="3187"/>
      <c r="AG21" s="3187"/>
      <c r="AH21" s="3187"/>
      <c r="AI21" s="3187"/>
      <c r="AJ21" s="3248"/>
    </row>
    <row r="22" spans="2:36" ht="21" customHeight="1" thickBot="1">
      <c r="B22" s="3245"/>
      <c r="C22" s="3250"/>
      <c r="D22" s="3251"/>
      <c r="E22" s="3233"/>
      <c r="F22" s="3233"/>
      <c r="G22" s="3233"/>
      <c r="H22" s="3252"/>
      <c r="I22" s="1288"/>
      <c r="J22" s="1289"/>
      <c r="K22" s="1290"/>
      <c r="L22" s="1288"/>
      <c r="M22" s="1289"/>
      <c r="N22" s="1290"/>
      <c r="O22" s="1291" t="s">
        <v>477</v>
      </c>
      <c r="P22" s="3253"/>
      <c r="Q22" s="3253"/>
      <c r="R22" s="3253"/>
      <c r="S22" s="3253"/>
      <c r="T22" s="3253"/>
      <c r="U22" s="3253"/>
      <c r="V22" s="3253"/>
      <c r="W22" s="3253"/>
      <c r="X22" s="3253"/>
      <c r="Y22" s="3253"/>
      <c r="Z22" s="3253"/>
      <c r="AA22" s="3253"/>
      <c r="AB22" s="3253"/>
      <c r="AC22" s="3253"/>
      <c r="AD22" s="3253"/>
      <c r="AE22" s="3253"/>
      <c r="AF22" s="3253"/>
      <c r="AG22" s="3253"/>
      <c r="AH22" s="3253"/>
      <c r="AI22" s="3253"/>
      <c r="AJ22" s="3254"/>
    </row>
    <row r="23" spans="2:36" ht="21" customHeight="1">
      <c r="D23" s="257" t="s">
        <v>906</v>
      </c>
    </row>
  </sheetData>
  <sheetProtection sheet="1" objects="1" scenarios="1" formatCells="0" formatRows="0" insertRows="0" deleteRows="0"/>
  <mergeCells count="26">
    <mergeCell ref="AA7:AJ7"/>
    <mergeCell ref="B2:AJ2"/>
    <mergeCell ref="G4:V4"/>
    <mergeCell ref="C4:F4"/>
    <mergeCell ref="C5:F5"/>
    <mergeCell ref="G5:Y5"/>
    <mergeCell ref="B15:B22"/>
    <mergeCell ref="C15:C18"/>
    <mergeCell ref="D15:H16"/>
    <mergeCell ref="P15:AJ15"/>
    <mergeCell ref="P16:AJ16"/>
    <mergeCell ref="D17:H18"/>
    <mergeCell ref="P17:AJ17"/>
    <mergeCell ref="P18:AJ18"/>
    <mergeCell ref="C19:C22"/>
    <mergeCell ref="D19:H20"/>
    <mergeCell ref="P19:AJ19"/>
    <mergeCell ref="P20:AJ20"/>
    <mergeCell ref="D21:H22"/>
    <mergeCell ref="P21:AJ21"/>
    <mergeCell ref="P22:AJ22"/>
    <mergeCell ref="B12:H14"/>
    <mergeCell ref="I12:N12"/>
    <mergeCell ref="O12:AJ14"/>
    <mergeCell ref="I13:K13"/>
    <mergeCell ref="L13:N13"/>
  </mergeCells>
  <phoneticPr fontId="11"/>
  <printOptions horizontalCentered="1"/>
  <pageMargins left="0.59055118110236227" right="0.39370078740157483" top="0.39370078740157483" bottom="0.19685039370078741" header="0.19685039370078741" footer="7.874015748031496E-2"/>
  <pageSetup paperSize="9" scale="90" fitToHeight="0" orientation="portrait" r:id="rId1"/>
  <headerFooter>
    <oddFooter>&amp;R(令和２年７月開講訓練科から適用)</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9050C-64CD-4A12-AC9D-EA9F8C6DBA09}">
  <sheetPr>
    <pageSetUpPr fitToPage="1"/>
  </sheetPr>
  <dimension ref="A1:S69"/>
  <sheetViews>
    <sheetView view="pageBreakPreview" zoomScale="85" zoomScaleNormal="70" zoomScaleSheetLayoutView="85" workbookViewId="0">
      <selection activeCell="B27" sqref="B27:R27"/>
    </sheetView>
  </sheetViews>
  <sheetFormatPr defaultRowHeight="13.5"/>
  <cols>
    <col min="1" max="1" width="4.25" style="218" customWidth="1"/>
    <col min="2" max="2" width="22" style="218" customWidth="1"/>
    <col min="3" max="3" width="17.125" style="221" customWidth="1"/>
    <col min="4" max="4" width="25.375" style="221" customWidth="1"/>
    <col min="5" max="5" width="28.125" style="221" customWidth="1"/>
    <col min="6" max="6" width="12.5" style="218" customWidth="1"/>
    <col min="7" max="7" width="5" style="222" customWidth="1"/>
    <col min="8" max="8" width="12.375" style="218" customWidth="1"/>
    <col min="9" max="9" width="8.875" style="218" customWidth="1"/>
    <col min="10" max="16" width="9" style="218"/>
    <col min="17" max="17" width="7.5" style="218" customWidth="1"/>
    <col min="18" max="19" width="7.5" style="225" customWidth="1"/>
    <col min="20" max="20" width="9" style="218"/>
    <col min="21" max="21" width="9" style="218" customWidth="1"/>
    <col min="22" max="260" width="9" style="218"/>
    <col min="261" max="261" width="2.75" style="218" customWidth="1"/>
    <col min="262" max="262" width="22" style="218" customWidth="1"/>
    <col min="263" max="263" width="17.125" style="218" customWidth="1"/>
    <col min="264" max="264" width="25.375" style="218" customWidth="1"/>
    <col min="265" max="265" width="28.125" style="218" customWidth="1"/>
    <col min="266" max="266" width="12.5" style="218" customWidth="1"/>
    <col min="267" max="267" width="5" style="218" customWidth="1"/>
    <col min="268" max="268" width="12.375" style="218" customWidth="1"/>
    <col min="269" max="269" width="8.875" style="218" customWidth="1"/>
    <col min="270" max="274" width="9" style="218"/>
    <col min="275" max="275" width="7.5" style="218" customWidth="1"/>
    <col min="276" max="516" width="9" style="218"/>
    <col min="517" max="517" width="2.75" style="218" customWidth="1"/>
    <col min="518" max="518" width="22" style="218" customWidth="1"/>
    <col min="519" max="519" width="17.125" style="218" customWidth="1"/>
    <col min="520" max="520" width="25.375" style="218" customWidth="1"/>
    <col min="521" max="521" width="28.125" style="218" customWidth="1"/>
    <col min="522" max="522" width="12.5" style="218" customWidth="1"/>
    <col min="523" max="523" width="5" style="218" customWidth="1"/>
    <col min="524" max="524" width="12.375" style="218" customWidth="1"/>
    <col min="525" max="525" width="8.875" style="218" customWidth="1"/>
    <col min="526" max="530" width="9" style="218"/>
    <col min="531" max="531" width="7.5" style="218" customWidth="1"/>
    <col min="532" max="772" width="9" style="218"/>
    <col min="773" max="773" width="2.75" style="218" customWidth="1"/>
    <col min="774" max="774" width="22" style="218" customWidth="1"/>
    <col min="775" max="775" width="17.125" style="218" customWidth="1"/>
    <col min="776" max="776" width="25.375" style="218" customWidth="1"/>
    <col min="777" max="777" width="28.125" style="218" customWidth="1"/>
    <col min="778" max="778" width="12.5" style="218" customWidth="1"/>
    <col min="779" max="779" width="5" style="218" customWidth="1"/>
    <col min="780" max="780" width="12.375" style="218" customWidth="1"/>
    <col min="781" max="781" width="8.875" style="218" customWidth="1"/>
    <col min="782" max="786" width="9" style="218"/>
    <col min="787" max="787" width="7.5" style="218" customWidth="1"/>
    <col min="788" max="1028" width="9" style="218"/>
    <col min="1029" max="1029" width="2.75" style="218" customWidth="1"/>
    <col min="1030" max="1030" width="22" style="218" customWidth="1"/>
    <col min="1031" max="1031" width="17.125" style="218" customWidth="1"/>
    <col min="1032" max="1032" width="25.375" style="218" customWidth="1"/>
    <col min="1033" max="1033" width="28.125" style="218" customWidth="1"/>
    <col min="1034" max="1034" width="12.5" style="218" customWidth="1"/>
    <col min="1035" max="1035" width="5" style="218" customWidth="1"/>
    <col min="1036" max="1036" width="12.375" style="218" customWidth="1"/>
    <col min="1037" max="1037" width="8.875" style="218" customWidth="1"/>
    <col min="1038" max="1042" width="9" style="218"/>
    <col min="1043" max="1043" width="7.5" style="218" customWidth="1"/>
    <col min="1044" max="1284" width="9" style="218"/>
    <col min="1285" max="1285" width="2.75" style="218" customWidth="1"/>
    <col min="1286" max="1286" width="22" style="218" customWidth="1"/>
    <col min="1287" max="1287" width="17.125" style="218" customWidth="1"/>
    <col min="1288" max="1288" width="25.375" style="218" customWidth="1"/>
    <col min="1289" max="1289" width="28.125" style="218" customWidth="1"/>
    <col min="1290" max="1290" width="12.5" style="218" customWidth="1"/>
    <col min="1291" max="1291" width="5" style="218" customWidth="1"/>
    <col min="1292" max="1292" width="12.375" style="218" customWidth="1"/>
    <col min="1293" max="1293" width="8.875" style="218" customWidth="1"/>
    <col min="1294" max="1298" width="9" style="218"/>
    <col min="1299" max="1299" width="7.5" style="218" customWidth="1"/>
    <col min="1300" max="1540" width="9" style="218"/>
    <col min="1541" max="1541" width="2.75" style="218" customWidth="1"/>
    <col min="1542" max="1542" width="22" style="218" customWidth="1"/>
    <col min="1543" max="1543" width="17.125" style="218" customWidth="1"/>
    <col min="1544" max="1544" width="25.375" style="218" customWidth="1"/>
    <col min="1545" max="1545" width="28.125" style="218" customWidth="1"/>
    <col min="1546" max="1546" width="12.5" style="218" customWidth="1"/>
    <col min="1547" max="1547" width="5" style="218" customWidth="1"/>
    <col min="1548" max="1548" width="12.375" style="218" customWidth="1"/>
    <col min="1549" max="1549" width="8.875" style="218" customWidth="1"/>
    <col min="1550" max="1554" width="9" style="218"/>
    <col min="1555" max="1555" width="7.5" style="218" customWidth="1"/>
    <col min="1556" max="1796" width="9" style="218"/>
    <col min="1797" max="1797" width="2.75" style="218" customWidth="1"/>
    <col min="1798" max="1798" width="22" style="218" customWidth="1"/>
    <col min="1799" max="1799" width="17.125" style="218" customWidth="1"/>
    <col min="1800" max="1800" width="25.375" style="218" customWidth="1"/>
    <col min="1801" max="1801" width="28.125" style="218" customWidth="1"/>
    <col min="1802" max="1802" width="12.5" style="218" customWidth="1"/>
    <col min="1803" max="1803" width="5" style="218" customWidth="1"/>
    <col min="1804" max="1804" width="12.375" style="218" customWidth="1"/>
    <col min="1805" max="1805" width="8.875" style="218" customWidth="1"/>
    <col min="1806" max="1810" width="9" style="218"/>
    <col min="1811" max="1811" width="7.5" style="218" customWidth="1"/>
    <col min="1812" max="2052" width="9" style="218"/>
    <col min="2053" max="2053" width="2.75" style="218" customWidth="1"/>
    <col min="2054" max="2054" width="22" style="218" customWidth="1"/>
    <col min="2055" max="2055" width="17.125" style="218" customWidth="1"/>
    <col min="2056" max="2056" width="25.375" style="218" customWidth="1"/>
    <col min="2057" max="2057" width="28.125" style="218" customWidth="1"/>
    <col min="2058" max="2058" width="12.5" style="218" customWidth="1"/>
    <col min="2059" max="2059" width="5" style="218" customWidth="1"/>
    <col min="2060" max="2060" width="12.375" style="218" customWidth="1"/>
    <col min="2061" max="2061" width="8.875" style="218" customWidth="1"/>
    <col min="2062" max="2066" width="9" style="218"/>
    <col min="2067" max="2067" width="7.5" style="218" customWidth="1"/>
    <col min="2068" max="2308" width="9" style="218"/>
    <col min="2309" max="2309" width="2.75" style="218" customWidth="1"/>
    <col min="2310" max="2310" width="22" style="218" customWidth="1"/>
    <col min="2311" max="2311" width="17.125" style="218" customWidth="1"/>
    <col min="2312" max="2312" width="25.375" style="218" customWidth="1"/>
    <col min="2313" max="2313" width="28.125" style="218" customWidth="1"/>
    <col min="2314" max="2314" width="12.5" style="218" customWidth="1"/>
    <col min="2315" max="2315" width="5" style="218" customWidth="1"/>
    <col min="2316" max="2316" width="12.375" style="218" customWidth="1"/>
    <col min="2317" max="2317" width="8.875" style="218" customWidth="1"/>
    <col min="2318" max="2322" width="9" style="218"/>
    <col min="2323" max="2323" width="7.5" style="218" customWidth="1"/>
    <col min="2324" max="2564" width="9" style="218"/>
    <col min="2565" max="2565" width="2.75" style="218" customWidth="1"/>
    <col min="2566" max="2566" width="22" style="218" customWidth="1"/>
    <col min="2567" max="2567" width="17.125" style="218" customWidth="1"/>
    <col min="2568" max="2568" width="25.375" style="218" customWidth="1"/>
    <col min="2569" max="2569" width="28.125" style="218" customWidth="1"/>
    <col min="2570" max="2570" width="12.5" style="218" customWidth="1"/>
    <col min="2571" max="2571" width="5" style="218" customWidth="1"/>
    <col min="2572" max="2572" width="12.375" style="218" customWidth="1"/>
    <col min="2573" max="2573" width="8.875" style="218" customWidth="1"/>
    <col min="2574" max="2578" width="9" style="218"/>
    <col min="2579" max="2579" width="7.5" style="218" customWidth="1"/>
    <col min="2580" max="2820" width="9" style="218"/>
    <col min="2821" max="2821" width="2.75" style="218" customWidth="1"/>
    <col min="2822" max="2822" width="22" style="218" customWidth="1"/>
    <col min="2823" max="2823" width="17.125" style="218" customWidth="1"/>
    <col min="2824" max="2824" width="25.375" style="218" customWidth="1"/>
    <col min="2825" max="2825" width="28.125" style="218" customWidth="1"/>
    <col min="2826" max="2826" width="12.5" style="218" customWidth="1"/>
    <col min="2827" max="2827" width="5" style="218" customWidth="1"/>
    <col min="2828" max="2828" width="12.375" style="218" customWidth="1"/>
    <col min="2829" max="2829" width="8.875" style="218" customWidth="1"/>
    <col min="2830" max="2834" width="9" style="218"/>
    <col min="2835" max="2835" width="7.5" style="218" customWidth="1"/>
    <col min="2836" max="3076" width="9" style="218"/>
    <col min="3077" max="3077" width="2.75" style="218" customWidth="1"/>
    <col min="3078" max="3078" width="22" style="218" customWidth="1"/>
    <col min="3079" max="3079" width="17.125" style="218" customWidth="1"/>
    <col min="3080" max="3080" width="25.375" style="218" customWidth="1"/>
    <col min="3081" max="3081" width="28.125" style="218" customWidth="1"/>
    <col min="3082" max="3082" width="12.5" style="218" customWidth="1"/>
    <col min="3083" max="3083" width="5" style="218" customWidth="1"/>
    <col min="3084" max="3084" width="12.375" style="218" customWidth="1"/>
    <col min="3085" max="3085" width="8.875" style="218" customWidth="1"/>
    <col min="3086" max="3090" width="9" style="218"/>
    <col min="3091" max="3091" width="7.5" style="218" customWidth="1"/>
    <col min="3092" max="3332" width="9" style="218"/>
    <col min="3333" max="3333" width="2.75" style="218" customWidth="1"/>
    <col min="3334" max="3334" width="22" style="218" customWidth="1"/>
    <col min="3335" max="3335" width="17.125" style="218" customWidth="1"/>
    <col min="3336" max="3336" width="25.375" style="218" customWidth="1"/>
    <col min="3337" max="3337" width="28.125" style="218" customWidth="1"/>
    <col min="3338" max="3338" width="12.5" style="218" customWidth="1"/>
    <col min="3339" max="3339" width="5" style="218" customWidth="1"/>
    <col min="3340" max="3340" width="12.375" style="218" customWidth="1"/>
    <col min="3341" max="3341" width="8.875" style="218" customWidth="1"/>
    <col min="3342" max="3346" width="9" style="218"/>
    <col min="3347" max="3347" width="7.5" style="218" customWidth="1"/>
    <col min="3348" max="3588" width="9" style="218"/>
    <col min="3589" max="3589" width="2.75" style="218" customWidth="1"/>
    <col min="3590" max="3590" width="22" style="218" customWidth="1"/>
    <col min="3591" max="3591" width="17.125" style="218" customWidth="1"/>
    <col min="3592" max="3592" width="25.375" style="218" customWidth="1"/>
    <col min="3593" max="3593" width="28.125" style="218" customWidth="1"/>
    <col min="3594" max="3594" width="12.5" style="218" customWidth="1"/>
    <col min="3595" max="3595" width="5" style="218" customWidth="1"/>
    <col min="3596" max="3596" width="12.375" style="218" customWidth="1"/>
    <col min="3597" max="3597" width="8.875" style="218" customWidth="1"/>
    <col min="3598" max="3602" width="9" style="218"/>
    <col min="3603" max="3603" width="7.5" style="218" customWidth="1"/>
    <col min="3604" max="3844" width="9" style="218"/>
    <col min="3845" max="3845" width="2.75" style="218" customWidth="1"/>
    <col min="3846" max="3846" width="22" style="218" customWidth="1"/>
    <col min="3847" max="3847" width="17.125" style="218" customWidth="1"/>
    <col min="3848" max="3848" width="25.375" style="218" customWidth="1"/>
    <col min="3849" max="3849" width="28.125" style="218" customWidth="1"/>
    <col min="3850" max="3850" width="12.5" style="218" customWidth="1"/>
    <col min="3851" max="3851" width="5" style="218" customWidth="1"/>
    <col min="3852" max="3852" width="12.375" style="218" customWidth="1"/>
    <col min="3853" max="3853" width="8.875" style="218" customWidth="1"/>
    <col min="3854" max="3858" width="9" style="218"/>
    <col min="3859" max="3859" width="7.5" style="218" customWidth="1"/>
    <col min="3860" max="4100" width="9" style="218"/>
    <col min="4101" max="4101" width="2.75" style="218" customWidth="1"/>
    <col min="4102" max="4102" width="22" style="218" customWidth="1"/>
    <col min="4103" max="4103" width="17.125" style="218" customWidth="1"/>
    <col min="4104" max="4104" width="25.375" style="218" customWidth="1"/>
    <col min="4105" max="4105" width="28.125" style="218" customWidth="1"/>
    <col min="4106" max="4106" width="12.5" style="218" customWidth="1"/>
    <col min="4107" max="4107" width="5" style="218" customWidth="1"/>
    <col min="4108" max="4108" width="12.375" style="218" customWidth="1"/>
    <col min="4109" max="4109" width="8.875" style="218" customWidth="1"/>
    <col min="4110" max="4114" width="9" style="218"/>
    <col min="4115" max="4115" width="7.5" style="218" customWidth="1"/>
    <col min="4116" max="4356" width="9" style="218"/>
    <col min="4357" max="4357" width="2.75" style="218" customWidth="1"/>
    <col min="4358" max="4358" width="22" style="218" customWidth="1"/>
    <col min="4359" max="4359" width="17.125" style="218" customWidth="1"/>
    <col min="4360" max="4360" width="25.375" style="218" customWidth="1"/>
    <col min="4361" max="4361" width="28.125" style="218" customWidth="1"/>
    <col min="4362" max="4362" width="12.5" style="218" customWidth="1"/>
    <col min="4363" max="4363" width="5" style="218" customWidth="1"/>
    <col min="4364" max="4364" width="12.375" style="218" customWidth="1"/>
    <col min="4365" max="4365" width="8.875" style="218" customWidth="1"/>
    <col min="4366" max="4370" width="9" style="218"/>
    <col min="4371" max="4371" width="7.5" style="218" customWidth="1"/>
    <col min="4372" max="4612" width="9" style="218"/>
    <col min="4613" max="4613" width="2.75" style="218" customWidth="1"/>
    <col min="4614" max="4614" width="22" style="218" customWidth="1"/>
    <col min="4615" max="4615" width="17.125" style="218" customWidth="1"/>
    <col min="4616" max="4616" width="25.375" style="218" customWidth="1"/>
    <col min="4617" max="4617" width="28.125" style="218" customWidth="1"/>
    <col min="4618" max="4618" width="12.5" style="218" customWidth="1"/>
    <col min="4619" max="4619" width="5" style="218" customWidth="1"/>
    <col min="4620" max="4620" width="12.375" style="218" customWidth="1"/>
    <col min="4621" max="4621" width="8.875" style="218" customWidth="1"/>
    <col min="4622" max="4626" width="9" style="218"/>
    <col min="4627" max="4627" width="7.5" style="218" customWidth="1"/>
    <col min="4628" max="4868" width="9" style="218"/>
    <col min="4869" max="4869" width="2.75" style="218" customWidth="1"/>
    <col min="4870" max="4870" width="22" style="218" customWidth="1"/>
    <col min="4871" max="4871" width="17.125" style="218" customWidth="1"/>
    <col min="4872" max="4872" width="25.375" style="218" customWidth="1"/>
    <col min="4873" max="4873" width="28.125" style="218" customWidth="1"/>
    <col min="4874" max="4874" width="12.5" style="218" customWidth="1"/>
    <col min="4875" max="4875" width="5" style="218" customWidth="1"/>
    <col min="4876" max="4876" width="12.375" style="218" customWidth="1"/>
    <col min="4877" max="4877" width="8.875" style="218" customWidth="1"/>
    <col min="4878" max="4882" width="9" style="218"/>
    <col min="4883" max="4883" width="7.5" style="218" customWidth="1"/>
    <col min="4884" max="5124" width="9" style="218"/>
    <col min="5125" max="5125" width="2.75" style="218" customWidth="1"/>
    <col min="5126" max="5126" width="22" style="218" customWidth="1"/>
    <col min="5127" max="5127" width="17.125" style="218" customWidth="1"/>
    <col min="5128" max="5128" width="25.375" style="218" customWidth="1"/>
    <col min="5129" max="5129" width="28.125" style="218" customWidth="1"/>
    <col min="5130" max="5130" width="12.5" style="218" customWidth="1"/>
    <col min="5131" max="5131" width="5" style="218" customWidth="1"/>
    <col min="5132" max="5132" width="12.375" style="218" customWidth="1"/>
    <col min="5133" max="5133" width="8.875" style="218" customWidth="1"/>
    <col min="5134" max="5138" width="9" style="218"/>
    <col min="5139" max="5139" width="7.5" style="218" customWidth="1"/>
    <col min="5140" max="5380" width="9" style="218"/>
    <col min="5381" max="5381" width="2.75" style="218" customWidth="1"/>
    <col min="5382" max="5382" width="22" style="218" customWidth="1"/>
    <col min="5383" max="5383" width="17.125" style="218" customWidth="1"/>
    <col min="5384" max="5384" width="25.375" style="218" customWidth="1"/>
    <col min="5385" max="5385" width="28.125" style="218" customWidth="1"/>
    <col min="5386" max="5386" width="12.5" style="218" customWidth="1"/>
    <col min="5387" max="5387" width="5" style="218" customWidth="1"/>
    <col min="5388" max="5388" width="12.375" style="218" customWidth="1"/>
    <col min="5389" max="5389" width="8.875" style="218" customWidth="1"/>
    <col min="5390" max="5394" width="9" style="218"/>
    <col min="5395" max="5395" width="7.5" style="218" customWidth="1"/>
    <col min="5396" max="5636" width="9" style="218"/>
    <col min="5637" max="5637" width="2.75" style="218" customWidth="1"/>
    <col min="5638" max="5638" width="22" style="218" customWidth="1"/>
    <col min="5639" max="5639" width="17.125" style="218" customWidth="1"/>
    <col min="5640" max="5640" width="25.375" style="218" customWidth="1"/>
    <col min="5641" max="5641" width="28.125" style="218" customWidth="1"/>
    <col min="5642" max="5642" width="12.5" style="218" customWidth="1"/>
    <col min="5643" max="5643" width="5" style="218" customWidth="1"/>
    <col min="5644" max="5644" width="12.375" style="218" customWidth="1"/>
    <col min="5645" max="5645" width="8.875" style="218" customWidth="1"/>
    <col min="5646" max="5650" width="9" style="218"/>
    <col min="5651" max="5651" width="7.5" style="218" customWidth="1"/>
    <col min="5652" max="5892" width="9" style="218"/>
    <col min="5893" max="5893" width="2.75" style="218" customWidth="1"/>
    <col min="5894" max="5894" width="22" style="218" customWidth="1"/>
    <col min="5895" max="5895" width="17.125" style="218" customWidth="1"/>
    <col min="5896" max="5896" width="25.375" style="218" customWidth="1"/>
    <col min="5897" max="5897" width="28.125" style="218" customWidth="1"/>
    <col min="5898" max="5898" width="12.5" style="218" customWidth="1"/>
    <col min="5899" max="5899" width="5" style="218" customWidth="1"/>
    <col min="5900" max="5900" width="12.375" style="218" customWidth="1"/>
    <col min="5901" max="5901" width="8.875" style="218" customWidth="1"/>
    <col min="5902" max="5906" width="9" style="218"/>
    <col min="5907" max="5907" width="7.5" style="218" customWidth="1"/>
    <col min="5908" max="6148" width="9" style="218"/>
    <col min="6149" max="6149" width="2.75" style="218" customWidth="1"/>
    <col min="6150" max="6150" width="22" style="218" customWidth="1"/>
    <col min="6151" max="6151" width="17.125" style="218" customWidth="1"/>
    <col min="6152" max="6152" width="25.375" style="218" customWidth="1"/>
    <col min="6153" max="6153" width="28.125" style="218" customWidth="1"/>
    <col min="6154" max="6154" width="12.5" style="218" customWidth="1"/>
    <col min="6155" max="6155" width="5" style="218" customWidth="1"/>
    <col min="6156" max="6156" width="12.375" style="218" customWidth="1"/>
    <col min="6157" max="6157" width="8.875" style="218" customWidth="1"/>
    <col min="6158" max="6162" width="9" style="218"/>
    <col min="6163" max="6163" width="7.5" style="218" customWidth="1"/>
    <col min="6164" max="6404" width="9" style="218"/>
    <col min="6405" max="6405" width="2.75" style="218" customWidth="1"/>
    <col min="6406" max="6406" width="22" style="218" customWidth="1"/>
    <col min="6407" max="6407" width="17.125" style="218" customWidth="1"/>
    <col min="6408" max="6408" width="25.375" style="218" customWidth="1"/>
    <col min="6409" max="6409" width="28.125" style="218" customWidth="1"/>
    <col min="6410" max="6410" width="12.5" style="218" customWidth="1"/>
    <col min="6411" max="6411" width="5" style="218" customWidth="1"/>
    <col min="6412" max="6412" width="12.375" style="218" customWidth="1"/>
    <col min="6413" max="6413" width="8.875" style="218" customWidth="1"/>
    <col min="6414" max="6418" width="9" style="218"/>
    <col min="6419" max="6419" width="7.5" style="218" customWidth="1"/>
    <col min="6420" max="6660" width="9" style="218"/>
    <col min="6661" max="6661" width="2.75" style="218" customWidth="1"/>
    <col min="6662" max="6662" width="22" style="218" customWidth="1"/>
    <col min="6663" max="6663" width="17.125" style="218" customWidth="1"/>
    <col min="6664" max="6664" width="25.375" style="218" customWidth="1"/>
    <col min="6665" max="6665" width="28.125" style="218" customWidth="1"/>
    <col min="6666" max="6666" width="12.5" style="218" customWidth="1"/>
    <col min="6667" max="6667" width="5" style="218" customWidth="1"/>
    <col min="6668" max="6668" width="12.375" style="218" customWidth="1"/>
    <col min="6669" max="6669" width="8.875" style="218" customWidth="1"/>
    <col min="6670" max="6674" width="9" style="218"/>
    <col min="6675" max="6675" width="7.5" style="218" customWidth="1"/>
    <col min="6676" max="6916" width="9" style="218"/>
    <col min="6917" max="6917" width="2.75" style="218" customWidth="1"/>
    <col min="6918" max="6918" width="22" style="218" customWidth="1"/>
    <col min="6919" max="6919" width="17.125" style="218" customWidth="1"/>
    <col min="6920" max="6920" width="25.375" style="218" customWidth="1"/>
    <col min="6921" max="6921" width="28.125" style="218" customWidth="1"/>
    <col min="6922" max="6922" width="12.5" style="218" customWidth="1"/>
    <col min="6923" max="6923" width="5" style="218" customWidth="1"/>
    <col min="6924" max="6924" width="12.375" style="218" customWidth="1"/>
    <col min="6925" max="6925" width="8.875" style="218" customWidth="1"/>
    <col min="6926" max="6930" width="9" style="218"/>
    <col min="6931" max="6931" width="7.5" style="218" customWidth="1"/>
    <col min="6932" max="7172" width="9" style="218"/>
    <col min="7173" max="7173" width="2.75" style="218" customWidth="1"/>
    <col min="7174" max="7174" width="22" style="218" customWidth="1"/>
    <col min="7175" max="7175" width="17.125" style="218" customWidth="1"/>
    <col min="7176" max="7176" width="25.375" style="218" customWidth="1"/>
    <col min="7177" max="7177" width="28.125" style="218" customWidth="1"/>
    <col min="7178" max="7178" width="12.5" style="218" customWidth="1"/>
    <col min="7179" max="7179" width="5" style="218" customWidth="1"/>
    <col min="7180" max="7180" width="12.375" style="218" customWidth="1"/>
    <col min="7181" max="7181" width="8.875" style="218" customWidth="1"/>
    <col min="7182" max="7186" width="9" style="218"/>
    <col min="7187" max="7187" width="7.5" style="218" customWidth="1"/>
    <col min="7188" max="7428" width="9" style="218"/>
    <col min="7429" max="7429" width="2.75" style="218" customWidth="1"/>
    <col min="7430" max="7430" width="22" style="218" customWidth="1"/>
    <col min="7431" max="7431" width="17.125" style="218" customWidth="1"/>
    <col min="7432" max="7432" width="25.375" style="218" customWidth="1"/>
    <col min="7433" max="7433" width="28.125" style="218" customWidth="1"/>
    <col min="7434" max="7434" width="12.5" style="218" customWidth="1"/>
    <col min="7435" max="7435" width="5" style="218" customWidth="1"/>
    <col min="7436" max="7436" width="12.375" style="218" customWidth="1"/>
    <col min="7437" max="7437" width="8.875" style="218" customWidth="1"/>
    <col min="7438" max="7442" width="9" style="218"/>
    <col min="7443" max="7443" width="7.5" style="218" customWidth="1"/>
    <col min="7444" max="7684" width="9" style="218"/>
    <col min="7685" max="7685" width="2.75" style="218" customWidth="1"/>
    <col min="7686" max="7686" width="22" style="218" customWidth="1"/>
    <col min="7687" max="7687" width="17.125" style="218" customWidth="1"/>
    <col min="7688" max="7688" width="25.375" style="218" customWidth="1"/>
    <col min="7689" max="7689" width="28.125" style="218" customWidth="1"/>
    <col min="7690" max="7690" width="12.5" style="218" customWidth="1"/>
    <col min="7691" max="7691" width="5" style="218" customWidth="1"/>
    <col min="7692" max="7692" width="12.375" style="218" customWidth="1"/>
    <col min="7693" max="7693" width="8.875" style="218" customWidth="1"/>
    <col min="7694" max="7698" width="9" style="218"/>
    <col min="7699" max="7699" width="7.5" style="218" customWidth="1"/>
    <col min="7700" max="7940" width="9" style="218"/>
    <col min="7941" max="7941" width="2.75" style="218" customWidth="1"/>
    <col min="7942" max="7942" width="22" style="218" customWidth="1"/>
    <col min="7943" max="7943" width="17.125" style="218" customWidth="1"/>
    <col min="7944" max="7944" width="25.375" style="218" customWidth="1"/>
    <col min="7945" max="7945" width="28.125" style="218" customWidth="1"/>
    <col min="7946" max="7946" width="12.5" style="218" customWidth="1"/>
    <col min="7947" max="7947" width="5" style="218" customWidth="1"/>
    <col min="7948" max="7948" width="12.375" style="218" customWidth="1"/>
    <col min="7949" max="7949" width="8.875" style="218" customWidth="1"/>
    <col min="7950" max="7954" width="9" style="218"/>
    <col min="7955" max="7955" width="7.5" style="218" customWidth="1"/>
    <col min="7956" max="8196" width="9" style="218"/>
    <col min="8197" max="8197" width="2.75" style="218" customWidth="1"/>
    <col min="8198" max="8198" width="22" style="218" customWidth="1"/>
    <col min="8199" max="8199" width="17.125" style="218" customWidth="1"/>
    <col min="8200" max="8200" width="25.375" style="218" customWidth="1"/>
    <col min="8201" max="8201" width="28.125" style="218" customWidth="1"/>
    <col min="8202" max="8202" width="12.5" style="218" customWidth="1"/>
    <col min="8203" max="8203" width="5" style="218" customWidth="1"/>
    <col min="8204" max="8204" width="12.375" style="218" customWidth="1"/>
    <col min="8205" max="8205" width="8.875" style="218" customWidth="1"/>
    <col min="8206" max="8210" width="9" style="218"/>
    <col min="8211" max="8211" width="7.5" style="218" customWidth="1"/>
    <col min="8212" max="8452" width="9" style="218"/>
    <col min="8453" max="8453" width="2.75" style="218" customWidth="1"/>
    <col min="8454" max="8454" width="22" style="218" customWidth="1"/>
    <col min="8455" max="8455" width="17.125" style="218" customWidth="1"/>
    <col min="8456" max="8456" width="25.375" style="218" customWidth="1"/>
    <col min="8457" max="8457" width="28.125" style="218" customWidth="1"/>
    <col min="8458" max="8458" width="12.5" style="218" customWidth="1"/>
    <col min="8459" max="8459" width="5" style="218" customWidth="1"/>
    <col min="8460" max="8460" width="12.375" style="218" customWidth="1"/>
    <col min="8461" max="8461" width="8.875" style="218" customWidth="1"/>
    <col min="8462" max="8466" width="9" style="218"/>
    <col min="8467" max="8467" width="7.5" style="218" customWidth="1"/>
    <col min="8468" max="8708" width="9" style="218"/>
    <col min="8709" max="8709" width="2.75" style="218" customWidth="1"/>
    <col min="8710" max="8710" width="22" style="218" customWidth="1"/>
    <col min="8711" max="8711" width="17.125" style="218" customWidth="1"/>
    <col min="8712" max="8712" width="25.375" style="218" customWidth="1"/>
    <col min="8713" max="8713" width="28.125" style="218" customWidth="1"/>
    <col min="8714" max="8714" width="12.5" style="218" customWidth="1"/>
    <col min="8715" max="8715" width="5" style="218" customWidth="1"/>
    <col min="8716" max="8716" width="12.375" style="218" customWidth="1"/>
    <col min="8717" max="8717" width="8.875" style="218" customWidth="1"/>
    <col min="8718" max="8722" width="9" style="218"/>
    <col min="8723" max="8723" width="7.5" style="218" customWidth="1"/>
    <col min="8724" max="8964" width="9" style="218"/>
    <col min="8965" max="8965" width="2.75" style="218" customWidth="1"/>
    <col min="8966" max="8966" width="22" style="218" customWidth="1"/>
    <col min="8967" max="8967" width="17.125" style="218" customWidth="1"/>
    <col min="8968" max="8968" width="25.375" style="218" customWidth="1"/>
    <col min="8969" max="8969" width="28.125" style="218" customWidth="1"/>
    <col min="8970" max="8970" width="12.5" style="218" customWidth="1"/>
    <col min="8971" max="8971" width="5" style="218" customWidth="1"/>
    <col min="8972" max="8972" width="12.375" style="218" customWidth="1"/>
    <col min="8973" max="8973" width="8.875" style="218" customWidth="1"/>
    <col min="8974" max="8978" width="9" style="218"/>
    <col min="8979" max="8979" width="7.5" style="218" customWidth="1"/>
    <col min="8980" max="9220" width="9" style="218"/>
    <col min="9221" max="9221" width="2.75" style="218" customWidth="1"/>
    <col min="9222" max="9222" width="22" style="218" customWidth="1"/>
    <col min="9223" max="9223" width="17.125" style="218" customWidth="1"/>
    <col min="9224" max="9224" width="25.375" style="218" customWidth="1"/>
    <col min="9225" max="9225" width="28.125" style="218" customWidth="1"/>
    <col min="9226" max="9226" width="12.5" style="218" customWidth="1"/>
    <col min="9227" max="9227" width="5" style="218" customWidth="1"/>
    <col min="9228" max="9228" width="12.375" style="218" customWidth="1"/>
    <col min="9229" max="9229" width="8.875" style="218" customWidth="1"/>
    <col min="9230" max="9234" width="9" style="218"/>
    <col min="9235" max="9235" width="7.5" style="218" customWidth="1"/>
    <col min="9236" max="9476" width="9" style="218"/>
    <col min="9477" max="9477" width="2.75" style="218" customWidth="1"/>
    <col min="9478" max="9478" width="22" style="218" customWidth="1"/>
    <col min="9479" max="9479" width="17.125" style="218" customWidth="1"/>
    <col min="9480" max="9480" width="25.375" style="218" customWidth="1"/>
    <col min="9481" max="9481" width="28.125" style="218" customWidth="1"/>
    <col min="9482" max="9482" width="12.5" style="218" customWidth="1"/>
    <col min="9483" max="9483" width="5" style="218" customWidth="1"/>
    <col min="9484" max="9484" width="12.375" style="218" customWidth="1"/>
    <col min="9485" max="9485" width="8.875" style="218" customWidth="1"/>
    <col min="9486" max="9490" width="9" style="218"/>
    <col min="9491" max="9491" width="7.5" style="218" customWidth="1"/>
    <col min="9492" max="9732" width="9" style="218"/>
    <col min="9733" max="9733" width="2.75" style="218" customWidth="1"/>
    <col min="9734" max="9734" width="22" style="218" customWidth="1"/>
    <col min="9735" max="9735" width="17.125" style="218" customWidth="1"/>
    <col min="9736" max="9736" width="25.375" style="218" customWidth="1"/>
    <col min="9737" max="9737" width="28.125" style="218" customWidth="1"/>
    <col min="9738" max="9738" width="12.5" style="218" customWidth="1"/>
    <col min="9739" max="9739" width="5" style="218" customWidth="1"/>
    <col min="9740" max="9740" width="12.375" style="218" customWidth="1"/>
    <col min="9741" max="9741" width="8.875" style="218" customWidth="1"/>
    <col min="9742" max="9746" width="9" style="218"/>
    <col min="9747" max="9747" width="7.5" style="218" customWidth="1"/>
    <col min="9748" max="9988" width="9" style="218"/>
    <col min="9989" max="9989" width="2.75" style="218" customWidth="1"/>
    <col min="9990" max="9990" width="22" style="218" customWidth="1"/>
    <col min="9991" max="9991" width="17.125" style="218" customWidth="1"/>
    <col min="9992" max="9992" width="25.375" style="218" customWidth="1"/>
    <col min="9993" max="9993" width="28.125" style="218" customWidth="1"/>
    <col min="9994" max="9994" width="12.5" style="218" customWidth="1"/>
    <col min="9995" max="9995" width="5" style="218" customWidth="1"/>
    <col min="9996" max="9996" width="12.375" style="218" customWidth="1"/>
    <col min="9997" max="9997" width="8.875" style="218" customWidth="1"/>
    <col min="9998" max="10002" width="9" style="218"/>
    <col min="10003" max="10003" width="7.5" style="218" customWidth="1"/>
    <col min="10004" max="10244" width="9" style="218"/>
    <col min="10245" max="10245" width="2.75" style="218" customWidth="1"/>
    <col min="10246" max="10246" width="22" style="218" customWidth="1"/>
    <col min="10247" max="10247" width="17.125" style="218" customWidth="1"/>
    <col min="10248" max="10248" width="25.375" style="218" customWidth="1"/>
    <col min="10249" max="10249" width="28.125" style="218" customWidth="1"/>
    <col min="10250" max="10250" width="12.5" style="218" customWidth="1"/>
    <col min="10251" max="10251" width="5" style="218" customWidth="1"/>
    <col min="10252" max="10252" width="12.375" style="218" customWidth="1"/>
    <col min="10253" max="10253" width="8.875" style="218" customWidth="1"/>
    <col min="10254" max="10258" width="9" style="218"/>
    <col min="10259" max="10259" width="7.5" style="218" customWidth="1"/>
    <col min="10260" max="10500" width="9" style="218"/>
    <col min="10501" max="10501" width="2.75" style="218" customWidth="1"/>
    <col min="10502" max="10502" width="22" style="218" customWidth="1"/>
    <col min="10503" max="10503" width="17.125" style="218" customWidth="1"/>
    <col min="10504" max="10504" width="25.375" style="218" customWidth="1"/>
    <col min="10505" max="10505" width="28.125" style="218" customWidth="1"/>
    <col min="10506" max="10506" width="12.5" style="218" customWidth="1"/>
    <col min="10507" max="10507" width="5" style="218" customWidth="1"/>
    <col min="10508" max="10508" width="12.375" style="218" customWidth="1"/>
    <col min="10509" max="10509" width="8.875" style="218" customWidth="1"/>
    <col min="10510" max="10514" width="9" style="218"/>
    <col min="10515" max="10515" width="7.5" style="218" customWidth="1"/>
    <col min="10516" max="10756" width="9" style="218"/>
    <col min="10757" max="10757" width="2.75" style="218" customWidth="1"/>
    <col min="10758" max="10758" width="22" style="218" customWidth="1"/>
    <col min="10759" max="10759" width="17.125" style="218" customWidth="1"/>
    <col min="10760" max="10760" width="25.375" style="218" customWidth="1"/>
    <col min="10761" max="10761" width="28.125" style="218" customWidth="1"/>
    <col min="10762" max="10762" width="12.5" style="218" customWidth="1"/>
    <col min="10763" max="10763" width="5" style="218" customWidth="1"/>
    <col min="10764" max="10764" width="12.375" style="218" customWidth="1"/>
    <col min="10765" max="10765" width="8.875" style="218" customWidth="1"/>
    <col min="10766" max="10770" width="9" style="218"/>
    <col min="10771" max="10771" width="7.5" style="218" customWidth="1"/>
    <col min="10772" max="11012" width="9" style="218"/>
    <col min="11013" max="11013" width="2.75" style="218" customWidth="1"/>
    <col min="11014" max="11014" width="22" style="218" customWidth="1"/>
    <col min="11015" max="11015" width="17.125" style="218" customWidth="1"/>
    <col min="11016" max="11016" width="25.375" style="218" customWidth="1"/>
    <col min="11017" max="11017" width="28.125" style="218" customWidth="1"/>
    <col min="11018" max="11018" width="12.5" style="218" customWidth="1"/>
    <col min="11019" max="11019" width="5" style="218" customWidth="1"/>
    <col min="11020" max="11020" width="12.375" style="218" customWidth="1"/>
    <col min="11021" max="11021" width="8.875" style="218" customWidth="1"/>
    <col min="11022" max="11026" width="9" style="218"/>
    <col min="11027" max="11027" width="7.5" style="218" customWidth="1"/>
    <col min="11028" max="11268" width="9" style="218"/>
    <col min="11269" max="11269" width="2.75" style="218" customWidth="1"/>
    <col min="11270" max="11270" width="22" style="218" customWidth="1"/>
    <col min="11271" max="11271" width="17.125" style="218" customWidth="1"/>
    <col min="11272" max="11272" width="25.375" style="218" customWidth="1"/>
    <col min="11273" max="11273" width="28.125" style="218" customWidth="1"/>
    <col min="11274" max="11274" width="12.5" style="218" customWidth="1"/>
    <col min="11275" max="11275" width="5" style="218" customWidth="1"/>
    <col min="11276" max="11276" width="12.375" style="218" customWidth="1"/>
    <col min="11277" max="11277" width="8.875" style="218" customWidth="1"/>
    <col min="11278" max="11282" width="9" style="218"/>
    <col min="11283" max="11283" width="7.5" style="218" customWidth="1"/>
    <col min="11284" max="11524" width="9" style="218"/>
    <col min="11525" max="11525" width="2.75" style="218" customWidth="1"/>
    <col min="11526" max="11526" width="22" style="218" customWidth="1"/>
    <col min="11527" max="11527" width="17.125" style="218" customWidth="1"/>
    <col min="11528" max="11528" width="25.375" style="218" customWidth="1"/>
    <col min="11529" max="11529" width="28.125" style="218" customWidth="1"/>
    <col min="11530" max="11530" width="12.5" style="218" customWidth="1"/>
    <col min="11531" max="11531" width="5" style="218" customWidth="1"/>
    <col min="11532" max="11532" width="12.375" style="218" customWidth="1"/>
    <col min="11533" max="11533" width="8.875" style="218" customWidth="1"/>
    <col min="11534" max="11538" width="9" style="218"/>
    <col min="11539" max="11539" width="7.5" style="218" customWidth="1"/>
    <col min="11540" max="11780" width="9" style="218"/>
    <col min="11781" max="11781" width="2.75" style="218" customWidth="1"/>
    <col min="11782" max="11782" width="22" style="218" customWidth="1"/>
    <col min="11783" max="11783" width="17.125" style="218" customWidth="1"/>
    <col min="11784" max="11784" width="25.375" style="218" customWidth="1"/>
    <col min="11785" max="11785" width="28.125" style="218" customWidth="1"/>
    <col min="11786" max="11786" width="12.5" style="218" customWidth="1"/>
    <col min="11787" max="11787" width="5" style="218" customWidth="1"/>
    <col min="11788" max="11788" width="12.375" style="218" customWidth="1"/>
    <col min="11789" max="11789" width="8.875" style="218" customWidth="1"/>
    <col min="11790" max="11794" width="9" style="218"/>
    <col min="11795" max="11795" width="7.5" style="218" customWidth="1"/>
    <col min="11796" max="12036" width="9" style="218"/>
    <col min="12037" max="12037" width="2.75" style="218" customWidth="1"/>
    <col min="12038" max="12038" width="22" style="218" customWidth="1"/>
    <col min="12039" max="12039" width="17.125" style="218" customWidth="1"/>
    <col min="12040" max="12040" width="25.375" style="218" customWidth="1"/>
    <col min="12041" max="12041" width="28.125" style="218" customWidth="1"/>
    <col min="12042" max="12042" width="12.5" style="218" customWidth="1"/>
    <col min="12043" max="12043" width="5" style="218" customWidth="1"/>
    <col min="12044" max="12044" width="12.375" style="218" customWidth="1"/>
    <col min="12045" max="12045" width="8.875" style="218" customWidth="1"/>
    <col min="12046" max="12050" width="9" style="218"/>
    <col min="12051" max="12051" width="7.5" style="218" customWidth="1"/>
    <col min="12052" max="12292" width="9" style="218"/>
    <col min="12293" max="12293" width="2.75" style="218" customWidth="1"/>
    <col min="12294" max="12294" width="22" style="218" customWidth="1"/>
    <col min="12295" max="12295" width="17.125" style="218" customWidth="1"/>
    <col min="12296" max="12296" width="25.375" style="218" customWidth="1"/>
    <col min="12297" max="12297" width="28.125" style="218" customWidth="1"/>
    <col min="12298" max="12298" width="12.5" style="218" customWidth="1"/>
    <col min="12299" max="12299" width="5" style="218" customWidth="1"/>
    <col min="12300" max="12300" width="12.375" style="218" customWidth="1"/>
    <col min="12301" max="12301" width="8.875" style="218" customWidth="1"/>
    <col min="12302" max="12306" width="9" style="218"/>
    <col min="12307" max="12307" width="7.5" style="218" customWidth="1"/>
    <col min="12308" max="12548" width="9" style="218"/>
    <col min="12549" max="12549" width="2.75" style="218" customWidth="1"/>
    <col min="12550" max="12550" width="22" style="218" customWidth="1"/>
    <col min="12551" max="12551" width="17.125" style="218" customWidth="1"/>
    <col min="12552" max="12552" width="25.375" style="218" customWidth="1"/>
    <col min="12553" max="12553" width="28.125" style="218" customWidth="1"/>
    <col min="12554" max="12554" width="12.5" style="218" customWidth="1"/>
    <col min="12555" max="12555" width="5" style="218" customWidth="1"/>
    <col min="12556" max="12556" width="12.375" style="218" customWidth="1"/>
    <col min="12557" max="12557" width="8.875" style="218" customWidth="1"/>
    <col min="12558" max="12562" width="9" style="218"/>
    <col min="12563" max="12563" width="7.5" style="218" customWidth="1"/>
    <col min="12564" max="12804" width="9" style="218"/>
    <col min="12805" max="12805" width="2.75" style="218" customWidth="1"/>
    <col min="12806" max="12806" width="22" style="218" customWidth="1"/>
    <col min="12807" max="12807" width="17.125" style="218" customWidth="1"/>
    <col min="12808" max="12808" width="25.375" style="218" customWidth="1"/>
    <col min="12809" max="12809" width="28.125" style="218" customWidth="1"/>
    <col min="12810" max="12810" width="12.5" style="218" customWidth="1"/>
    <col min="12811" max="12811" width="5" style="218" customWidth="1"/>
    <col min="12812" max="12812" width="12.375" style="218" customWidth="1"/>
    <col min="12813" max="12813" width="8.875" style="218" customWidth="1"/>
    <col min="12814" max="12818" width="9" style="218"/>
    <col min="12819" max="12819" width="7.5" style="218" customWidth="1"/>
    <col min="12820" max="13060" width="9" style="218"/>
    <col min="13061" max="13061" width="2.75" style="218" customWidth="1"/>
    <col min="13062" max="13062" width="22" style="218" customWidth="1"/>
    <col min="13063" max="13063" width="17.125" style="218" customWidth="1"/>
    <col min="13064" max="13064" width="25.375" style="218" customWidth="1"/>
    <col min="13065" max="13065" width="28.125" style="218" customWidth="1"/>
    <col min="13066" max="13066" width="12.5" style="218" customWidth="1"/>
    <col min="13067" max="13067" width="5" style="218" customWidth="1"/>
    <col min="13068" max="13068" width="12.375" style="218" customWidth="1"/>
    <col min="13069" max="13069" width="8.875" style="218" customWidth="1"/>
    <col min="13070" max="13074" width="9" style="218"/>
    <col min="13075" max="13075" width="7.5" style="218" customWidth="1"/>
    <col min="13076" max="13316" width="9" style="218"/>
    <col min="13317" max="13317" width="2.75" style="218" customWidth="1"/>
    <col min="13318" max="13318" width="22" style="218" customWidth="1"/>
    <col min="13319" max="13319" width="17.125" style="218" customWidth="1"/>
    <col min="13320" max="13320" width="25.375" style="218" customWidth="1"/>
    <col min="13321" max="13321" width="28.125" style="218" customWidth="1"/>
    <col min="13322" max="13322" width="12.5" style="218" customWidth="1"/>
    <col min="13323" max="13323" width="5" style="218" customWidth="1"/>
    <col min="13324" max="13324" width="12.375" style="218" customWidth="1"/>
    <col min="13325" max="13325" width="8.875" style="218" customWidth="1"/>
    <col min="13326" max="13330" width="9" style="218"/>
    <col min="13331" max="13331" width="7.5" style="218" customWidth="1"/>
    <col min="13332" max="13572" width="9" style="218"/>
    <col min="13573" max="13573" width="2.75" style="218" customWidth="1"/>
    <col min="13574" max="13574" width="22" style="218" customWidth="1"/>
    <col min="13575" max="13575" width="17.125" style="218" customWidth="1"/>
    <col min="13576" max="13576" width="25.375" style="218" customWidth="1"/>
    <col min="13577" max="13577" width="28.125" style="218" customWidth="1"/>
    <col min="13578" max="13578" width="12.5" style="218" customWidth="1"/>
    <col min="13579" max="13579" width="5" style="218" customWidth="1"/>
    <col min="13580" max="13580" width="12.375" style="218" customWidth="1"/>
    <col min="13581" max="13581" width="8.875" style="218" customWidth="1"/>
    <col min="13582" max="13586" width="9" style="218"/>
    <col min="13587" max="13587" width="7.5" style="218" customWidth="1"/>
    <col min="13588" max="13828" width="9" style="218"/>
    <col min="13829" max="13829" width="2.75" style="218" customWidth="1"/>
    <col min="13830" max="13830" width="22" style="218" customWidth="1"/>
    <col min="13831" max="13831" width="17.125" style="218" customWidth="1"/>
    <col min="13832" max="13832" width="25.375" style="218" customWidth="1"/>
    <col min="13833" max="13833" width="28.125" style="218" customWidth="1"/>
    <col min="13834" max="13834" width="12.5" style="218" customWidth="1"/>
    <col min="13835" max="13835" width="5" style="218" customWidth="1"/>
    <col min="13836" max="13836" width="12.375" style="218" customWidth="1"/>
    <col min="13837" max="13837" width="8.875" style="218" customWidth="1"/>
    <col min="13838" max="13842" width="9" style="218"/>
    <col min="13843" max="13843" width="7.5" style="218" customWidth="1"/>
    <col min="13844" max="14084" width="9" style="218"/>
    <col min="14085" max="14085" width="2.75" style="218" customWidth="1"/>
    <col min="14086" max="14086" width="22" style="218" customWidth="1"/>
    <col min="14087" max="14087" width="17.125" style="218" customWidth="1"/>
    <col min="14088" max="14088" width="25.375" style="218" customWidth="1"/>
    <col min="14089" max="14089" width="28.125" style="218" customWidth="1"/>
    <col min="14090" max="14090" width="12.5" style="218" customWidth="1"/>
    <col min="14091" max="14091" width="5" style="218" customWidth="1"/>
    <col min="14092" max="14092" width="12.375" style="218" customWidth="1"/>
    <col min="14093" max="14093" width="8.875" style="218" customWidth="1"/>
    <col min="14094" max="14098" width="9" style="218"/>
    <col min="14099" max="14099" width="7.5" style="218" customWidth="1"/>
    <col min="14100" max="14340" width="9" style="218"/>
    <col min="14341" max="14341" width="2.75" style="218" customWidth="1"/>
    <col min="14342" max="14342" width="22" style="218" customWidth="1"/>
    <col min="14343" max="14343" width="17.125" style="218" customWidth="1"/>
    <col min="14344" max="14344" width="25.375" style="218" customWidth="1"/>
    <col min="14345" max="14345" width="28.125" style="218" customWidth="1"/>
    <col min="14346" max="14346" width="12.5" style="218" customWidth="1"/>
    <col min="14347" max="14347" width="5" style="218" customWidth="1"/>
    <col min="14348" max="14348" width="12.375" style="218" customWidth="1"/>
    <col min="14349" max="14349" width="8.875" style="218" customWidth="1"/>
    <col min="14350" max="14354" width="9" style="218"/>
    <col min="14355" max="14355" width="7.5" style="218" customWidth="1"/>
    <col min="14356" max="14596" width="9" style="218"/>
    <col min="14597" max="14597" width="2.75" style="218" customWidth="1"/>
    <col min="14598" max="14598" width="22" style="218" customWidth="1"/>
    <col min="14599" max="14599" width="17.125" style="218" customWidth="1"/>
    <col min="14600" max="14600" width="25.375" style="218" customWidth="1"/>
    <col min="14601" max="14601" width="28.125" style="218" customWidth="1"/>
    <col min="14602" max="14602" width="12.5" style="218" customWidth="1"/>
    <col min="14603" max="14603" width="5" style="218" customWidth="1"/>
    <col min="14604" max="14604" width="12.375" style="218" customWidth="1"/>
    <col min="14605" max="14605" width="8.875" style="218" customWidth="1"/>
    <col min="14606" max="14610" width="9" style="218"/>
    <col min="14611" max="14611" width="7.5" style="218" customWidth="1"/>
    <col min="14612" max="14852" width="9" style="218"/>
    <col min="14853" max="14853" width="2.75" style="218" customWidth="1"/>
    <col min="14854" max="14854" width="22" style="218" customWidth="1"/>
    <col min="14855" max="14855" width="17.125" style="218" customWidth="1"/>
    <col min="14856" max="14856" width="25.375" style="218" customWidth="1"/>
    <col min="14857" max="14857" width="28.125" style="218" customWidth="1"/>
    <col min="14858" max="14858" width="12.5" style="218" customWidth="1"/>
    <col min="14859" max="14859" width="5" style="218" customWidth="1"/>
    <col min="14860" max="14860" width="12.375" style="218" customWidth="1"/>
    <col min="14861" max="14861" width="8.875" style="218" customWidth="1"/>
    <col min="14862" max="14866" width="9" style="218"/>
    <col min="14867" max="14867" width="7.5" style="218" customWidth="1"/>
    <col min="14868" max="15108" width="9" style="218"/>
    <col min="15109" max="15109" width="2.75" style="218" customWidth="1"/>
    <col min="15110" max="15110" width="22" style="218" customWidth="1"/>
    <col min="15111" max="15111" width="17.125" style="218" customWidth="1"/>
    <col min="15112" max="15112" width="25.375" style="218" customWidth="1"/>
    <col min="15113" max="15113" width="28.125" style="218" customWidth="1"/>
    <col min="15114" max="15114" width="12.5" style="218" customWidth="1"/>
    <col min="15115" max="15115" width="5" style="218" customWidth="1"/>
    <col min="15116" max="15116" width="12.375" style="218" customWidth="1"/>
    <col min="15117" max="15117" width="8.875" style="218" customWidth="1"/>
    <col min="15118" max="15122" width="9" style="218"/>
    <col min="15123" max="15123" width="7.5" style="218" customWidth="1"/>
    <col min="15124" max="15364" width="9" style="218"/>
    <col min="15365" max="15365" width="2.75" style="218" customWidth="1"/>
    <col min="15366" max="15366" width="22" style="218" customWidth="1"/>
    <col min="15367" max="15367" width="17.125" style="218" customWidth="1"/>
    <col min="15368" max="15368" width="25.375" style="218" customWidth="1"/>
    <col min="15369" max="15369" width="28.125" style="218" customWidth="1"/>
    <col min="15370" max="15370" width="12.5" style="218" customWidth="1"/>
    <col min="15371" max="15371" width="5" style="218" customWidth="1"/>
    <col min="15372" max="15372" width="12.375" style="218" customWidth="1"/>
    <col min="15373" max="15373" width="8.875" style="218" customWidth="1"/>
    <col min="15374" max="15378" width="9" style="218"/>
    <col min="15379" max="15379" width="7.5" style="218" customWidth="1"/>
    <col min="15380" max="15620" width="9" style="218"/>
    <col min="15621" max="15621" width="2.75" style="218" customWidth="1"/>
    <col min="15622" max="15622" width="22" style="218" customWidth="1"/>
    <col min="15623" max="15623" width="17.125" style="218" customWidth="1"/>
    <col min="15624" max="15624" width="25.375" style="218" customWidth="1"/>
    <col min="15625" max="15625" width="28.125" style="218" customWidth="1"/>
    <col min="15626" max="15626" width="12.5" style="218" customWidth="1"/>
    <col min="15627" max="15627" width="5" style="218" customWidth="1"/>
    <col min="15628" max="15628" width="12.375" style="218" customWidth="1"/>
    <col min="15629" max="15629" width="8.875" style="218" customWidth="1"/>
    <col min="15630" max="15634" width="9" style="218"/>
    <col min="15635" max="15635" width="7.5" style="218" customWidth="1"/>
    <col min="15636" max="15876" width="9" style="218"/>
    <col min="15877" max="15877" width="2.75" style="218" customWidth="1"/>
    <col min="15878" max="15878" width="22" style="218" customWidth="1"/>
    <col min="15879" max="15879" width="17.125" style="218" customWidth="1"/>
    <col min="15880" max="15880" width="25.375" style="218" customWidth="1"/>
    <col min="15881" max="15881" width="28.125" style="218" customWidth="1"/>
    <col min="15882" max="15882" width="12.5" style="218" customWidth="1"/>
    <col min="15883" max="15883" width="5" style="218" customWidth="1"/>
    <col min="15884" max="15884" width="12.375" style="218" customWidth="1"/>
    <col min="15885" max="15885" width="8.875" style="218" customWidth="1"/>
    <col min="15886" max="15890" width="9" style="218"/>
    <col min="15891" max="15891" width="7.5" style="218" customWidth="1"/>
    <col min="15892" max="16132" width="9" style="218"/>
    <col min="16133" max="16133" width="2.75" style="218" customWidth="1"/>
    <col min="16134" max="16134" width="22" style="218" customWidth="1"/>
    <col min="16135" max="16135" width="17.125" style="218" customWidth="1"/>
    <col min="16136" max="16136" width="25.375" style="218" customWidth="1"/>
    <col min="16137" max="16137" width="28.125" style="218" customWidth="1"/>
    <col min="16138" max="16138" width="12.5" style="218" customWidth="1"/>
    <col min="16139" max="16139" width="5" style="218" customWidth="1"/>
    <col min="16140" max="16140" width="12.375" style="218" customWidth="1"/>
    <col min="16141" max="16141" width="8.875" style="218" customWidth="1"/>
    <col min="16142" max="16146" width="9" style="218"/>
    <col min="16147" max="16147" width="7.5" style="218" customWidth="1"/>
    <col min="16148" max="16384" width="9" style="218"/>
  </cols>
  <sheetData>
    <row r="1" spans="1:19">
      <c r="B1" s="219"/>
      <c r="C1" s="220"/>
      <c r="R1" s="223" t="s">
        <v>750</v>
      </c>
      <c r="S1" s="223"/>
    </row>
    <row r="2" spans="1:19" s="224" customFormat="1" ht="28.5" customHeight="1">
      <c r="B2" s="3272" t="s">
        <v>388</v>
      </c>
      <c r="C2" s="3272"/>
      <c r="D2" s="3272"/>
      <c r="E2" s="3272"/>
      <c r="F2" s="3272"/>
      <c r="G2" s="3272"/>
      <c r="H2" s="3272"/>
      <c r="I2" s="3272"/>
      <c r="J2" s="3272"/>
      <c r="K2" s="3272"/>
      <c r="L2" s="3272"/>
      <c r="M2" s="3272"/>
      <c r="N2" s="3272"/>
      <c r="O2" s="3272"/>
      <c r="P2" s="3272"/>
      <c r="Q2" s="3272"/>
      <c r="R2" s="3272"/>
      <c r="S2" s="616"/>
    </row>
    <row r="3" spans="1:19" ht="7.5" customHeight="1"/>
    <row r="4" spans="1:19" ht="28.5" customHeight="1">
      <c r="B4" s="226" t="s">
        <v>389</v>
      </c>
      <c r="C4" s="3273" t="str">
        <f>IF(様式1!L11="","",様式1!L11)</f>
        <v/>
      </c>
      <c r="D4" s="3274"/>
      <c r="E4" s="227"/>
      <c r="F4" s="227"/>
      <c r="J4" s="228"/>
      <c r="R4" s="218"/>
      <c r="S4" s="218"/>
    </row>
    <row r="5" spans="1:19" ht="28.5" customHeight="1">
      <c r="B5" s="226" t="s">
        <v>390</v>
      </c>
      <c r="C5" s="3275" t="str">
        <f>IF(様式1!G36="","",様式1!G36)</f>
        <v/>
      </c>
      <c r="D5" s="3276"/>
      <c r="E5" s="227"/>
      <c r="F5" s="227"/>
      <c r="J5" s="228"/>
      <c r="R5" s="218"/>
      <c r="S5" s="218"/>
    </row>
    <row r="6" spans="1:19" ht="18.75" customHeight="1">
      <c r="J6" s="228"/>
      <c r="L6" s="228"/>
      <c r="M6" s="227"/>
      <c r="N6" s="227"/>
      <c r="O6" s="227"/>
      <c r="P6" s="227"/>
      <c r="Q6" s="227"/>
      <c r="R6" s="227"/>
      <c r="S6" s="227"/>
    </row>
    <row r="7" spans="1:19" ht="9" customHeight="1">
      <c r="J7" s="228"/>
      <c r="L7" s="228"/>
      <c r="M7" s="227"/>
      <c r="N7" s="227"/>
      <c r="O7" s="227"/>
      <c r="P7" s="227"/>
      <c r="Q7" s="227"/>
      <c r="R7" s="227"/>
      <c r="S7" s="227"/>
    </row>
    <row r="8" spans="1:19" ht="18.75" customHeight="1">
      <c r="B8" s="229"/>
      <c r="J8" s="228"/>
      <c r="L8" s="228"/>
      <c r="M8" s="227"/>
      <c r="N8" s="227"/>
      <c r="O8" s="227"/>
      <c r="P8" s="227"/>
      <c r="Q8" s="227"/>
      <c r="R8" s="227"/>
      <c r="S8" s="227"/>
    </row>
    <row r="9" spans="1:19" ht="7.5" customHeight="1"/>
    <row r="10" spans="1:19" ht="18.75" customHeight="1">
      <c r="B10" s="3277" t="s">
        <v>391</v>
      </c>
      <c r="C10" s="3280" t="s">
        <v>1625</v>
      </c>
      <c r="D10" s="3283" t="s">
        <v>1626</v>
      </c>
      <c r="E10" s="3277" t="s">
        <v>392</v>
      </c>
      <c r="F10" s="3286" t="s">
        <v>393</v>
      </c>
      <c r="G10" s="3287"/>
      <c r="H10" s="3288"/>
      <c r="I10" s="230" t="s">
        <v>486</v>
      </c>
      <c r="J10" s="3295" t="s">
        <v>487</v>
      </c>
      <c r="K10" s="3296"/>
      <c r="L10" s="3295" t="s">
        <v>491</v>
      </c>
      <c r="M10" s="3296"/>
      <c r="N10" s="3262" t="s">
        <v>704</v>
      </c>
      <c r="O10" s="3262" t="s">
        <v>705</v>
      </c>
      <c r="P10" s="3263" t="s">
        <v>706</v>
      </c>
      <c r="Q10" s="3264" t="s">
        <v>1235</v>
      </c>
      <c r="R10" s="3264" t="s">
        <v>1236</v>
      </c>
      <c r="S10" s="231"/>
    </row>
    <row r="11" spans="1:19" ht="18.75" customHeight="1">
      <c r="B11" s="3278"/>
      <c r="C11" s="3281"/>
      <c r="D11" s="3281"/>
      <c r="E11" s="3284"/>
      <c r="F11" s="3289"/>
      <c r="G11" s="3290"/>
      <c r="H11" s="3291"/>
      <c r="I11" s="232" t="s">
        <v>394</v>
      </c>
      <c r="J11" s="233" t="s">
        <v>395</v>
      </c>
      <c r="K11" s="3267" t="s">
        <v>396</v>
      </c>
      <c r="L11" s="233" t="s">
        <v>397</v>
      </c>
      <c r="M11" s="3267" t="s">
        <v>952</v>
      </c>
      <c r="N11" s="3262"/>
      <c r="O11" s="3262"/>
      <c r="P11" s="3263"/>
      <c r="Q11" s="3265"/>
      <c r="R11" s="3265"/>
      <c r="S11" s="234"/>
    </row>
    <row r="12" spans="1:19" ht="18.75" customHeight="1">
      <c r="B12" s="3278"/>
      <c r="C12" s="3281"/>
      <c r="D12" s="3281"/>
      <c r="E12" s="3284"/>
      <c r="F12" s="3289"/>
      <c r="G12" s="3290"/>
      <c r="H12" s="3291"/>
      <c r="I12" s="233"/>
      <c r="J12" s="233"/>
      <c r="K12" s="3268"/>
      <c r="L12" s="233"/>
      <c r="M12" s="3270"/>
      <c r="N12" s="3262"/>
      <c r="O12" s="3262"/>
      <c r="P12" s="3263"/>
      <c r="Q12" s="3265"/>
      <c r="R12" s="3265"/>
      <c r="S12" s="234"/>
    </row>
    <row r="13" spans="1:19" ht="151.5" customHeight="1">
      <c r="B13" s="3279"/>
      <c r="C13" s="3282"/>
      <c r="D13" s="3282"/>
      <c r="E13" s="3285"/>
      <c r="F13" s="3292"/>
      <c r="G13" s="3293"/>
      <c r="H13" s="3294"/>
      <c r="I13" s="235"/>
      <c r="J13" s="235"/>
      <c r="K13" s="3269"/>
      <c r="L13" s="236"/>
      <c r="M13" s="3271"/>
      <c r="N13" s="3262"/>
      <c r="O13" s="3262"/>
      <c r="P13" s="3263"/>
      <c r="Q13" s="3266"/>
      <c r="R13" s="3266"/>
      <c r="S13" s="234"/>
    </row>
    <row r="14" spans="1:19" ht="28.5" customHeight="1">
      <c r="B14" s="622" t="s">
        <v>398</v>
      </c>
      <c r="C14" s="623"/>
      <c r="D14" s="623"/>
      <c r="E14" s="624"/>
      <c r="F14" s="625"/>
      <c r="G14" s="626"/>
      <c r="H14" s="626"/>
      <c r="I14" s="627"/>
      <c r="J14" s="628"/>
      <c r="K14" s="628"/>
      <c r="L14" s="628"/>
      <c r="M14" s="628"/>
      <c r="N14" s="628"/>
      <c r="O14" s="628"/>
      <c r="P14" s="628"/>
      <c r="Q14" s="628"/>
      <c r="R14" s="628"/>
      <c r="S14" s="237"/>
    </row>
    <row r="15" spans="1:19" ht="28.5" customHeight="1">
      <c r="B15" s="644" t="s">
        <v>1609</v>
      </c>
      <c r="C15" s="1310" t="s">
        <v>489</v>
      </c>
      <c r="D15" s="1311" t="s">
        <v>955</v>
      </c>
      <c r="E15" s="645" t="s">
        <v>399</v>
      </c>
      <c r="F15" s="648">
        <v>42461</v>
      </c>
      <c r="G15" s="646" t="s">
        <v>52</v>
      </c>
      <c r="H15" s="649">
        <v>42643</v>
      </c>
      <c r="I15" s="647">
        <v>25</v>
      </c>
      <c r="J15" s="647">
        <v>5</v>
      </c>
      <c r="K15" s="647">
        <v>3</v>
      </c>
      <c r="L15" s="647">
        <v>20</v>
      </c>
      <c r="M15" s="647" t="s">
        <v>721</v>
      </c>
      <c r="N15" s="647">
        <v>4</v>
      </c>
      <c r="O15" s="647">
        <v>15</v>
      </c>
      <c r="P15" s="647">
        <v>9</v>
      </c>
      <c r="Q15" s="629"/>
      <c r="R15" s="629"/>
      <c r="S15" s="237"/>
    </row>
    <row r="16" spans="1:19" ht="28.5" customHeight="1">
      <c r="A16" s="218">
        <v>1</v>
      </c>
      <c r="B16" s="633"/>
      <c r="C16" s="1312" t="str">
        <f>IF(B16="","",VLOOKUP(MID(B16,9,3),A$34:B$35,2,FALSE))</f>
        <v/>
      </c>
      <c r="D16" s="1313" t="str">
        <f>IF(B16="","",VLOOKUP(MID(B16,13,2),A$38:B$57,2,FALSE))</f>
        <v/>
      </c>
      <c r="E16" s="634"/>
      <c r="F16" s="635"/>
      <c r="G16" s="636" t="s">
        <v>52</v>
      </c>
      <c r="H16" s="637"/>
      <c r="I16" s="638"/>
      <c r="J16" s="638"/>
      <c r="K16" s="638"/>
      <c r="L16" s="638"/>
      <c r="M16" s="638"/>
      <c r="N16" s="638"/>
      <c r="O16" s="638"/>
      <c r="P16" s="638"/>
      <c r="Q16" s="3257"/>
      <c r="R16" s="3257"/>
      <c r="S16" s="237"/>
    </row>
    <row r="17" spans="1:19" ht="28.5" customHeight="1">
      <c r="A17" s="218">
        <v>2</v>
      </c>
      <c r="B17" s="633"/>
      <c r="C17" s="1312" t="str">
        <f t="shared" ref="C17:C18" si="0">IF(B17="","",VLOOKUP(MID(B17,9,3),A$34:B$35,2,FALSE))</f>
        <v/>
      </c>
      <c r="D17" s="1313" t="str">
        <f>IF(B17="","",VLOOKUP(MID(B17,13,2),A$38:B$57,2,FALSE))</f>
        <v/>
      </c>
      <c r="E17" s="634"/>
      <c r="F17" s="635"/>
      <c r="G17" s="636" t="s">
        <v>52</v>
      </c>
      <c r="H17" s="637"/>
      <c r="I17" s="638"/>
      <c r="J17" s="638"/>
      <c r="K17" s="638"/>
      <c r="L17" s="638"/>
      <c r="M17" s="638"/>
      <c r="N17" s="638"/>
      <c r="O17" s="638"/>
      <c r="P17" s="638"/>
      <c r="Q17" s="3258"/>
      <c r="R17" s="3258"/>
      <c r="S17" s="238"/>
    </row>
    <row r="18" spans="1:19" ht="28.5" customHeight="1" thickBot="1">
      <c r="A18" s="218">
        <v>3</v>
      </c>
      <c r="B18" s="633"/>
      <c r="C18" s="1312" t="str">
        <f t="shared" si="0"/>
        <v/>
      </c>
      <c r="D18" s="1313" t="str">
        <f>IF(B18="","",VLOOKUP(MID(B18,13,2),A$38:B$57,2,FALSE))</f>
        <v/>
      </c>
      <c r="E18" s="639"/>
      <c r="F18" s="640"/>
      <c r="G18" s="641" t="s">
        <v>52</v>
      </c>
      <c r="H18" s="642"/>
      <c r="I18" s="643"/>
      <c r="J18" s="643"/>
      <c r="K18" s="643"/>
      <c r="L18" s="643"/>
      <c r="M18" s="643"/>
      <c r="N18" s="643"/>
      <c r="O18" s="643"/>
      <c r="P18" s="643"/>
      <c r="Q18" s="3259"/>
      <c r="R18" s="3259"/>
      <c r="S18" s="238"/>
    </row>
    <row r="19" spans="1:19" ht="30.75" customHeight="1" thickTop="1">
      <c r="B19" s="239"/>
      <c r="C19" s="240"/>
      <c r="D19" s="241"/>
      <c r="E19" s="3260" t="s">
        <v>400</v>
      </c>
      <c r="F19" s="3261"/>
      <c r="G19" s="3261"/>
      <c r="H19" s="3261"/>
      <c r="I19" s="630">
        <f t="shared" ref="I19:P19" si="1">SUM(I16:I18)</f>
        <v>0</v>
      </c>
      <c r="J19" s="631">
        <f t="shared" si="1"/>
        <v>0</v>
      </c>
      <c r="K19" s="632">
        <f t="shared" si="1"/>
        <v>0</v>
      </c>
      <c r="L19" s="632">
        <f t="shared" si="1"/>
        <v>0</v>
      </c>
      <c r="M19" s="632">
        <f>SUM(M16:M18)</f>
        <v>0</v>
      </c>
      <c r="N19" s="632">
        <f t="shared" si="1"/>
        <v>0</v>
      </c>
      <c r="O19" s="632">
        <f t="shared" si="1"/>
        <v>0</v>
      </c>
      <c r="P19" s="632">
        <f t="shared" si="1"/>
        <v>0</v>
      </c>
      <c r="Q19" s="242" t="e">
        <f>ROUNDDOWN(O19/(K19+L19-M19),4)</f>
        <v>#DIV/0!</v>
      </c>
      <c r="R19" s="242" t="e">
        <f>ROUNDDOWN(P19/(K19+L19-M19-N19),4)</f>
        <v>#DIV/0!</v>
      </c>
      <c r="S19" s="237"/>
    </row>
    <row r="20" spans="1:19" s="243" customFormat="1" ht="12">
      <c r="C20" s="244"/>
      <c r="D20" s="244"/>
      <c r="E20" s="244"/>
      <c r="G20" s="245"/>
      <c r="R20" s="246"/>
      <c r="S20" s="246"/>
    </row>
    <row r="21" spans="1:19" ht="21" customHeight="1">
      <c r="B21" s="247" t="s">
        <v>1237</v>
      </c>
      <c r="J21" s="228"/>
      <c r="L21" s="228"/>
      <c r="M21" s="227"/>
      <c r="N21" s="227"/>
      <c r="O21" s="227"/>
      <c r="P21" s="227"/>
      <c r="Q21" s="227"/>
      <c r="R21" s="227"/>
      <c r="S21" s="227"/>
    </row>
    <row r="22" spans="1:19" ht="21" customHeight="1">
      <c r="B22" s="247" t="s">
        <v>696</v>
      </c>
      <c r="J22" s="228"/>
      <c r="L22" s="228"/>
      <c r="M22" s="227"/>
      <c r="N22" s="227"/>
      <c r="O22" s="227"/>
      <c r="P22" s="227"/>
      <c r="Q22" s="227"/>
      <c r="R22" s="227"/>
      <c r="S22" s="227"/>
    </row>
    <row r="23" spans="1:19" ht="21" customHeight="1">
      <c r="B23" s="247" t="s">
        <v>707</v>
      </c>
      <c r="J23" s="228"/>
      <c r="L23" s="228"/>
      <c r="M23" s="227"/>
      <c r="N23" s="227"/>
      <c r="O23" s="227"/>
      <c r="P23" s="227"/>
      <c r="Q23" s="227"/>
      <c r="R23" s="227"/>
      <c r="S23" s="227"/>
    </row>
    <row r="24" spans="1:19" ht="21" customHeight="1">
      <c r="B24" s="247" t="s">
        <v>695</v>
      </c>
      <c r="J24" s="228"/>
      <c r="L24" s="228"/>
      <c r="M24" s="227"/>
      <c r="N24" s="227"/>
      <c r="O24" s="227"/>
      <c r="P24" s="227"/>
      <c r="Q24" s="227"/>
      <c r="R24" s="227"/>
      <c r="S24" s="227"/>
    </row>
    <row r="25" spans="1:19" ht="21" customHeight="1">
      <c r="B25" s="247" t="s">
        <v>698</v>
      </c>
      <c r="J25" s="228"/>
      <c r="L25" s="228"/>
      <c r="M25" s="227"/>
      <c r="N25" s="227"/>
      <c r="O25" s="227"/>
      <c r="P25" s="227"/>
      <c r="Q25" s="227"/>
      <c r="R25" s="227"/>
      <c r="S25" s="227"/>
    </row>
    <row r="26" spans="1:19" ht="21" customHeight="1">
      <c r="B26" s="247" t="s">
        <v>694</v>
      </c>
      <c r="J26" s="228"/>
      <c r="L26" s="228"/>
      <c r="M26" s="227"/>
      <c r="N26" s="227"/>
      <c r="O26" s="227"/>
      <c r="P26" s="227"/>
      <c r="Q26" s="227"/>
      <c r="R26" s="227"/>
      <c r="S26" s="227"/>
    </row>
    <row r="27" spans="1:19" ht="32.25" customHeight="1">
      <c r="B27" s="3256" t="s">
        <v>1627</v>
      </c>
      <c r="C27" s="3256"/>
      <c r="D27" s="3256"/>
      <c r="E27" s="3256"/>
      <c r="F27" s="3256"/>
      <c r="G27" s="3256"/>
      <c r="H27" s="3256"/>
      <c r="I27" s="3256"/>
      <c r="J27" s="3256"/>
      <c r="K27" s="3256"/>
      <c r="L27" s="3256"/>
      <c r="M27" s="3256"/>
      <c r="N27" s="3256"/>
      <c r="O27" s="3256"/>
      <c r="P27" s="3256"/>
      <c r="Q27" s="3256"/>
      <c r="R27" s="3256"/>
      <c r="S27" s="227"/>
    </row>
    <row r="28" spans="1:19" ht="21" customHeight="1">
      <c r="B28" s="247" t="s">
        <v>708</v>
      </c>
      <c r="J28" s="228"/>
      <c r="L28" s="228"/>
      <c r="M28" s="227"/>
      <c r="N28" s="227"/>
      <c r="O28" s="227"/>
      <c r="P28" s="227"/>
      <c r="Q28" s="227"/>
      <c r="R28" s="227"/>
      <c r="S28" s="227"/>
    </row>
    <row r="29" spans="1:19" ht="21" customHeight="1">
      <c r="B29" s="516" t="s">
        <v>1262</v>
      </c>
    </row>
    <row r="30" spans="1:19" ht="21" customHeight="1">
      <c r="B30" s="516" t="s">
        <v>1263</v>
      </c>
    </row>
    <row r="33" spans="1:19" ht="14.25">
      <c r="A33" s="620" t="s">
        <v>401</v>
      </c>
      <c r="B33" s="620"/>
    </row>
    <row r="34" spans="1:19" ht="14.25">
      <c r="A34" s="621" t="s">
        <v>1585</v>
      </c>
      <c r="B34" s="620" t="s">
        <v>403</v>
      </c>
    </row>
    <row r="35" spans="1:19" ht="14.25">
      <c r="A35" s="621" t="s">
        <v>1586</v>
      </c>
      <c r="B35" s="620" t="s">
        <v>402</v>
      </c>
    </row>
    <row r="36" spans="1:19" s="221" customFormat="1" ht="14.25">
      <c r="A36" s="620"/>
      <c r="B36" s="620"/>
      <c r="F36" s="218"/>
      <c r="G36" s="222"/>
      <c r="H36" s="218"/>
      <c r="I36" s="218"/>
      <c r="J36" s="218"/>
      <c r="K36" s="218"/>
      <c r="L36" s="218"/>
      <c r="M36" s="218"/>
      <c r="N36" s="218"/>
      <c r="O36" s="218"/>
      <c r="P36" s="218"/>
      <c r="Q36" s="218"/>
      <c r="R36" s="225"/>
      <c r="S36" s="225"/>
    </row>
    <row r="37" spans="1:19" s="221" customFormat="1" ht="14.25">
      <c r="A37" s="620" t="s">
        <v>1587</v>
      </c>
      <c r="B37" s="620"/>
      <c r="F37" s="218"/>
      <c r="G37" s="222"/>
      <c r="H37" s="218"/>
      <c r="I37" s="218"/>
      <c r="J37" s="218"/>
      <c r="K37" s="218"/>
      <c r="L37" s="218"/>
      <c r="M37" s="218"/>
      <c r="N37" s="218"/>
      <c r="O37" s="218"/>
      <c r="P37" s="218"/>
      <c r="Q37" s="218"/>
      <c r="R37" s="225"/>
      <c r="S37" s="225"/>
    </row>
    <row r="38" spans="1:19" s="221" customFormat="1" ht="14.25">
      <c r="A38" s="621" t="s">
        <v>1610</v>
      </c>
      <c r="B38" s="620" t="s">
        <v>1611</v>
      </c>
      <c r="F38" s="218"/>
      <c r="G38" s="222"/>
      <c r="H38" s="218"/>
      <c r="I38" s="218"/>
      <c r="J38" s="218"/>
      <c r="K38" s="218"/>
      <c r="L38" s="218"/>
      <c r="M38" s="218"/>
      <c r="N38" s="218"/>
      <c r="O38" s="218"/>
      <c r="P38" s="218"/>
      <c r="Q38" s="218"/>
      <c r="R38" s="225"/>
      <c r="S38" s="225"/>
    </row>
    <row r="39" spans="1:19" s="221" customFormat="1" ht="14.25">
      <c r="A39" s="621" t="s">
        <v>1588</v>
      </c>
      <c r="B39" s="620" t="s">
        <v>1589</v>
      </c>
      <c r="F39" s="218"/>
      <c r="G39" s="222"/>
      <c r="H39" s="218"/>
      <c r="I39" s="218"/>
      <c r="J39" s="218"/>
      <c r="K39" s="218"/>
      <c r="L39" s="218"/>
      <c r="M39" s="218"/>
      <c r="N39" s="218"/>
      <c r="O39" s="218"/>
      <c r="P39" s="218"/>
      <c r="Q39" s="218"/>
      <c r="R39" s="225"/>
      <c r="S39" s="225"/>
    </row>
    <row r="40" spans="1:19" s="221" customFormat="1" ht="14.25">
      <c r="A40" s="621" t="s">
        <v>1590</v>
      </c>
      <c r="B40" s="620" t="s">
        <v>1591</v>
      </c>
      <c r="F40" s="218"/>
      <c r="G40" s="222"/>
      <c r="H40" s="218"/>
      <c r="I40" s="218"/>
      <c r="J40" s="218"/>
      <c r="K40" s="218"/>
      <c r="L40" s="218"/>
      <c r="M40" s="218"/>
      <c r="N40" s="218"/>
      <c r="O40" s="218"/>
      <c r="P40" s="218"/>
      <c r="Q40" s="218"/>
      <c r="R40" s="225"/>
      <c r="S40" s="225"/>
    </row>
    <row r="41" spans="1:19" s="221" customFormat="1" ht="14.25">
      <c r="A41" s="621" t="s">
        <v>1592</v>
      </c>
      <c r="B41" s="620" t="s">
        <v>644</v>
      </c>
      <c r="F41" s="218"/>
      <c r="G41" s="222"/>
      <c r="H41" s="218"/>
      <c r="I41" s="218"/>
      <c r="J41" s="218"/>
      <c r="K41" s="218"/>
      <c r="L41" s="218"/>
      <c r="M41" s="218"/>
      <c r="N41" s="218"/>
      <c r="O41" s="218"/>
      <c r="P41" s="218"/>
      <c r="Q41" s="218"/>
      <c r="R41" s="225"/>
      <c r="S41" s="225"/>
    </row>
    <row r="42" spans="1:19" s="221" customFormat="1" ht="14.25">
      <c r="A42" s="621" t="s">
        <v>1593</v>
      </c>
      <c r="B42" s="620" t="s">
        <v>1581</v>
      </c>
      <c r="F42" s="218"/>
      <c r="G42" s="222"/>
      <c r="H42" s="218"/>
      <c r="I42" s="218"/>
      <c r="J42" s="218"/>
      <c r="K42" s="218"/>
      <c r="L42" s="218"/>
      <c r="M42" s="218"/>
      <c r="N42" s="218"/>
      <c r="O42" s="218"/>
      <c r="P42" s="218"/>
      <c r="Q42" s="218"/>
      <c r="R42" s="225"/>
      <c r="S42" s="225"/>
    </row>
    <row r="43" spans="1:19" s="221" customFormat="1" ht="14.25">
      <c r="A43" s="621" t="s">
        <v>1594</v>
      </c>
      <c r="B43" s="620" t="s">
        <v>645</v>
      </c>
      <c r="F43" s="218"/>
      <c r="G43" s="222"/>
      <c r="H43" s="218"/>
      <c r="I43" s="218"/>
      <c r="J43" s="218"/>
      <c r="K43" s="218"/>
      <c r="L43" s="218"/>
      <c r="M43" s="218"/>
      <c r="N43" s="218"/>
      <c r="O43" s="218"/>
      <c r="P43" s="218"/>
      <c r="Q43" s="218"/>
      <c r="R43" s="225"/>
      <c r="S43" s="225"/>
    </row>
    <row r="44" spans="1:19" s="221" customFormat="1" ht="14.25">
      <c r="A44" s="621" t="s">
        <v>1595</v>
      </c>
      <c r="B44" s="620" t="s">
        <v>646</v>
      </c>
      <c r="F44" s="218"/>
      <c r="G44" s="222"/>
      <c r="H44" s="218"/>
      <c r="I44" s="218"/>
      <c r="J44" s="218"/>
      <c r="K44" s="218"/>
      <c r="L44" s="218"/>
      <c r="M44" s="218"/>
      <c r="N44" s="218"/>
      <c r="O44" s="218"/>
      <c r="P44" s="218"/>
      <c r="Q44" s="218"/>
      <c r="R44" s="225"/>
      <c r="S44" s="225"/>
    </row>
    <row r="45" spans="1:19" s="221" customFormat="1" ht="14.25">
      <c r="A45" s="621" t="s">
        <v>1596</v>
      </c>
      <c r="B45" s="620" t="s">
        <v>647</v>
      </c>
      <c r="F45" s="218"/>
      <c r="G45" s="222"/>
      <c r="H45" s="218"/>
      <c r="I45" s="218"/>
      <c r="J45" s="218"/>
      <c r="K45" s="218"/>
      <c r="L45" s="218"/>
      <c r="M45" s="218"/>
      <c r="N45" s="218"/>
      <c r="O45" s="218"/>
      <c r="P45" s="218"/>
      <c r="Q45" s="218"/>
      <c r="R45" s="225"/>
      <c r="S45" s="225"/>
    </row>
    <row r="46" spans="1:19" s="221" customFormat="1" ht="14.25">
      <c r="A46" s="621" t="s">
        <v>1597</v>
      </c>
      <c r="B46" s="620" t="s">
        <v>648</v>
      </c>
      <c r="F46" s="218"/>
      <c r="G46" s="222"/>
      <c r="H46" s="218"/>
      <c r="I46" s="218"/>
      <c r="J46" s="218"/>
      <c r="K46" s="218"/>
      <c r="L46" s="218"/>
      <c r="M46" s="218"/>
      <c r="N46" s="218"/>
      <c r="O46" s="218"/>
      <c r="P46" s="218"/>
      <c r="Q46" s="218"/>
      <c r="R46" s="225"/>
      <c r="S46" s="225"/>
    </row>
    <row r="47" spans="1:19" s="221" customFormat="1" ht="14.25">
      <c r="A47" s="621" t="s">
        <v>1598</v>
      </c>
      <c r="B47" s="620" t="s">
        <v>649</v>
      </c>
      <c r="F47" s="218"/>
      <c r="G47" s="222"/>
      <c r="H47" s="218"/>
      <c r="I47" s="218"/>
      <c r="J47" s="218"/>
      <c r="K47" s="218"/>
      <c r="L47" s="218"/>
      <c r="M47" s="218"/>
      <c r="N47" s="218"/>
      <c r="O47" s="218"/>
      <c r="P47" s="218"/>
      <c r="Q47" s="218"/>
      <c r="R47" s="225"/>
      <c r="S47" s="225"/>
    </row>
    <row r="48" spans="1:19" s="221" customFormat="1" ht="14.25">
      <c r="A48" s="621" t="s">
        <v>1599</v>
      </c>
      <c r="B48" s="620" t="s">
        <v>650</v>
      </c>
      <c r="F48" s="218"/>
      <c r="G48" s="222"/>
      <c r="H48" s="218"/>
      <c r="I48" s="218"/>
      <c r="J48" s="218"/>
      <c r="K48" s="218"/>
      <c r="L48" s="218"/>
      <c r="M48" s="218"/>
      <c r="N48" s="218"/>
      <c r="O48" s="218"/>
      <c r="P48" s="218"/>
      <c r="Q48" s="218"/>
      <c r="R48" s="225"/>
      <c r="S48" s="225"/>
    </row>
    <row r="49" spans="1:19" s="221" customFormat="1" ht="14.25">
      <c r="A49" s="621" t="s">
        <v>1600</v>
      </c>
      <c r="B49" s="620" t="s">
        <v>651</v>
      </c>
      <c r="F49" s="218"/>
      <c r="G49" s="222"/>
      <c r="H49" s="218"/>
      <c r="I49" s="218"/>
      <c r="J49" s="218"/>
      <c r="K49" s="218"/>
      <c r="L49" s="218"/>
      <c r="M49" s="218"/>
      <c r="N49" s="218"/>
      <c r="O49" s="218"/>
      <c r="P49" s="218"/>
      <c r="Q49" s="218"/>
      <c r="R49" s="225"/>
      <c r="S49" s="225"/>
    </row>
    <row r="50" spans="1:19" s="221" customFormat="1" ht="14.25">
      <c r="A50" s="621" t="s">
        <v>1601</v>
      </c>
      <c r="B50" s="620" t="s">
        <v>652</v>
      </c>
      <c r="F50" s="218"/>
      <c r="G50" s="222"/>
      <c r="H50" s="218"/>
      <c r="I50" s="218"/>
      <c r="J50" s="218"/>
      <c r="K50" s="218"/>
      <c r="L50" s="218"/>
      <c r="M50" s="218"/>
      <c r="N50" s="218"/>
      <c r="O50" s="218"/>
      <c r="P50" s="218"/>
      <c r="Q50" s="218"/>
      <c r="R50" s="225"/>
      <c r="S50" s="225"/>
    </row>
    <row r="51" spans="1:19" s="221" customFormat="1" ht="14.25">
      <c r="A51" s="621" t="s">
        <v>1602</v>
      </c>
      <c r="B51" s="620" t="s">
        <v>653</v>
      </c>
      <c r="F51" s="218"/>
      <c r="G51" s="222"/>
      <c r="H51" s="218"/>
      <c r="I51" s="218"/>
      <c r="J51" s="218"/>
      <c r="K51" s="218"/>
      <c r="L51" s="218"/>
      <c r="M51" s="218"/>
      <c r="N51" s="218"/>
      <c r="O51" s="218"/>
      <c r="P51" s="218"/>
      <c r="Q51" s="218"/>
      <c r="R51" s="225"/>
      <c r="S51" s="225"/>
    </row>
    <row r="52" spans="1:19" s="221" customFormat="1" ht="14.25">
      <c r="A52" s="621" t="s">
        <v>1603</v>
      </c>
      <c r="B52" s="620" t="s">
        <v>654</v>
      </c>
      <c r="F52" s="218"/>
      <c r="G52" s="222"/>
      <c r="H52" s="218"/>
      <c r="I52" s="218"/>
      <c r="J52" s="218"/>
      <c r="K52" s="218"/>
      <c r="L52" s="218"/>
      <c r="M52" s="218"/>
      <c r="N52" s="218"/>
      <c r="O52" s="218"/>
      <c r="P52" s="218"/>
      <c r="Q52" s="218"/>
      <c r="R52" s="225"/>
      <c r="S52" s="225"/>
    </row>
    <row r="53" spans="1:19" s="221" customFormat="1" ht="14.25">
      <c r="A53" s="621" t="s">
        <v>1604</v>
      </c>
      <c r="B53" s="620" t="s">
        <v>655</v>
      </c>
      <c r="F53" s="218"/>
      <c r="G53" s="222"/>
      <c r="H53" s="218"/>
      <c r="I53" s="218"/>
      <c r="J53" s="218"/>
      <c r="K53" s="218"/>
      <c r="L53" s="218"/>
      <c r="M53" s="218"/>
      <c r="N53" s="218"/>
      <c r="O53" s="218"/>
      <c r="P53" s="218"/>
      <c r="Q53" s="218"/>
      <c r="R53" s="225"/>
      <c r="S53" s="225"/>
    </row>
    <row r="54" spans="1:19" s="221" customFormat="1" ht="14.25">
      <c r="A54" s="621" t="s">
        <v>1605</v>
      </c>
      <c r="B54" s="620" t="s">
        <v>656</v>
      </c>
      <c r="F54" s="218"/>
      <c r="G54" s="222"/>
      <c r="H54" s="218"/>
      <c r="I54" s="218"/>
      <c r="J54" s="218"/>
      <c r="K54" s="218"/>
      <c r="L54" s="218"/>
      <c r="M54" s="218"/>
      <c r="N54" s="218"/>
      <c r="O54" s="218"/>
      <c r="P54" s="218"/>
      <c r="Q54" s="218"/>
      <c r="R54" s="225"/>
      <c r="S54" s="225"/>
    </row>
    <row r="55" spans="1:19" s="221" customFormat="1" ht="14.25">
      <c r="A55" s="621" t="s">
        <v>1606</v>
      </c>
      <c r="B55" s="620" t="s">
        <v>657</v>
      </c>
      <c r="F55" s="218"/>
      <c r="G55" s="222"/>
      <c r="H55" s="218"/>
      <c r="I55" s="218"/>
      <c r="J55" s="218"/>
      <c r="K55" s="218"/>
      <c r="L55" s="218"/>
      <c r="M55" s="218"/>
      <c r="N55" s="218"/>
      <c r="O55" s="218"/>
      <c r="P55" s="218"/>
      <c r="Q55" s="218"/>
      <c r="R55" s="225"/>
      <c r="S55" s="225"/>
    </row>
    <row r="56" spans="1:19" s="221" customFormat="1" ht="14.25">
      <c r="A56" s="621" t="s">
        <v>1607</v>
      </c>
      <c r="B56" s="620" t="s">
        <v>658</v>
      </c>
      <c r="F56" s="218"/>
      <c r="G56" s="222"/>
      <c r="H56" s="218"/>
      <c r="I56" s="218"/>
      <c r="J56" s="218"/>
      <c r="K56" s="218"/>
      <c r="L56" s="218"/>
      <c r="M56" s="218"/>
      <c r="N56" s="218"/>
      <c r="O56" s="218"/>
      <c r="P56" s="218"/>
      <c r="Q56" s="218"/>
      <c r="R56" s="225"/>
      <c r="S56" s="225"/>
    </row>
    <row r="57" spans="1:19" s="221" customFormat="1" ht="14.25">
      <c r="A57" s="621" t="s">
        <v>1608</v>
      </c>
      <c r="B57" s="620" t="s">
        <v>1582</v>
      </c>
      <c r="F57" s="218"/>
      <c r="G57" s="222"/>
      <c r="H57" s="218"/>
      <c r="I57" s="218"/>
      <c r="J57" s="218"/>
      <c r="K57" s="218"/>
      <c r="L57" s="218"/>
      <c r="M57" s="218"/>
      <c r="N57" s="218"/>
      <c r="O57" s="218"/>
      <c r="P57" s="218"/>
      <c r="Q57" s="218"/>
      <c r="R57" s="225"/>
      <c r="S57" s="225"/>
    </row>
    <row r="58" spans="1:19" s="221" customFormat="1" ht="14.25">
      <c r="A58" s="248"/>
      <c r="B58" s="248"/>
      <c r="F58" s="218"/>
      <c r="G58" s="222"/>
      <c r="H58" s="218"/>
      <c r="I58" s="218"/>
      <c r="J58" s="218"/>
      <c r="K58" s="218"/>
      <c r="L58" s="218"/>
      <c r="M58" s="218"/>
      <c r="N58" s="218"/>
      <c r="O58" s="218"/>
      <c r="P58" s="218"/>
      <c r="Q58" s="218"/>
      <c r="R58" s="225"/>
      <c r="S58" s="225"/>
    </row>
    <row r="59" spans="1:19" s="221" customFormat="1" ht="14.25">
      <c r="A59" s="248"/>
      <c r="B59" s="248"/>
      <c r="F59" s="218"/>
      <c r="G59" s="222"/>
      <c r="H59" s="218"/>
      <c r="I59" s="218"/>
      <c r="J59" s="218"/>
      <c r="K59" s="218"/>
      <c r="L59" s="218"/>
      <c r="M59" s="218"/>
      <c r="N59" s="218"/>
      <c r="O59" s="218"/>
      <c r="P59" s="218"/>
      <c r="Q59" s="218"/>
      <c r="R59" s="225"/>
      <c r="S59" s="225"/>
    </row>
    <row r="60" spans="1:19" s="221" customFormat="1" ht="14.25">
      <c r="A60" s="248"/>
      <c r="B60" s="248"/>
      <c r="F60" s="218"/>
      <c r="G60" s="222"/>
      <c r="H60" s="218"/>
      <c r="I60" s="218"/>
      <c r="J60" s="218"/>
      <c r="K60" s="218"/>
      <c r="L60" s="218"/>
      <c r="M60" s="218"/>
      <c r="N60" s="218"/>
      <c r="O60" s="218"/>
      <c r="P60" s="218"/>
      <c r="Q60" s="218"/>
      <c r="R60" s="225"/>
      <c r="S60" s="225"/>
    </row>
    <row r="61" spans="1:19" s="221" customFormat="1" ht="14.25">
      <c r="A61" s="248"/>
      <c r="B61" s="248"/>
      <c r="F61" s="218"/>
      <c r="G61" s="222"/>
      <c r="H61" s="218"/>
      <c r="I61" s="218"/>
      <c r="J61" s="218"/>
      <c r="K61" s="218"/>
      <c r="L61" s="218"/>
      <c r="M61" s="218"/>
      <c r="N61" s="218"/>
      <c r="O61" s="218"/>
      <c r="P61" s="218"/>
      <c r="Q61" s="218"/>
      <c r="R61" s="225"/>
      <c r="S61" s="225"/>
    </row>
    <row r="62" spans="1:19" s="221" customFormat="1" ht="14.25">
      <c r="A62" s="248"/>
      <c r="B62" s="248"/>
      <c r="F62" s="218"/>
      <c r="G62" s="222"/>
      <c r="H62" s="218"/>
      <c r="I62" s="218"/>
      <c r="J62" s="218"/>
      <c r="K62" s="218"/>
      <c r="L62" s="218"/>
      <c r="M62" s="218"/>
      <c r="N62" s="218"/>
      <c r="O62" s="218"/>
      <c r="P62" s="218"/>
      <c r="Q62" s="218"/>
      <c r="R62" s="225"/>
      <c r="S62" s="225"/>
    </row>
    <row r="63" spans="1:19" s="221" customFormat="1" ht="14.25">
      <c r="A63" s="248"/>
      <c r="B63" s="248"/>
      <c r="F63" s="218"/>
      <c r="G63" s="222"/>
      <c r="H63" s="218"/>
      <c r="I63" s="218"/>
      <c r="J63" s="218"/>
      <c r="K63" s="218"/>
      <c r="L63" s="218"/>
      <c r="M63" s="218"/>
      <c r="N63" s="218"/>
      <c r="O63" s="218"/>
      <c r="P63" s="218"/>
      <c r="Q63" s="218"/>
      <c r="R63" s="225"/>
      <c r="S63" s="225"/>
    </row>
    <row r="64" spans="1:19" s="221" customFormat="1" ht="14.25">
      <c r="A64" s="248"/>
      <c r="B64" s="248"/>
      <c r="F64" s="218"/>
      <c r="G64" s="222"/>
      <c r="H64" s="218"/>
      <c r="I64" s="218"/>
      <c r="J64" s="218"/>
      <c r="K64" s="218"/>
      <c r="L64" s="218"/>
      <c r="M64" s="218"/>
      <c r="N64" s="218"/>
      <c r="O64" s="218"/>
      <c r="P64" s="218"/>
      <c r="Q64" s="218"/>
      <c r="R64" s="225"/>
      <c r="S64" s="225"/>
    </row>
    <row r="65" spans="1:19" s="221" customFormat="1" ht="14.25">
      <c r="A65" s="248"/>
      <c r="B65" s="248"/>
      <c r="F65" s="218"/>
      <c r="G65" s="222"/>
      <c r="H65" s="218"/>
      <c r="I65" s="218"/>
      <c r="J65" s="218"/>
      <c r="K65" s="218"/>
      <c r="L65" s="218"/>
      <c r="M65" s="218"/>
      <c r="N65" s="218"/>
      <c r="O65" s="218"/>
      <c r="P65" s="218"/>
      <c r="Q65" s="218"/>
      <c r="R65" s="225"/>
      <c r="S65" s="225"/>
    </row>
    <row r="66" spans="1:19" s="221" customFormat="1" ht="14.25">
      <c r="A66" s="248"/>
      <c r="B66" s="248"/>
      <c r="F66" s="218"/>
      <c r="G66" s="222"/>
      <c r="H66" s="218"/>
      <c r="I66" s="218"/>
      <c r="J66" s="218"/>
      <c r="K66" s="218"/>
      <c r="L66" s="218"/>
      <c r="M66" s="218"/>
      <c r="N66" s="218"/>
      <c r="O66" s="218"/>
      <c r="P66" s="218"/>
      <c r="Q66" s="218"/>
      <c r="R66" s="225"/>
      <c r="S66" s="225"/>
    </row>
    <row r="67" spans="1:19" s="221" customFormat="1" ht="14.25">
      <c r="A67" s="248"/>
      <c r="B67" s="248"/>
      <c r="F67" s="218"/>
      <c r="G67" s="222"/>
      <c r="H67" s="218"/>
      <c r="I67" s="218"/>
      <c r="J67" s="218"/>
      <c r="K67" s="218"/>
      <c r="L67" s="218"/>
      <c r="M67" s="218"/>
      <c r="N67" s="218"/>
      <c r="O67" s="218"/>
      <c r="P67" s="218"/>
      <c r="Q67" s="218"/>
      <c r="R67" s="225"/>
      <c r="S67" s="225"/>
    </row>
    <row r="68" spans="1:19" s="221" customFormat="1" ht="14.25">
      <c r="A68" s="248"/>
      <c r="B68" s="248"/>
      <c r="F68" s="218"/>
      <c r="G68" s="222"/>
      <c r="H68" s="218"/>
      <c r="I68" s="218"/>
      <c r="J68" s="218"/>
      <c r="K68" s="218"/>
      <c r="L68" s="218"/>
      <c r="M68" s="218"/>
      <c r="N68" s="218"/>
      <c r="O68" s="218"/>
      <c r="P68" s="218"/>
      <c r="Q68" s="218"/>
      <c r="R68" s="225"/>
      <c r="S68" s="225"/>
    </row>
    <row r="69" spans="1:19" s="221" customFormat="1" ht="14.25">
      <c r="A69" s="248"/>
      <c r="B69" s="248"/>
      <c r="F69" s="218"/>
      <c r="G69" s="222"/>
      <c r="H69" s="218"/>
      <c r="I69" s="218"/>
      <c r="J69" s="218"/>
      <c r="K69" s="218"/>
      <c r="L69" s="218"/>
      <c r="M69" s="218"/>
      <c r="N69" s="218"/>
      <c r="O69" s="218"/>
      <c r="P69" s="218"/>
      <c r="Q69" s="218"/>
      <c r="R69" s="225"/>
      <c r="S69" s="225"/>
    </row>
  </sheetData>
  <sheetProtection sheet="1" objects="1" scenarios="1" formatRows="0"/>
  <mergeCells count="21">
    <mergeCell ref="B2:R2"/>
    <mergeCell ref="C4:D4"/>
    <mergeCell ref="C5:D5"/>
    <mergeCell ref="B10:B13"/>
    <mergeCell ref="C10:C13"/>
    <mergeCell ref="D10:D13"/>
    <mergeCell ref="E10:E13"/>
    <mergeCell ref="F10:H13"/>
    <mergeCell ref="J10:K10"/>
    <mergeCell ref="L10:M10"/>
    <mergeCell ref="B27:R27"/>
    <mergeCell ref="Q16:Q18"/>
    <mergeCell ref="R16:R18"/>
    <mergeCell ref="E19:H19"/>
    <mergeCell ref="N10:N13"/>
    <mergeCell ref="O10:O13"/>
    <mergeCell ref="P10:P13"/>
    <mergeCell ref="Q10:Q13"/>
    <mergeCell ref="R10:R13"/>
    <mergeCell ref="K11:K13"/>
    <mergeCell ref="M11:M13"/>
  </mergeCells>
  <phoneticPr fontId="11"/>
  <conditionalFormatting sqref="D16:D18">
    <cfRule type="containsBlanks" dxfId="129" priority="2">
      <formula>LEN(TRIM(D16))=0</formula>
    </cfRule>
  </conditionalFormatting>
  <dataValidations count="4">
    <dataValidation type="list" allowBlank="1" showInputMessage="1" showErrorMessage="1" sqref="JC16:JC18 C983034:C983036 C917498:C917500 C851962:C851964 C786426:C786428 C720890:C720892 C655354:C655356 C589818:C589820 C524282:C524284 C458746:C458748 C393210:C393212 C327674:C327676 C262138:C262140 C196602:C196604 C131066:C131068 C65530:C65532 SY16:SY18 WVO983034:WVO983036 WLS983034:WLS983036 WBW983034:WBW983036 VSA983034:VSA983036 VIE983034:VIE983036 UYI983034:UYI983036 UOM983034:UOM983036 UEQ983034:UEQ983036 TUU983034:TUU983036 TKY983034:TKY983036 TBC983034:TBC983036 SRG983034:SRG983036 SHK983034:SHK983036 RXO983034:RXO983036 RNS983034:RNS983036 RDW983034:RDW983036 QUA983034:QUA983036 QKE983034:QKE983036 QAI983034:QAI983036 PQM983034:PQM983036 PGQ983034:PGQ983036 OWU983034:OWU983036 OMY983034:OMY983036 ODC983034:ODC983036 NTG983034:NTG983036 NJK983034:NJK983036 MZO983034:MZO983036 MPS983034:MPS983036 MFW983034:MFW983036 LWA983034:LWA983036 LME983034:LME983036 LCI983034:LCI983036 KSM983034:KSM983036 KIQ983034:KIQ983036 JYU983034:JYU983036 JOY983034:JOY983036 JFC983034:JFC983036 IVG983034:IVG983036 ILK983034:ILK983036 IBO983034:IBO983036 HRS983034:HRS983036 HHW983034:HHW983036 GYA983034:GYA983036 GOE983034:GOE983036 GEI983034:GEI983036 FUM983034:FUM983036 FKQ983034:FKQ983036 FAU983034:FAU983036 EQY983034:EQY983036 EHC983034:EHC983036 DXG983034:DXG983036 DNK983034:DNK983036 DDO983034:DDO983036 CTS983034:CTS983036 CJW983034:CJW983036 CAA983034:CAA983036 BQE983034:BQE983036 BGI983034:BGI983036 AWM983034:AWM983036 AMQ983034:AMQ983036 ACU983034:ACU983036 SY983034:SY983036 JC983034:JC983036 WVO917498:WVO917500 WLS917498:WLS917500 WBW917498:WBW917500 VSA917498:VSA917500 VIE917498:VIE917500 UYI917498:UYI917500 UOM917498:UOM917500 UEQ917498:UEQ917500 TUU917498:TUU917500 TKY917498:TKY917500 TBC917498:TBC917500 SRG917498:SRG917500 SHK917498:SHK917500 RXO917498:RXO917500 RNS917498:RNS917500 RDW917498:RDW917500 QUA917498:QUA917500 QKE917498:QKE917500 QAI917498:QAI917500 PQM917498:PQM917500 PGQ917498:PGQ917500 OWU917498:OWU917500 OMY917498:OMY917500 ODC917498:ODC917500 NTG917498:NTG917500 NJK917498:NJK917500 MZO917498:MZO917500 MPS917498:MPS917500 MFW917498:MFW917500 LWA917498:LWA917500 LME917498:LME917500 LCI917498:LCI917500 KSM917498:KSM917500 KIQ917498:KIQ917500 JYU917498:JYU917500 JOY917498:JOY917500 JFC917498:JFC917500 IVG917498:IVG917500 ILK917498:ILK917500 IBO917498:IBO917500 HRS917498:HRS917500 HHW917498:HHW917500 GYA917498:GYA917500 GOE917498:GOE917500 GEI917498:GEI917500 FUM917498:FUM917500 FKQ917498:FKQ917500 FAU917498:FAU917500 EQY917498:EQY917500 EHC917498:EHC917500 DXG917498:DXG917500 DNK917498:DNK917500 DDO917498:DDO917500 CTS917498:CTS917500 CJW917498:CJW917500 CAA917498:CAA917500 BQE917498:BQE917500 BGI917498:BGI917500 AWM917498:AWM917500 AMQ917498:AMQ917500 ACU917498:ACU917500 SY917498:SY917500 JC917498:JC917500 WVO851962:WVO851964 WLS851962:WLS851964 WBW851962:WBW851964 VSA851962:VSA851964 VIE851962:VIE851964 UYI851962:UYI851964 UOM851962:UOM851964 UEQ851962:UEQ851964 TUU851962:TUU851964 TKY851962:TKY851964 TBC851962:TBC851964 SRG851962:SRG851964 SHK851962:SHK851964 RXO851962:RXO851964 RNS851962:RNS851964 RDW851962:RDW851964 QUA851962:QUA851964 QKE851962:QKE851964 QAI851962:QAI851964 PQM851962:PQM851964 PGQ851962:PGQ851964 OWU851962:OWU851964 OMY851962:OMY851964 ODC851962:ODC851964 NTG851962:NTG851964 NJK851962:NJK851964 MZO851962:MZO851964 MPS851962:MPS851964 MFW851962:MFW851964 LWA851962:LWA851964 LME851962:LME851964 LCI851962:LCI851964 KSM851962:KSM851964 KIQ851962:KIQ851964 JYU851962:JYU851964 JOY851962:JOY851964 JFC851962:JFC851964 IVG851962:IVG851964 ILK851962:ILK851964 IBO851962:IBO851964 HRS851962:HRS851964 HHW851962:HHW851964 GYA851962:GYA851964 GOE851962:GOE851964 GEI851962:GEI851964 FUM851962:FUM851964 FKQ851962:FKQ851964 FAU851962:FAU851964 EQY851962:EQY851964 EHC851962:EHC851964 DXG851962:DXG851964 DNK851962:DNK851964 DDO851962:DDO851964 CTS851962:CTS851964 CJW851962:CJW851964 CAA851962:CAA851964 BQE851962:BQE851964 BGI851962:BGI851964 AWM851962:AWM851964 AMQ851962:AMQ851964 ACU851962:ACU851964 SY851962:SY851964 JC851962:JC851964 WVO786426:WVO786428 WLS786426:WLS786428 WBW786426:WBW786428 VSA786426:VSA786428 VIE786426:VIE786428 UYI786426:UYI786428 UOM786426:UOM786428 UEQ786426:UEQ786428 TUU786426:TUU786428 TKY786426:TKY786428 TBC786426:TBC786428 SRG786426:SRG786428 SHK786426:SHK786428 RXO786426:RXO786428 RNS786426:RNS786428 RDW786426:RDW786428 QUA786426:QUA786428 QKE786426:QKE786428 QAI786426:QAI786428 PQM786426:PQM786428 PGQ786426:PGQ786428 OWU786426:OWU786428 OMY786426:OMY786428 ODC786426:ODC786428 NTG786426:NTG786428 NJK786426:NJK786428 MZO786426:MZO786428 MPS786426:MPS786428 MFW786426:MFW786428 LWA786426:LWA786428 LME786426:LME786428 LCI786426:LCI786428 KSM786426:KSM786428 KIQ786426:KIQ786428 JYU786426:JYU786428 JOY786426:JOY786428 JFC786426:JFC786428 IVG786426:IVG786428 ILK786426:ILK786428 IBO786426:IBO786428 HRS786426:HRS786428 HHW786426:HHW786428 GYA786426:GYA786428 GOE786426:GOE786428 GEI786426:GEI786428 FUM786426:FUM786428 FKQ786426:FKQ786428 FAU786426:FAU786428 EQY786426:EQY786428 EHC786426:EHC786428 DXG786426:DXG786428 DNK786426:DNK786428 DDO786426:DDO786428 CTS786426:CTS786428 CJW786426:CJW786428 CAA786426:CAA786428 BQE786426:BQE786428 BGI786426:BGI786428 AWM786426:AWM786428 AMQ786426:AMQ786428 ACU786426:ACU786428 SY786426:SY786428 JC786426:JC786428 WVO720890:WVO720892 WLS720890:WLS720892 WBW720890:WBW720892 VSA720890:VSA720892 VIE720890:VIE720892 UYI720890:UYI720892 UOM720890:UOM720892 UEQ720890:UEQ720892 TUU720890:TUU720892 TKY720890:TKY720892 TBC720890:TBC720892 SRG720890:SRG720892 SHK720890:SHK720892 RXO720890:RXO720892 RNS720890:RNS720892 RDW720890:RDW720892 QUA720890:QUA720892 QKE720890:QKE720892 QAI720890:QAI720892 PQM720890:PQM720892 PGQ720890:PGQ720892 OWU720890:OWU720892 OMY720890:OMY720892 ODC720890:ODC720892 NTG720890:NTG720892 NJK720890:NJK720892 MZO720890:MZO720892 MPS720890:MPS720892 MFW720890:MFW720892 LWA720890:LWA720892 LME720890:LME720892 LCI720890:LCI720892 KSM720890:KSM720892 KIQ720890:KIQ720892 JYU720890:JYU720892 JOY720890:JOY720892 JFC720890:JFC720892 IVG720890:IVG720892 ILK720890:ILK720892 IBO720890:IBO720892 HRS720890:HRS720892 HHW720890:HHW720892 GYA720890:GYA720892 GOE720890:GOE720892 GEI720890:GEI720892 FUM720890:FUM720892 FKQ720890:FKQ720892 FAU720890:FAU720892 EQY720890:EQY720892 EHC720890:EHC720892 DXG720890:DXG720892 DNK720890:DNK720892 DDO720890:DDO720892 CTS720890:CTS720892 CJW720890:CJW720892 CAA720890:CAA720892 BQE720890:BQE720892 BGI720890:BGI720892 AWM720890:AWM720892 AMQ720890:AMQ720892 ACU720890:ACU720892 SY720890:SY720892 JC720890:JC720892 WVO655354:WVO655356 WLS655354:WLS655356 WBW655354:WBW655356 VSA655354:VSA655356 VIE655354:VIE655356 UYI655354:UYI655356 UOM655354:UOM655356 UEQ655354:UEQ655356 TUU655354:TUU655356 TKY655354:TKY655356 TBC655354:TBC655356 SRG655354:SRG655356 SHK655354:SHK655356 RXO655354:RXO655356 RNS655354:RNS655356 RDW655354:RDW655356 QUA655354:QUA655356 QKE655354:QKE655356 QAI655354:QAI655356 PQM655354:PQM655356 PGQ655354:PGQ655356 OWU655354:OWU655356 OMY655354:OMY655356 ODC655354:ODC655356 NTG655354:NTG655356 NJK655354:NJK655356 MZO655354:MZO655356 MPS655354:MPS655356 MFW655354:MFW655356 LWA655354:LWA655356 LME655354:LME655356 LCI655354:LCI655356 KSM655354:KSM655356 KIQ655354:KIQ655356 JYU655354:JYU655356 JOY655354:JOY655356 JFC655354:JFC655356 IVG655354:IVG655356 ILK655354:ILK655356 IBO655354:IBO655356 HRS655354:HRS655356 HHW655354:HHW655356 GYA655354:GYA655356 GOE655354:GOE655356 GEI655354:GEI655356 FUM655354:FUM655356 FKQ655354:FKQ655356 FAU655354:FAU655356 EQY655354:EQY655356 EHC655354:EHC655356 DXG655354:DXG655356 DNK655354:DNK655356 DDO655354:DDO655356 CTS655354:CTS655356 CJW655354:CJW655356 CAA655354:CAA655356 BQE655354:BQE655356 BGI655354:BGI655356 AWM655354:AWM655356 AMQ655354:AMQ655356 ACU655354:ACU655356 SY655354:SY655356 JC655354:JC655356 WVO589818:WVO589820 WLS589818:WLS589820 WBW589818:WBW589820 VSA589818:VSA589820 VIE589818:VIE589820 UYI589818:UYI589820 UOM589818:UOM589820 UEQ589818:UEQ589820 TUU589818:TUU589820 TKY589818:TKY589820 TBC589818:TBC589820 SRG589818:SRG589820 SHK589818:SHK589820 RXO589818:RXO589820 RNS589818:RNS589820 RDW589818:RDW589820 QUA589818:QUA589820 QKE589818:QKE589820 QAI589818:QAI589820 PQM589818:PQM589820 PGQ589818:PGQ589820 OWU589818:OWU589820 OMY589818:OMY589820 ODC589818:ODC589820 NTG589818:NTG589820 NJK589818:NJK589820 MZO589818:MZO589820 MPS589818:MPS589820 MFW589818:MFW589820 LWA589818:LWA589820 LME589818:LME589820 LCI589818:LCI589820 KSM589818:KSM589820 KIQ589818:KIQ589820 JYU589818:JYU589820 JOY589818:JOY589820 JFC589818:JFC589820 IVG589818:IVG589820 ILK589818:ILK589820 IBO589818:IBO589820 HRS589818:HRS589820 HHW589818:HHW589820 GYA589818:GYA589820 GOE589818:GOE589820 GEI589818:GEI589820 FUM589818:FUM589820 FKQ589818:FKQ589820 FAU589818:FAU589820 EQY589818:EQY589820 EHC589818:EHC589820 DXG589818:DXG589820 DNK589818:DNK589820 DDO589818:DDO589820 CTS589818:CTS589820 CJW589818:CJW589820 CAA589818:CAA589820 BQE589818:BQE589820 BGI589818:BGI589820 AWM589818:AWM589820 AMQ589818:AMQ589820 ACU589818:ACU589820 SY589818:SY589820 JC589818:JC589820 WVO524282:WVO524284 WLS524282:WLS524284 WBW524282:WBW524284 VSA524282:VSA524284 VIE524282:VIE524284 UYI524282:UYI524284 UOM524282:UOM524284 UEQ524282:UEQ524284 TUU524282:TUU524284 TKY524282:TKY524284 TBC524282:TBC524284 SRG524282:SRG524284 SHK524282:SHK524284 RXO524282:RXO524284 RNS524282:RNS524284 RDW524282:RDW524284 QUA524282:QUA524284 QKE524282:QKE524284 QAI524282:QAI524284 PQM524282:PQM524284 PGQ524282:PGQ524284 OWU524282:OWU524284 OMY524282:OMY524284 ODC524282:ODC524284 NTG524282:NTG524284 NJK524282:NJK524284 MZO524282:MZO524284 MPS524282:MPS524284 MFW524282:MFW524284 LWA524282:LWA524284 LME524282:LME524284 LCI524282:LCI524284 KSM524282:KSM524284 KIQ524282:KIQ524284 JYU524282:JYU524284 JOY524282:JOY524284 JFC524282:JFC524284 IVG524282:IVG524284 ILK524282:ILK524284 IBO524282:IBO524284 HRS524282:HRS524284 HHW524282:HHW524284 GYA524282:GYA524284 GOE524282:GOE524284 GEI524282:GEI524284 FUM524282:FUM524284 FKQ524282:FKQ524284 FAU524282:FAU524284 EQY524282:EQY524284 EHC524282:EHC524284 DXG524282:DXG524284 DNK524282:DNK524284 DDO524282:DDO524284 CTS524282:CTS524284 CJW524282:CJW524284 CAA524282:CAA524284 BQE524282:BQE524284 BGI524282:BGI524284 AWM524282:AWM524284 AMQ524282:AMQ524284 ACU524282:ACU524284 SY524282:SY524284 JC524282:JC524284 WVO458746:WVO458748 WLS458746:WLS458748 WBW458746:WBW458748 VSA458746:VSA458748 VIE458746:VIE458748 UYI458746:UYI458748 UOM458746:UOM458748 UEQ458746:UEQ458748 TUU458746:TUU458748 TKY458746:TKY458748 TBC458746:TBC458748 SRG458746:SRG458748 SHK458746:SHK458748 RXO458746:RXO458748 RNS458746:RNS458748 RDW458746:RDW458748 QUA458746:QUA458748 QKE458746:QKE458748 QAI458746:QAI458748 PQM458746:PQM458748 PGQ458746:PGQ458748 OWU458746:OWU458748 OMY458746:OMY458748 ODC458746:ODC458748 NTG458746:NTG458748 NJK458746:NJK458748 MZO458746:MZO458748 MPS458746:MPS458748 MFW458746:MFW458748 LWA458746:LWA458748 LME458746:LME458748 LCI458746:LCI458748 KSM458746:KSM458748 KIQ458746:KIQ458748 JYU458746:JYU458748 JOY458746:JOY458748 JFC458746:JFC458748 IVG458746:IVG458748 ILK458746:ILK458748 IBO458746:IBO458748 HRS458746:HRS458748 HHW458746:HHW458748 GYA458746:GYA458748 GOE458746:GOE458748 GEI458746:GEI458748 FUM458746:FUM458748 FKQ458746:FKQ458748 FAU458746:FAU458748 EQY458746:EQY458748 EHC458746:EHC458748 DXG458746:DXG458748 DNK458746:DNK458748 DDO458746:DDO458748 CTS458746:CTS458748 CJW458746:CJW458748 CAA458746:CAA458748 BQE458746:BQE458748 BGI458746:BGI458748 AWM458746:AWM458748 AMQ458746:AMQ458748 ACU458746:ACU458748 SY458746:SY458748 JC458746:JC458748 WVO393210:WVO393212 WLS393210:WLS393212 WBW393210:WBW393212 VSA393210:VSA393212 VIE393210:VIE393212 UYI393210:UYI393212 UOM393210:UOM393212 UEQ393210:UEQ393212 TUU393210:TUU393212 TKY393210:TKY393212 TBC393210:TBC393212 SRG393210:SRG393212 SHK393210:SHK393212 RXO393210:RXO393212 RNS393210:RNS393212 RDW393210:RDW393212 QUA393210:QUA393212 QKE393210:QKE393212 QAI393210:QAI393212 PQM393210:PQM393212 PGQ393210:PGQ393212 OWU393210:OWU393212 OMY393210:OMY393212 ODC393210:ODC393212 NTG393210:NTG393212 NJK393210:NJK393212 MZO393210:MZO393212 MPS393210:MPS393212 MFW393210:MFW393212 LWA393210:LWA393212 LME393210:LME393212 LCI393210:LCI393212 KSM393210:KSM393212 KIQ393210:KIQ393212 JYU393210:JYU393212 JOY393210:JOY393212 JFC393210:JFC393212 IVG393210:IVG393212 ILK393210:ILK393212 IBO393210:IBO393212 HRS393210:HRS393212 HHW393210:HHW393212 GYA393210:GYA393212 GOE393210:GOE393212 GEI393210:GEI393212 FUM393210:FUM393212 FKQ393210:FKQ393212 FAU393210:FAU393212 EQY393210:EQY393212 EHC393210:EHC393212 DXG393210:DXG393212 DNK393210:DNK393212 DDO393210:DDO393212 CTS393210:CTS393212 CJW393210:CJW393212 CAA393210:CAA393212 BQE393210:BQE393212 BGI393210:BGI393212 AWM393210:AWM393212 AMQ393210:AMQ393212 ACU393210:ACU393212 SY393210:SY393212 JC393210:JC393212 WVO327674:WVO327676 WLS327674:WLS327676 WBW327674:WBW327676 VSA327674:VSA327676 VIE327674:VIE327676 UYI327674:UYI327676 UOM327674:UOM327676 UEQ327674:UEQ327676 TUU327674:TUU327676 TKY327674:TKY327676 TBC327674:TBC327676 SRG327674:SRG327676 SHK327674:SHK327676 RXO327674:RXO327676 RNS327674:RNS327676 RDW327674:RDW327676 QUA327674:QUA327676 QKE327674:QKE327676 QAI327674:QAI327676 PQM327674:PQM327676 PGQ327674:PGQ327676 OWU327674:OWU327676 OMY327674:OMY327676 ODC327674:ODC327676 NTG327674:NTG327676 NJK327674:NJK327676 MZO327674:MZO327676 MPS327674:MPS327676 MFW327674:MFW327676 LWA327674:LWA327676 LME327674:LME327676 LCI327674:LCI327676 KSM327674:KSM327676 KIQ327674:KIQ327676 JYU327674:JYU327676 JOY327674:JOY327676 JFC327674:JFC327676 IVG327674:IVG327676 ILK327674:ILK327676 IBO327674:IBO327676 HRS327674:HRS327676 HHW327674:HHW327676 GYA327674:GYA327676 GOE327674:GOE327676 GEI327674:GEI327676 FUM327674:FUM327676 FKQ327674:FKQ327676 FAU327674:FAU327676 EQY327674:EQY327676 EHC327674:EHC327676 DXG327674:DXG327676 DNK327674:DNK327676 DDO327674:DDO327676 CTS327674:CTS327676 CJW327674:CJW327676 CAA327674:CAA327676 BQE327674:BQE327676 BGI327674:BGI327676 AWM327674:AWM327676 AMQ327674:AMQ327676 ACU327674:ACU327676 SY327674:SY327676 JC327674:JC327676 WVO262138:WVO262140 WLS262138:WLS262140 WBW262138:WBW262140 VSA262138:VSA262140 VIE262138:VIE262140 UYI262138:UYI262140 UOM262138:UOM262140 UEQ262138:UEQ262140 TUU262138:TUU262140 TKY262138:TKY262140 TBC262138:TBC262140 SRG262138:SRG262140 SHK262138:SHK262140 RXO262138:RXO262140 RNS262138:RNS262140 RDW262138:RDW262140 QUA262138:QUA262140 QKE262138:QKE262140 QAI262138:QAI262140 PQM262138:PQM262140 PGQ262138:PGQ262140 OWU262138:OWU262140 OMY262138:OMY262140 ODC262138:ODC262140 NTG262138:NTG262140 NJK262138:NJK262140 MZO262138:MZO262140 MPS262138:MPS262140 MFW262138:MFW262140 LWA262138:LWA262140 LME262138:LME262140 LCI262138:LCI262140 KSM262138:KSM262140 KIQ262138:KIQ262140 JYU262138:JYU262140 JOY262138:JOY262140 JFC262138:JFC262140 IVG262138:IVG262140 ILK262138:ILK262140 IBO262138:IBO262140 HRS262138:HRS262140 HHW262138:HHW262140 GYA262138:GYA262140 GOE262138:GOE262140 GEI262138:GEI262140 FUM262138:FUM262140 FKQ262138:FKQ262140 FAU262138:FAU262140 EQY262138:EQY262140 EHC262138:EHC262140 DXG262138:DXG262140 DNK262138:DNK262140 DDO262138:DDO262140 CTS262138:CTS262140 CJW262138:CJW262140 CAA262138:CAA262140 BQE262138:BQE262140 BGI262138:BGI262140 AWM262138:AWM262140 AMQ262138:AMQ262140 ACU262138:ACU262140 SY262138:SY262140 JC262138:JC262140 WVO196602:WVO196604 WLS196602:WLS196604 WBW196602:WBW196604 VSA196602:VSA196604 VIE196602:VIE196604 UYI196602:UYI196604 UOM196602:UOM196604 UEQ196602:UEQ196604 TUU196602:TUU196604 TKY196602:TKY196604 TBC196602:TBC196604 SRG196602:SRG196604 SHK196602:SHK196604 RXO196602:RXO196604 RNS196602:RNS196604 RDW196602:RDW196604 QUA196602:QUA196604 QKE196602:QKE196604 QAI196602:QAI196604 PQM196602:PQM196604 PGQ196602:PGQ196604 OWU196602:OWU196604 OMY196602:OMY196604 ODC196602:ODC196604 NTG196602:NTG196604 NJK196602:NJK196604 MZO196602:MZO196604 MPS196602:MPS196604 MFW196602:MFW196604 LWA196602:LWA196604 LME196602:LME196604 LCI196602:LCI196604 KSM196602:KSM196604 KIQ196602:KIQ196604 JYU196602:JYU196604 JOY196602:JOY196604 JFC196602:JFC196604 IVG196602:IVG196604 ILK196602:ILK196604 IBO196602:IBO196604 HRS196602:HRS196604 HHW196602:HHW196604 GYA196602:GYA196604 GOE196602:GOE196604 GEI196602:GEI196604 FUM196602:FUM196604 FKQ196602:FKQ196604 FAU196602:FAU196604 EQY196602:EQY196604 EHC196602:EHC196604 DXG196602:DXG196604 DNK196602:DNK196604 DDO196602:DDO196604 CTS196602:CTS196604 CJW196602:CJW196604 CAA196602:CAA196604 BQE196602:BQE196604 BGI196602:BGI196604 AWM196602:AWM196604 AMQ196602:AMQ196604 ACU196602:ACU196604 SY196602:SY196604 JC196602:JC196604 WVO131066:WVO131068 WLS131066:WLS131068 WBW131066:WBW131068 VSA131066:VSA131068 VIE131066:VIE131068 UYI131066:UYI131068 UOM131066:UOM131068 UEQ131066:UEQ131068 TUU131066:TUU131068 TKY131066:TKY131068 TBC131066:TBC131068 SRG131066:SRG131068 SHK131066:SHK131068 RXO131066:RXO131068 RNS131066:RNS131068 RDW131066:RDW131068 QUA131066:QUA131068 QKE131066:QKE131068 QAI131066:QAI131068 PQM131066:PQM131068 PGQ131066:PGQ131068 OWU131066:OWU131068 OMY131066:OMY131068 ODC131066:ODC131068 NTG131066:NTG131068 NJK131066:NJK131068 MZO131066:MZO131068 MPS131066:MPS131068 MFW131066:MFW131068 LWA131066:LWA131068 LME131066:LME131068 LCI131066:LCI131068 KSM131066:KSM131068 KIQ131066:KIQ131068 JYU131066:JYU131068 JOY131066:JOY131068 JFC131066:JFC131068 IVG131066:IVG131068 ILK131066:ILK131068 IBO131066:IBO131068 HRS131066:HRS131068 HHW131066:HHW131068 GYA131066:GYA131068 GOE131066:GOE131068 GEI131066:GEI131068 FUM131066:FUM131068 FKQ131066:FKQ131068 FAU131066:FAU131068 EQY131066:EQY131068 EHC131066:EHC131068 DXG131066:DXG131068 DNK131066:DNK131068 DDO131066:DDO131068 CTS131066:CTS131068 CJW131066:CJW131068 CAA131066:CAA131068 BQE131066:BQE131068 BGI131066:BGI131068 AWM131066:AWM131068 AMQ131066:AMQ131068 ACU131066:ACU131068 SY131066:SY131068 JC131066:JC131068 WVO65530:WVO65532 WLS65530:WLS65532 WBW65530:WBW65532 VSA65530:VSA65532 VIE65530:VIE65532 UYI65530:UYI65532 UOM65530:UOM65532 UEQ65530:UEQ65532 TUU65530:TUU65532 TKY65530:TKY65532 TBC65530:TBC65532 SRG65530:SRG65532 SHK65530:SHK65532 RXO65530:RXO65532 RNS65530:RNS65532 RDW65530:RDW65532 QUA65530:QUA65532 QKE65530:QKE65532 QAI65530:QAI65532 PQM65530:PQM65532 PGQ65530:PGQ65532 OWU65530:OWU65532 OMY65530:OMY65532 ODC65530:ODC65532 NTG65530:NTG65532 NJK65530:NJK65532 MZO65530:MZO65532 MPS65530:MPS65532 MFW65530:MFW65532 LWA65530:LWA65532 LME65530:LME65532 LCI65530:LCI65532 KSM65530:KSM65532 KIQ65530:KIQ65532 JYU65530:JYU65532 JOY65530:JOY65532 JFC65530:JFC65532 IVG65530:IVG65532 ILK65530:ILK65532 IBO65530:IBO65532 HRS65530:HRS65532 HHW65530:HHW65532 GYA65530:GYA65532 GOE65530:GOE65532 GEI65530:GEI65532 FUM65530:FUM65532 FKQ65530:FKQ65532 FAU65530:FAU65532 EQY65530:EQY65532 EHC65530:EHC65532 DXG65530:DXG65532 DNK65530:DNK65532 DDO65530:DDO65532 CTS65530:CTS65532 CJW65530:CJW65532 CAA65530:CAA65532 BQE65530:BQE65532 BGI65530:BGI65532 AWM65530:AWM65532 AMQ65530:AMQ65532 ACU65530:ACU65532 SY65530:SY65532 JC65530:JC65532 WVO16:WVO18 WLS16:WLS18 WBW16:WBW18 VSA16:VSA18 VIE16:VIE18 UYI16:UYI18 UOM16:UOM18 UEQ16:UEQ18 TUU16:TUU18 TKY16:TKY18 TBC16:TBC18 SRG16:SRG18 SHK16:SHK18 RXO16:RXO18 RNS16:RNS18 RDW16:RDW18 QUA16:QUA18 QKE16:QKE18 QAI16:QAI18 PQM16:PQM18 PGQ16:PGQ18 OWU16:OWU18 OMY16:OMY18 ODC16:ODC18 NTG16:NTG18 NJK16:NJK18 MZO16:MZO18 MPS16:MPS18 MFW16:MFW18 LWA16:LWA18 LME16:LME18 LCI16:LCI18 KSM16:KSM18 KIQ16:KIQ18 JYU16:JYU18 JOY16:JOY18 JFC16:JFC18 IVG16:IVG18 ILK16:ILK18 IBO16:IBO18 HRS16:HRS18 HHW16:HHW18 GYA16:GYA18 GOE16:GOE18 GEI16:GEI18 FUM16:FUM18 FKQ16:FKQ18 FAU16:FAU18 EQY16:EQY18 EHC16:EHC18 DXG16:DXG18 DNK16:DNK18 DDO16:DDO18 CTS16:CTS18 CJW16:CJW18 CAA16:CAA18 BQE16:BQE18 BGI16:BGI18 AWM16:AWM18 AMQ16:AMQ18 ACU16:ACU18" xr:uid="{8ED250C8-B335-4BBE-87AC-20EA7B31ECFE}">
      <formula1>$A$34:$A$35</formula1>
    </dataValidation>
    <dataValidation type="list" allowBlank="1" showInputMessage="1" showErrorMessage="1" sqref="JD16:JD18 D983034:D983036 D917498:D917500 D851962:D851964 D786426:D786428 D720890:D720892 D655354:D655356 D589818:D589820 D524282:D524284 D458746:D458748 D393210:D393212 D327674:D327676 D262138:D262140 D196602:D196604 D131066:D131068 D65530:D65532 SZ16:SZ18 WVP983034:WVP983036 WLT983034:WLT983036 WBX983034:WBX983036 VSB983034:VSB983036 VIF983034:VIF983036 UYJ983034:UYJ983036 UON983034:UON983036 UER983034:UER983036 TUV983034:TUV983036 TKZ983034:TKZ983036 TBD983034:TBD983036 SRH983034:SRH983036 SHL983034:SHL983036 RXP983034:RXP983036 RNT983034:RNT983036 RDX983034:RDX983036 QUB983034:QUB983036 QKF983034:QKF983036 QAJ983034:QAJ983036 PQN983034:PQN983036 PGR983034:PGR983036 OWV983034:OWV983036 OMZ983034:OMZ983036 ODD983034:ODD983036 NTH983034:NTH983036 NJL983034:NJL983036 MZP983034:MZP983036 MPT983034:MPT983036 MFX983034:MFX983036 LWB983034:LWB983036 LMF983034:LMF983036 LCJ983034:LCJ983036 KSN983034:KSN983036 KIR983034:KIR983036 JYV983034:JYV983036 JOZ983034:JOZ983036 JFD983034:JFD983036 IVH983034:IVH983036 ILL983034:ILL983036 IBP983034:IBP983036 HRT983034:HRT983036 HHX983034:HHX983036 GYB983034:GYB983036 GOF983034:GOF983036 GEJ983034:GEJ983036 FUN983034:FUN983036 FKR983034:FKR983036 FAV983034:FAV983036 EQZ983034:EQZ983036 EHD983034:EHD983036 DXH983034:DXH983036 DNL983034:DNL983036 DDP983034:DDP983036 CTT983034:CTT983036 CJX983034:CJX983036 CAB983034:CAB983036 BQF983034:BQF983036 BGJ983034:BGJ983036 AWN983034:AWN983036 AMR983034:AMR983036 ACV983034:ACV983036 SZ983034:SZ983036 JD983034:JD983036 WVP917498:WVP917500 WLT917498:WLT917500 WBX917498:WBX917500 VSB917498:VSB917500 VIF917498:VIF917500 UYJ917498:UYJ917500 UON917498:UON917500 UER917498:UER917500 TUV917498:TUV917500 TKZ917498:TKZ917500 TBD917498:TBD917500 SRH917498:SRH917500 SHL917498:SHL917500 RXP917498:RXP917500 RNT917498:RNT917500 RDX917498:RDX917500 QUB917498:QUB917500 QKF917498:QKF917500 QAJ917498:QAJ917500 PQN917498:PQN917500 PGR917498:PGR917500 OWV917498:OWV917500 OMZ917498:OMZ917500 ODD917498:ODD917500 NTH917498:NTH917500 NJL917498:NJL917500 MZP917498:MZP917500 MPT917498:MPT917500 MFX917498:MFX917500 LWB917498:LWB917500 LMF917498:LMF917500 LCJ917498:LCJ917500 KSN917498:KSN917500 KIR917498:KIR917500 JYV917498:JYV917500 JOZ917498:JOZ917500 JFD917498:JFD917500 IVH917498:IVH917500 ILL917498:ILL917500 IBP917498:IBP917500 HRT917498:HRT917500 HHX917498:HHX917500 GYB917498:GYB917500 GOF917498:GOF917500 GEJ917498:GEJ917500 FUN917498:FUN917500 FKR917498:FKR917500 FAV917498:FAV917500 EQZ917498:EQZ917500 EHD917498:EHD917500 DXH917498:DXH917500 DNL917498:DNL917500 DDP917498:DDP917500 CTT917498:CTT917500 CJX917498:CJX917500 CAB917498:CAB917500 BQF917498:BQF917500 BGJ917498:BGJ917500 AWN917498:AWN917500 AMR917498:AMR917500 ACV917498:ACV917500 SZ917498:SZ917500 JD917498:JD917500 WVP851962:WVP851964 WLT851962:WLT851964 WBX851962:WBX851964 VSB851962:VSB851964 VIF851962:VIF851964 UYJ851962:UYJ851964 UON851962:UON851964 UER851962:UER851964 TUV851962:TUV851964 TKZ851962:TKZ851964 TBD851962:TBD851964 SRH851962:SRH851964 SHL851962:SHL851964 RXP851962:RXP851964 RNT851962:RNT851964 RDX851962:RDX851964 QUB851962:QUB851964 QKF851962:QKF851964 QAJ851962:QAJ851964 PQN851962:PQN851964 PGR851962:PGR851964 OWV851962:OWV851964 OMZ851962:OMZ851964 ODD851962:ODD851964 NTH851962:NTH851964 NJL851962:NJL851964 MZP851962:MZP851964 MPT851962:MPT851964 MFX851962:MFX851964 LWB851962:LWB851964 LMF851962:LMF851964 LCJ851962:LCJ851964 KSN851962:KSN851964 KIR851962:KIR851964 JYV851962:JYV851964 JOZ851962:JOZ851964 JFD851962:JFD851964 IVH851962:IVH851964 ILL851962:ILL851964 IBP851962:IBP851964 HRT851962:HRT851964 HHX851962:HHX851964 GYB851962:GYB851964 GOF851962:GOF851964 GEJ851962:GEJ851964 FUN851962:FUN851964 FKR851962:FKR851964 FAV851962:FAV851964 EQZ851962:EQZ851964 EHD851962:EHD851964 DXH851962:DXH851964 DNL851962:DNL851964 DDP851962:DDP851964 CTT851962:CTT851964 CJX851962:CJX851964 CAB851962:CAB851964 BQF851962:BQF851964 BGJ851962:BGJ851964 AWN851962:AWN851964 AMR851962:AMR851964 ACV851962:ACV851964 SZ851962:SZ851964 JD851962:JD851964 WVP786426:WVP786428 WLT786426:WLT786428 WBX786426:WBX786428 VSB786426:VSB786428 VIF786426:VIF786428 UYJ786426:UYJ786428 UON786426:UON786428 UER786426:UER786428 TUV786426:TUV786428 TKZ786426:TKZ786428 TBD786426:TBD786428 SRH786426:SRH786428 SHL786426:SHL786428 RXP786426:RXP786428 RNT786426:RNT786428 RDX786426:RDX786428 QUB786426:QUB786428 QKF786426:QKF786428 QAJ786426:QAJ786428 PQN786426:PQN786428 PGR786426:PGR786428 OWV786426:OWV786428 OMZ786426:OMZ786428 ODD786426:ODD786428 NTH786426:NTH786428 NJL786426:NJL786428 MZP786426:MZP786428 MPT786426:MPT786428 MFX786426:MFX786428 LWB786426:LWB786428 LMF786426:LMF786428 LCJ786426:LCJ786428 KSN786426:KSN786428 KIR786426:KIR786428 JYV786426:JYV786428 JOZ786426:JOZ786428 JFD786426:JFD786428 IVH786426:IVH786428 ILL786426:ILL786428 IBP786426:IBP786428 HRT786426:HRT786428 HHX786426:HHX786428 GYB786426:GYB786428 GOF786426:GOF786428 GEJ786426:GEJ786428 FUN786426:FUN786428 FKR786426:FKR786428 FAV786426:FAV786428 EQZ786426:EQZ786428 EHD786426:EHD786428 DXH786426:DXH786428 DNL786426:DNL786428 DDP786426:DDP786428 CTT786426:CTT786428 CJX786426:CJX786428 CAB786426:CAB786428 BQF786426:BQF786428 BGJ786426:BGJ786428 AWN786426:AWN786428 AMR786426:AMR786428 ACV786426:ACV786428 SZ786426:SZ786428 JD786426:JD786428 WVP720890:WVP720892 WLT720890:WLT720892 WBX720890:WBX720892 VSB720890:VSB720892 VIF720890:VIF720892 UYJ720890:UYJ720892 UON720890:UON720892 UER720890:UER720892 TUV720890:TUV720892 TKZ720890:TKZ720892 TBD720890:TBD720892 SRH720890:SRH720892 SHL720890:SHL720892 RXP720890:RXP720892 RNT720890:RNT720892 RDX720890:RDX720892 QUB720890:QUB720892 QKF720890:QKF720892 QAJ720890:QAJ720892 PQN720890:PQN720892 PGR720890:PGR720892 OWV720890:OWV720892 OMZ720890:OMZ720892 ODD720890:ODD720892 NTH720890:NTH720892 NJL720890:NJL720892 MZP720890:MZP720892 MPT720890:MPT720892 MFX720890:MFX720892 LWB720890:LWB720892 LMF720890:LMF720892 LCJ720890:LCJ720892 KSN720890:KSN720892 KIR720890:KIR720892 JYV720890:JYV720892 JOZ720890:JOZ720892 JFD720890:JFD720892 IVH720890:IVH720892 ILL720890:ILL720892 IBP720890:IBP720892 HRT720890:HRT720892 HHX720890:HHX720892 GYB720890:GYB720892 GOF720890:GOF720892 GEJ720890:GEJ720892 FUN720890:FUN720892 FKR720890:FKR720892 FAV720890:FAV720892 EQZ720890:EQZ720892 EHD720890:EHD720892 DXH720890:DXH720892 DNL720890:DNL720892 DDP720890:DDP720892 CTT720890:CTT720892 CJX720890:CJX720892 CAB720890:CAB720892 BQF720890:BQF720892 BGJ720890:BGJ720892 AWN720890:AWN720892 AMR720890:AMR720892 ACV720890:ACV720892 SZ720890:SZ720892 JD720890:JD720892 WVP655354:WVP655356 WLT655354:WLT655356 WBX655354:WBX655356 VSB655354:VSB655356 VIF655354:VIF655356 UYJ655354:UYJ655356 UON655354:UON655356 UER655354:UER655356 TUV655354:TUV655356 TKZ655354:TKZ655356 TBD655354:TBD655356 SRH655354:SRH655356 SHL655354:SHL655356 RXP655354:RXP655356 RNT655354:RNT655356 RDX655354:RDX655356 QUB655354:QUB655356 QKF655354:QKF655356 QAJ655354:QAJ655356 PQN655354:PQN655356 PGR655354:PGR655356 OWV655354:OWV655356 OMZ655354:OMZ655356 ODD655354:ODD655356 NTH655354:NTH655356 NJL655354:NJL655356 MZP655354:MZP655356 MPT655354:MPT655356 MFX655354:MFX655356 LWB655354:LWB655356 LMF655354:LMF655356 LCJ655354:LCJ655356 KSN655354:KSN655356 KIR655354:KIR655356 JYV655354:JYV655356 JOZ655354:JOZ655356 JFD655354:JFD655356 IVH655354:IVH655356 ILL655354:ILL655356 IBP655354:IBP655356 HRT655354:HRT655356 HHX655354:HHX655356 GYB655354:GYB655356 GOF655354:GOF655356 GEJ655354:GEJ655356 FUN655354:FUN655356 FKR655354:FKR655356 FAV655354:FAV655356 EQZ655354:EQZ655356 EHD655354:EHD655356 DXH655354:DXH655356 DNL655354:DNL655356 DDP655354:DDP655356 CTT655354:CTT655356 CJX655354:CJX655356 CAB655354:CAB655356 BQF655354:BQF655356 BGJ655354:BGJ655356 AWN655354:AWN655356 AMR655354:AMR655356 ACV655354:ACV655356 SZ655354:SZ655356 JD655354:JD655356 WVP589818:WVP589820 WLT589818:WLT589820 WBX589818:WBX589820 VSB589818:VSB589820 VIF589818:VIF589820 UYJ589818:UYJ589820 UON589818:UON589820 UER589818:UER589820 TUV589818:TUV589820 TKZ589818:TKZ589820 TBD589818:TBD589820 SRH589818:SRH589820 SHL589818:SHL589820 RXP589818:RXP589820 RNT589818:RNT589820 RDX589818:RDX589820 QUB589818:QUB589820 QKF589818:QKF589820 QAJ589818:QAJ589820 PQN589818:PQN589820 PGR589818:PGR589820 OWV589818:OWV589820 OMZ589818:OMZ589820 ODD589818:ODD589820 NTH589818:NTH589820 NJL589818:NJL589820 MZP589818:MZP589820 MPT589818:MPT589820 MFX589818:MFX589820 LWB589818:LWB589820 LMF589818:LMF589820 LCJ589818:LCJ589820 KSN589818:KSN589820 KIR589818:KIR589820 JYV589818:JYV589820 JOZ589818:JOZ589820 JFD589818:JFD589820 IVH589818:IVH589820 ILL589818:ILL589820 IBP589818:IBP589820 HRT589818:HRT589820 HHX589818:HHX589820 GYB589818:GYB589820 GOF589818:GOF589820 GEJ589818:GEJ589820 FUN589818:FUN589820 FKR589818:FKR589820 FAV589818:FAV589820 EQZ589818:EQZ589820 EHD589818:EHD589820 DXH589818:DXH589820 DNL589818:DNL589820 DDP589818:DDP589820 CTT589818:CTT589820 CJX589818:CJX589820 CAB589818:CAB589820 BQF589818:BQF589820 BGJ589818:BGJ589820 AWN589818:AWN589820 AMR589818:AMR589820 ACV589818:ACV589820 SZ589818:SZ589820 JD589818:JD589820 WVP524282:WVP524284 WLT524282:WLT524284 WBX524282:WBX524284 VSB524282:VSB524284 VIF524282:VIF524284 UYJ524282:UYJ524284 UON524282:UON524284 UER524282:UER524284 TUV524282:TUV524284 TKZ524282:TKZ524284 TBD524282:TBD524284 SRH524282:SRH524284 SHL524282:SHL524284 RXP524282:RXP524284 RNT524282:RNT524284 RDX524282:RDX524284 QUB524282:QUB524284 QKF524282:QKF524284 QAJ524282:QAJ524284 PQN524282:PQN524284 PGR524282:PGR524284 OWV524282:OWV524284 OMZ524282:OMZ524284 ODD524282:ODD524284 NTH524282:NTH524284 NJL524282:NJL524284 MZP524282:MZP524284 MPT524282:MPT524284 MFX524282:MFX524284 LWB524282:LWB524284 LMF524282:LMF524284 LCJ524282:LCJ524284 KSN524282:KSN524284 KIR524282:KIR524284 JYV524282:JYV524284 JOZ524282:JOZ524284 JFD524282:JFD524284 IVH524282:IVH524284 ILL524282:ILL524284 IBP524282:IBP524284 HRT524282:HRT524284 HHX524282:HHX524284 GYB524282:GYB524284 GOF524282:GOF524284 GEJ524282:GEJ524284 FUN524282:FUN524284 FKR524282:FKR524284 FAV524282:FAV524284 EQZ524282:EQZ524284 EHD524282:EHD524284 DXH524282:DXH524284 DNL524282:DNL524284 DDP524282:DDP524284 CTT524282:CTT524284 CJX524282:CJX524284 CAB524282:CAB524284 BQF524282:BQF524284 BGJ524282:BGJ524284 AWN524282:AWN524284 AMR524282:AMR524284 ACV524282:ACV524284 SZ524282:SZ524284 JD524282:JD524284 WVP458746:WVP458748 WLT458746:WLT458748 WBX458746:WBX458748 VSB458746:VSB458748 VIF458746:VIF458748 UYJ458746:UYJ458748 UON458746:UON458748 UER458746:UER458748 TUV458746:TUV458748 TKZ458746:TKZ458748 TBD458746:TBD458748 SRH458746:SRH458748 SHL458746:SHL458748 RXP458746:RXP458748 RNT458746:RNT458748 RDX458746:RDX458748 QUB458746:QUB458748 QKF458746:QKF458748 QAJ458746:QAJ458748 PQN458746:PQN458748 PGR458746:PGR458748 OWV458746:OWV458748 OMZ458746:OMZ458748 ODD458746:ODD458748 NTH458746:NTH458748 NJL458746:NJL458748 MZP458746:MZP458748 MPT458746:MPT458748 MFX458746:MFX458748 LWB458746:LWB458748 LMF458746:LMF458748 LCJ458746:LCJ458748 KSN458746:KSN458748 KIR458746:KIR458748 JYV458746:JYV458748 JOZ458746:JOZ458748 JFD458746:JFD458748 IVH458746:IVH458748 ILL458746:ILL458748 IBP458746:IBP458748 HRT458746:HRT458748 HHX458746:HHX458748 GYB458746:GYB458748 GOF458746:GOF458748 GEJ458746:GEJ458748 FUN458746:FUN458748 FKR458746:FKR458748 FAV458746:FAV458748 EQZ458746:EQZ458748 EHD458746:EHD458748 DXH458746:DXH458748 DNL458746:DNL458748 DDP458746:DDP458748 CTT458746:CTT458748 CJX458746:CJX458748 CAB458746:CAB458748 BQF458746:BQF458748 BGJ458746:BGJ458748 AWN458746:AWN458748 AMR458746:AMR458748 ACV458746:ACV458748 SZ458746:SZ458748 JD458746:JD458748 WVP393210:WVP393212 WLT393210:WLT393212 WBX393210:WBX393212 VSB393210:VSB393212 VIF393210:VIF393212 UYJ393210:UYJ393212 UON393210:UON393212 UER393210:UER393212 TUV393210:TUV393212 TKZ393210:TKZ393212 TBD393210:TBD393212 SRH393210:SRH393212 SHL393210:SHL393212 RXP393210:RXP393212 RNT393210:RNT393212 RDX393210:RDX393212 QUB393210:QUB393212 QKF393210:QKF393212 QAJ393210:QAJ393212 PQN393210:PQN393212 PGR393210:PGR393212 OWV393210:OWV393212 OMZ393210:OMZ393212 ODD393210:ODD393212 NTH393210:NTH393212 NJL393210:NJL393212 MZP393210:MZP393212 MPT393210:MPT393212 MFX393210:MFX393212 LWB393210:LWB393212 LMF393210:LMF393212 LCJ393210:LCJ393212 KSN393210:KSN393212 KIR393210:KIR393212 JYV393210:JYV393212 JOZ393210:JOZ393212 JFD393210:JFD393212 IVH393210:IVH393212 ILL393210:ILL393212 IBP393210:IBP393212 HRT393210:HRT393212 HHX393210:HHX393212 GYB393210:GYB393212 GOF393210:GOF393212 GEJ393210:GEJ393212 FUN393210:FUN393212 FKR393210:FKR393212 FAV393210:FAV393212 EQZ393210:EQZ393212 EHD393210:EHD393212 DXH393210:DXH393212 DNL393210:DNL393212 DDP393210:DDP393212 CTT393210:CTT393212 CJX393210:CJX393212 CAB393210:CAB393212 BQF393210:BQF393212 BGJ393210:BGJ393212 AWN393210:AWN393212 AMR393210:AMR393212 ACV393210:ACV393212 SZ393210:SZ393212 JD393210:JD393212 WVP327674:WVP327676 WLT327674:WLT327676 WBX327674:WBX327676 VSB327674:VSB327676 VIF327674:VIF327676 UYJ327674:UYJ327676 UON327674:UON327676 UER327674:UER327676 TUV327674:TUV327676 TKZ327674:TKZ327676 TBD327674:TBD327676 SRH327674:SRH327676 SHL327674:SHL327676 RXP327674:RXP327676 RNT327674:RNT327676 RDX327674:RDX327676 QUB327674:QUB327676 QKF327674:QKF327676 QAJ327674:QAJ327676 PQN327674:PQN327676 PGR327674:PGR327676 OWV327674:OWV327676 OMZ327674:OMZ327676 ODD327674:ODD327676 NTH327674:NTH327676 NJL327674:NJL327676 MZP327674:MZP327676 MPT327674:MPT327676 MFX327674:MFX327676 LWB327674:LWB327676 LMF327674:LMF327676 LCJ327674:LCJ327676 KSN327674:KSN327676 KIR327674:KIR327676 JYV327674:JYV327676 JOZ327674:JOZ327676 JFD327674:JFD327676 IVH327674:IVH327676 ILL327674:ILL327676 IBP327674:IBP327676 HRT327674:HRT327676 HHX327674:HHX327676 GYB327674:GYB327676 GOF327674:GOF327676 GEJ327674:GEJ327676 FUN327674:FUN327676 FKR327674:FKR327676 FAV327674:FAV327676 EQZ327674:EQZ327676 EHD327674:EHD327676 DXH327674:DXH327676 DNL327674:DNL327676 DDP327674:DDP327676 CTT327674:CTT327676 CJX327674:CJX327676 CAB327674:CAB327676 BQF327674:BQF327676 BGJ327674:BGJ327676 AWN327674:AWN327676 AMR327674:AMR327676 ACV327674:ACV327676 SZ327674:SZ327676 JD327674:JD327676 WVP262138:WVP262140 WLT262138:WLT262140 WBX262138:WBX262140 VSB262138:VSB262140 VIF262138:VIF262140 UYJ262138:UYJ262140 UON262138:UON262140 UER262138:UER262140 TUV262138:TUV262140 TKZ262138:TKZ262140 TBD262138:TBD262140 SRH262138:SRH262140 SHL262138:SHL262140 RXP262138:RXP262140 RNT262138:RNT262140 RDX262138:RDX262140 QUB262138:QUB262140 QKF262138:QKF262140 QAJ262138:QAJ262140 PQN262138:PQN262140 PGR262138:PGR262140 OWV262138:OWV262140 OMZ262138:OMZ262140 ODD262138:ODD262140 NTH262138:NTH262140 NJL262138:NJL262140 MZP262138:MZP262140 MPT262138:MPT262140 MFX262138:MFX262140 LWB262138:LWB262140 LMF262138:LMF262140 LCJ262138:LCJ262140 KSN262138:KSN262140 KIR262138:KIR262140 JYV262138:JYV262140 JOZ262138:JOZ262140 JFD262138:JFD262140 IVH262138:IVH262140 ILL262138:ILL262140 IBP262138:IBP262140 HRT262138:HRT262140 HHX262138:HHX262140 GYB262138:GYB262140 GOF262138:GOF262140 GEJ262138:GEJ262140 FUN262138:FUN262140 FKR262138:FKR262140 FAV262138:FAV262140 EQZ262138:EQZ262140 EHD262138:EHD262140 DXH262138:DXH262140 DNL262138:DNL262140 DDP262138:DDP262140 CTT262138:CTT262140 CJX262138:CJX262140 CAB262138:CAB262140 BQF262138:BQF262140 BGJ262138:BGJ262140 AWN262138:AWN262140 AMR262138:AMR262140 ACV262138:ACV262140 SZ262138:SZ262140 JD262138:JD262140 WVP196602:WVP196604 WLT196602:WLT196604 WBX196602:WBX196604 VSB196602:VSB196604 VIF196602:VIF196604 UYJ196602:UYJ196604 UON196602:UON196604 UER196602:UER196604 TUV196602:TUV196604 TKZ196602:TKZ196604 TBD196602:TBD196604 SRH196602:SRH196604 SHL196602:SHL196604 RXP196602:RXP196604 RNT196602:RNT196604 RDX196602:RDX196604 QUB196602:QUB196604 QKF196602:QKF196604 QAJ196602:QAJ196604 PQN196602:PQN196604 PGR196602:PGR196604 OWV196602:OWV196604 OMZ196602:OMZ196604 ODD196602:ODD196604 NTH196602:NTH196604 NJL196602:NJL196604 MZP196602:MZP196604 MPT196602:MPT196604 MFX196602:MFX196604 LWB196602:LWB196604 LMF196602:LMF196604 LCJ196602:LCJ196604 KSN196602:KSN196604 KIR196602:KIR196604 JYV196602:JYV196604 JOZ196602:JOZ196604 JFD196602:JFD196604 IVH196602:IVH196604 ILL196602:ILL196604 IBP196602:IBP196604 HRT196602:HRT196604 HHX196602:HHX196604 GYB196602:GYB196604 GOF196602:GOF196604 GEJ196602:GEJ196604 FUN196602:FUN196604 FKR196602:FKR196604 FAV196602:FAV196604 EQZ196602:EQZ196604 EHD196602:EHD196604 DXH196602:DXH196604 DNL196602:DNL196604 DDP196602:DDP196604 CTT196602:CTT196604 CJX196602:CJX196604 CAB196602:CAB196604 BQF196602:BQF196604 BGJ196602:BGJ196604 AWN196602:AWN196604 AMR196602:AMR196604 ACV196602:ACV196604 SZ196602:SZ196604 JD196602:JD196604 WVP131066:WVP131068 WLT131066:WLT131068 WBX131066:WBX131068 VSB131066:VSB131068 VIF131066:VIF131068 UYJ131066:UYJ131068 UON131066:UON131068 UER131066:UER131068 TUV131066:TUV131068 TKZ131066:TKZ131068 TBD131066:TBD131068 SRH131066:SRH131068 SHL131066:SHL131068 RXP131066:RXP131068 RNT131066:RNT131068 RDX131066:RDX131068 QUB131066:QUB131068 QKF131066:QKF131068 QAJ131066:QAJ131068 PQN131066:PQN131068 PGR131066:PGR131068 OWV131066:OWV131068 OMZ131066:OMZ131068 ODD131066:ODD131068 NTH131066:NTH131068 NJL131066:NJL131068 MZP131066:MZP131068 MPT131066:MPT131068 MFX131066:MFX131068 LWB131066:LWB131068 LMF131066:LMF131068 LCJ131066:LCJ131068 KSN131066:KSN131068 KIR131066:KIR131068 JYV131066:JYV131068 JOZ131066:JOZ131068 JFD131066:JFD131068 IVH131066:IVH131068 ILL131066:ILL131068 IBP131066:IBP131068 HRT131066:HRT131068 HHX131066:HHX131068 GYB131066:GYB131068 GOF131066:GOF131068 GEJ131066:GEJ131068 FUN131066:FUN131068 FKR131066:FKR131068 FAV131066:FAV131068 EQZ131066:EQZ131068 EHD131066:EHD131068 DXH131066:DXH131068 DNL131066:DNL131068 DDP131066:DDP131068 CTT131066:CTT131068 CJX131066:CJX131068 CAB131066:CAB131068 BQF131066:BQF131068 BGJ131066:BGJ131068 AWN131066:AWN131068 AMR131066:AMR131068 ACV131066:ACV131068 SZ131066:SZ131068 JD131066:JD131068 WVP65530:WVP65532 WLT65530:WLT65532 WBX65530:WBX65532 VSB65530:VSB65532 VIF65530:VIF65532 UYJ65530:UYJ65532 UON65530:UON65532 UER65530:UER65532 TUV65530:TUV65532 TKZ65530:TKZ65532 TBD65530:TBD65532 SRH65530:SRH65532 SHL65530:SHL65532 RXP65530:RXP65532 RNT65530:RNT65532 RDX65530:RDX65532 QUB65530:QUB65532 QKF65530:QKF65532 QAJ65530:QAJ65532 PQN65530:PQN65532 PGR65530:PGR65532 OWV65530:OWV65532 OMZ65530:OMZ65532 ODD65530:ODD65532 NTH65530:NTH65532 NJL65530:NJL65532 MZP65530:MZP65532 MPT65530:MPT65532 MFX65530:MFX65532 LWB65530:LWB65532 LMF65530:LMF65532 LCJ65530:LCJ65532 KSN65530:KSN65532 KIR65530:KIR65532 JYV65530:JYV65532 JOZ65530:JOZ65532 JFD65530:JFD65532 IVH65530:IVH65532 ILL65530:ILL65532 IBP65530:IBP65532 HRT65530:HRT65532 HHX65530:HHX65532 GYB65530:GYB65532 GOF65530:GOF65532 GEJ65530:GEJ65532 FUN65530:FUN65532 FKR65530:FKR65532 FAV65530:FAV65532 EQZ65530:EQZ65532 EHD65530:EHD65532 DXH65530:DXH65532 DNL65530:DNL65532 DDP65530:DDP65532 CTT65530:CTT65532 CJX65530:CJX65532 CAB65530:CAB65532 BQF65530:BQF65532 BGJ65530:BGJ65532 AWN65530:AWN65532 AMR65530:AMR65532 ACV65530:ACV65532 SZ65530:SZ65532 JD65530:JD65532 WVP16:WVP18 WLT16:WLT18 WBX16:WBX18 VSB16:VSB18 VIF16:VIF18 UYJ16:UYJ18 UON16:UON18 UER16:UER18 TUV16:TUV18 TKZ16:TKZ18 TBD16:TBD18 SRH16:SRH18 SHL16:SHL18 RXP16:RXP18 RNT16:RNT18 RDX16:RDX18 QUB16:QUB18 QKF16:QKF18 QAJ16:QAJ18 PQN16:PQN18 PGR16:PGR18 OWV16:OWV18 OMZ16:OMZ18 ODD16:ODD18 NTH16:NTH18 NJL16:NJL18 MZP16:MZP18 MPT16:MPT18 MFX16:MFX18 LWB16:LWB18 LMF16:LMF18 LCJ16:LCJ18 KSN16:KSN18 KIR16:KIR18 JYV16:JYV18 JOZ16:JOZ18 JFD16:JFD18 IVH16:IVH18 ILL16:ILL18 IBP16:IBP18 HRT16:HRT18 HHX16:HHX18 GYB16:GYB18 GOF16:GOF18 GEJ16:GEJ18 FUN16:FUN18 FKR16:FKR18 FAV16:FAV18 EQZ16:EQZ18 EHD16:EHD18 DXH16:DXH18 DNL16:DNL18 DDP16:DDP18 CTT16:CTT18 CJX16:CJX18 CAB16:CAB18 BQF16:BQF18 BGJ16:BGJ18 AWN16:AWN18 AMR16:AMR18 ACV16:ACV18" xr:uid="{3B5C7DE8-7C84-4406-AE5B-FDA1D5D5BA2E}">
      <formula1>$A$40:$A$58</formula1>
    </dataValidation>
    <dataValidation type="list" allowBlank="1" showInputMessage="1" showErrorMessage="1" sqref="JC65501:JC65503 C1048541:C1048543 C983005:C983007 C917469:C917471 C851933:C851935 C786397:C786399 C720861:C720863 C655325:C655327 C589789:C589791 C524253:C524255 C458717:C458719 C393181:C393183 C327645:C327647 C262109:C262111 C196573:C196575 C131037:C131039 C65501:C65503 WVO1048541:WVO1048543 WLS1048541:WLS1048543 WBW1048541:WBW1048543 VSA1048541:VSA1048543 VIE1048541:VIE1048543 UYI1048541:UYI1048543 UOM1048541:UOM1048543 UEQ1048541:UEQ1048543 TUU1048541:TUU1048543 TKY1048541:TKY1048543 TBC1048541:TBC1048543 SRG1048541:SRG1048543 SHK1048541:SHK1048543 RXO1048541:RXO1048543 RNS1048541:RNS1048543 RDW1048541:RDW1048543 QUA1048541:QUA1048543 QKE1048541:QKE1048543 QAI1048541:QAI1048543 PQM1048541:PQM1048543 PGQ1048541:PGQ1048543 OWU1048541:OWU1048543 OMY1048541:OMY1048543 ODC1048541:ODC1048543 NTG1048541:NTG1048543 NJK1048541:NJK1048543 MZO1048541:MZO1048543 MPS1048541:MPS1048543 MFW1048541:MFW1048543 LWA1048541:LWA1048543 LME1048541:LME1048543 LCI1048541:LCI1048543 KSM1048541:KSM1048543 KIQ1048541:KIQ1048543 JYU1048541:JYU1048543 JOY1048541:JOY1048543 JFC1048541:JFC1048543 IVG1048541:IVG1048543 ILK1048541:ILK1048543 IBO1048541:IBO1048543 HRS1048541:HRS1048543 HHW1048541:HHW1048543 GYA1048541:GYA1048543 GOE1048541:GOE1048543 GEI1048541:GEI1048543 FUM1048541:FUM1048543 FKQ1048541:FKQ1048543 FAU1048541:FAU1048543 EQY1048541:EQY1048543 EHC1048541:EHC1048543 DXG1048541:DXG1048543 DNK1048541:DNK1048543 DDO1048541:DDO1048543 CTS1048541:CTS1048543 CJW1048541:CJW1048543 CAA1048541:CAA1048543 BQE1048541:BQE1048543 BGI1048541:BGI1048543 AWM1048541:AWM1048543 AMQ1048541:AMQ1048543 ACU1048541:ACU1048543 SY1048541:SY1048543 JC1048541:JC1048543 WVO983005:WVO983007 WLS983005:WLS983007 WBW983005:WBW983007 VSA983005:VSA983007 VIE983005:VIE983007 UYI983005:UYI983007 UOM983005:UOM983007 UEQ983005:UEQ983007 TUU983005:TUU983007 TKY983005:TKY983007 TBC983005:TBC983007 SRG983005:SRG983007 SHK983005:SHK983007 RXO983005:RXO983007 RNS983005:RNS983007 RDW983005:RDW983007 QUA983005:QUA983007 QKE983005:QKE983007 QAI983005:QAI983007 PQM983005:PQM983007 PGQ983005:PGQ983007 OWU983005:OWU983007 OMY983005:OMY983007 ODC983005:ODC983007 NTG983005:NTG983007 NJK983005:NJK983007 MZO983005:MZO983007 MPS983005:MPS983007 MFW983005:MFW983007 LWA983005:LWA983007 LME983005:LME983007 LCI983005:LCI983007 KSM983005:KSM983007 KIQ983005:KIQ983007 JYU983005:JYU983007 JOY983005:JOY983007 JFC983005:JFC983007 IVG983005:IVG983007 ILK983005:ILK983007 IBO983005:IBO983007 HRS983005:HRS983007 HHW983005:HHW983007 GYA983005:GYA983007 GOE983005:GOE983007 GEI983005:GEI983007 FUM983005:FUM983007 FKQ983005:FKQ983007 FAU983005:FAU983007 EQY983005:EQY983007 EHC983005:EHC983007 DXG983005:DXG983007 DNK983005:DNK983007 DDO983005:DDO983007 CTS983005:CTS983007 CJW983005:CJW983007 CAA983005:CAA983007 BQE983005:BQE983007 BGI983005:BGI983007 AWM983005:AWM983007 AMQ983005:AMQ983007 ACU983005:ACU983007 SY983005:SY983007 JC983005:JC983007 WVO917469:WVO917471 WLS917469:WLS917471 WBW917469:WBW917471 VSA917469:VSA917471 VIE917469:VIE917471 UYI917469:UYI917471 UOM917469:UOM917471 UEQ917469:UEQ917471 TUU917469:TUU917471 TKY917469:TKY917471 TBC917469:TBC917471 SRG917469:SRG917471 SHK917469:SHK917471 RXO917469:RXO917471 RNS917469:RNS917471 RDW917469:RDW917471 QUA917469:QUA917471 QKE917469:QKE917471 QAI917469:QAI917471 PQM917469:PQM917471 PGQ917469:PGQ917471 OWU917469:OWU917471 OMY917469:OMY917471 ODC917469:ODC917471 NTG917469:NTG917471 NJK917469:NJK917471 MZO917469:MZO917471 MPS917469:MPS917471 MFW917469:MFW917471 LWA917469:LWA917471 LME917469:LME917471 LCI917469:LCI917471 KSM917469:KSM917471 KIQ917469:KIQ917471 JYU917469:JYU917471 JOY917469:JOY917471 JFC917469:JFC917471 IVG917469:IVG917471 ILK917469:ILK917471 IBO917469:IBO917471 HRS917469:HRS917471 HHW917469:HHW917471 GYA917469:GYA917471 GOE917469:GOE917471 GEI917469:GEI917471 FUM917469:FUM917471 FKQ917469:FKQ917471 FAU917469:FAU917471 EQY917469:EQY917471 EHC917469:EHC917471 DXG917469:DXG917471 DNK917469:DNK917471 DDO917469:DDO917471 CTS917469:CTS917471 CJW917469:CJW917471 CAA917469:CAA917471 BQE917469:BQE917471 BGI917469:BGI917471 AWM917469:AWM917471 AMQ917469:AMQ917471 ACU917469:ACU917471 SY917469:SY917471 JC917469:JC917471 WVO851933:WVO851935 WLS851933:WLS851935 WBW851933:WBW851935 VSA851933:VSA851935 VIE851933:VIE851935 UYI851933:UYI851935 UOM851933:UOM851935 UEQ851933:UEQ851935 TUU851933:TUU851935 TKY851933:TKY851935 TBC851933:TBC851935 SRG851933:SRG851935 SHK851933:SHK851935 RXO851933:RXO851935 RNS851933:RNS851935 RDW851933:RDW851935 QUA851933:QUA851935 QKE851933:QKE851935 QAI851933:QAI851935 PQM851933:PQM851935 PGQ851933:PGQ851935 OWU851933:OWU851935 OMY851933:OMY851935 ODC851933:ODC851935 NTG851933:NTG851935 NJK851933:NJK851935 MZO851933:MZO851935 MPS851933:MPS851935 MFW851933:MFW851935 LWA851933:LWA851935 LME851933:LME851935 LCI851933:LCI851935 KSM851933:KSM851935 KIQ851933:KIQ851935 JYU851933:JYU851935 JOY851933:JOY851935 JFC851933:JFC851935 IVG851933:IVG851935 ILK851933:ILK851935 IBO851933:IBO851935 HRS851933:HRS851935 HHW851933:HHW851935 GYA851933:GYA851935 GOE851933:GOE851935 GEI851933:GEI851935 FUM851933:FUM851935 FKQ851933:FKQ851935 FAU851933:FAU851935 EQY851933:EQY851935 EHC851933:EHC851935 DXG851933:DXG851935 DNK851933:DNK851935 DDO851933:DDO851935 CTS851933:CTS851935 CJW851933:CJW851935 CAA851933:CAA851935 BQE851933:BQE851935 BGI851933:BGI851935 AWM851933:AWM851935 AMQ851933:AMQ851935 ACU851933:ACU851935 SY851933:SY851935 JC851933:JC851935 WVO786397:WVO786399 WLS786397:WLS786399 WBW786397:WBW786399 VSA786397:VSA786399 VIE786397:VIE786399 UYI786397:UYI786399 UOM786397:UOM786399 UEQ786397:UEQ786399 TUU786397:TUU786399 TKY786397:TKY786399 TBC786397:TBC786399 SRG786397:SRG786399 SHK786397:SHK786399 RXO786397:RXO786399 RNS786397:RNS786399 RDW786397:RDW786399 QUA786397:QUA786399 QKE786397:QKE786399 QAI786397:QAI786399 PQM786397:PQM786399 PGQ786397:PGQ786399 OWU786397:OWU786399 OMY786397:OMY786399 ODC786397:ODC786399 NTG786397:NTG786399 NJK786397:NJK786399 MZO786397:MZO786399 MPS786397:MPS786399 MFW786397:MFW786399 LWA786397:LWA786399 LME786397:LME786399 LCI786397:LCI786399 KSM786397:KSM786399 KIQ786397:KIQ786399 JYU786397:JYU786399 JOY786397:JOY786399 JFC786397:JFC786399 IVG786397:IVG786399 ILK786397:ILK786399 IBO786397:IBO786399 HRS786397:HRS786399 HHW786397:HHW786399 GYA786397:GYA786399 GOE786397:GOE786399 GEI786397:GEI786399 FUM786397:FUM786399 FKQ786397:FKQ786399 FAU786397:FAU786399 EQY786397:EQY786399 EHC786397:EHC786399 DXG786397:DXG786399 DNK786397:DNK786399 DDO786397:DDO786399 CTS786397:CTS786399 CJW786397:CJW786399 CAA786397:CAA786399 BQE786397:BQE786399 BGI786397:BGI786399 AWM786397:AWM786399 AMQ786397:AMQ786399 ACU786397:ACU786399 SY786397:SY786399 JC786397:JC786399 WVO720861:WVO720863 WLS720861:WLS720863 WBW720861:WBW720863 VSA720861:VSA720863 VIE720861:VIE720863 UYI720861:UYI720863 UOM720861:UOM720863 UEQ720861:UEQ720863 TUU720861:TUU720863 TKY720861:TKY720863 TBC720861:TBC720863 SRG720861:SRG720863 SHK720861:SHK720863 RXO720861:RXO720863 RNS720861:RNS720863 RDW720861:RDW720863 QUA720861:QUA720863 QKE720861:QKE720863 QAI720861:QAI720863 PQM720861:PQM720863 PGQ720861:PGQ720863 OWU720861:OWU720863 OMY720861:OMY720863 ODC720861:ODC720863 NTG720861:NTG720863 NJK720861:NJK720863 MZO720861:MZO720863 MPS720861:MPS720863 MFW720861:MFW720863 LWA720861:LWA720863 LME720861:LME720863 LCI720861:LCI720863 KSM720861:KSM720863 KIQ720861:KIQ720863 JYU720861:JYU720863 JOY720861:JOY720863 JFC720861:JFC720863 IVG720861:IVG720863 ILK720861:ILK720863 IBO720861:IBO720863 HRS720861:HRS720863 HHW720861:HHW720863 GYA720861:GYA720863 GOE720861:GOE720863 GEI720861:GEI720863 FUM720861:FUM720863 FKQ720861:FKQ720863 FAU720861:FAU720863 EQY720861:EQY720863 EHC720861:EHC720863 DXG720861:DXG720863 DNK720861:DNK720863 DDO720861:DDO720863 CTS720861:CTS720863 CJW720861:CJW720863 CAA720861:CAA720863 BQE720861:BQE720863 BGI720861:BGI720863 AWM720861:AWM720863 AMQ720861:AMQ720863 ACU720861:ACU720863 SY720861:SY720863 JC720861:JC720863 WVO655325:WVO655327 WLS655325:WLS655327 WBW655325:WBW655327 VSA655325:VSA655327 VIE655325:VIE655327 UYI655325:UYI655327 UOM655325:UOM655327 UEQ655325:UEQ655327 TUU655325:TUU655327 TKY655325:TKY655327 TBC655325:TBC655327 SRG655325:SRG655327 SHK655325:SHK655327 RXO655325:RXO655327 RNS655325:RNS655327 RDW655325:RDW655327 QUA655325:QUA655327 QKE655325:QKE655327 QAI655325:QAI655327 PQM655325:PQM655327 PGQ655325:PGQ655327 OWU655325:OWU655327 OMY655325:OMY655327 ODC655325:ODC655327 NTG655325:NTG655327 NJK655325:NJK655327 MZO655325:MZO655327 MPS655325:MPS655327 MFW655325:MFW655327 LWA655325:LWA655327 LME655325:LME655327 LCI655325:LCI655327 KSM655325:KSM655327 KIQ655325:KIQ655327 JYU655325:JYU655327 JOY655325:JOY655327 JFC655325:JFC655327 IVG655325:IVG655327 ILK655325:ILK655327 IBO655325:IBO655327 HRS655325:HRS655327 HHW655325:HHW655327 GYA655325:GYA655327 GOE655325:GOE655327 GEI655325:GEI655327 FUM655325:FUM655327 FKQ655325:FKQ655327 FAU655325:FAU655327 EQY655325:EQY655327 EHC655325:EHC655327 DXG655325:DXG655327 DNK655325:DNK655327 DDO655325:DDO655327 CTS655325:CTS655327 CJW655325:CJW655327 CAA655325:CAA655327 BQE655325:BQE655327 BGI655325:BGI655327 AWM655325:AWM655327 AMQ655325:AMQ655327 ACU655325:ACU655327 SY655325:SY655327 JC655325:JC655327 WVO589789:WVO589791 WLS589789:WLS589791 WBW589789:WBW589791 VSA589789:VSA589791 VIE589789:VIE589791 UYI589789:UYI589791 UOM589789:UOM589791 UEQ589789:UEQ589791 TUU589789:TUU589791 TKY589789:TKY589791 TBC589789:TBC589791 SRG589789:SRG589791 SHK589789:SHK589791 RXO589789:RXO589791 RNS589789:RNS589791 RDW589789:RDW589791 QUA589789:QUA589791 QKE589789:QKE589791 QAI589789:QAI589791 PQM589789:PQM589791 PGQ589789:PGQ589791 OWU589789:OWU589791 OMY589789:OMY589791 ODC589789:ODC589791 NTG589789:NTG589791 NJK589789:NJK589791 MZO589789:MZO589791 MPS589789:MPS589791 MFW589789:MFW589791 LWA589789:LWA589791 LME589789:LME589791 LCI589789:LCI589791 KSM589789:KSM589791 KIQ589789:KIQ589791 JYU589789:JYU589791 JOY589789:JOY589791 JFC589789:JFC589791 IVG589789:IVG589791 ILK589789:ILK589791 IBO589789:IBO589791 HRS589789:HRS589791 HHW589789:HHW589791 GYA589789:GYA589791 GOE589789:GOE589791 GEI589789:GEI589791 FUM589789:FUM589791 FKQ589789:FKQ589791 FAU589789:FAU589791 EQY589789:EQY589791 EHC589789:EHC589791 DXG589789:DXG589791 DNK589789:DNK589791 DDO589789:DDO589791 CTS589789:CTS589791 CJW589789:CJW589791 CAA589789:CAA589791 BQE589789:BQE589791 BGI589789:BGI589791 AWM589789:AWM589791 AMQ589789:AMQ589791 ACU589789:ACU589791 SY589789:SY589791 JC589789:JC589791 WVO524253:WVO524255 WLS524253:WLS524255 WBW524253:WBW524255 VSA524253:VSA524255 VIE524253:VIE524255 UYI524253:UYI524255 UOM524253:UOM524255 UEQ524253:UEQ524255 TUU524253:TUU524255 TKY524253:TKY524255 TBC524253:TBC524255 SRG524253:SRG524255 SHK524253:SHK524255 RXO524253:RXO524255 RNS524253:RNS524255 RDW524253:RDW524255 QUA524253:QUA524255 QKE524253:QKE524255 QAI524253:QAI524255 PQM524253:PQM524255 PGQ524253:PGQ524255 OWU524253:OWU524255 OMY524253:OMY524255 ODC524253:ODC524255 NTG524253:NTG524255 NJK524253:NJK524255 MZO524253:MZO524255 MPS524253:MPS524255 MFW524253:MFW524255 LWA524253:LWA524255 LME524253:LME524255 LCI524253:LCI524255 KSM524253:KSM524255 KIQ524253:KIQ524255 JYU524253:JYU524255 JOY524253:JOY524255 JFC524253:JFC524255 IVG524253:IVG524255 ILK524253:ILK524255 IBO524253:IBO524255 HRS524253:HRS524255 HHW524253:HHW524255 GYA524253:GYA524255 GOE524253:GOE524255 GEI524253:GEI524255 FUM524253:FUM524255 FKQ524253:FKQ524255 FAU524253:FAU524255 EQY524253:EQY524255 EHC524253:EHC524255 DXG524253:DXG524255 DNK524253:DNK524255 DDO524253:DDO524255 CTS524253:CTS524255 CJW524253:CJW524255 CAA524253:CAA524255 BQE524253:BQE524255 BGI524253:BGI524255 AWM524253:AWM524255 AMQ524253:AMQ524255 ACU524253:ACU524255 SY524253:SY524255 JC524253:JC524255 WVO458717:WVO458719 WLS458717:WLS458719 WBW458717:WBW458719 VSA458717:VSA458719 VIE458717:VIE458719 UYI458717:UYI458719 UOM458717:UOM458719 UEQ458717:UEQ458719 TUU458717:TUU458719 TKY458717:TKY458719 TBC458717:TBC458719 SRG458717:SRG458719 SHK458717:SHK458719 RXO458717:RXO458719 RNS458717:RNS458719 RDW458717:RDW458719 QUA458717:QUA458719 QKE458717:QKE458719 QAI458717:QAI458719 PQM458717:PQM458719 PGQ458717:PGQ458719 OWU458717:OWU458719 OMY458717:OMY458719 ODC458717:ODC458719 NTG458717:NTG458719 NJK458717:NJK458719 MZO458717:MZO458719 MPS458717:MPS458719 MFW458717:MFW458719 LWA458717:LWA458719 LME458717:LME458719 LCI458717:LCI458719 KSM458717:KSM458719 KIQ458717:KIQ458719 JYU458717:JYU458719 JOY458717:JOY458719 JFC458717:JFC458719 IVG458717:IVG458719 ILK458717:ILK458719 IBO458717:IBO458719 HRS458717:HRS458719 HHW458717:HHW458719 GYA458717:GYA458719 GOE458717:GOE458719 GEI458717:GEI458719 FUM458717:FUM458719 FKQ458717:FKQ458719 FAU458717:FAU458719 EQY458717:EQY458719 EHC458717:EHC458719 DXG458717:DXG458719 DNK458717:DNK458719 DDO458717:DDO458719 CTS458717:CTS458719 CJW458717:CJW458719 CAA458717:CAA458719 BQE458717:BQE458719 BGI458717:BGI458719 AWM458717:AWM458719 AMQ458717:AMQ458719 ACU458717:ACU458719 SY458717:SY458719 JC458717:JC458719 WVO393181:WVO393183 WLS393181:WLS393183 WBW393181:WBW393183 VSA393181:VSA393183 VIE393181:VIE393183 UYI393181:UYI393183 UOM393181:UOM393183 UEQ393181:UEQ393183 TUU393181:TUU393183 TKY393181:TKY393183 TBC393181:TBC393183 SRG393181:SRG393183 SHK393181:SHK393183 RXO393181:RXO393183 RNS393181:RNS393183 RDW393181:RDW393183 QUA393181:QUA393183 QKE393181:QKE393183 QAI393181:QAI393183 PQM393181:PQM393183 PGQ393181:PGQ393183 OWU393181:OWU393183 OMY393181:OMY393183 ODC393181:ODC393183 NTG393181:NTG393183 NJK393181:NJK393183 MZO393181:MZO393183 MPS393181:MPS393183 MFW393181:MFW393183 LWA393181:LWA393183 LME393181:LME393183 LCI393181:LCI393183 KSM393181:KSM393183 KIQ393181:KIQ393183 JYU393181:JYU393183 JOY393181:JOY393183 JFC393181:JFC393183 IVG393181:IVG393183 ILK393181:ILK393183 IBO393181:IBO393183 HRS393181:HRS393183 HHW393181:HHW393183 GYA393181:GYA393183 GOE393181:GOE393183 GEI393181:GEI393183 FUM393181:FUM393183 FKQ393181:FKQ393183 FAU393181:FAU393183 EQY393181:EQY393183 EHC393181:EHC393183 DXG393181:DXG393183 DNK393181:DNK393183 DDO393181:DDO393183 CTS393181:CTS393183 CJW393181:CJW393183 CAA393181:CAA393183 BQE393181:BQE393183 BGI393181:BGI393183 AWM393181:AWM393183 AMQ393181:AMQ393183 ACU393181:ACU393183 SY393181:SY393183 JC393181:JC393183 WVO327645:WVO327647 WLS327645:WLS327647 WBW327645:WBW327647 VSA327645:VSA327647 VIE327645:VIE327647 UYI327645:UYI327647 UOM327645:UOM327647 UEQ327645:UEQ327647 TUU327645:TUU327647 TKY327645:TKY327647 TBC327645:TBC327647 SRG327645:SRG327647 SHK327645:SHK327647 RXO327645:RXO327647 RNS327645:RNS327647 RDW327645:RDW327647 QUA327645:QUA327647 QKE327645:QKE327647 QAI327645:QAI327647 PQM327645:PQM327647 PGQ327645:PGQ327647 OWU327645:OWU327647 OMY327645:OMY327647 ODC327645:ODC327647 NTG327645:NTG327647 NJK327645:NJK327647 MZO327645:MZO327647 MPS327645:MPS327647 MFW327645:MFW327647 LWA327645:LWA327647 LME327645:LME327647 LCI327645:LCI327647 KSM327645:KSM327647 KIQ327645:KIQ327647 JYU327645:JYU327647 JOY327645:JOY327647 JFC327645:JFC327647 IVG327645:IVG327647 ILK327645:ILK327647 IBO327645:IBO327647 HRS327645:HRS327647 HHW327645:HHW327647 GYA327645:GYA327647 GOE327645:GOE327647 GEI327645:GEI327647 FUM327645:FUM327647 FKQ327645:FKQ327647 FAU327645:FAU327647 EQY327645:EQY327647 EHC327645:EHC327647 DXG327645:DXG327647 DNK327645:DNK327647 DDO327645:DDO327647 CTS327645:CTS327647 CJW327645:CJW327647 CAA327645:CAA327647 BQE327645:BQE327647 BGI327645:BGI327647 AWM327645:AWM327647 AMQ327645:AMQ327647 ACU327645:ACU327647 SY327645:SY327647 JC327645:JC327647 WVO262109:WVO262111 WLS262109:WLS262111 WBW262109:WBW262111 VSA262109:VSA262111 VIE262109:VIE262111 UYI262109:UYI262111 UOM262109:UOM262111 UEQ262109:UEQ262111 TUU262109:TUU262111 TKY262109:TKY262111 TBC262109:TBC262111 SRG262109:SRG262111 SHK262109:SHK262111 RXO262109:RXO262111 RNS262109:RNS262111 RDW262109:RDW262111 QUA262109:QUA262111 QKE262109:QKE262111 QAI262109:QAI262111 PQM262109:PQM262111 PGQ262109:PGQ262111 OWU262109:OWU262111 OMY262109:OMY262111 ODC262109:ODC262111 NTG262109:NTG262111 NJK262109:NJK262111 MZO262109:MZO262111 MPS262109:MPS262111 MFW262109:MFW262111 LWA262109:LWA262111 LME262109:LME262111 LCI262109:LCI262111 KSM262109:KSM262111 KIQ262109:KIQ262111 JYU262109:JYU262111 JOY262109:JOY262111 JFC262109:JFC262111 IVG262109:IVG262111 ILK262109:ILK262111 IBO262109:IBO262111 HRS262109:HRS262111 HHW262109:HHW262111 GYA262109:GYA262111 GOE262109:GOE262111 GEI262109:GEI262111 FUM262109:FUM262111 FKQ262109:FKQ262111 FAU262109:FAU262111 EQY262109:EQY262111 EHC262109:EHC262111 DXG262109:DXG262111 DNK262109:DNK262111 DDO262109:DDO262111 CTS262109:CTS262111 CJW262109:CJW262111 CAA262109:CAA262111 BQE262109:BQE262111 BGI262109:BGI262111 AWM262109:AWM262111 AMQ262109:AMQ262111 ACU262109:ACU262111 SY262109:SY262111 JC262109:JC262111 WVO196573:WVO196575 WLS196573:WLS196575 WBW196573:WBW196575 VSA196573:VSA196575 VIE196573:VIE196575 UYI196573:UYI196575 UOM196573:UOM196575 UEQ196573:UEQ196575 TUU196573:TUU196575 TKY196573:TKY196575 TBC196573:TBC196575 SRG196573:SRG196575 SHK196573:SHK196575 RXO196573:RXO196575 RNS196573:RNS196575 RDW196573:RDW196575 QUA196573:QUA196575 QKE196573:QKE196575 QAI196573:QAI196575 PQM196573:PQM196575 PGQ196573:PGQ196575 OWU196573:OWU196575 OMY196573:OMY196575 ODC196573:ODC196575 NTG196573:NTG196575 NJK196573:NJK196575 MZO196573:MZO196575 MPS196573:MPS196575 MFW196573:MFW196575 LWA196573:LWA196575 LME196573:LME196575 LCI196573:LCI196575 KSM196573:KSM196575 KIQ196573:KIQ196575 JYU196573:JYU196575 JOY196573:JOY196575 JFC196573:JFC196575 IVG196573:IVG196575 ILK196573:ILK196575 IBO196573:IBO196575 HRS196573:HRS196575 HHW196573:HHW196575 GYA196573:GYA196575 GOE196573:GOE196575 GEI196573:GEI196575 FUM196573:FUM196575 FKQ196573:FKQ196575 FAU196573:FAU196575 EQY196573:EQY196575 EHC196573:EHC196575 DXG196573:DXG196575 DNK196573:DNK196575 DDO196573:DDO196575 CTS196573:CTS196575 CJW196573:CJW196575 CAA196573:CAA196575 BQE196573:BQE196575 BGI196573:BGI196575 AWM196573:AWM196575 AMQ196573:AMQ196575 ACU196573:ACU196575 SY196573:SY196575 JC196573:JC196575 WVO131037:WVO131039 WLS131037:WLS131039 WBW131037:WBW131039 VSA131037:VSA131039 VIE131037:VIE131039 UYI131037:UYI131039 UOM131037:UOM131039 UEQ131037:UEQ131039 TUU131037:TUU131039 TKY131037:TKY131039 TBC131037:TBC131039 SRG131037:SRG131039 SHK131037:SHK131039 RXO131037:RXO131039 RNS131037:RNS131039 RDW131037:RDW131039 QUA131037:QUA131039 QKE131037:QKE131039 QAI131037:QAI131039 PQM131037:PQM131039 PGQ131037:PGQ131039 OWU131037:OWU131039 OMY131037:OMY131039 ODC131037:ODC131039 NTG131037:NTG131039 NJK131037:NJK131039 MZO131037:MZO131039 MPS131037:MPS131039 MFW131037:MFW131039 LWA131037:LWA131039 LME131037:LME131039 LCI131037:LCI131039 KSM131037:KSM131039 KIQ131037:KIQ131039 JYU131037:JYU131039 JOY131037:JOY131039 JFC131037:JFC131039 IVG131037:IVG131039 ILK131037:ILK131039 IBO131037:IBO131039 HRS131037:HRS131039 HHW131037:HHW131039 GYA131037:GYA131039 GOE131037:GOE131039 GEI131037:GEI131039 FUM131037:FUM131039 FKQ131037:FKQ131039 FAU131037:FAU131039 EQY131037:EQY131039 EHC131037:EHC131039 DXG131037:DXG131039 DNK131037:DNK131039 DDO131037:DDO131039 CTS131037:CTS131039 CJW131037:CJW131039 CAA131037:CAA131039 BQE131037:BQE131039 BGI131037:BGI131039 AWM131037:AWM131039 AMQ131037:AMQ131039 ACU131037:ACU131039 SY131037:SY131039 JC131037:JC131039 WVO65501:WVO65503 WLS65501:WLS65503 WBW65501:WBW65503 VSA65501:VSA65503 VIE65501:VIE65503 UYI65501:UYI65503 UOM65501:UOM65503 UEQ65501:UEQ65503 TUU65501:TUU65503 TKY65501:TKY65503 TBC65501:TBC65503 SRG65501:SRG65503 SHK65501:SHK65503 RXO65501:RXO65503 RNS65501:RNS65503 RDW65501:RDW65503 QUA65501:QUA65503 QKE65501:QKE65503 QAI65501:QAI65503 PQM65501:PQM65503 PGQ65501:PGQ65503 OWU65501:OWU65503 OMY65501:OMY65503 ODC65501:ODC65503 NTG65501:NTG65503 NJK65501:NJK65503 MZO65501:MZO65503 MPS65501:MPS65503 MFW65501:MFW65503 LWA65501:LWA65503 LME65501:LME65503 LCI65501:LCI65503 KSM65501:KSM65503 KIQ65501:KIQ65503 JYU65501:JYU65503 JOY65501:JOY65503 JFC65501:JFC65503 IVG65501:IVG65503 ILK65501:ILK65503 IBO65501:IBO65503 HRS65501:HRS65503 HHW65501:HHW65503 GYA65501:GYA65503 GOE65501:GOE65503 GEI65501:GEI65503 FUM65501:FUM65503 FKQ65501:FKQ65503 FAU65501:FAU65503 EQY65501:EQY65503 EHC65501:EHC65503 DXG65501:DXG65503 DNK65501:DNK65503 DDO65501:DDO65503 CTS65501:CTS65503 CJW65501:CJW65503 CAA65501:CAA65503 BQE65501:BQE65503 BGI65501:BGI65503 AWM65501:AWM65503 AMQ65501:AMQ65503 ACU65501:ACU65503 SY65501:SY65503" xr:uid="{669AB3A9-5BE8-42B6-AB8A-92300635C958}">
      <formula1>$A$32:$A$32</formula1>
    </dataValidation>
    <dataValidation type="list" allowBlank="1" showInputMessage="1" showErrorMessage="1" sqref="JD65501 D1048541 D983005 D917469 D851933 D786397 D720861 D655325 D589789 D524253 D458717 D393181 D327645 D262109 D196573 D131037 D65501 WVP1048541 WLT1048541 WBX1048541 VSB1048541 VIF1048541 UYJ1048541 UON1048541 UER1048541 TUV1048541 TKZ1048541 TBD1048541 SRH1048541 SHL1048541 RXP1048541 RNT1048541 RDX1048541 QUB1048541 QKF1048541 QAJ1048541 PQN1048541 PGR1048541 OWV1048541 OMZ1048541 ODD1048541 NTH1048541 NJL1048541 MZP1048541 MPT1048541 MFX1048541 LWB1048541 LMF1048541 LCJ1048541 KSN1048541 KIR1048541 JYV1048541 JOZ1048541 JFD1048541 IVH1048541 ILL1048541 IBP1048541 HRT1048541 HHX1048541 GYB1048541 GOF1048541 GEJ1048541 FUN1048541 FKR1048541 FAV1048541 EQZ1048541 EHD1048541 DXH1048541 DNL1048541 DDP1048541 CTT1048541 CJX1048541 CAB1048541 BQF1048541 BGJ1048541 AWN1048541 AMR1048541 ACV1048541 SZ1048541 JD1048541 WVP983005 WLT983005 WBX983005 VSB983005 VIF983005 UYJ983005 UON983005 UER983005 TUV983005 TKZ983005 TBD983005 SRH983005 SHL983005 RXP983005 RNT983005 RDX983005 QUB983005 QKF983005 QAJ983005 PQN983005 PGR983005 OWV983005 OMZ983005 ODD983005 NTH983005 NJL983005 MZP983005 MPT983005 MFX983005 LWB983005 LMF983005 LCJ983005 KSN983005 KIR983005 JYV983005 JOZ983005 JFD983005 IVH983005 ILL983005 IBP983005 HRT983005 HHX983005 GYB983005 GOF983005 GEJ983005 FUN983005 FKR983005 FAV983005 EQZ983005 EHD983005 DXH983005 DNL983005 DDP983005 CTT983005 CJX983005 CAB983005 BQF983005 BGJ983005 AWN983005 AMR983005 ACV983005 SZ983005 JD983005 WVP917469 WLT917469 WBX917469 VSB917469 VIF917469 UYJ917469 UON917469 UER917469 TUV917469 TKZ917469 TBD917469 SRH917469 SHL917469 RXP917469 RNT917469 RDX917469 QUB917469 QKF917469 QAJ917469 PQN917469 PGR917469 OWV917469 OMZ917469 ODD917469 NTH917469 NJL917469 MZP917469 MPT917469 MFX917469 LWB917469 LMF917469 LCJ917469 KSN917469 KIR917469 JYV917469 JOZ917469 JFD917469 IVH917469 ILL917469 IBP917469 HRT917469 HHX917469 GYB917469 GOF917469 GEJ917469 FUN917469 FKR917469 FAV917469 EQZ917469 EHD917469 DXH917469 DNL917469 DDP917469 CTT917469 CJX917469 CAB917469 BQF917469 BGJ917469 AWN917469 AMR917469 ACV917469 SZ917469 JD917469 WVP851933 WLT851933 WBX851933 VSB851933 VIF851933 UYJ851933 UON851933 UER851933 TUV851933 TKZ851933 TBD851933 SRH851933 SHL851933 RXP851933 RNT851933 RDX851933 QUB851933 QKF851933 QAJ851933 PQN851933 PGR851933 OWV851933 OMZ851933 ODD851933 NTH851933 NJL851933 MZP851933 MPT851933 MFX851933 LWB851933 LMF851933 LCJ851933 KSN851933 KIR851933 JYV851933 JOZ851933 JFD851933 IVH851933 ILL851933 IBP851933 HRT851933 HHX851933 GYB851933 GOF851933 GEJ851933 FUN851933 FKR851933 FAV851933 EQZ851933 EHD851933 DXH851933 DNL851933 DDP851933 CTT851933 CJX851933 CAB851933 BQF851933 BGJ851933 AWN851933 AMR851933 ACV851933 SZ851933 JD851933 WVP786397 WLT786397 WBX786397 VSB786397 VIF786397 UYJ786397 UON786397 UER786397 TUV786397 TKZ786397 TBD786397 SRH786397 SHL786397 RXP786397 RNT786397 RDX786397 QUB786397 QKF786397 QAJ786397 PQN786397 PGR786397 OWV786397 OMZ786397 ODD786397 NTH786397 NJL786397 MZP786397 MPT786397 MFX786397 LWB786397 LMF786397 LCJ786397 KSN786397 KIR786397 JYV786397 JOZ786397 JFD786397 IVH786397 ILL786397 IBP786397 HRT786397 HHX786397 GYB786397 GOF786397 GEJ786397 FUN786397 FKR786397 FAV786397 EQZ786397 EHD786397 DXH786397 DNL786397 DDP786397 CTT786397 CJX786397 CAB786397 BQF786397 BGJ786397 AWN786397 AMR786397 ACV786397 SZ786397 JD786397 WVP720861 WLT720861 WBX720861 VSB720861 VIF720861 UYJ720861 UON720861 UER720861 TUV720861 TKZ720861 TBD720861 SRH720861 SHL720861 RXP720861 RNT720861 RDX720861 QUB720861 QKF720861 QAJ720861 PQN720861 PGR720861 OWV720861 OMZ720861 ODD720861 NTH720861 NJL720861 MZP720861 MPT720861 MFX720861 LWB720861 LMF720861 LCJ720861 KSN720861 KIR720861 JYV720861 JOZ720861 JFD720861 IVH720861 ILL720861 IBP720861 HRT720861 HHX720861 GYB720861 GOF720861 GEJ720861 FUN720861 FKR720861 FAV720861 EQZ720861 EHD720861 DXH720861 DNL720861 DDP720861 CTT720861 CJX720861 CAB720861 BQF720861 BGJ720861 AWN720861 AMR720861 ACV720861 SZ720861 JD720861 WVP655325 WLT655325 WBX655325 VSB655325 VIF655325 UYJ655325 UON655325 UER655325 TUV655325 TKZ655325 TBD655325 SRH655325 SHL655325 RXP655325 RNT655325 RDX655325 QUB655325 QKF655325 QAJ655325 PQN655325 PGR655325 OWV655325 OMZ655325 ODD655325 NTH655325 NJL655325 MZP655325 MPT655325 MFX655325 LWB655325 LMF655325 LCJ655325 KSN655325 KIR655325 JYV655325 JOZ655325 JFD655325 IVH655325 ILL655325 IBP655325 HRT655325 HHX655325 GYB655325 GOF655325 GEJ655325 FUN655325 FKR655325 FAV655325 EQZ655325 EHD655325 DXH655325 DNL655325 DDP655325 CTT655325 CJX655325 CAB655325 BQF655325 BGJ655325 AWN655325 AMR655325 ACV655325 SZ655325 JD655325 WVP589789 WLT589789 WBX589789 VSB589789 VIF589789 UYJ589789 UON589789 UER589789 TUV589789 TKZ589789 TBD589789 SRH589789 SHL589789 RXP589789 RNT589789 RDX589789 QUB589789 QKF589789 QAJ589789 PQN589789 PGR589789 OWV589789 OMZ589789 ODD589789 NTH589789 NJL589789 MZP589789 MPT589789 MFX589789 LWB589789 LMF589789 LCJ589789 KSN589789 KIR589789 JYV589789 JOZ589789 JFD589789 IVH589789 ILL589789 IBP589789 HRT589789 HHX589789 GYB589789 GOF589789 GEJ589789 FUN589789 FKR589789 FAV589789 EQZ589789 EHD589789 DXH589789 DNL589789 DDP589789 CTT589789 CJX589789 CAB589789 BQF589789 BGJ589789 AWN589789 AMR589789 ACV589789 SZ589789 JD589789 WVP524253 WLT524253 WBX524253 VSB524253 VIF524253 UYJ524253 UON524253 UER524253 TUV524253 TKZ524253 TBD524253 SRH524253 SHL524253 RXP524253 RNT524253 RDX524253 QUB524253 QKF524253 QAJ524253 PQN524253 PGR524253 OWV524253 OMZ524253 ODD524253 NTH524253 NJL524253 MZP524253 MPT524253 MFX524253 LWB524253 LMF524253 LCJ524253 KSN524253 KIR524253 JYV524253 JOZ524253 JFD524253 IVH524253 ILL524253 IBP524253 HRT524253 HHX524253 GYB524253 GOF524253 GEJ524253 FUN524253 FKR524253 FAV524253 EQZ524253 EHD524253 DXH524253 DNL524253 DDP524253 CTT524253 CJX524253 CAB524253 BQF524253 BGJ524253 AWN524253 AMR524253 ACV524253 SZ524253 JD524253 WVP458717 WLT458717 WBX458717 VSB458717 VIF458717 UYJ458717 UON458717 UER458717 TUV458717 TKZ458717 TBD458717 SRH458717 SHL458717 RXP458717 RNT458717 RDX458717 QUB458717 QKF458717 QAJ458717 PQN458717 PGR458717 OWV458717 OMZ458717 ODD458717 NTH458717 NJL458717 MZP458717 MPT458717 MFX458717 LWB458717 LMF458717 LCJ458717 KSN458717 KIR458717 JYV458717 JOZ458717 JFD458717 IVH458717 ILL458717 IBP458717 HRT458717 HHX458717 GYB458717 GOF458717 GEJ458717 FUN458717 FKR458717 FAV458717 EQZ458717 EHD458717 DXH458717 DNL458717 DDP458717 CTT458717 CJX458717 CAB458717 BQF458717 BGJ458717 AWN458717 AMR458717 ACV458717 SZ458717 JD458717 WVP393181 WLT393181 WBX393181 VSB393181 VIF393181 UYJ393181 UON393181 UER393181 TUV393181 TKZ393181 TBD393181 SRH393181 SHL393181 RXP393181 RNT393181 RDX393181 QUB393181 QKF393181 QAJ393181 PQN393181 PGR393181 OWV393181 OMZ393181 ODD393181 NTH393181 NJL393181 MZP393181 MPT393181 MFX393181 LWB393181 LMF393181 LCJ393181 KSN393181 KIR393181 JYV393181 JOZ393181 JFD393181 IVH393181 ILL393181 IBP393181 HRT393181 HHX393181 GYB393181 GOF393181 GEJ393181 FUN393181 FKR393181 FAV393181 EQZ393181 EHD393181 DXH393181 DNL393181 DDP393181 CTT393181 CJX393181 CAB393181 BQF393181 BGJ393181 AWN393181 AMR393181 ACV393181 SZ393181 JD393181 WVP327645 WLT327645 WBX327645 VSB327645 VIF327645 UYJ327645 UON327645 UER327645 TUV327645 TKZ327645 TBD327645 SRH327645 SHL327645 RXP327645 RNT327645 RDX327645 QUB327645 QKF327645 QAJ327645 PQN327645 PGR327645 OWV327645 OMZ327645 ODD327645 NTH327645 NJL327645 MZP327645 MPT327645 MFX327645 LWB327645 LMF327645 LCJ327645 KSN327645 KIR327645 JYV327645 JOZ327645 JFD327645 IVH327645 ILL327645 IBP327645 HRT327645 HHX327645 GYB327645 GOF327645 GEJ327645 FUN327645 FKR327645 FAV327645 EQZ327645 EHD327645 DXH327645 DNL327645 DDP327645 CTT327645 CJX327645 CAB327645 BQF327645 BGJ327645 AWN327645 AMR327645 ACV327645 SZ327645 JD327645 WVP262109 WLT262109 WBX262109 VSB262109 VIF262109 UYJ262109 UON262109 UER262109 TUV262109 TKZ262109 TBD262109 SRH262109 SHL262109 RXP262109 RNT262109 RDX262109 QUB262109 QKF262109 QAJ262109 PQN262109 PGR262109 OWV262109 OMZ262109 ODD262109 NTH262109 NJL262109 MZP262109 MPT262109 MFX262109 LWB262109 LMF262109 LCJ262109 KSN262109 KIR262109 JYV262109 JOZ262109 JFD262109 IVH262109 ILL262109 IBP262109 HRT262109 HHX262109 GYB262109 GOF262109 GEJ262109 FUN262109 FKR262109 FAV262109 EQZ262109 EHD262109 DXH262109 DNL262109 DDP262109 CTT262109 CJX262109 CAB262109 BQF262109 BGJ262109 AWN262109 AMR262109 ACV262109 SZ262109 JD262109 WVP196573 WLT196573 WBX196573 VSB196573 VIF196573 UYJ196573 UON196573 UER196573 TUV196573 TKZ196573 TBD196573 SRH196573 SHL196573 RXP196573 RNT196573 RDX196573 QUB196573 QKF196573 QAJ196573 PQN196573 PGR196573 OWV196573 OMZ196573 ODD196573 NTH196573 NJL196573 MZP196573 MPT196573 MFX196573 LWB196573 LMF196573 LCJ196573 KSN196573 KIR196573 JYV196573 JOZ196573 JFD196573 IVH196573 ILL196573 IBP196573 HRT196573 HHX196573 GYB196573 GOF196573 GEJ196573 FUN196573 FKR196573 FAV196573 EQZ196573 EHD196573 DXH196573 DNL196573 DDP196573 CTT196573 CJX196573 CAB196573 BQF196573 BGJ196573 AWN196573 AMR196573 ACV196573 SZ196573 JD196573 WVP131037 WLT131037 WBX131037 VSB131037 VIF131037 UYJ131037 UON131037 UER131037 TUV131037 TKZ131037 TBD131037 SRH131037 SHL131037 RXP131037 RNT131037 RDX131037 QUB131037 QKF131037 QAJ131037 PQN131037 PGR131037 OWV131037 OMZ131037 ODD131037 NTH131037 NJL131037 MZP131037 MPT131037 MFX131037 LWB131037 LMF131037 LCJ131037 KSN131037 KIR131037 JYV131037 JOZ131037 JFD131037 IVH131037 ILL131037 IBP131037 HRT131037 HHX131037 GYB131037 GOF131037 GEJ131037 FUN131037 FKR131037 FAV131037 EQZ131037 EHD131037 DXH131037 DNL131037 DDP131037 CTT131037 CJX131037 CAB131037 BQF131037 BGJ131037 AWN131037 AMR131037 ACV131037 SZ131037 JD131037 WVP65501 WLT65501 WBX65501 VSB65501 VIF65501 UYJ65501 UON65501 UER65501 TUV65501 TKZ65501 TBD65501 SRH65501 SHL65501 RXP65501 RNT65501 RDX65501 QUB65501 QKF65501 QAJ65501 PQN65501 PGR65501 OWV65501 OMZ65501 ODD65501 NTH65501 NJL65501 MZP65501 MPT65501 MFX65501 LWB65501 LMF65501 LCJ65501 KSN65501 KIR65501 JYV65501 JOZ65501 JFD65501 IVH65501 ILL65501 IBP65501 HRT65501 HHX65501 GYB65501 GOF65501 GEJ65501 FUN65501 FKR65501 FAV65501 EQZ65501 EHD65501 DXH65501 DNL65501 DDP65501 CTT65501 CJX65501 CAB65501 BQF65501 BGJ65501 AWN65501 AMR65501 ACV65501 SZ65501" xr:uid="{C7A093B9-4406-4F19-A0A4-99A1C219D623}">
      <formula1>$A$35:$A$58</formula1>
    </dataValidation>
  </dataValidations>
  <printOptions horizontalCentered="1"/>
  <pageMargins left="0.39370078740157483" right="0.39370078740157483" top="0.59055118110236227" bottom="0.47244094488188981" header="0.31496062992125984" footer="0.31496062992125984"/>
  <pageSetup paperSize="9" scale="66" orientation="landscape" r:id="rId1"/>
  <headerFooter alignWithMargins="0">
    <oddFooter>&amp;R&amp;12&amp;K01+000（令和８年４月１日以降に申請する訓練科から適用）</oddFooter>
  </headerFooter>
  <ignoredErrors>
    <ignoredError sqref="C17:D18"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C22E5AB6-2E9B-47A4-8CC5-DBBF4923D671}">
            <xm:f>LEFT($D16,2)&lt;&gt;LEFT(様式5!$L$6,2)</xm:f>
            <x14:dxf>
              <font>
                <color theme="0"/>
              </font>
              <fill>
                <patternFill>
                  <bgColor rgb="FFFF0000"/>
                </patternFill>
              </fill>
            </x14:dxf>
          </x14:cfRule>
          <xm:sqref>D16:D18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同一分野の訓練を入力してください。_x000a_・半角19文字で入力してください。" xr:uid="{D781B8CE-5EC8-494A-8CC2-C28CA4F1E06B}">
          <x14:formula1>
            <xm:f>AND(LENB(B16)=19,MID(B16,13,2)=LEFT(様式5!$L$6,2))</xm:f>
          </x14:formula1>
          <xm:sqref>B16:B18</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5">
    <tabColor rgb="FFFF0000"/>
  </sheetPr>
  <dimension ref="A1:V31"/>
  <sheetViews>
    <sheetView view="pageBreakPreview" zoomScaleNormal="100" zoomScaleSheetLayoutView="100" zoomScalePageLayoutView="124" workbookViewId="0">
      <selection activeCell="C26" sqref="C26:R26"/>
    </sheetView>
  </sheetViews>
  <sheetFormatPr defaultRowHeight="14.25"/>
  <cols>
    <col min="1" max="2" width="3.625" style="1314" customWidth="1"/>
    <col min="3" max="3" width="5.625" style="1314" customWidth="1"/>
    <col min="4" max="4" width="3.625" style="1314" customWidth="1"/>
    <col min="5" max="5" width="10.625" style="1314" customWidth="1"/>
    <col min="6" max="7" width="3.625" style="1314" customWidth="1"/>
    <col min="8" max="9" width="5.625" style="1314" customWidth="1"/>
    <col min="10" max="10" width="3.625" style="1314" customWidth="1"/>
    <col min="11" max="14" width="5.625" style="1314" customWidth="1"/>
    <col min="15" max="15" width="3.625" style="1314" customWidth="1"/>
    <col min="16" max="17" width="5.625" style="1314" customWidth="1"/>
    <col min="18" max="18" width="8.625" style="1314" customWidth="1"/>
    <col min="19" max="16384" width="9" style="1314"/>
  </cols>
  <sheetData>
    <row r="1" spans="1:18" ht="18" customHeight="1">
      <c r="R1" s="1315" t="s">
        <v>751</v>
      </c>
    </row>
    <row r="2" spans="1:18" ht="24.95" customHeight="1">
      <c r="A2" s="3334" t="s">
        <v>903</v>
      </c>
      <c r="B2" s="3334"/>
      <c r="C2" s="3334"/>
      <c r="D2" s="3334"/>
      <c r="E2" s="3334"/>
      <c r="F2" s="3334"/>
      <c r="G2" s="3334"/>
      <c r="H2" s="3334"/>
      <c r="I2" s="3334"/>
      <c r="J2" s="3334"/>
      <c r="K2" s="3334"/>
      <c r="L2" s="3334"/>
      <c r="M2" s="3334"/>
      <c r="N2" s="3334"/>
      <c r="O2" s="3334"/>
      <c r="P2" s="3334"/>
      <c r="Q2" s="3334"/>
      <c r="R2" s="3334"/>
    </row>
    <row r="3" spans="1:18" s="1316" customFormat="1" ht="16.5" customHeight="1">
      <c r="A3" s="3335" t="s">
        <v>404</v>
      </c>
      <c r="B3" s="3335"/>
      <c r="C3" s="3335"/>
      <c r="D3" s="3335"/>
      <c r="E3" s="3301" t="str">
        <f>IF(様式1!L11="","",様式1!L11)</f>
        <v/>
      </c>
      <c r="F3" s="3301"/>
      <c r="G3" s="3301"/>
      <c r="H3" s="3301"/>
      <c r="I3" s="3301"/>
      <c r="K3" s="3335" t="s">
        <v>313</v>
      </c>
      <c r="L3" s="3335"/>
      <c r="M3" s="3301" t="str">
        <f>IF(様式1!G36="","",様式1!G36)</f>
        <v/>
      </c>
      <c r="N3" s="3301"/>
      <c r="O3" s="3301"/>
      <c r="P3" s="3301"/>
      <c r="Q3" s="3301"/>
      <c r="R3" s="3301"/>
    </row>
    <row r="4" spans="1:18" ht="16.5" customHeight="1">
      <c r="A4" s="3335"/>
      <c r="B4" s="3335"/>
      <c r="C4" s="3335"/>
      <c r="D4" s="3335"/>
      <c r="E4" s="3301"/>
      <c r="F4" s="3301"/>
      <c r="G4" s="3301"/>
      <c r="H4" s="3301"/>
      <c r="I4" s="3301"/>
      <c r="J4" s="1317"/>
      <c r="K4" s="3335"/>
      <c r="L4" s="3335"/>
      <c r="M4" s="3301"/>
      <c r="N4" s="3301"/>
      <c r="O4" s="3301"/>
      <c r="P4" s="3301"/>
      <c r="Q4" s="3301"/>
      <c r="R4" s="3301"/>
    </row>
    <row r="5" spans="1:18" s="1318" customFormat="1" ht="23.1" customHeight="1">
      <c r="A5" s="1318" t="s">
        <v>182</v>
      </c>
      <c r="B5" s="1319"/>
      <c r="C5" s="1319"/>
      <c r="D5" s="1319"/>
      <c r="E5" s="1319"/>
      <c r="F5" s="1319"/>
      <c r="G5" s="1319"/>
      <c r="H5" s="1319"/>
      <c r="I5" s="1319"/>
      <c r="J5" s="1319"/>
      <c r="K5" s="1319"/>
      <c r="L5" s="1319"/>
      <c r="M5" s="1319"/>
      <c r="N5" s="1319"/>
      <c r="O5" s="1319"/>
      <c r="P5" s="1319"/>
      <c r="Q5" s="1319"/>
    </row>
    <row r="6" spans="1:18" s="1327" customFormat="1" ht="23.1" customHeight="1">
      <c r="A6" s="3326" t="s">
        <v>405</v>
      </c>
      <c r="B6" s="3326"/>
      <c r="C6" s="3326"/>
      <c r="D6" s="1320" t="s">
        <v>601</v>
      </c>
      <c r="E6" s="1321" t="s">
        <v>403</v>
      </c>
      <c r="F6" s="1322" t="s">
        <v>24</v>
      </c>
      <c r="G6" s="3333" t="str">
        <f>IF(様式5!L6="","",様式5!L6)</f>
        <v>00 基礎分野</v>
      </c>
      <c r="H6" s="3333"/>
      <c r="I6" s="3333"/>
      <c r="J6" s="1323" t="s">
        <v>46</v>
      </c>
      <c r="K6" s="1320"/>
      <c r="L6" s="1324" t="s">
        <v>402</v>
      </c>
      <c r="M6" s="1325"/>
      <c r="N6" s="1322" t="s">
        <v>24</v>
      </c>
      <c r="O6" s="3333"/>
      <c r="P6" s="3333"/>
      <c r="Q6" s="3333"/>
      <c r="R6" s="1326" t="s">
        <v>46</v>
      </c>
    </row>
    <row r="7" spans="1:18" s="1327" customFormat="1" ht="23.1" customHeight="1">
      <c r="A7" s="3326" t="s">
        <v>224</v>
      </c>
      <c r="B7" s="3326"/>
      <c r="C7" s="3326"/>
      <c r="D7" s="3327" t="str">
        <f>IF(様式1!F37="","",様式1!F37)</f>
        <v/>
      </c>
      <c r="E7" s="3328"/>
      <c r="F7" s="3328"/>
      <c r="G7" s="3328"/>
      <c r="H7" s="1328" t="s">
        <v>52</v>
      </c>
      <c r="I7" s="3328" t="str">
        <f>IF(様式1!K37="","",様式1!K37)</f>
        <v/>
      </c>
      <c r="J7" s="3328"/>
      <c r="K7" s="3328"/>
      <c r="L7" s="3328"/>
      <c r="M7" s="3329"/>
      <c r="N7" s="3330" t="s">
        <v>406</v>
      </c>
      <c r="O7" s="3331"/>
      <c r="P7" s="3330" t="str">
        <f>IF(様式1!F38="","",様式1!F38)</f>
        <v/>
      </c>
      <c r="Q7" s="3332"/>
      <c r="R7" s="1329" t="s">
        <v>56</v>
      </c>
    </row>
    <row r="8" spans="1:18" s="1327" customFormat="1" ht="8.1" customHeight="1">
      <c r="A8" s="1330"/>
      <c r="B8" s="1330"/>
      <c r="C8" s="1330"/>
      <c r="D8" s="1330"/>
      <c r="E8" s="1330"/>
      <c r="F8" s="1330"/>
      <c r="G8" s="1330"/>
      <c r="H8" s="1330"/>
      <c r="I8" s="1330"/>
      <c r="J8" s="1330"/>
      <c r="K8" s="1330"/>
      <c r="L8" s="1330"/>
      <c r="M8" s="1330"/>
      <c r="N8" s="1330"/>
      <c r="O8" s="1330"/>
      <c r="P8" s="1330"/>
      <c r="Q8" s="1330"/>
      <c r="R8" s="1330"/>
    </row>
    <row r="9" spans="1:18" s="1327" customFormat="1" ht="20.100000000000001" customHeight="1">
      <c r="A9" s="1331" t="s">
        <v>407</v>
      </c>
      <c r="B9" s="1330"/>
      <c r="C9" s="1330"/>
      <c r="D9" s="1330"/>
      <c r="E9" s="1330"/>
      <c r="F9" s="1330"/>
      <c r="G9" s="1330"/>
      <c r="H9" s="1330"/>
      <c r="I9" s="1330"/>
      <c r="J9" s="1330"/>
      <c r="K9" s="1330"/>
      <c r="L9" s="1330"/>
      <c r="M9" s="1330"/>
      <c r="N9" s="1330"/>
      <c r="O9" s="1330"/>
      <c r="P9" s="1330"/>
      <c r="Q9" s="1330"/>
      <c r="R9" s="1330"/>
    </row>
    <row r="10" spans="1:18" s="1327" customFormat="1" ht="20.100000000000001" customHeight="1">
      <c r="A10" s="1332" t="s">
        <v>408</v>
      </c>
      <c r="B10" s="1328"/>
      <c r="C10" s="1328"/>
      <c r="D10" s="1328"/>
      <c r="E10" s="1328"/>
      <c r="F10" s="1328"/>
      <c r="G10" s="1328"/>
      <c r="H10" s="1328"/>
      <c r="I10" s="1328"/>
      <c r="J10" s="1328"/>
      <c r="K10" s="1328"/>
      <c r="L10" s="1328"/>
      <c r="M10" s="1328"/>
      <c r="N10" s="1328"/>
      <c r="O10" s="1328"/>
      <c r="P10" s="1328"/>
      <c r="Q10" s="1328"/>
      <c r="R10" s="1333"/>
    </row>
    <row r="11" spans="1:18" s="1327" customFormat="1" ht="35.1" customHeight="1">
      <c r="A11" s="3312"/>
      <c r="B11" s="3314" t="s">
        <v>1234</v>
      </c>
      <c r="C11" s="3315"/>
      <c r="D11" s="3315"/>
      <c r="E11" s="3315"/>
      <c r="F11" s="3315"/>
      <c r="G11" s="3315"/>
      <c r="H11" s="3315"/>
      <c r="I11" s="3315"/>
      <c r="J11" s="3315"/>
      <c r="K11" s="3315"/>
      <c r="L11" s="3315"/>
      <c r="M11" s="3315"/>
      <c r="N11" s="3315"/>
      <c r="O11" s="3315"/>
      <c r="P11" s="3315"/>
      <c r="Q11" s="3315"/>
      <c r="R11" s="3316"/>
    </row>
    <row r="12" spans="1:18" s="1327" customFormat="1" ht="328.5" customHeight="1">
      <c r="A12" s="3313"/>
      <c r="B12" s="3317"/>
      <c r="C12" s="3318"/>
      <c r="D12" s="3318"/>
      <c r="E12" s="3318"/>
      <c r="F12" s="3318"/>
      <c r="G12" s="3318"/>
      <c r="H12" s="3318"/>
      <c r="I12" s="3318"/>
      <c r="J12" s="3318"/>
      <c r="K12" s="3318"/>
      <c r="L12" s="3318"/>
      <c r="M12" s="3318"/>
      <c r="N12" s="3318"/>
      <c r="O12" s="3318"/>
      <c r="P12" s="3318"/>
      <c r="Q12" s="3318"/>
      <c r="R12" s="3319"/>
    </row>
    <row r="13" spans="1:18" s="1327" customFormat="1" ht="8.1" customHeight="1">
      <c r="A13" s="1334"/>
      <c r="B13" s="1335"/>
      <c r="C13" s="1331"/>
      <c r="D13" s="1331"/>
      <c r="E13" s="1331"/>
      <c r="F13" s="1331"/>
      <c r="G13" s="1330"/>
      <c r="H13" s="1330"/>
      <c r="I13" s="1330"/>
      <c r="J13" s="1330"/>
      <c r="K13" s="1330"/>
      <c r="L13" s="1330"/>
      <c r="M13" s="1330"/>
      <c r="N13" s="1330"/>
      <c r="O13" s="1330"/>
      <c r="P13" s="1330"/>
      <c r="Q13" s="1330"/>
      <c r="R13" s="1330"/>
    </row>
    <row r="14" spans="1:18" s="1327" customFormat="1" ht="19.5" customHeight="1">
      <c r="A14" s="1335" t="s">
        <v>411</v>
      </c>
      <c r="B14" s="1330"/>
      <c r="C14" s="1330"/>
      <c r="D14" s="1330"/>
      <c r="E14" s="1330"/>
      <c r="F14" s="1330"/>
      <c r="G14" s="1330"/>
      <c r="H14" s="1330"/>
      <c r="I14" s="1330"/>
      <c r="J14" s="1330"/>
      <c r="K14" s="1330"/>
      <c r="L14" s="1330"/>
      <c r="M14" s="1330"/>
      <c r="N14" s="1330"/>
      <c r="O14" s="1330"/>
      <c r="P14" s="1330"/>
      <c r="Q14" s="1330"/>
      <c r="R14" s="1330"/>
    </row>
    <row r="15" spans="1:18" s="1327" customFormat="1" ht="19.5" customHeight="1">
      <c r="A15" s="1336" t="s">
        <v>412</v>
      </c>
      <c r="B15" s="1337"/>
      <c r="C15" s="1337"/>
      <c r="D15" s="1337"/>
      <c r="E15" s="1337"/>
      <c r="F15" s="1337"/>
      <c r="G15" s="1337"/>
      <c r="H15" s="1337"/>
      <c r="I15" s="1338"/>
      <c r="J15" s="1337"/>
      <c r="K15" s="1337"/>
      <c r="L15" s="1337"/>
      <c r="M15" s="1337"/>
      <c r="N15" s="1337"/>
      <c r="O15" s="1337"/>
      <c r="P15" s="1337"/>
      <c r="Q15" s="1337"/>
      <c r="R15" s="1339"/>
    </row>
    <row r="16" spans="1:18" s="1327" customFormat="1" ht="22.5" customHeight="1">
      <c r="A16" s="1340"/>
      <c r="B16" s="100"/>
      <c r="C16" s="3320" t="s">
        <v>501</v>
      </c>
      <c r="D16" s="3321"/>
      <c r="E16" s="3321"/>
      <c r="F16" s="3321"/>
      <c r="G16" s="3321"/>
      <c r="H16" s="3321"/>
      <c r="I16" s="3321"/>
      <c r="J16" s="3321"/>
      <c r="K16" s="3321"/>
      <c r="L16" s="3321"/>
      <c r="M16" s="3321"/>
      <c r="N16" s="3321"/>
      <c r="O16" s="3321"/>
      <c r="P16" s="3321"/>
      <c r="Q16" s="3321"/>
      <c r="R16" s="3322"/>
    </row>
    <row r="17" spans="1:22" s="1327" customFormat="1" ht="22.5" customHeight="1">
      <c r="A17" s="1389"/>
      <c r="B17" s="1390"/>
      <c r="C17" s="3323" t="s">
        <v>1043</v>
      </c>
      <c r="D17" s="3324"/>
      <c r="E17" s="3324"/>
      <c r="F17" s="3324"/>
      <c r="G17" s="3324"/>
      <c r="H17" s="3324"/>
      <c r="I17" s="3324"/>
      <c r="J17" s="3324"/>
      <c r="K17" s="3324"/>
      <c r="L17" s="3324"/>
      <c r="M17" s="3324"/>
      <c r="N17" s="3324"/>
      <c r="O17" s="3324"/>
      <c r="P17" s="3324"/>
      <c r="Q17" s="3324"/>
      <c r="R17" s="3325"/>
    </row>
    <row r="18" spans="1:22" s="1327" customFormat="1" ht="35.1" customHeight="1">
      <c r="A18" s="3309" t="s">
        <v>1632</v>
      </c>
      <c r="B18" s="3310"/>
      <c r="C18" s="3310"/>
      <c r="D18" s="3310"/>
      <c r="E18" s="3310"/>
      <c r="F18" s="3310"/>
      <c r="G18" s="3310"/>
      <c r="H18" s="3310"/>
      <c r="I18" s="3310"/>
      <c r="J18" s="3310"/>
      <c r="K18" s="3310"/>
      <c r="L18" s="3310"/>
      <c r="M18" s="3310"/>
      <c r="N18" s="3310"/>
      <c r="O18" s="3310"/>
      <c r="P18" s="3310"/>
      <c r="Q18" s="3310"/>
      <c r="R18" s="3311"/>
      <c r="S18" s="1341"/>
      <c r="T18" s="1342"/>
    </row>
    <row r="19" spans="1:22" s="1327" customFormat="1" ht="22.5" customHeight="1">
      <c r="A19" s="1389"/>
      <c r="B19" s="1390"/>
      <c r="C19" s="3305" t="s">
        <v>1633</v>
      </c>
      <c r="D19" s="3305"/>
      <c r="E19" s="3305"/>
      <c r="F19" s="3305"/>
      <c r="G19" s="3305"/>
      <c r="H19" s="3305"/>
      <c r="I19" s="3305"/>
      <c r="J19" s="3305"/>
      <c r="K19" s="3305"/>
      <c r="L19" s="3305"/>
      <c r="M19" s="3305"/>
      <c r="N19" s="3305"/>
      <c r="O19" s="3305"/>
      <c r="P19" s="3305"/>
      <c r="Q19" s="3305"/>
      <c r="R19" s="3305"/>
      <c r="S19" s="1344"/>
      <c r="T19" s="1342"/>
    </row>
    <row r="20" spans="1:22" s="1327" customFormat="1" ht="22.5" customHeight="1">
      <c r="A20" s="1389"/>
      <c r="B20" s="1390"/>
      <c r="C20" s="3306" t="s">
        <v>1634</v>
      </c>
      <c r="D20" s="3307"/>
      <c r="E20" s="3307"/>
      <c r="F20" s="3307"/>
      <c r="G20" s="3307"/>
      <c r="H20" s="3307"/>
      <c r="I20" s="3307"/>
      <c r="J20" s="3307"/>
      <c r="K20" s="3307"/>
      <c r="L20" s="3307"/>
      <c r="M20" s="3307"/>
      <c r="N20" s="3307"/>
      <c r="O20" s="3307"/>
      <c r="P20" s="3307"/>
      <c r="Q20" s="3307"/>
      <c r="R20" s="3308"/>
      <c r="S20" s="1344"/>
      <c r="T20" s="1342"/>
    </row>
    <row r="21" spans="1:22" s="1327" customFormat="1" ht="22.5" customHeight="1">
      <c r="A21" s="1410"/>
      <c r="B21" s="1390"/>
      <c r="C21" s="3306" t="s">
        <v>1635</v>
      </c>
      <c r="D21" s="3307"/>
      <c r="E21" s="3307"/>
      <c r="F21" s="3307"/>
      <c r="G21" s="3307"/>
      <c r="H21" s="3307"/>
      <c r="I21" s="3307"/>
      <c r="J21" s="3307"/>
      <c r="K21" s="3307"/>
      <c r="L21" s="3307"/>
      <c r="M21" s="3307"/>
      <c r="N21" s="3307"/>
      <c r="O21" s="3307"/>
      <c r="P21" s="3307"/>
      <c r="Q21" s="3307"/>
      <c r="R21" s="3308"/>
      <c r="S21" s="1344"/>
      <c r="T21" s="1342"/>
    </row>
    <row r="22" spans="1:22" s="1327" customFormat="1" ht="12" customHeight="1">
      <c r="A22" s="1393" t="s">
        <v>1613</v>
      </c>
      <c r="B22" s="1394"/>
      <c r="C22" s="1394"/>
      <c r="D22" s="1394"/>
      <c r="E22" s="1394"/>
      <c r="F22" s="1394"/>
      <c r="G22" s="1394"/>
      <c r="H22" s="1394"/>
      <c r="I22" s="1394"/>
      <c r="J22" s="1394"/>
      <c r="K22" s="1394"/>
      <c r="L22" s="1394"/>
      <c r="M22" s="1394"/>
      <c r="N22" s="1394"/>
      <c r="O22" s="1394"/>
      <c r="P22" s="1394"/>
      <c r="Q22" s="1394"/>
      <c r="R22" s="1394"/>
      <c r="S22" s="1344"/>
      <c r="T22" s="1342"/>
    </row>
    <row r="23" spans="1:22" s="1327" customFormat="1" ht="7.5" customHeight="1">
      <c r="A23" s="3303"/>
      <c r="B23" s="3303"/>
      <c r="C23" s="3303"/>
      <c r="D23" s="3303"/>
      <c r="E23" s="3303"/>
      <c r="F23" s="3303"/>
      <c r="G23" s="3303"/>
      <c r="H23" s="3303"/>
      <c r="I23" s="3303"/>
      <c r="J23" s="3303"/>
      <c r="K23" s="3303"/>
      <c r="L23" s="3303"/>
      <c r="M23" s="3303"/>
      <c r="N23" s="3303"/>
      <c r="O23" s="3303"/>
      <c r="P23" s="3303"/>
      <c r="Q23" s="3303"/>
      <c r="R23" s="3303"/>
      <c r="S23" s="1344"/>
      <c r="T23" s="1342"/>
    </row>
    <row r="24" spans="1:22" s="1327" customFormat="1" ht="19.5" customHeight="1">
      <c r="A24" s="3304" t="s">
        <v>1229</v>
      </c>
      <c r="B24" s="3304"/>
      <c r="C24" s="3304"/>
      <c r="D24" s="3304"/>
      <c r="E24" s="3304"/>
      <c r="F24" s="3304"/>
      <c r="G24" s="3304"/>
      <c r="H24" s="3304"/>
      <c r="I24" s="3304"/>
      <c r="J24" s="3304"/>
      <c r="K24" s="3304"/>
      <c r="L24" s="3304"/>
      <c r="M24" s="3304"/>
      <c r="N24" s="3304"/>
      <c r="O24" s="3304"/>
      <c r="P24" s="3304"/>
      <c r="Q24" s="3304"/>
      <c r="R24" s="3304"/>
      <c r="S24" s="1344"/>
      <c r="T24" s="1342"/>
    </row>
    <row r="25" spans="1:22" s="1327" customFormat="1" ht="19.5" customHeight="1">
      <c r="A25" s="3297" t="s">
        <v>1584</v>
      </c>
      <c r="B25" s="3298"/>
      <c r="C25" s="3298"/>
      <c r="D25" s="3298"/>
      <c r="E25" s="3298"/>
      <c r="F25" s="3298"/>
      <c r="G25" s="3298"/>
      <c r="H25" s="3298"/>
      <c r="I25" s="3298"/>
      <c r="J25" s="3298"/>
      <c r="K25" s="3298"/>
      <c r="L25" s="3298"/>
      <c r="M25" s="3298"/>
      <c r="N25" s="3298"/>
      <c r="O25" s="3298"/>
      <c r="P25" s="3298"/>
      <c r="Q25" s="3298"/>
      <c r="R25" s="3299"/>
      <c r="S25" s="1341"/>
      <c r="T25" s="1342"/>
    </row>
    <row r="26" spans="1:22" s="1327" customFormat="1" ht="22.5" customHeight="1">
      <c r="A26" s="1343"/>
      <c r="B26" s="217"/>
      <c r="C26" s="3300" t="s">
        <v>1195</v>
      </c>
      <c r="D26" s="3301"/>
      <c r="E26" s="3301"/>
      <c r="F26" s="3301"/>
      <c r="G26" s="3301"/>
      <c r="H26" s="3301"/>
      <c r="I26" s="3301"/>
      <c r="J26" s="3301"/>
      <c r="K26" s="3301"/>
      <c r="L26" s="3301"/>
      <c r="M26" s="3301"/>
      <c r="N26" s="3301"/>
      <c r="O26" s="3301"/>
      <c r="P26" s="3301"/>
      <c r="Q26" s="3301"/>
      <c r="R26" s="3302"/>
      <c r="S26" s="1341"/>
      <c r="T26" s="1342"/>
    </row>
    <row r="27" spans="1:22" s="1351" customFormat="1" ht="13.5" customHeight="1">
      <c r="A27" s="1345" t="s">
        <v>1613</v>
      </c>
      <c r="B27" s="1346"/>
      <c r="C27" s="1347"/>
      <c r="D27" s="1347"/>
      <c r="E27" s="1347"/>
      <c r="F27" s="1347"/>
      <c r="G27" s="1347"/>
      <c r="H27" s="1347"/>
      <c r="I27" s="1347"/>
      <c r="J27" s="1347"/>
      <c r="K27" s="1347"/>
      <c r="L27" s="1348"/>
      <c r="M27" s="1346"/>
      <c r="N27" s="1347"/>
      <c r="O27" s="1348"/>
      <c r="P27" s="1349"/>
      <c r="Q27" s="1350"/>
      <c r="R27" s="1350"/>
      <c r="S27" s="1350"/>
      <c r="T27" s="1350"/>
      <c r="U27" s="1350"/>
      <c r="V27" s="1346"/>
    </row>
    <row r="28" spans="1:22">
      <c r="C28" s="1352"/>
      <c r="D28" s="1352"/>
    </row>
    <row r="29" spans="1:22">
      <c r="C29" s="1352"/>
      <c r="D29" s="1352"/>
    </row>
    <row r="30" spans="1:22">
      <c r="C30" s="1352"/>
      <c r="D30" s="1352"/>
    </row>
    <row r="31" spans="1:22">
      <c r="C31" s="1352"/>
      <c r="D31" s="1352"/>
    </row>
  </sheetData>
  <sheetProtection sheet="1" objects="1" scenarios="1" formatCells="0" formatRows="0" insertRows="0" deleteRows="0"/>
  <mergeCells count="26">
    <mergeCell ref="A6:C6"/>
    <mergeCell ref="G6:I6"/>
    <mergeCell ref="O6:Q6"/>
    <mergeCell ref="A2:R2"/>
    <mergeCell ref="A3:D4"/>
    <mergeCell ref="E3:I4"/>
    <mergeCell ref="K3:L4"/>
    <mergeCell ref="M3:R4"/>
    <mergeCell ref="A7:C7"/>
    <mergeCell ref="D7:G7"/>
    <mergeCell ref="I7:M7"/>
    <mergeCell ref="N7:O7"/>
    <mergeCell ref="P7:Q7"/>
    <mergeCell ref="A18:R18"/>
    <mergeCell ref="A11:A12"/>
    <mergeCell ref="B11:R11"/>
    <mergeCell ref="B12:R12"/>
    <mergeCell ref="C16:R16"/>
    <mergeCell ref="C17:R17"/>
    <mergeCell ref="A25:R25"/>
    <mergeCell ref="C26:R26"/>
    <mergeCell ref="A23:R23"/>
    <mergeCell ref="A24:R24"/>
    <mergeCell ref="C19:R19"/>
    <mergeCell ref="C21:R21"/>
    <mergeCell ref="C20:R20"/>
  </mergeCells>
  <phoneticPr fontId="11"/>
  <conditionalFormatting sqref="B16:B17">
    <cfRule type="cellIs" dxfId="127" priority="9" stopIfTrue="1" operator="equal">
      <formula>""</formula>
    </cfRule>
  </conditionalFormatting>
  <conditionalFormatting sqref="B19:B21">
    <cfRule type="expression" dxfId="126" priority="1">
      <formula>COUNTA($B$19:$B$21)=0</formula>
    </cfRule>
  </conditionalFormatting>
  <conditionalFormatting sqref="B26">
    <cfRule type="cellIs" dxfId="125" priority="5" stopIfTrue="1" operator="equal">
      <formula>""</formula>
    </cfRule>
  </conditionalFormatting>
  <conditionalFormatting sqref="D6 K6">
    <cfRule type="cellIs" dxfId="124" priority="8" stopIfTrue="1" operator="equal">
      <formula>(COUNTIF($D$6:$K$6,"○")=1)</formula>
    </cfRule>
  </conditionalFormatting>
  <conditionalFormatting sqref="G6 B12:R12">
    <cfRule type="cellIs" dxfId="123" priority="10" stopIfTrue="1" operator="equal">
      <formula>""</formula>
    </cfRule>
  </conditionalFormatting>
  <dataValidations count="2">
    <dataValidation type="list" allowBlank="1" showInputMessage="1" showErrorMessage="1" sqref="K6 D6" xr:uid="{00000000-0002-0000-1B00-000001000000}">
      <formula1>"○"</formula1>
    </dataValidation>
    <dataValidation type="list" allowBlank="1" showInputMessage="1" showErrorMessage="1" sqref="B16:B17 B26 B19:B21" xr:uid="{00000000-0002-0000-1B00-000002000000}">
      <formula1>"✓"</formula1>
    </dataValidation>
  </dataValidations>
  <printOptions horizontalCentered="1"/>
  <pageMargins left="0.70866141732283472" right="0.70866141732283472" top="0.59055118110236227" bottom="0.39370078740157483" header="0.31496062992125984" footer="0.31496062992125984"/>
  <pageSetup paperSize="9" scale="87" orientation="portrait" r:id="rId1"/>
  <headerFooter scaleWithDoc="0">
    <oddFooter>&amp;R&amp;10（令和８年10月１日以降に開講する訓練科から適用）</oddFooter>
  </headerFooter>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6">
    <tabColor rgb="FFFF0000"/>
    <pageSetUpPr fitToPage="1"/>
  </sheetPr>
  <dimension ref="A1:Z70"/>
  <sheetViews>
    <sheetView view="pageBreakPreview" zoomScaleNormal="100" zoomScaleSheetLayoutView="100" zoomScalePageLayoutView="124" workbookViewId="0">
      <selection activeCell="W17" sqref="W17"/>
    </sheetView>
  </sheetViews>
  <sheetFormatPr defaultRowHeight="14.25"/>
  <cols>
    <col min="1" max="1" width="2.625" style="14" customWidth="1"/>
    <col min="2" max="2" width="3.125" style="14" customWidth="1"/>
    <col min="3" max="3" width="5.625" style="14" customWidth="1"/>
    <col min="4" max="4" width="3.125" style="14" customWidth="1"/>
    <col min="5" max="5" width="10.625" style="14" customWidth="1"/>
    <col min="6" max="7" width="3.125" style="14" customWidth="1"/>
    <col min="8" max="9" width="4.625" style="14" customWidth="1"/>
    <col min="10" max="11" width="3.125" style="14" customWidth="1"/>
    <col min="12" max="13" width="5.625" style="14" customWidth="1"/>
    <col min="14" max="15" width="3.125" style="14" customWidth="1"/>
    <col min="16" max="18" width="4.625" style="14" customWidth="1"/>
    <col min="19" max="19" width="3.125" style="14" customWidth="1"/>
    <col min="20" max="20" width="5.625" style="14" customWidth="1"/>
    <col min="21" max="21" width="10.125" style="14" customWidth="1"/>
    <col min="22" max="16384" width="9" style="14"/>
  </cols>
  <sheetData>
    <row r="1" spans="1:26" ht="18" customHeight="1">
      <c r="U1" s="207" t="s">
        <v>752</v>
      </c>
    </row>
    <row r="2" spans="1:26" ht="24.95" customHeight="1">
      <c r="A2" s="3379" t="s">
        <v>902</v>
      </c>
      <c r="B2" s="3379"/>
      <c r="C2" s="3379"/>
      <c r="D2" s="3379"/>
      <c r="E2" s="3379"/>
      <c r="F2" s="3379"/>
      <c r="G2" s="3379"/>
      <c r="H2" s="3379"/>
      <c r="I2" s="3379"/>
      <c r="J2" s="3379"/>
      <c r="K2" s="3379"/>
      <c r="L2" s="3379"/>
      <c r="M2" s="3379"/>
      <c r="N2" s="3379"/>
      <c r="O2" s="3379"/>
      <c r="P2" s="3379"/>
      <c r="Q2" s="3379"/>
      <c r="R2" s="3379"/>
      <c r="S2" s="3379"/>
      <c r="T2" s="3379"/>
      <c r="U2" s="3379"/>
    </row>
    <row r="3" spans="1:26" s="15" customFormat="1" ht="16.5" customHeight="1">
      <c r="A3" s="3380" t="s">
        <v>404</v>
      </c>
      <c r="B3" s="3380"/>
      <c r="C3" s="3380"/>
      <c r="D3" s="3380"/>
      <c r="E3" s="3381" t="str">
        <f>IF(様式1!L11="","",様式1!L11)</f>
        <v/>
      </c>
      <c r="F3" s="3381"/>
      <c r="G3" s="3381"/>
      <c r="H3" s="3381"/>
      <c r="I3" s="3381"/>
      <c r="J3" s="3381"/>
      <c r="K3" s="64"/>
      <c r="L3" s="3383" t="s">
        <v>313</v>
      </c>
      <c r="M3" s="3383"/>
      <c r="N3" s="3382" t="str">
        <f>IF(様式1!G36="","",様式1!G36)</f>
        <v/>
      </c>
      <c r="O3" s="3382"/>
      <c r="P3" s="3382"/>
      <c r="Q3" s="3382"/>
      <c r="R3" s="3382"/>
      <c r="S3" s="3382"/>
      <c r="T3" s="3382"/>
      <c r="U3" s="3382"/>
    </row>
    <row r="4" spans="1:26" ht="16.5" customHeight="1">
      <c r="A4" s="3380"/>
      <c r="B4" s="3380"/>
      <c r="C4" s="3380"/>
      <c r="D4" s="3380"/>
      <c r="E4" s="3382"/>
      <c r="F4" s="3382"/>
      <c r="G4" s="3382"/>
      <c r="H4" s="3382"/>
      <c r="I4" s="3382"/>
      <c r="J4" s="3382"/>
      <c r="K4" s="64"/>
      <c r="L4" s="3383"/>
      <c r="M4" s="3383"/>
      <c r="N4" s="3382"/>
      <c r="O4" s="3382"/>
      <c r="P4" s="3382"/>
      <c r="Q4" s="3382"/>
      <c r="R4" s="3382"/>
      <c r="S4" s="3382"/>
      <c r="T4" s="3382"/>
      <c r="U4" s="3382"/>
    </row>
    <row r="5" spans="1:26" s="23" customFormat="1" ht="17.100000000000001" customHeight="1">
      <c r="A5" s="22" t="s">
        <v>182</v>
      </c>
      <c r="B5" s="22"/>
      <c r="C5" s="22"/>
      <c r="D5" s="22"/>
      <c r="E5" s="208"/>
      <c r="F5" s="208"/>
      <c r="G5" s="208"/>
      <c r="H5" s="208"/>
      <c r="I5" s="208"/>
      <c r="J5" s="208"/>
      <c r="K5" s="208"/>
      <c r="L5" s="208"/>
      <c r="M5" s="208"/>
      <c r="N5" s="208"/>
      <c r="O5" s="208"/>
      <c r="P5" s="208"/>
      <c r="Q5" s="208"/>
      <c r="R5" s="208"/>
      <c r="S5" s="208"/>
      <c r="T5" s="208"/>
    </row>
    <row r="6" spans="1:26" s="26" customFormat="1" ht="17.100000000000001" customHeight="1">
      <c r="A6" s="3384" t="s">
        <v>405</v>
      </c>
      <c r="B6" s="3384"/>
      <c r="C6" s="3384"/>
      <c r="D6" s="187" t="s">
        <v>601</v>
      </c>
      <c r="E6" s="188" t="s">
        <v>403</v>
      </c>
      <c r="F6" s="189" t="s">
        <v>24</v>
      </c>
      <c r="G6" s="3385" t="str">
        <f>IF(様式5!L6="","",様式5!L6)</f>
        <v>00 基礎分野</v>
      </c>
      <c r="H6" s="3385"/>
      <c r="I6" s="3385"/>
      <c r="J6" s="209" t="s">
        <v>46</v>
      </c>
      <c r="K6" s="191"/>
      <c r="L6" s="34" t="s">
        <v>402</v>
      </c>
      <c r="M6" s="24"/>
      <c r="N6" s="189" t="s">
        <v>24</v>
      </c>
      <c r="O6" s="3385"/>
      <c r="P6" s="3385"/>
      <c r="Q6" s="3385"/>
      <c r="R6" s="209" t="s">
        <v>46</v>
      </c>
      <c r="S6" s="209"/>
      <c r="T6" s="209"/>
      <c r="U6" s="25"/>
    </row>
    <row r="7" spans="1:26" s="26" customFormat="1" ht="17.100000000000001" customHeight="1">
      <c r="A7" s="3384" t="s">
        <v>224</v>
      </c>
      <c r="B7" s="3384"/>
      <c r="C7" s="3384"/>
      <c r="D7" s="3386" t="str">
        <f>IF(様式1!F37="","",様式1!F37)</f>
        <v/>
      </c>
      <c r="E7" s="3387"/>
      <c r="F7" s="3387"/>
      <c r="G7" s="3387"/>
      <c r="H7" s="189" t="s">
        <v>52</v>
      </c>
      <c r="I7" s="3387" t="str">
        <f>IF(様式1!K37="","",様式1!K37)</f>
        <v/>
      </c>
      <c r="J7" s="3387"/>
      <c r="K7" s="3387"/>
      <c r="L7" s="3387"/>
      <c r="M7" s="3387"/>
      <c r="N7" s="3388" t="s">
        <v>406</v>
      </c>
      <c r="O7" s="3389"/>
      <c r="P7" s="3390"/>
      <c r="Q7" s="3388" t="str">
        <f>IF(様式1!F38="","",様式1!F38)</f>
        <v/>
      </c>
      <c r="R7" s="3389"/>
      <c r="S7" s="3389"/>
      <c r="T7" s="189"/>
      <c r="U7" s="35" t="s">
        <v>56</v>
      </c>
    </row>
    <row r="8" spans="1:26" s="16" customFormat="1" ht="8.1" customHeight="1">
      <c r="A8" s="17"/>
      <c r="B8" s="17"/>
      <c r="C8" s="17"/>
      <c r="D8" s="17"/>
      <c r="E8" s="17"/>
      <c r="F8" s="17"/>
      <c r="G8" s="17"/>
      <c r="H8" s="17"/>
      <c r="I8" s="17"/>
      <c r="J8" s="17"/>
      <c r="K8" s="17"/>
      <c r="L8" s="17"/>
      <c r="M8" s="17"/>
      <c r="N8" s="17"/>
      <c r="O8" s="17"/>
      <c r="P8" s="17"/>
      <c r="Q8" s="17"/>
      <c r="R8" s="17"/>
      <c r="S8" s="17"/>
      <c r="T8" s="17"/>
      <c r="U8" s="17"/>
    </row>
    <row r="9" spans="1:26" s="16" customFormat="1" ht="17.100000000000001" customHeight="1">
      <c r="A9" s="18" t="s">
        <v>407</v>
      </c>
      <c r="B9" s="17"/>
      <c r="C9" s="17"/>
      <c r="D9" s="17"/>
      <c r="E9" s="17"/>
      <c r="F9" s="17"/>
      <c r="G9" s="17"/>
      <c r="H9" s="17"/>
      <c r="I9" s="17"/>
      <c r="J9" s="17"/>
      <c r="K9" s="17"/>
      <c r="L9" s="17"/>
      <c r="M9" s="17"/>
      <c r="N9" s="17"/>
      <c r="O9" s="17"/>
      <c r="P9" s="17"/>
      <c r="Q9" s="17"/>
      <c r="R9" s="17"/>
      <c r="S9" s="17"/>
      <c r="T9" s="17"/>
      <c r="U9" s="17"/>
    </row>
    <row r="10" spans="1:26" s="16" customFormat="1" ht="17.100000000000001" customHeight="1">
      <c r="A10" s="1412" t="s">
        <v>408</v>
      </c>
      <c r="B10" s="27"/>
      <c r="C10" s="27"/>
      <c r="D10" s="27"/>
      <c r="E10" s="27"/>
      <c r="F10" s="27"/>
      <c r="G10" s="27"/>
      <c r="H10" s="27"/>
      <c r="I10" s="27"/>
      <c r="J10" s="27"/>
      <c r="K10" s="27"/>
      <c r="L10" s="27"/>
      <c r="M10" s="27"/>
      <c r="N10" s="27"/>
      <c r="O10" s="27"/>
      <c r="P10" s="27"/>
      <c r="Q10" s="27"/>
      <c r="R10" s="27"/>
      <c r="S10" s="27"/>
      <c r="T10" s="27"/>
      <c r="U10" s="210"/>
    </row>
    <row r="11" spans="1:26" s="16" customFormat="1" ht="30" customHeight="1">
      <c r="A11" s="28"/>
      <c r="B11" s="3376" t="s">
        <v>1636</v>
      </c>
      <c r="C11" s="3377"/>
      <c r="D11" s="3377"/>
      <c r="E11" s="3377"/>
      <c r="F11" s="3377"/>
      <c r="G11" s="3377"/>
      <c r="H11" s="3377"/>
      <c r="I11" s="3377"/>
      <c r="J11" s="3377"/>
      <c r="K11" s="3377"/>
      <c r="L11" s="3377"/>
      <c r="M11" s="3377"/>
      <c r="N11" s="3377"/>
      <c r="O11" s="3377"/>
      <c r="P11" s="3377"/>
      <c r="Q11" s="3377"/>
      <c r="R11" s="3377"/>
      <c r="S11" s="3377"/>
      <c r="T11" s="3377"/>
      <c r="U11" s="3378"/>
    </row>
    <row r="12" spans="1:26" s="16" customFormat="1" ht="153" customHeight="1">
      <c r="A12" s="28"/>
      <c r="B12" s="3317"/>
      <c r="C12" s="3318"/>
      <c r="D12" s="3318"/>
      <c r="E12" s="3318"/>
      <c r="F12" s="3318"/>
      <c r="G12" s="3318"/>
      <c r="H12" s="3318"/>
      <c r="I12" s="3318"/>
      <c r="J12" s="3318"/>
      <c r="K12" s="3318"/>
      <c r="L12" s="3318"/>
      <c r="M12" s="3318"/>
      <c r="N12" s="3318"/>
      <c r="O12" s="3318"/>
      <c r="P12" s="3318"/>
      <c r="Q12" s="3318"/>
      <c r="R12" s="3318"/>
      <c r="S12" s="3318"/>
      <c r="T12" s="3318"/>
      <c r="U12" s="3319"/>
      <c r="Z12" s="19"/>
    </row>
    <row r="13" spans="1:26" s="16" customFormat="1" ht="18.95" customHeight="1">
      <c r="A13" s="32"/>
      <c r="B13" s="29" t="s">
        <v>1637</v>
      </c>
      <c r="C13" s="30"/>
      <c r="D13" s="30"/>
      <c r="E13" s="30"/>
      <c r="F13" s="30"/>
      <c r="G13" s="30"/>
      <c r="H13" s="30"/>
      <c r="I13" s="30"/>
      <c r="J13" s="30"/>
      <c r="K13" s="30"/>
      <c r="L13" s="30"/>
      <c r="M13" s="30"/>
      <c r="N13" s="30"/>
      <c r="O13" s="30"/>
      <c r="P13" s="30"/>
      <c r="Q13" s="30"/>
      <c r="R13" s="30"/>
      <c r="S13" s="30"/>
      <c r="T13" s="30"/>
      <c r="U13" s="31"/>
      <c r="W13" s="19"/>
    </row>
    <row r="14" spans="1:26" s="16" customFormat="1" ht="43.5" customHeight="1">
      <c r="A14" s="32"/>
      <c r="B14" s="3359" t="s">
        <v>1628</v>
      </c>
      <c r="C14" s="3360"/>
      <c r="D14" s="3360"/>
      <c r="E14" s="3360"/>
      <c r="F14" s="3360"/>
      <c r="G14" s="3360"/>
      <c r="H14" s="3360"/>
      <c r="I14" s="3360"/>
      <c r="J14" s="3360"/>
      <c r="K14" s="3360"/>
      <c r="L14" s="3360"/>
      <c r="M14" s="3360"/>
      <c r="N14" s="3360"/>
      <c r="O14" s="3360"/>
      <c r="P14" s="3360"/>
      <c r="Q14" s="3360"/>
      <c r="R14" s="3360"/>
      <c r="S14" s="3360"/>
      <c r="T14" s="3360"/>
      <c r="U14" s="3361"/>
      <c r="V14" s="32"/>
    </row>
    <row r="15" spans="1:26" s="26" customFormat="1" ht="17.100000000000001" customHeight="1">
      <c r="A15" s="43"/>
      <c r="B15" s="33" t="s">
        <v>405</v>
      </c>
      <c r="C15" s="34"/>
      <c r="D15" s="34"/>
      <c r="E15" s="35"/>
      <c r="F15" s="781"/>
      <c r="G15" s="190" t="s">
        <v>403</v>
      </c>
      <c r="H15" s="189"/>
      <c r="I15" s="189"/>
      <c r="J15" s="189" t="s">
        <v>24</v>
      </c>
      <c r="K15" s="3370"/>
      <c r="L15" s="3370"/>
      <c r="M15" s="209" t="s">
        <v>46</v>
      </c>
      <c r="N15" s="781"/>
      <c r="O15" s="190" t="s">
        <v>402</v>
      </c>
      <c r="P15" s="189"/>
      <c r="Q15" s="189"/>
      <c r="R15" s="189" t="s">
        <v>24</v>
      </c>
      <c r="S15" s="3370"/>
      <c r="T15" s="3370"/>
      <c r="U15" s="211" t="s">
        <v>46</v>
      </c>
      <c r="V15" s="212"/>
      <c r="W15" s="16"/>
      <c r="X15" s="16"/>
      <c r="Y15" s="16"/>
    </row>
    <row r="16" spans="1:26" s="26" customFormat="1" ht="17.100000000000001" customHeight="1">
      <c r="A16" s="43"/>
      <c r="B16" s="33" t="s">
        <v>959</v>
      </c>
      <c r="C16" s="34"/>
      <c r="D16" s="34"/>
      <c r="E16" s="35"/>
      <c r="F16" s="3371"/>
      <c r="G16" s="3372"/>
      <c r="H16" s="3372"/>
      <c r="I16" s="3372"/>
      <c r="J16" s="3372"/>
      <c r="K16" s="3372"/>
      <c r="L16" s="3372"/>
      <c r="M16" s="3372"/>
      <c r="N16" s="3372"/>
      <c r="O16" s="3372"/>
      <c r="P16" s="3372"/>
      <c r="Q16" s="3372"/>
      <c r="R16" s="3372"/>
      <c r="S16" s="3372"/>
      <c r="T16" s="3372"/>
      <c r="U16" s="3373"/>
      <c r="W16" s="16"/>
      <c r="X16" s="16"/>
      <c r="Y16" s="16"/>
    </row>
    <row r="17" spans="1:25" s="26" customFormat="1" ht="17.100000000000001" customHeight="1">
      <c r="A17" s="43"/>
      <c r="B17" s="33" t="s">
        <v>224</v>
      </c>
      <c r="C17" s="34"/>
      <c r="D17" s="34"/>
      <c r="E17" s="35"/>
      <c r="F17" s="3374"/>
      <c r="G17" s="3375"/>
      <c r="H17" s="3375"/>
      <c r="I17" s="3375"/>
      <c r="J17" s="3375"/>
      <c r="K17" s="3375"/>
      <c r="L17" s="189" t="s">
        <v>52</v>
      </c>
      <c r="M17" s="3375"/>
      <c r="N17" s="3375"/>
      <c r="O17" s="3375"/>
      <c r="P17" s="3375"/>
      <c r="Q17" s="189"/>
      <c r="R17" s="189"/>
      <c r="S17" s="189"/>
      <c r="T17" s="189"/>
      <c r="U17" s="25"/>
      <c r="W17" s="16"/>
      <c r="X17" s="16"/>
      <c r="Y17" s="16"/>
    </row>
    <row r="18" spans="1:25" s="26" customFormat="1" ht="17.100000000000001" customHeight="1">
      <c r="A18" s="44"/>
      <c r="B18" s="33" t="s">
        <v>557</v>
      </c>
      <c r="C18" s="34"/>
      <c r="D18" s="34"/>
      <c r="E18" s="35"/>
      <c r="F18" s="3362"/>
      <c r="G18" s="3363"/>
      <c r="H18" s="3363"/>
      <c r="I18" s="3363"/>
      <c r="J18" s="189" t="s">
        <v>410</v>
      </c>
      <c r="K18" s="189"/>
      <c r="L18" s="189"/>
      <c r="M18" s="189"/>
      <c r="N18" s="189"/>
      <c r="O18" s="189"/>
      <c r="P18" s="189"/>
      <c r="Q18" s="189"/>
      <c r="R18" s="189"/>
      <c r="S18" s="189"/>
      <c r="T18" s="189"/>
      <c r="U18" s="25"/>
      <c r="W18" s="16"/>
      <c r="X18" s="16"/>
      <c r="Y18" s="16"/>
    </row>
    <row r="19" spans="1:25" s="16" customFormat="1" ht="8.1" customHeight="1">
      <c r="A19" s="20"/>
      <c r="B19" s="19"/>
      <c r="C19" s="18"/>
      <c r="D19" s="18"/>
      <c r="E19" s="18"/>
      <c r="F19" s="18"/>
      <c r="G19" s="17"/>
      <c r="H19" s="17"/>
      <c r="I19" s="17"/>
      <c r="J19" s="17"/>
      <c r="K19" s="17"/>
      <c r="L19" s="17"/>
      <c r="M19" s="17"/>
      <c r="N19" s="17"/>
      <c r="O19" s="17"/>
      <c r="P19" s="17"/>
      <c r="Q19" s="17"/>
      <c r="R19" s="17"/>
      <c r="S19" s="17"/>
      <c r="T19" s="17"/>
      <c r="U19" s="17"/>
    </row>
    <row r="20" spans="1:25" s="16" customFormat="1" ht="17.100000000000001" customHeight="1">
      <c r="A20" s="52" t="s">
        <v>411</v>
      </c>
      <c r="B20" s="17"/>
      <c r="C20" s="17"/>
      <c r="D20" s="17"/>
      <c r="E20" s="17"/>
      <c r="F20" s="17"/>
      <c r="G20" s="17"/>
      <c r="H20" s="17"/>
      <c r="I20" s="17"/>
      <c r="J20" s="17"/>
      <c r="K20" s="17"/>
      <c r="L20" s="17"/>
      <c r="M20" s="17"/>
      <c r="N20" s="17"/>
      <c r="O20" s="17"/>
      <c r="P20" s="17"/>
      <c r="Q20" s="17"/>
      <c r="R20" s="17"/>
      <c r="S20" s="17"/>
      <c r="T20" s="17"/>
      <c r="U20" s="17"/>
    </row>
    <row r="21" spans="1:25" s="16" customFormat="1" ht="22.5" customHeight="1">
      <c r="A21" s="3364" t="s">
        <v>412</v>
      </c>
      <c r="B21" s="3365"/>
      <c r="C21" s="3365"/>
      <c r="D21" s="3365"/>
      <c r="E21" s="3365"/>
      <c r="F21" s="3365"/>
      <c r="G21" s="3365"/>
      <c r="H21" s="3365"/>
      <c r="I21" s="3365"/>
      <c r="J21" s="3365"/>
      <c r="K21" s="3365"/>
      <c r="L21" s="3365"/>
      <c r="M21" s="3365"/>
      <c r="N21" s="3365"/>
      <c r="O21" s="3365"/>
      <c r="P21" s="3365"/>
      <c r="Q21" s="3365"/>
      <c r="R21" s="3365"/>
      <c r="S21" s="3365"/>
      <c r="T21" s="3365"/>
      <c r="U21" s="3366"/>
      <c r="V21" s="19"/>
      <c r="X21" s="19"/>
    </row>
    <row r="22" spans="1:25" s="26" customFormat="1" ht="22.5" customHeight="1">
      <c r="A22" s="36"/>
      <c r="B22" s="781"/>
      <c r="C22" s="3367" t="s">
        <v>501</v>
      </c>
      <c r="D22" s="3368"/>
      <c r="E22" s="3368"/>
      <c r="F22" s="3368"/>
      <c r="G22" s="3368"/>
      <c r="H22" s="3368"/>
      <c r="I22" s="3368"/>
      <c r="J22" s="3368"/>
      <c r="K22" s="3368"/>
      <c r="L22" s="3368"/>
      <c r="M22" s="3368"/>
      <c r="N22" s="3368"/>
      <c r="O22" s="3368"/>
      <c r="P22" s="3368"/>
      <c r="Q22" s="3368"/>
      <c r="R22" s="3368"/>
      <c r="S22" s="3368"/>
      <c r="T22" s="3368"/>
      <c r="U22" s="3369"/>
      <c r="V22" s="37"/>
    </row>
    <row r="23" spans="1:25" s="26" customFormat="1" ht="22.5" customHeight="1">
      <c r="A23" s="36"/>
      <c r="B23" s="781"/>
      <c r="C23" s="3367" t="s">
        <v>1043</v>
      </c>
      <c r="D23" s="3368"/>
      <c r="E23" s="3368"/>
      <c r="F23" s="3368"/>
      <c r="G23" s="3368"/>
      <c r="H23" s="3368"/>
      <c r="I23" s="3368"/>
      <c r="J23" s="3368"/>
      <c r="K23" s="3368"/>
      <c r="L23" s="3368"/>
      <c r="M23" s="3368"/>
      <c r="N23" s="3368"/>
      <c r="O23" s="3368"/>
      <c r="P23" s="3368"/>
      <c r="Q23" s="3368"/>
      <c r="R23" s="3368"/>
      <c r="S23" s="3368"/>
      <c r="T23" s="3368"/>
      <c r="U23" s="3369"/>
      <c r="V23" s="37"/>
    </row>
    <row r="24" spans="1:25" s="16" customFormat="1" ht="33" customHeight="1">
      <c r="A24" s="3309" t="s">
        <v>1632</v>
      </c>
      <c r="B24" s="3310"/>
      <c r="C24" s="3310"/>
      <c r="D24" s="3310"/>
      <c r="E24" s="3310"/>
      <c r="F24" s="3310"/>
      <c r="G24" s="3310"/>
      <c r="H24" s="3310"/>
      <c r="I24" s="3310"/>
      <c r="J24" s="3310"/>
      <c r="K24" s="3310"/>
      <c r="L24" s="3310"/>
      <c r="M24" s="3310"/>
      <c r="N24" s="3310"/>
      <c r="O24" s="3310"/>
      <c r="P24" s="3310"/>
      <c r="Q24" s="3310"/>
      <c r="R24" s="3310"/>
      <c r="S24" s="3310"/>
      <c r="T24" s="3310"/>
      <c r="U24" s="3311"/>
    </row>
    <row r="25" spans="1:25" s="26" customFormat="1" ht="22.5" customHeight="1">
      <c r="A25" s="1411"/>
      <c r="B25" s="1409"/>
      <c r="C25" s="3306" t="s">
        <v>1633</v>
      </c>
      <c r="D25" s="3307"/>
      <c r="E25" s="3307"/>
      <c r="F25" s="3307"/>
      <c r="G25" s="3307"/>
      <c r="H25" s="3307"/>
      <c r="I25" s="3307"/>
      <c r="J25" s="3307"/>
      <c r="K25" s="3307"/>
      <c r="L25" s="3307"/>
      <c r="M25" s="3307"/>
      <c r="N25" s="3307"/>
      <c r="O25" s="3307"/>
      <c r="P25" s="3307"/>
      <c r="Q25" s="3307"/>
      <c r="R25" s="3307"/>
      <c r="S25" s="3307"/>
      <c r="T25" s="3307"/>
      <c r="U25" s="3308"/>
    </row>
    <row r="26" spans="1:25" s="26" customFormat="1" ht="22.5" customHeight="1">
      <c r="A26" s="1411"/>
      <c r="B26" s="1409"/>
      <c r="C26" s="3306" t="s">
        <v>1634</v>
      </c>
      <c r="D26" s="3307"/>
      <c r="E26" s="3307"/>
      <c r="F26" s="3307"/>
      <c r="G26" s="3307"/>
      <c r="H26" s="3307"/>
      <c r="I26" s="3307"/>
      <c r="J26" s="3307"/>
      <c r="K26" s="3307"/>
      <c r="L26" s="3307"/>
      <c r="M26" s="3307"/>
      <c r="N26" s="3307"/>
      <c r="O26" s="3307"/>
      <c r="P26" s="3307"/>
      <c r="Q26" s="3307"/>
      <c r="R26" s="3307"/>
      <c r="S26" s="3307"/>
      <c r="T26" s="3307"/>
      <c r="U26" s="3308"/>
    </row>
    <row r="27" spans="1:25" s="26" customFormat="1" ht="22.5" customHeight="1">
      <c r="A27" s="1391"/>
      <c r="B27" s="1409"/>
      <c r="C27" s="3306" t="s">
        <v>1635</v>
      </c>
      <c r="D27" s="3307"/>
      <c r="E27" s="3307"/>
      <c r="F27" s="3307"/>
      <c r="G27" s="3307"/>
      <c r="H27" s="3307"/>
      <c r="I27" s="3307"/>
      <c r="J27" s="3307"/>
      <c r="K27" s="3307"/>
      <c r="L27" s="3307"/>
      <c r="M27" s="3307"/>
      <c r="N27" s="3307"/>
      <c r="O27" s="3307"/>
      <c r="P27" s="3307"/>
      <c r="Q27" s="3307"/>
      <c r="R27" s="3307"/>
      <c r="S27" s="3307"/>
      <c r="T27" s="3307"/>
      <c r="U27" s="3308"/>
    </row>
    <row r="28" spans="1:25" s="26" customFormat="1" ht="12" customHeight="1">
      <c r="A28" s="1396" t="s">
        <v>1613</v>
      </c>
      <c r="B28" s="1395"/>
      <c r="C28" s="1395"/>
      <c r="D28" s="1395"/>
      <c r="E28" s="1395"/>
      <c r="F28" s="1395"/>
      <c r="G28" s="1395"/>
      <c r="H28" s="1395"/>
      <c r="I28" s="1395"/>
      <c r="J28" s="1395"/>
      <c r="K28" s="1395"/>
      <c r="L28" s="1395"/>
      <c r="M28" s="1395"/>
      <c r="N28" s="1395"/>
      <c r="O28" s="1395"/>
      <c r="P28" s="1395"/>
      <c r="Q28" s="1395"/>
      <c r="R28" s="1395"/>
      <c r="S28" s="1395"/>
      <c r="T28" s="1395"/>
      <c r="U28" s="1395"/>
    </row>
    <row r="29" spans="1:25" s="40" customFormat="1" ht="10.5" customHeight="1">
      <c r="A29" s="1397"/>
      <c r="B29" s="1398"/>
      <c r="C29" s="1396"/>
      <c r="D29" s="1399"/>
      <c r="E29" s="1399"/>
      <c r="F29" s="1399"/>
      <c r="G29" s="1399"/>
      <c r="H29" s="1399"/>
      <c r="I29" s="1399"/>
      <c r="J29" s="1399"/>
      <c r="K29" s="1399"/>
      <c r="L29" s="1397"/>
      <c r="M29" s="1398"/>
      <c r="N29" s="1399"/>
      <c r="O29" s="1397"/>
      <c r="P29" s="1400"/>
      <c r="Q29" s="1401"/>
      <c r="R29" s="1401"/>
      <c r="S29" s="1401"/>
      <c r="T29" s="1401"/>
      <c r="U29" s="1401"/>
      <c r="V29" s="38"/>
    </row>
    <row r="30" spans="1:25" s="53" customFormat="1" ht="18" customHeight="1">
      <c r="A30" s="1402" t="s">
        <v>488</v>
      </c>
      <c r="B30" s="1403"/>
      <c r="C30" s="1402"/>
      <c r="D30" s="1402"/>
      <c r="E30" s="1402"/>
      <c r="F30" s="1402"/>
      <c r="G30" s="1402"/>
      <c r="H30" s="1402"/>
      <c r="I30" s="1402"/>
      <c r="J30" s="1402"/>
      <c r="K30" s="1404"/>
      <c r="L30" s="1402"/>
      <c r="M30" s="1402"/>
      <c r="N30" s="1402"/>
      <c r="O30" s="1402"/>
      <c r="P30" s="1402"/>
      <c r="Q30" s="1402"/>
      <c r="R30" s="1402"/>
      <c r="S30" s="1402"/>
      <c r="T30" s="1402"/>
      <c r="U30" s="1402"/>
      <c r="V30" s="52"/>
    </row>
    <row r="31" spans="1:25" s="16" customFormat="1" ht="12.95" customHeight="1">
      <c r="A31" s="3352" t="s">
        <v>1629</v>
      </c>
      <c r="B31" s="3353"/>
      <c r="C31" s="3353"/>
      <c r="D31" s="3353"/>
      <c r="E31" s="3353"/>
      <c r="F31" s="3353"/>
      <c r="G31" s="3353"/>
      <c r="H31" s="3353"/>
      <c r="I31" s="3353"/>
      <c r="J31" s="3353"/>
      <c r="K31" s="3353"/>
      <c r="L31" s="3353"/>
      <c r="M31" s="3353"/>
      <c r="N31" s="3353"/>
      <c r="O31" s="3353"/>
      <c r="P31" s="3353"/>
      <c r="Q31" s="3353"/>
      <c r="R31" s="3353"/>
      <c r="S31" s="3353"/>
      <c r="T31" s="3353"/>
      <c r="U31" s="3353"/>
      <c r="V31" s="19"/>
    </row>
    <row r="32" spans="1:25" s="16" customFormat="1" ht="12.95" customHeight="1">
      <c r="A32" s="3354"/>
      <c r="B32" s="3354"/>
      <c r="C32" s="3354"/>
      <c r="D32" s="3354"/>
      <c r="E32" s="3354"/>
      <c r="F32" s="3354"/>
      <c r="G32" s="3354"/>
      <c r="H32" s="3354"/>
      <c r="I32" s="3354"/>
      <c r="J32" s="3354"/>
      <c r="K32" s="3354"/>
      <c r="L32" s="3354"/>
      <c r="M32" s="3354"/>
      <c r="N32" s="3354"/>
      <c r="O32" s="3354"/>
      <c r="P32" s="3354"/>
      <c r="Q32" s="3354"/>
      <c r="R32" s="3354"/>
      <c r="S32" s="3354"/>
      <c r="T32" s="3354"/>
      <c r="U32" s="3354"/>
      <c r="V32" s="19"/>
    </row>
    <row r="33" spans="1:24" s="42" customFormat="1" ht="18" customHeight="1">
      <c r="A33" s="1405"/>
      <c r="B33" s="3355" t="s">
        <v>413</v>
      </c>
      <c r="C33" s="3355"/>
      <c r="D33" s="3355"/>
      <c r="E33" s="3356" t="s">
        <v>224</v>
      </c>
      <c r="F33" s="3357"/>
      <c r="G33" s="3357"/>
      <c r="H33" s="3357"/>
      <c r="I33" s="3357"/>
      <c r="J33" s="3357"/>
      <c r="K33" s="3357"/>
      <c r="L33" s="3357"/>
      <c r="M33" s="3357"/>
      <c r="N33" s="3358"/>
      <c r="O33" s="3356" t="s">
        <v>414</v>
      </c>
      <c r="P33" s="3357"/>
      <c r="Q33" s="3356" t="s">
        <v>415</v>
      </c>
      <c r="R33" s="3357"/>
      <c r="S33" s="3357"/>
      <c r="T33" s="3357"/>
      <c r="U33" s="3358"/>
      <c r="V33" s="41"/>
      <c r="X33" s="41"/>
    </row>
    <row r="34" spans="1:24" s="26" customFormat="1" ht="17.100000000000001" customHeight="1">
      <c r="A34" s="1392" t="s">
        <v>416</v>
      </c>
      <c r="B34" s="3342"/>
      <c r="C34" s="3342"/>
      <c r="D34" s="3342"/>
      <c r="E34" s="3341"/>
      <c r="F34" s="3343"/>
      <c r="G34" s="3343"/>
      <c r="H34" s="3343"/>
      <c r="I34" s="1406" t="s">
        <v>52</v>
      </c>
      <c r="J34" s="3337"/>
      <c r="K34" s="3337"/>
      <c r="L34" s="3337"/>
      <c r="M34" s="3337"/>
      <c r="N34" s="3338"/>
      <c r="O34" s="3339"/>
      <c r="P34" s="3340"/>
      <c r="Q34" s="3341"/>
      <c r="R34" s="3337"/>
      <c r="S34" s="3337"/>
      <c r="T34" s="3337"/>
      <c r="U34" s="3338"/>
      <c r="V34" s="37"/>
      <c r="W34" s="37"/>
    </row>
    <row r="35" spans="1:24" s="26" customFormat="1" ht="17.100000000000001" customHeight="1">
      <c r="A35" s="1392" t="s">
        <v>417</v>
      </c>
      <c r="B35" s="3342"/>
      <c r="C35" s="3342"/>
      <c r="D35" s="3342"/>
      <c r="E35" s="3341"/>
      <c r="F35" s="3343"/>
      <c r="G35" s="3343"/>
      <c r="H35" s="3343"/>
      <c r="I35" s="1406" t="s">
        <v>52</v>
      </c>
      <c r="J35" s="3337"/>
      <c r="K35" s="3337"/>
      <c r="L35" s="3337"/>
      <c r="M35" s="3337"/>
      <c r="N35" s="3338"/>
      <c r="O35" s="3339"/>
      <c r="P35" s="3340"/>
      <c r="Q35" s="3341"/>
      <c r="R35" s="3337"/>
      <c r="S35" s="3337"/>
      <c r="T35" s="3337"/>
      <c r="U35" s="3338"/>
      <c r="V35" s="37"/>
    </row>
    <row r="36" spans="1:24" s="26" customFormat="1" ht="17.100000000000001" customHeight="1">
      <c r="A36" s="1392" t="s">
        <v>418</v>
      </c>
      <c r="B36" s="3342"/>
      <c r="C36" s="3342"/>
      <c r="D36" s="3342"/>
      <c r="E36" s="3341"/>
      <c r="F36" s="3343"/>
      <c r="G36" s="3343"/>
      <c r="H36" s="3343"/>
      <c r="I36" s="1406" t="s">
        <v>52</v>
      </c>
      <c r="J36" s="3337"/>
      <c r="K36" s="3337"/>
      <c r="L36" s="3337"/>
      <c r="M36" s="3337"/>
      <c r="N36" s="3338"/>
      <c r="O36" s="3339"/>
      <c r="P36" s="3340"/>
      <c r="Q36" s="3341"/>
      <c r="R36" s="3337"/>
      <c r="S36" s="3337"/>
      <c r="T36" s="3337"/>
      <c r="U36" s="3338"/>
      <c r="V36" s="37"/>
    </row>
    <row r="37" spans="1:24" s="26" customFormat="1" ht="17.100000000000001" customHeight="1">
      <c r="A37" s="1392" t="s">
        <v>419</v>
      </c>
      <c r="B37" s="3342"/>
      <c r="C37" s="3342"/>
      <c r="D37" s="3342"/>
      <c r="E37" s="3341"/>
      <c r="F37" s="3343"/>
      <c r="G37" s="3343"/>
      <c r="H37" s="3343"/>
      <c r="I37" s="1406" t="s">
        <v>52</v>
      </c>
      <c r="J37" s="3337"/>
      <c r="K37" s="3337"/>
      <c r="L37" s="3337"/>
      <c r="M37" s="3337"/>
      <c r="N37" s="3338"/>
      <c r="O37" s="3339"/>
      <c r="P37" s="3340"/>
      <c r="Q37" s="3341"/>
      <c r="R37" s="3337"/>
      <c r="S37" s="3337"/>
      <c r="T37" s="3337"/>
      <c r="U37" s="3338"/>
      <c r="V37" s="37"/>
    </row>
    <row r="38" spans="1:24" s="26" customFormat="1" ht="17.100000000000001" customHeight="1">
      <c r="A38" s="1392" t="s">
        <v>420</v>
      </c>
      <c r="B38" s="3342"/>
      <c r="C38" s="3342"/>
      <c r="D38" s="3342"/>
      <c r="E38" s="3341"/>
      <c r="F38" s="3343"/>
      <c r="G38" s="3343"/>
      <c r="H38" s="3343"/>
      <c r="I38" s="1406" t="s">
        <v>52</v>
      </c>
      <c r="J38" s="3337"/>
      <c r="K38" s="3337"/>
      <c r="L38" s="3337"/>
      <c r="M38" s="3337"/>
      <c r="N38" s="3338"/>
      <c r="O38" s="3339"/>
      <c r="P38" s="3340"/>
      <c r="Q38" s="3341"/>
      <c r="R38" s="3337"/>
      <c r="S38" s="3337"/>
      <c r="T38" s="3337"/>
      <c r="U38" s="3338"/>
      <c r="V38" s="37"/>
    </row>
    <row r="39" spans="1:24" ht="12" customHeight="1">
      <c r="A39" s="1407" t="s">
        <v>1612</v>
      </c>
      <c r="B39" s="1407"/>
      <c r="C39" s="1407"/>
      <c r="D39" s="1407"/>
      <c r="E39" s="1407"/>
      <c r="F39" s="1407"/>
      <c r="G39" s="1407"/>
      <c r="H39" s="1407"/>
      <c r="I39" s="1407"/>
      <c r="J39" s="1407"/>
      <c r="K39" s="1407"/>
      <c r="L39" s="1407"/>
      <c r="M39" s="1407"/>
      <c r="N39" s="1407"/>
      <c r="O39" s="1407"/>
      <c r="P39" s="1407"/>
      <c r="Q39" s="1407"/>
      <c r="R39" s="1407"/>
      <c r="S39" s="1407"/>
      <c r="T39" s="1407"/>
      <c r="U39" s="1407"/>
    </row>
    <row r="40" spans="1:24" ht="25.5" customHeight="1">
      <c r="A40" s="3336" t="s">
        <v>1630</v>
      </c>
      <c r="B40" s="3336"/>
      <c r="C40" s="3336"/>
      <c r="D40" s="3336"/>
      <c r="E40" s="3336"/>
      <c r="F40" s="3336"/>
      <c r="G40" s="3336"/>
      <c r="H40" s="3336"/>
      <c r="I40" s="3336"/>
      <c r="J40" s="3336"/>
      <c r="K40" s="3336"/>
      <c r="L40" s="3336"/>
      <c r="M40" s="3336"/>
      <c r="N40" s="3336"/>
      <c r="O40" s="3336"/>
      <c r="P40" s="3336"/>
      <c r="Q40" s="3336"/>
      <c r="R40" s="3336"/>
      <c r="S40" s="3336"/>
      <c r="T40" s="3336"/>
      <c r="U40" s="3336"/>
    </row>
    <row r="41" spans="1:24" s="16" customFormat="1" ht="11.25" customHeight="1">
      <c r="A41" s="3344"/>
      <c r="B41" s="3344"/>
      <c r="C41" s="3344"/>
      <c r="D41" s="3344"/>
      <c r="E41" s="3344"/>
      <c r="F41" s="3344"/>
      <c r="G41" s="3344"/>
      <c r="H41" s="3344"/>
      <c r="I41" s="3344"/>
      <c r="J41" s="3344"/>
      <c r="K41" s="3344"/>
      <c r="L41" s="3344"/>
      <c r="M41" s="3344"/>
      <c r="N41" s="3344"/>
      <c r="O41" s="3344"/>
      <c r="P41" s="3344"/>
      <c r="Q41" s="3344"/>
      <c r="R41" s="3344"/>
      <c r="S41" s="1402"/>
      <c r="T41" s="1403"/>
      <c r="U41" s="1408"/>
    </row>
    <row r="42" spans="1:24" s="16" customFormat="1" ht="18" customHeight="1">
      <c r="A42" s="3345" t="s">
        <v>1230</v>
      </c>
      <c r="B42" s="3345"/>
      <c r="C42" s="3345"/>
      <c r="D42" s="3345"/>
      <c r="E42" s="3345"/>
      <c r="F42" s="3345"/>
      <c r="G42" s="3345"/>
      <c r="H42" s="3345"/>
      <c r="I42" s="3345"/>
      <c r="J42" s="3345"/>
      <c r="K42" s="3345"/>
      <c r="L42" s="3345"/>
      <c r="M42" s="3345"/>
      <c r="N42" s="3345"/>
      <c r="O42" s="3345"/>
      <c r="P42" s="3345"/>
      <c r="Q42" s="3345"/>
      <c r="R42" s="3345"/>
      <c r="S42" s="52"/>
      <c r="T42" s="53"/>
    </row>
    <row r="43" spans="1:24" s="16" customFormat="1" ht="22.5" customHeight="1">
      <c r="A43" s="3349" t="s">
        <v>1583</v>
      </c>
      <c r="B43" s="3350"/>
      <c r="C43" s="3350"/>
      <c r="D43" s="3350"/>
      <c r="E43" s="3350"/>
      <c r="F43" s="3350"/>
      <c r="G43" s="3350"/>
      <c r="H43" s="3350"/>
      <c r="I43" s="3350"/>
      <c r="J43" s="3350"/>
      <c r="K43" s="3350"/>
      <c r="L43" s="3350"/>
      <c r="M43" s="3350"/>
      <c r="N43" s="3350"/>
      <c r="O43" s="3350"/>
      <c r="P43" s="3350"/>
      <c r="Q43" s="3350"/>
      <c r="R43" s="3350"/>
      <c r="S43" s="3350"/>
      <c r="T43" s="3350"/>
      <c r="U43" s="3351"/>
    </row>
    <row r="44" spans="1:24" s="16" customFormat="1" ht="22.5" customHeight="1">
      <c r="A44" s="65"/>
      <c r="B44" s="100"/>
      <c r="C44" s="3346" t="s">
        <v>1195</v>
      </c>
      <c r="D44" s="3347"/>
      <c r="E44" s="3347"/>
      <c r="F44" s="3347"/>
      <c r="G44" s="3347"/>
      <c r="H44" s="3347"/>
      <c r="I44" s="3347"/>
      <c r="J44" s="3347"/>
      <c r="K44" s="3347"/>
      <c r="L44" s="3347"/>
      <c r="M44" s="3347"/>
      <c r="N44" s="3347"/>
      <c r="O44" s="3347"/>
      <c r="P44" s="3347"/>
      <c r="Q44" s="3347"/>
      <c r="R44" s="3347"/>
      <c r="S44" s="3347"/>
      <c r="T44" s="3347"/>
      <c r="U44" s="3348"/>
    </row>
    <row r="45" spans="1:24" ht="15" customHeight="1">
      <c r="A45" s="1396" t="s">
        <v>1613</v>
      </c>
      <c r="B45" s="38"/>
      <c r="C45" s="214"/>
      <c r="D45" s="214"/>
      <c r="E45" s="214"/>
      <c r="F45" s="214"/>
      <c r="G45" s="214"/>
      <c r="H45" s="214"/>
      <c r="I45" s="214"/>
      <c r="J45" s="214"/>
      <c r="K45" s="214"/>
      <c r="L45" s="213"/>
      <c r="M45" s="38"/>
      <c r="N45" s="214"/>
      <c r="O45" s="213"/>
      <c r="P45" s="215"/>
      <c r="Q45" s="39"/>
      <c r="R45" s="39"/>
    </row>
    <row r="49" spans="3:3">
      <c r="C49" s="21"/>
    </row>
    <row r="52" spans="3:3">
      <c r="C52" s="216"/>
    </row>
    <row r="53" spans="3:3">
      <c r="C53" s="216"/>
    </row>
    <row r="54" spans="3:3">
      <c r="C54" s="216"/>
    </row>
    <row r="55" spans="3:3">
      <c r="C55" s="216"/>
    </row>
    <row r="56" spans="3:3">
      <c r="C56" s="216"/>
    </row>
    <row r="57" spans="3:3">
      <c r="C57" s="216"/>
    </row>
    <row r="58" spans="3:3">
      <c r="C58" s="216"/>
    </row>
    <row r="59" spans="3:3">
      <c r="C59" s="216"/>
    </row>
    <row r="60" spans="3:3">
      <c r="C60" s="216"/>
    </row>
    <row r="61" spans="3:3">
      <c r="C61" s="216"/>
    </row>
    <row r="62" spans="3:3">
      <c r="C62" s="216"/>
    </row>
    <row r="63" spans="3:3">
      <c r="C63" s="216"/>
    </row>
    <row r="64" spans="3:3">
      <c r="C64" s="216"/>
    </row>
    <row r="65" spans="3:3">
      <c r="C65" s="216"/>
    </row>
    <row r="66" spans="3:3">
      <c r="C66" s="216"/>
    </row>
    <row r="67" spans="3:3">
      <c r="C67" s="216"/>
    </row>
    <row r="68" spans="3:3">
      <c r="C68" s="216"/>
    </row>
    <row r="69" spans="3:3">
      <c r="C69" s="216"/>
    </row>
    <row r="70" spans="3:3">
      <c r="C70" s="216"/>
    </row>
  </sheetData>
  <sheetProtection sheet="1" objects="1" scenarios="1" formatCells="0" formatRows="0" insertRows="0" deleteRows="0"/>
  <mergeCells count="64">
    <mergeCell ref="B11:U11"/>
    <mergeCell ref="A2:U2"/>
    <mergeCell ref="A3:D4"/>
    <mergeCell ref="E3:J4"/>
    <mergeCell ref="L3:M4"/>
    <mergeCell ref="N3:U4"/>
    <mergeCell ref="A6:C6"/>
    <mergeCell ref="G6:I6"/>
    <mergeCell ref="O6:Q6"/>
    <mergeCell ref="A7:C7"/>
    <mergeCell ref="D7:G7"/>
    <mergeCell ref="I7:M7"/>
    <mergeCell ref="N7:P7"/>
    <mergeCell ref="Q7:S7"/>
    <mergeCell ref="B12:U12"/>
    <mergeCell ref="B14:U14"/>
    <mergeCell ref="A24:U24"/>
    <mergeCell ref="F18:I18"/>
    <mergeCell ref="A21:U21"/>
    <mergeCell ref="C22:U22"/>
    <mergeCell ref="C23:U23"/>
    <mergeCell ref="K15:L15"/>
    <mergeCell ref="S15:T15"/>
    <mergeCell ref="F16:U16"/>
    <mergeCell ref="F17:K17"/>
    <mergeCell ref="M17:P17"/>
    <mergeCell ref="C25:U25"/>
    <mergeCell ref="A31:U32"/>
    <mergeCell ref="B33:D33"/>
    <mergeCell ref="E33:N33"/>
    <mergeCell ref="O33:P33"/>
    <mergeCell ref="Q33:U33"/>
    <mergeCell ref="C26:U26"/>
    <mergeCell ref="C27:U27"/>
    <mergeCell ref="B34:D34"/>
    <mergeCell ref="E34:H34"/>
    <mergeCell ref="J34:N34"/>
    <mergeCell ref="O34:P34"/>
    <mergeCell ref="Q34:U34"/>
    <mergeCell ref="A41:R41"/>
    <mergeCell ref="A42:R42"/>
    <mergeCell ref="C44:U44"/>
    <mergeCell ref="A43:U43"/>
    <mergeCell ref="B35:D35"/>
    <mergeCell ref="E35:H35"/>
    <mergeCell ref="J35:N35"/>
    <mergeCell ref="O35:P35"/>
    <mergeCell ref="Q35:U35"/>
    <mergeCell ref="B36:D36"/>
    <mergeCell ref="E36:H36"/>
    <mergeCell ref="J36:N36"/>
    <mergeCell ref="O36:P36"/>
    <mergeCell ref="Q36:U36"/>
    <mergeCell ref="B38:D38"/>
    <mergeCell ref="E38:H38"/>
    <mergeCell ref="A40:U40"/>
    <mergeCell ref="J38:N38"/>
    <mergeCell ref="O38:P38"/>
    <mergeCell ref="Q38:U38"/>
    <mergeCell ref="B37:D37"/>
    <mergeCell ref="E37:H37"/>
    <mergeCell ref="J37:N37"/>
    <mergeCell ref="O37:P37"/>
    <mergeCell ref="Q37:U37"/>
  </mergeCells>
  <phoneticPr fontId="11"/>
  <conditionalFormatting sqref="B12">
    <cfRule type="cellIs" dxfId="122" priority="36" stopIfTrue="1" operator="equal">
      <formula>""</formula>
    </cfRule>
  </conditionalFormatting>
  <conditionalFormatting sqref="B22:B23">
    <cfRule type="cellIs" dxfId="121" priority="13" stopIfTrue="1" operator="equal">
      <formula>""</formula>
    </cfRule>
  </conditionalFormatting>
  <conditionalFormatting sqref="B25:B27">
    <cfRule type="expression" dxfId="120" priority="1">
      <formula>COUNTA($B$25:$B$27)=0</formula>
    </cfRule>
  </conditionalFormatting>
  <conditionalFormatting sqref="B44">
    <cfRule type="cellIs" dxfId="119" priority="5" stopIfTrue="1" operator="equal">
      <formula>""</formula>
    </cfRule>
  </conditionalFormatting>
  <conditionalFormatting sqref="D6 F6">
    <cfRule type="cellIs" dxfId="118" priority="33" stopIfTrue="1" operator="equal">
      <formula>(COUNTIF($D$6:$F$6,"○")=1)</formula>
    </cfRule>
  </conditionalFormatting>
  <conditionalFormatting sqref="D6">
    <cfRule type="cellIs" dxfId="117" priority="32" stopIfTrue="1" operator="equal">
      <formula>(COUNTIF($D$6:$K$6,"○")=1)</formula>
    </cfRule>
  </conditionalFormatting>
  <conditionalFormatting sqref="F15">
    <cfRule type="cellIs" dxfId="116" priority="35" stopIfTrue="1" operator="equal">
      <formula>(COUNTIF($F$15:$J$15,"○")=1)</formula>
    </cfRule>
  </conditionalFormatting>
  <conditionalFormatting sqref="F16:F18 M17:P17 J34:N34 B34:E38 O34:O38 Q34:R38 J35:J38">
    <cfRule type="cellIs" dxfId="115" priority="34" stopIfTrue="1" operator="equal">
      <formula>""</formula>
    </cfRule>
  </conditionalFormatting>
  <conditionalFormatting sqref="G6">
    <cfRule type="cellIs" dxfId="114" priority="2" stopIfTrue="1" operator="equal">
      <formula>""</formula>
    </cfRule>
  </conditionalFormatting>
  <conditionalFormatting sqref="J15">
    <cfRule type="cellIs" dxfId="113" priority="30" stopIfTrue="1" operator="equal">
      <formula>(COUNTIF($D$6:$F$6,"○")=1)</formula>
    </cfRule>
  </conditionalFormatting>
  <conditionalFormatting sqref="K5 N5:P5">
    <cfRule type="expression" dxfId="112" priority="38" stopIfTrue="1">
      <formula>($E$5="○")*($K$5="")</formula>
    </cfRule>
  </conditionalFormatting>
  <conditionalFormatting sqref="K15">
    <cfRule type="cellIs" dxfId="111" priority="31" stopIfTrue="1" operator="equal">
      <formula>""</formula>
    </cfRule>
  </conditionalFormatting>
  <conditionalFormatting sqref="N15">
    <cfRule type="cellIs" dxfId="110" priority="29" stopIfTrue="1" operator="equal">
      <formula>(COUNTIF($F$15:$J$15,"○")=1)</formula>
    </cfRule>
  </conditionalFormatting>
  <conditionalFormatting sqref="S15:T15">
    <cfRule type="cellIs" dxfId="109" priority="27" stopIfTrue="1" operator="equal">
      <formula>""</formula>
    </cfRule>
  </conditionalFormatting>
  <dataValidations count="4">
    <dataValidation type="list" allowBlank="1" showInputMessage="1" showErrorMessage="1" sqref="K15:L15" xr:uid="{00000000-0002-0000-1C00-000000000000}">
      <formula1>"00基礎分野,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S15:T15" xr:uid="{00000000-0002-0000-1C00-000001000000}">
      <formula1>"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B22:B23 B44 B25:B27" xr:uid="{00000000-0002-0000-1C00-000002000000}">
      <formula1>"✓"</formula1>
    </dataValidation>
    <dataValidation type="list" allowBlank="1" showInputMessage="1" showErrorMessage="1" sqref="N15 D6 F15" xr:uid="{00000000-0002-0000-1C00-000003000000}">
      <formula1>"○"</formula1>
    </dataValidation>
  </dataValidations>
  <printOptions horizontalCentered="1"/>
  <pageMargins left="0.70866141732283472" right="0.70866141732283472" top="0.59055118110236227" bottom="0.39370078740157483" header="0.31496062992125984" footer="0.11811023622047245"/>
  <pageSetup paperSize="9" scale="87" orientation="portrait" r:id="rId1"/>
  <headerFooter scaleWithDoc="0">
    <oddFooter>&amp;R&amp;10（令和８年10月１日以降に開講する訓練科から適用）</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pageSetUpPr fitToPage="1"/>
  </sheetPr>
  <dimension ref="A1:AA50"/>
  <sheetViews>
    <sheetView view="pageBreakPreview" zoomScale="40" zoomScaleNormal="85" zoomScaleSheetLayoutView="40" zoomScalePageLayoutView="62" workbookViewId="0">
      <selection activeCell="Q15" sqref="Q15:X15"/>
    </sheetView>
  </sheetViews>
  <sheetFormatPr defaultRowHeight="20.100000000000001" customHeight="1"/>
  <cols>
    <col min="1" max="27" width="10.25" style="562" customWidth="1"/>
    <col min="28" max="16384" width="9" style="562"/>
  </cols>
  <sheetData>
    <row r="1" spans="1:27" s="536" customFormat="1" ht="46.5" customHeight="1">
      <c r="Z1" s="537"/>
      <c r="AA1" s="538" t="s">
        <v>1568</v>
      </c>
    </row>
    <row r="2" spans="1:27" s="536" customFormat="1" ht="65.099999999999994" customHeight="1">
      <c r="A2" s="539"/>
      <c r="B2" s="539"/>
      <c r="C2" s="539"/>
    </row>
    <row r="3" spans="1:27" s="536" customFormat="1" ht="66.75" customHeight="1">
      <c r="A3" s="1505" t="s">
        <v>71</v>
      </c>
      <c r="B3" s="1505"/>
      <c r="C3" s="1505"/>
      <c r="D3" s="1505"/>
      <c r="E3" s="1505"/>
      <c r="F3" s="1505"/>
      <c r="G3" s="1505"/>
      <c r="H3" s="1505"/>
      <c r="I3" s="1505"/>
      <c r="J3" s="1505"/>
      <c r="K3" s="1505"/>
      <c r="L3" s="1505"/>
      <c r="M3" s="1505"/>
      <c r="N3" s="1505"/>
      <c r="O3" s="1505"/>
      <c r="P3" s="1505"/>
      <c r="Q3" s="1505"/>
      <c r="R3" s="1505"/>
      <c r="S3" s="1505"/>
      <c r="T3" s="1505"/>
      <c r="U3" s="1505"/>
      <c r="V3" s="1505"/>
      <c r="W3" s="1505"/>
      <c r="X3" s="1505"/>
      <c r="Y3" s="1505"/>
      <c r="Z3" s="1505"/>
      <c r="AA3" s="539"/>
    </row>
    <row r="4" spans="1:27" s="536" customFormat="1" ht="37.5" customHeight="1">
      <c r="A4" s="539"/>
      <c r="B4" s="539"/>
      <c r="C4" s="539"/>
    </row>
    <row r="5" spans="1:27" s="536" customFormat="1" ht="37.5" customHeight="1">
      <c r="U5" s="540"/>
      <c r="V5" s="1508" t="str">
        <f>IF(様式1!O3="","",様式1!O3)</f>
        <v/>
      </c>
      <c r="W5" s="1508"/>
      <c r="X5" s="1508"/>
      <c r="Y5" s="1508"/>
      <c r="Z5" s="1508"/>
    </row>
    <row r="6" spans="1:27" s="536" customFormat="1" ht="37.5" customHeight="1">
      <c r="A6" s="539"/>
      <c r="B6" s="539"/>
      <c r="C6" s="539"/>
    </row>
    <row r="7" spans="1:27" s="536" customFormat="1" ht="42" customHeight="1">
      <c r="A7" s="539" t="s">
        <v>72</v>
      </c>
      <c r="B7" s="539"/>
      <c r="C7" s="539"/>
    </row>
    <row r="8" spans="1:27" s="536" customFormat="1" ht="42" customHeight="1">
      <c r="A8" s="539"/>
      <c r="B8" s="539"/>
      <c r="C8" s="539"/>
    </row>
    <row r="9" spans="1:27" s="536" customFormat="1" ht="36.950000000000003" customHeight="1">
      <c r="A9" s="539"/>
      <c r="B9" s="539"/>
      <c r="C9" s="539"/>
      <c r="I9" s="541"/>
      <c r="M9" s="542" t="s">
        <v>481</v>
      </c>
    </row>
    <row r="10" spans="1:27" s="536" customFormat="1" ht="36.950000000000003" customHeight="1">
      <c r="A10" s="539"/>
      <c r="B10" s="539"/>
      <c r="C10" s="539"/>
      <c r="M10" s="543" t="s">
        <v>482</v>
      </c>
      <c r="O10" s="1502" t="str">
        <f>IF(様式1!J9="","",様式1!J9)</f>
        <v/>
      </c>
      <c r="P10" s="1502"/>
      <c r="Q10" s="1502"/>
      <c r="R10" s="1502"/>
    </row>
    <row r="11" spans="1:27" s="536" customFormat="1" ht="36.950000000000003" customHeight="1">
      <c r="H11" s="543"/>
      <c r="J11" s="544"/>
      <c r="K11" s="544"/>
      <c r="L11" s="544"/>
      <c r="M11" s="544"/>
      <c r="O11" s="1509" t="str">
        <f>IF(様式1!L9="","",様式1!L9)</f>
        <v/>
      </c>
      <c r="P11" s="1509"/>
      <c r="Q11" s="1509"/>
      <c r="R11" s="1509"/>
      <c r="S11" s="1509"/>
      <c r="T11" s="1509"/>
      <c r="U11" s="1509"/>
      <c r="V11" s="1509"/>
      <c r="W11" s="1509"/>
      <c r="X11" s="1509"/>
      <c r="Y11" s="1509"/>
      <c r="Z11" s="544"/>
    </row>
    <row r="12" spans="1:27" s="536" customFormat="1" ht="36.950000000000003" customHeight="1">
      <c r="H12" s="545"/>
    </row>
    <row r="13" spans="1:27" s="536" customFormat="1" ht="36.950000000000003" customHeight="1">
      <c r="K13" s="544"/>
      <c r="L13" s="544"/>
      <c r="M13" s="543" t="s">
        <v>483</v>
      </c>
      <c r="Q13" s="1509" t="str">
        <f>IF(様式1!L11="","",様式1!L11)</f>
        <v/>
      </c>
      <c r="R13" s="1509"/>
      <c r="S13" s="1509"/>
      <c r="T13" s="1509"/>
      <c r="U13" s="1509"/>
      <c r="V13" s="1509"/>
      <c r="W13" s="1509"/>
      <c r="X13" s="1509"/>
      <c r="Y13" s="1509"/>
      <c r="Z13" s="1509"/>
    </row>
    <row r="14" spans="1:27" s="536" customFormat="1" ht="36.950000000000003" customHeight="1">
      <c r="H14" s="545"/>
    </row>
    <row r="15" spans="1:27" s="536" customFormat="1" ht="36.950000000000003" customHeight="1">
      <c r="K15" s="544"/>
      <c r="L15" s="544"/>
      <c r="M15" s="1510" t="s">
        <v>73</v>
      </c>
      <c r="N15" s="1510"/>
      <c r="O15" s="1510"/>
      <c r="P15" s="1510"/>
      <c r="Q15" s="1511" t="str">
        <f>IF(様式1!M13="","",様式1!M13)</f>
        <v/>
      </c>
      <c r="R15" s="1511"/>
      <c r="S15" s="1511"/>
      <c r="T15" s="1511"/>
      <c r="U15" s="1511"/>
      <c r="V15" s="1511"/>
      <c r="W15" s="1511"/>
      <c r="X15" s="1511"/>
    </row>
    <row r="16" spans="1:27" s="536" customFormat="1" ht="36.950000000000003" customHeight="1">
      <c r="K16" s="544"/>
      <c r="L16" s="544"/>
      <c r="M16" s="546"/>
      <c r="N16" s="546"/>
      <c r="O16" s="546"/>
      <c r="P16" s="546"/>
      <c r="Q16" s="547"/>
      <c r="R16" s="547"/>
      <c r="S16" s="547"/>
      <c r="T16" s="547"/>
      <c r="U16" s="547"/>
      <c r="V16" s="547"/>
      <c r="W16" s="547"/>
      <c r="X16" s="547"/>
    </row>
    <row r="17" spans="1:26" s="536" customFormat="1" ht="36.950000000000003" customHeight="1">
      <c r="K17" s="544"/>
      <c r="L17" s="544"/>
      <c r="M17" s="546"/>
      <c r="N17" s="546"/>
      <c r="O17" s="546"/>
      <c r="P17" s="546"/>
      <c r="Q17" s="547"/>
      <c r="R17" s="547"/>
      <c r="S17" s="547"/>
      <c r="T17" s="547"/>
      <c r="U17" s="547"/>
      <c r="V17" s="547"/>
      <c r="W17" s="547"/>
      <c r="X17" s="547"/>
    </row>
    <row r="18" spans="1:26" s="536" customFormat="1" ht="37.5" customHeight="1">
      <c r="A18" s="539"/>
      <c r="B18" s="539"/>
      <c r="C18" s="539"/>
    </row>
    <row r="19" spans="1:26" s="536" customFormat="1" ht="44.25" customHeight="1">
      <c r="A19" s="539"/>
      <c r="B19" s="1512" t="str">
        <f>IF(様式1!O3="","",様式1!O3)</f>
        <v/>
      </c>
      <c r="C19" s="1512"/>
      <c r="D19" s="1512"/>
      <c r="E19" s="1512"/>
      <c r="F19" s="1512"/>
      <c r="G19" s="1512"/>
      <c r="H19" s="1512"/>
      <c r="I19" s="1513" t="s">
        <v>1622</v>
      </c>
      <c r="J19" s="1513"/>
      <c r="K19" s="1513"/>
      <c r="L19" s="1513"/>
      <c r="M19" s="1513"/>
      <c r="N19" s="1513"/>
      <c r="O19" s="1513"/>
      <c r="P19" s="1513"/>
      <c r="Q19" s="1513"/>
      <c r="R19" s="1513"/>
      <c r="S19" s="1513"/>
      <c r="T19" s="1513"/>
      <c r="U19" s="1513"/>
      <c r="V19" s="1513"/>
      <c r="W19" s="1513"/>
      <c r="X19" s="1513"/>
      <c r="Y19" s="1513"/>
      <c r="Z19" s="1513"/>
    </row>
    <row r="20" spans="1:26" s="536" customFormat="1" ht="44.25" customHeight="1">
      <c r="B20" s="1503" t="s">
        <v>1621</v>
      </c>
      <c r="C20" s="1503"/>
      <c r="D20" s="1503"/>
      <c r="E20" s="1503"/>
      <c r="F20" s="1503"/>
      <c r="G20" s="1503"/>
      <c r="H20" s="1503"/>
      <c r="I20" s="1503"/>
      <c r="J20" s="1503"/>
      <c r="K20" s="1503"/>
      <c r="L20" s="1503"/>
      <c r="M20" s="1503"/>
      <c r="N20" s="1503"/>
      <c r="O20" s="1503"/>
      <c r="P20" s="1503"/>
      <c r="Q20" s="1503"/>
      <c r="R20" s="1503"/>
      <c r="S20" s="1503"/>
      <c r="T20" s="1503"/>
      <c r="U20" s="1503"/>
      <c r="V20" s="1503"/>
      <c r="W20" s="1503"/>
      <c r="X20" s="1503"/>
      <c r="Y20" s="1503"/>
      <c r="Z20" s="1503"/>
    </row>
    <row r="21" spans="1:26" s="536" customFormat="1" ht="88.5" customHeight="1">
      <c r="A21" s="548"/>
      <c r="B21" s="1503" t="s">
        <v>1623</v>
      </c>
      <c r="C21" s="1503"/>
      <c r="D21" s="1503"/>
      <c r="E21" s="1503"/>
      <c r="F21" s="1503"/>
      <c r="G21" s="1503"/>
      <c r="H21" s="1503"/>
      <c r="I21" s="1503"/>
      <c r="J21" s="1503"/>
      <c r="K21" s="1503"/>
      <c r="L21" s="1503"/>
      <c r="M21" s="1503"/>
      <c r="N21" s="1503"/>
      <c r="O21" s="1503"/>
      <c r="P21" s="1503"/>
      <c r="Q21" s="1503"/>
      <c r="R21" s="1503"/>
      <c r="S21" s="1503"/>
      <c r="T21" s="1503"/>
      <c r="U21" s="1503"/>
      <c r="V21" s="1503"/>
      <c r="W21" s="1503"/>
      <c r="X21" s="1503"/>
      <c r="Y21" s="1503"/>
      <c r="Z21" s="1503"/>
    </row>
    <row r="22" spans="1:26" s="536" customFormat="1" ht="36.950000000000003" customHeight="1">
      <c r="A22" s="548"/>
      <c r="B22" s="548"/>
      <c r="C22" s="548"/>
      <c r="D22" s="548"/>
      <c r="E22" s="548"/>
      <c r="F22" s="548"/>
      <c r="G22" s="548"/>
      <c r="H22" s="548"/>
      <c r="I22" s="548"/>
      <c r="J22" s="548"/>
      <c r="K22" s="548"/>
      <c r="L22" s="548"/>
      <c r="M22" s="548"/>
      <c r="N22" s="548"/>
      <c r="O22" s="548"/>
      <c r="P22" s="548"/>
      <c r="Q22" s="548"/>
      <c r="R22" s="548"/>
      <c r="S22" s="548"/>
      <c r="T22" s="548"/>
      <c r="U22" s="548"/>
      <c r="V22" s="548"/>
      <c r="W22" s="548"/>
      <c r="X22" s="548"/>
      <c r="Y22" s="548"/>
      <c r="Z22" s="548"/>
    </row>
    <row r="23" spans="1:26" s="536" customFormat="1" ht="19.5" customHeight="1">
      <c r="A23" s="539"/>
      <c r="B23" s="539"/>
      <c r="C23" s="539"/>
      <c r="D23" s="539"/>
      <c r="E23" s="539"/>
      <c r="F23" s="539"/>
      <c r="G23" s="539"/>
      <c r="H23" s="539"/>
      <c r="I23" s="539"/>
      <c r="J23" s="539"/>
      <c r="K23" s="539"/>
      <c r="L23" s="539"/>
      <c r="M23" s="539"/>
      <c r="N23" s="539"/>
      <c r="O23" s="539"/>
      <c r="P23" s="539"/>
      <c r="Q23" s="539"/>
      <c r="R23" s="539"/>
      <c r="S23" s="539"/>
      <c r="T23" s="539"/>
      <c r="U23" s="539"/>
      <c r="V23" s="539"/>
      <c r="W23" s="539"/>
      <c r="X23" s="539"/>
      <c r="Y23" s="539"/>
    </row>
    <row r="24" spans="1:26" s="536" customFormat="1" ht="37.5" customHeight="1">
      <c r="A24" s="539"/>
      <c r="B24" s="539"/>
      <c r="C24" s="539"/>
    </row>
    <row r="25" spans="1:26" s="536" customFormat="1" ht="40.5" customHeight="1">
      <c r="A25" s="1505" t="s">
        <v>74</v>
      </c>
      <c r="B25" s="1505"/>
      <c r="C25" s="1505"/>
      <c r="D25" s="1505"/>
      <c r="E25" s="1505"/>
      <c r="F25" s="1505"/>
      <c r="G25" s="1505"/>
      <c r="H25" s="1505"/>
      <c r="I25" s="1505"/>
      <c r="J25" s="1505"/>
      <c r="K25" s="1505"/>
      <c r="L25" s="1505"/>
      <c r="M25" s="1505"/>
      <c r="N25" s="1505"/>
      <c r="O25" s="1505"/>
      <c r="P25" s="1505"/>
      <c r="Q25" s="1505"/>
      <c r="R25" s="1505"/>
      <c r="S25" s="1505"/>
      <c r="T25" s="1505"/>
      <c r="U25" s="1505"/>
      <c r="V25" s="1505"/>
      <c r="W25" s="1505"/>
      <c r="X25" s="1505"/>
      <c r="Y25" s="1505"/>
      <c r="Z25" s="541"/>
    </row>
    <row r="26" spans="1:26" s="536" customFormat="1" ht="37.5" customHeight="1">
      <c r="A26" s="541"/>
      <c r="B26" s="541"/>
      <c r="C26" s="541"/>
      <c r="D26" s="541"/>
      <c r="E26" s="541"/>
      <c r="F26" s="541"/>
      <c r="G26" s="541"/>
      <c r="H26" s="541"/>
      <c r="I26" s="541"/>
      <c r="J26" s="541"/>
      <c r="K26" s="541"/>
      <c r="L26" s="541"/>
      <c r="M26" s="541"/>
      <c r="N26" s="541"/>
      <c r="O26" s="541"/>
      <c r="P26" s="541"/>
      <c r="Q26" s="541"/>
      <c r="R26" s="541"/>
      <c r="S26" s="541"/>
      <c r="T26" s="541"/>
      <c r="U26" s="541"/>
      <c r="V26" s="541"/>
      <c r="W26" s="541"/>
      <c r="X26" s="541"/>
      <c r="Y26" s="541"/>
    </row>
    <row r="27" spans="1:26" s="536" customFormat="1" ht="37.5" customHeight="1">
      <c r="A27" s="539"/>
      <c r="B27" s="539"/>
      <c r="C27" s="539"/>
    </row>
    <row r="28" spans="1:26" s="536" customFormat="1" ht="37.5" customHeight="1">
      <c r="A28" s="539" t="s">
        <v>75</v>
      </c>
      <c r="B28" s="539"/>
      <c r="C28" s="539"/>
    </row>
    <row r="29" spans="1:26" s="536" customFormat="1" ht="37.5" customHeight="1">
      <c r="A29" s="539"/>
      <c r="B29" s="539"/>
      <c r="C29" s="539"/>
    </row>
    <row r="30" spans="1:26" s="536" customFormat="1" ht="37.5" customHeight="1">
      <c r="A30" s="539"/>
      <c r="B30" s="539"/>
      <c r="C30" s="539"/>
      <c r="G30" s="1506" t="str">
        <f>IF(様式1!G36="","",様式1!G36)</f>
        <v/>
      </c>
      <c r="H30" s="1506"/>
      <c r="I30" s="1506"/>
      <c r="J30" s="1506"/>
      <c r="K30" s="1506"/>
      <c r="L30" s="1506"/>
      <c r="M30" s="1506"/>
      <c r="N30" s="1506"/>
      <c r="O30" s="1506"/>
      <c r="P30" s="1506"/>
      <c r="Q30" s="1506"/>
      <c r="R30" s="1506"/>
      <c r="S30" s="1506"/>
      <c r="T30" s="1506"/>
    </row>
    <row r="31" spans="1:26" s="536" customFormat="1" ht="37.5" customHeight="1">
      <c r="A31" s="539"/>
      <c r="B31" s="539"/>
      <c r="C31" s="539"/>
      <c r="G31" s="1507"/>
      <c r="H31" s="1507"/>
      <c r="I31" s="1507"/>
      <c r="J31" s="1507"/>
      <c r="K31" s="1507"/>
      <c r="L31" s="1507"/>
      <c r="M31" s="1507"/>
      <c r="N31" s="1507"/>
      <c r="O31" s="1507"/>
      <c r="P31" s="1507"/>
      <c r="Q31" s="1507"/>
      <c r="R31" s="1507"/>
      <c r="S31" s="1507"/>
      <c r="T31" s="1507"/>
      <c r="U31" s="544"/>
      <c r="V31" s="544"/>
      <c r="W31" s="544"/>
    </row>
    <row r="32" spans="1:26" s="536" customFormat="1" ht="37.5" customHeight="1">
      <c r="A32" s="539"/>
      <c r="B32" s="539"/>
      <c r="C32" s="539"/>
    </row>
    <row r="33" spans="1:27" s="536" customFormat="1" ht="37.5" customHeight="1">
      <c r="A33" s="539"/>
      <c r="B33" s="539"/>
      <c r="C33" s="539"/>
    </row>
    <row r="34" spans="1:27" s="536" customFormat="1" ht="37.5" customHeight="1">
      <c r="A34" s="539" t="s">
        <v>76</v>
      </c>
      <c r="B34" s="539"/>
      <c r="C34" s="539"/>
    </row>
    <row r="35" spans="1:27" s="536" customFormat="1" ht="49.5" customHeight="1">
      <c r="A35" s="1502" t="s">
        <v>484</v>
      </c>
      <c r="B35" s="1502"/>
      <c r="C35" s="1502"/>
      <c r="D35" s="1502"/>
      <c r="E35" s="1502"/>
      <c r="F35" s="1502"/>
      <c r="G35" s="1502"/>
      <c r="H35" s="1502"/>
      <c r="I35" s="1502"/>
      <c r="J35" s="1502"/>
      <c r="K35" s="1502"/>
      <c r="L35" s="1502"/>
      <c r="M35" s="1502"/>
      <c r="N35" s="1502"/>
      <c r="O35" s="1502"/>
      <c r="P35" s="1502"/>
      <c r="Q35" s="1502"/>
      <c r="R35" s="1502"/>
      <c r="S35" s="1502"/>
      <c r="T35" s="1502"/>
      <c r="U35" s="1502"/>
      <c r="V35" s="1502"/>
      <c r="W35" s="1502"/>
      <c r="X35" s="1502"/>
      <c r="Y35" s="1502"/>
      <c r="Z35" s="1502"/>
      <c r="AA35" s="1502"/>
    </row>
    <row r="36" spans="1:27" s="536" customFormat="1" ht="113.25" customHeight="1">
      <c r="A36" s="1503" t="s">
        <v>1547</v>
      </c>
      <c r="B36" s="1502"/>
      <c r="C36" s="1502"/>
      <c r="D36" s="1502"/>
      <c r="E36" s="1502"/>
      <c r="F36" s="1502"/>
      <c r="G36" s="1502"/>
      <c r="H36" s="1502"/>
      <c r="I36" s="1502"/>
      <c r="J36" s="1502"/>
      <c r="K36" s="1502"/>
      <c r="L36" s="1502"/>
      <c r="M36" s="1502"/>
      <c r="N36" s="1502"/>
      <c r="O36" s="1502"/>
      <c r="P36" s="1502"/>
      <c r="Q36" s="1502"/>
      <c r="R36" s="1502"/>
      <c r="S36" s="1502"/>
      <c r="T36" s="1502"/>
      <c r="U36" s="1502"/>
      <c r="V36" s="1502"/>
      <c r="W36" s="1502"/>
      <c r="X36" s="1502"/>
      <c r="Y36" s="1502"/>
      <c r="Z36" s="1502"/>
      <c r="AA36" s="1502"/>
    </row>
    <row r="37" spans="1:27" s="536" customFormat="1" ht="49.5" customHeight="1">
      <c r="A37" s="1502" t="s">
        <v>1548</v>
      </c>
      <c r="B37" s="1502"/>
      <c r="C37" s="1502"/>
      <c r="D37" s="1502"/>
      <c r="E37" s="1502"/>
      <c r="F37" s="1502"/>
      <c r="G37" s="1502"/>
      <c r="H37" s="1502"/>
      <c r="I37" s="1502"/>
      <c r="J37" s="1502"/>
      <c r="K37" s="1502"/>
      <c r="L37" s="1502"/>
      <c r="M37" s="1502"/>
      <c r="N37" s="1502"/>
      <c r="O37" s="1502"/>
      <c r="P37" s="1502"/>
      <c r="Q37" s="1502"/>
      <c r="R37" s="1502"/>
      <c r="S37" s="1502"/>
      <c r="T37" s="1502"/>
      <c r="U37" s="1502"/>
      <c r="V37" s="1502"/>
      <c r="W37" s="1502"/>
      <c r="X37" s="1502"/>
      <c r="Y37" s="1502"/>
      <c r="Z37" s="1502"/>
      <c r="AA37" s="539"/>
    </row>
    <row r="38" spans="1:27" s="536" customFormat="1" ht="124.5" customHeight="1">
      <c r="A38" s="1503" t="s">
        <v>1549</v>
      </c>
      <c r="B38" s="1502"/>
      <c r="C38" s="1502"/>
      <c r="D38" s="1502"/>
      <c r="E38" s="1502"/>
      <c r="F38" s="1502"/>
      <c r="G38" s="1502"/>
      <c r="H38" s="1502"/>
      <c r="I38" s="1502"/>
      <c r="J38" s="1502"/>
      <c r="K38" s="1502"/>
      <c r="L38" s="1502"/>
      <c r="M38" s="1502"/>
      <c r="N38" s="1502"/>
      <c r="O38" s="1502"/>
      <c r="P38" s="1502"/>
      <c r="Q38" s="1502"/>
      <c r="R38" s="1502"/>
      <c r="S38" s="1502"/>
      <c r="T38" s="1502"/>
      <c r="U38" s="1502"/>
      <c r="V38" s="1502"/>
      <c r="W38" s="1502"/>
      <c r="X38" s="1502"/>
      <c r="Y38" s="1502"/>
      <c r="Z38" s="1502"/>
      <c r="AA38" s="1502"/>
    </row>
    <row r="39" spans="1:27" s="536" customFormat="1" ht="37.5" customHeight="1">
      <c r="A39" s="539"/>
      <c r="B39" s="539"/>
      <c r="C39" s="539"/>
      <c r="D39" s="539"/>
      <c r="E39" s="539"/>
      <c r="F39" s="539"/>
      <c r="G39" s="539"/>
      <c r="H39" s="539"/>
      <c r="I39" s="539"/>
      <c r="J39" s="539"/>
      <c r="K39" s="539"/>
      <c r="L39" s="539"/>
      <c r="M39" s="539"/>
      <c r="N39" s="539"/>
      <c r="O39" s="539"/>
      <c r="P39" s="539"/>
      <c r="Q39" s="539"/>
      <c r="R39" s="539"/>
      <c r="S39" s="539"/>
      <c r="T39" s="539"/>
      <c r="U39" s="539"/>
      <c r="V39" s="539"/>
      <c r="W39" s="539"/>
      <c r="X39" s="539"/>
      <c r="Y39" s="539"/>
      <c r="Z39" s="539"/>
      <c r="AA39" s="539"/>
    </row>
    <row r="40" spans="1:27" s="536" customFormat="1" ht="12" customHeight="1">
      <c r="A40" s="539"/>
      <c r="B40" s="549"/>
      <c r="C40" s="550"/>
      <c r="D40" s="550"/>
      <c r="E40" s="550"/>
      <c r="F40" s="550"/>
      <c r="G40" s="550"/>
      <c r="H40" s="550"/>
      <c r="I40" s="550"/>
      <c r="J40" s="550"/>
      <c r="K40" s="550"/>
      <c r="L40" s="550"/>
      <c r="M40" s="550"/>
      <c r="N40" s="550"/>
      <c r="O40" s="550"/>
      <c r="P40" s="550"/>
      <c r="Q40" s="550"/>
      <c r="R40" s="550"/>
      <c r="S40" s="550"/>
      <c r="T40" s="550"/>
      <c r="U40" s="550"/>
      <c r="V40" s="550"/>
      <c r="W40" s="550"/>
      <c r="X40" s="550"/>
      <c r="Y40" s="550"/>
      <c r="Z40" s="551"/>
      <c r="AA40" s="539"/>
    </row>
    <row r="41" spans="1:27" s="536" customFormat="1" ht="37.5" customHeight="1">
      <c r="B41" s="552"/>
      <c r="C41" s="536" t="s">
        <v>485</v>
      </c>
      <c r="D41" s="539"/>
      <c r="F41" s="539"/>
      <c r="G41" s="539"/>
      <c r="H41" s="539"/>
      <c r="I41" s="539"/>
      <c r="J41" s="539"/>
      <c r="K41" s="539"/>
      <c r="L41" s="539"/>
      <c r="M41" s="539"/>
      <c r="N41" s="539"/>
      <c r="O41" s="539"/>
      <c r="P41" s="539"/>
      <c r="Q41" s="539"/>
      <c r="R41" s="539"/>
      <c r="S41" s="539"/>
      <c r="T41" s="539"/>
      <c r="U41" s="539"/>
      <c r="V41" s="539"/>
      <c r="W41" s="539"/>
      <c r="X41" s="539"/>
      <c r="Y41" s="539"/>
      <c r="Z41" s="553"/>
      <c r="AA41" s="539"/>
    </row>
    <row r="42" spans="1:27" s="536" customFormat="1" ht="45.75" customHeight="1">
      <c r="A42" s="554"/>
      <c r="B42" s="555"/>
      <c r="C42" s="1503" t="s">
        <v>1550</v>
      </c>
      <c r="D42" s="1503"/>
      <c r="E42" s="1503"/>
      <c r="F42" s="1503"/>
      <c r="G42" s="1503"/>
      <c r="H42" s="1503"/>
      <c r="I42" s="1503"/>
      <c r="J42" s="1503"/>
      <c r="K42" s="1503"/>
      <c r="L42" s="1503"/>
      <c r="M42" s="1503"/>
      <c r="N42" s="1503"/>
      <c r="O42" s="1503"/>
      <c r="P42" s="1503"/>
      <c r="Q42" s="1503"/>
      <c r="R42" s="1503"/>
      <c r="S42" s="1503"/>
      <c r="T42" s="1503"/>
      <c r="U42" s="1503"/>
      <c r="V42" s="1503"/>
      <c r="W42" s="1503"/>
      <c r="X42" s="1503"/>
      <c r="Y42" s="1503"/>
      <c r="Z42" s="1504"/>
      <c r="AA42" s="543"/>
    </row>
    <row r="43" spans="1:27" s="536" customFormat="1" ht="37.5" customHeight="1">
      <c r="A43" s="539"/>
      <c r="B43" s="552"/>
      <c r="C43" s="1503"/>
      <c r="D43" s="1503"/>
      <c r="E43" s="1503"/>
      <c r="F43" s="1503"/>
      <c r="G43" s="1503"/>
      <c r="H43" s="1503"/>
      <c r="I43" s="1503"/>
      <c r="J43" s="1503"/>
      <c r="K43" s="1503"/>
      <c r="L43" s="1503"/>
      <c r="M43" s="1503"/>
      <c r="N43" s="1503"/>
      <c r="O43" s="1503"/>
      <c r="P43" s="1503"/>
      <c r="Q43" s="1503"/>
      <c r="R43" s="1503"/>
      <c r="S43" s="1503"/>
      <c r="T43" s="1503"/>
      <c r="U43" s="1503"/>
      <c r="V43" s="1503"/>
      <c r="W43" s="1503"/>
      <c r="X43" s="1503"/>
      <c r="Y43" s="1503"/>
      <c r="Z43" s="1504"/>
      <c r="AA43" s="543"/>
    </row>
    <row r="44" spans="1:27" s="536" customFormat="1" ht="37.5" customHeight="1">
      <c r="A44" s="539"/>
      <c r="B44" s="552"/>
      <c r="C44" s="1503"/>
      <c r="D44" s="1503"/>
      <c r="E44" s="1503"/>
      <c r="F44" s="1503"/>
      <c r="G44" s="1503"/>
      <c r="H44" s="1503"/>
      <c r="I44" s="1503"/>
      <c r="J44" s="1503"/>
      <c r="K44" s="1503"/>
      <c r="L44" s="1503"/>
      <c r="M44" s="1503"/>
      <c r="N44" s="1503"/>
      <c r="O44" s="1503"/>
      <c r="P44" s="1503"/>
      <c r="Q44" s="1503"/>
      <c r="R44" s="1503"/>
      <c r="S44" s="1503"/>
      <c r="T44" s="1503"/>
      <c r="U44" s="1503"/>
      <c r="V44" s="1503"/>
      <c r="W44" s="1503"/>
      <c r="X44" s="1503"/>
      <c r="Y44" s="1503"/>
      <c r="Z44" s="1504"/>
      <c r="AA44" s="543"/>
    </row>
    <row r="45" spans="1:27" s="536" customFormat="1" ht="37.5" customHeight="1">
      <c r="A45" s="539"/>
      <c r="B45" s="556"/>
      <c r="C45" s="1503"/>
      <c r="D45" s="1503"/>
      <c r="E45" s="1503"/>
      <c r="F45" s="1503"/>
      <c r="G45" s="1503"/>
      <c r="H45" s="1503"/>
      <c r="I45" s="1503"/>
      <c r="J45" s="1503"/>
      <c r="K45" s="1503"/>
      <c r="L45" s="1503"/>
      <c r="M45" s="1503"/>
      <c r="N45" s="1503"/>
      <c r="O45" s="1503"/>
      <c r="P45" s="1503"/>
      <c r="Q45" s="1503"/>
      <c r="R45" s="1503"/>
      <c r="S45" s="1503"/>
      <c r="T45" s="1503"/>
      <c r="U45" s="1503"/>
      <c r="V45" s="1503"/>
      <c r="W45" s="1503"/>
      <c r="X45" s="1503"/>
      <c r="Y45" s="1503"/>
      <c r="Z45" s="1504"/>
      <c r="AA45" s="543"/>
    </row>
    <row r="46" spans="1:27" s="536" customFormat="1" ht="11.25" customHeight="1">
      <c r="A46" s="539"/>
      <c r="B46" s="556"/>
      <c r="C46" s="1503"/>
      <c r="D46" s="1503"/>
      <c r="E46" s="1503"/>
      <c r="F46" s="1503"/>
      <c r="G46" s="1503"/>
      <c r="H46" s="1503"/>
      <c r="I46" s="1503"/>
      <c r="J46" s="1503"/>
      <c r="K46" s="1503"/>
      <c r="L46" s="1503"/>
      <c r="M46" s="1503"/>
      <c r="N46" s="1503"/>
      <c r="O46" s="1503"/>
      <c r="P46" s="1503"/>
      <c r="Q46" s="1503"/>
      <c r="R46" s="1503"/>
      <c r="S46" s="1503"/>
      <c r="T46" s="1503"/>
      <c r="U46" s="1503"/>
      <c r="V46" s="1503"/>
      <c r="W46" s="1503"/>
      <c r="X46" s="1503"/>
      <c r="Y46" s="1503"/>
      <c r="Z46" s="1504"/>
      <c r="AA46" s="543"/>
    </row>
    <row r="47" spans="1:27" s="536" customFormat="1" ht="6" customHeight="1">
      <c r="A47" s="539"/>
      <c r="B47" s="556"/>
      <c r="D47" s="554"/>
      <c r="F47" s="554"/>
      <c r="G47" s="554"/>
      <c r="H47" s="554"/>
      <c r="I47" s="554"/>
      <c r="J47" s="554"/>
      <c r="K47" s="554"/>
      <c r="L47" s="554"/>
      <c r="M47" s="554"/>
      <c r="N47" s="554"/>
      <c r="O47" s="554"/>
      <c r="P47" s="554"/>
      <c r="Q47" s="554"/>
      <c r="R47" s="554"/>
      <c r="S47" s="554"/>
      <c r="T47" s="554"/>
      <c r="U47" s="554"/>
      <c r="V47" s="554"/>
      <c r="W47" s="554"/>
      <c r="X47" s="554"/>
      <c r="Y47" s="554"/>
      <c r="Z47" s="557"/>
      <c r="AA47" s="543"/>
    </row>
    <row r="48" spans="1:27" s="536" customFormat="1" ht="6" customHeight="1">
      <c r="A48" s="539"/>
      <c r="B48" s="556"/>
      <c r="D48" s="554"/>
      <c r="F48" s="554"/>
      <c r="G48" s="554"/>
      <c r="H48" s="554"/>
      <c r="I48" s="554"/>
      <c r="J48" s="554"/>
      <c r="K48" s="554"/>
      <c r="L48" s="554"/>
      <c r="M48" s="554"/>
      <c r="N48" s="554"/>
      <c r="O48" s="554"/>
      <c r="P48" s="554"/>
      <c r="Q48" s="554"/>
      <c r="R48" s="554"/>
      <c r="S48" s="554"/>
      <c r="T48" s="554"/>
      <c r="U48" s="554"/>
      <c r="V48" s="554"/>
      <c r="W48" s="554"/>
      <c r="X48" s="554"/>
      <c r="Y48" s="554"/>
      <c r="Z48" s="557"/>
      <c r="AA48" s="543"/>
    </row>
    <row r="49" spans="1:27" s="536" customFormat="1" ht="6" customHeight="1">
      <c r="A49" s="539"/>
      <c r="B49" s="558"/>
      <c r="C49" s="559"/>
      <c r="D49" s="560"/>
      <c r="E49" s="560"/>
      <c r="F49" s="560"/>
      <c r="G49" s="560"/>
      <c r="H49" s="560"/>
      <c r="I49" s="560"/>
      <c r="J49" s="560"/>
      <c r="K49" s="560"/>
      <c r="L49" s="560"/>
      <c r="M49" s="560"/>
      <c r="N49" s="560"/>
      <c r="O49" s="560"/>
      <c r="P49" s="560"/>
      <c r="Q49" s="560"/>
      <c r="R49" s="560"/>
      <c r="S49" s="560"/>
      <c r="T49" s="560"/>
      <c r="U49" s="560"/>
      <c r="V49" s="560"/>
      <c r="W49" s="560"/>
      <c r="X49" s="560"/>
      <c r="Y49" s="560"/>
      <c r="Z49" s="561"/>
      <c r="AA49" s="543"/>
    </row>
    <row r="50" spans="1:27" s="536" customFormat="1" ht="20.100000000000001" customHeight="1"/>
  </sheetData>
  <sheetProtection sheet="1" formatCells="0" formatRows="0"/>
  <mergeCells count="18">
    <mergeCell ref="A3:Z3"/>
    <mergeCell ref="V5:Z5"/>
    <mergeCell ref="O11:Y11"/>
    <mergeCell ref="Q13:Z13"/>
    <mergeCell ref="B21:Z21"/>
    <mergeCell ref="M15:P15"/>
    <mergeCell ref="Q15:X15"/>
    <mergeCell ref="B20:Z20"/>
    <mergeCell ref="B19:H19"/>
    <mergeCell ref="I19:Z19"/>
    <mergeCell ref="O10:R10"/>
    <mergeCell ref="A37:Z37"/>
    <mergeCell ref="A38:AA38"/>
    <mergeCell ref="C42:Z46"/>
    <mergeCell ref="A25:Y25"/>
    <mergeCell ref="A35:AA35"/>
    <mergeCell ref="A36:AA36"/>
    <mergeCell ref="G30:T31"/>
  </mergeCells>
  <phoneticPr fontId="11"/>
  <printOptions horizontalCentered="1"/>
  <pageMargins left="0.78740157480314965" right="0.59055118110236227" top="0.39370078740157483" bottom="0.39370078740157483" header="0.19685039370078741" footer="0.19685039370078741"/>
  <pageSetup paperSize="9" scale="32" fitToHeight="0" orientation="portrait" cellComments="asDisplayed" r:id="rId1"/>
  <headerFooter scaleWithDoc="0">
    <oddFooter>&amp;R&amp;10（令和８年４月１日以降に申請する訓練科から適用）</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1"/>
  <dimension ref="A1:H47"/>
  <sheetViews>
    <sheetView view="pageBreakPreview" topLeftCell="A2" zoomScale="85" zoomScaleNormal="100" zoomScaleSheetLayoutView="85" workbookViewId="0">
      <selection activeCell="F15" sqref="F15"/>
    </sheetView>
  </sheetViews>
  <sheetFormatPr defaultRowHeight="13.5"/>
  <cols>
    <col min="1" max="1" width="4" style="1358" customWidth="1"/>
    <col min="2" max="2" width="4.625" style="1358" customWidth="1"/>
    <col min="3" max="3" width="20.75" style="1356" customWidth="1"/>
    <col min="4" max="4" width="22.125" style="1356" customWidth="1"/>
    <col min="5" max="5" width="6.625" style="1356" customWidth="1"/>
    <col min="6" max="6" width="22.125" style="1356" customWidth="1"/>
    <col min="7" max="7" width="29.75" style="1356" customWidth="1"/>
    <col min="8" max="8" width="6.5" style="1356" customWidth="1"/>
    <col min="9" max="16384" width="9" style="1356"/>
  </cols>
  <sheetData>
    <row r="1" spans="1:8" ht="21.75" customHeight="1">
      <c r="A1" s="1353"/>
      <c r="B1" s="1354"/>
      <c r="C1" s="1354"/>
      <c r="D1" s="1355"/>
      <c r="E1" s="1355"/>
      <c r="F1" s="1355"/>
      <c r="H1" s="1177" t="s">
        <v>1231</v>
      </c>
    </row>
    <row r="2" spans="1:8" ht="21.75" customHeight="1">
      <c r="A2" s="1353"/>
      <c r="B2" s="1354"/>
      <c r="C2" s="1354"/>
      <c r="D2" s="1355"/>
      <c r="E2" s="1355"/>
      <c r="F2" s="1355"/>
      <c r="H2" s="1357"/>
    </row>
    <row r="3" spans="1:8" ht="33" customHeight="1">
      <c r="A3" s="3402" t="s">
        <v>421</v>
      </c>
      <c r="B3" s="3402"/>
      <c r="C3" s="3402"/>
      <c r="D3" s="3402"/>
      <c r="E3" s="3402"/>
      <c r="F3" s="3402"/>
      <c r="G3" s="3402"/>
      <c r="H3" s="3402"/>
    </row>
    <row r="4" spans="1:8" ht="33.75" customHeight="1">
      <c r="C4" s="1359"/>
      <c r="D4" s="1359"/>
      <c r="E4" s="1359"/>
      <c r="F4" s="1359"/>
    </row>
    <row r="5" spans="1:8" ht="24.95" customHeight="1">
      <c r="A5" s="1360">
        <v>1</v>
      </c>
      <c r="B5" s="1361" t="s">
        <v>0</v>
      </c>
      <c r="C5" s="1361"/>
      <c r="D5" s="3403" t="str">
        <f>IF(様式1!L11="","",様式1!L11)</f>
        <v/>
      </c>
      <c r="E5" s="3403"/>
      <c r="F5" s="3403"/>
      <c r="G5" s="1355"/>
      <c r="H5" s="1357"/>
    </row>
    <row r="6" spans="1:8" ht="15" customHeight="1">
      <c r="A6" s="1360"/>
      <c r="B6" s="1361"/>
      <c r="C6" s="1361"/>
      <c r="D6" s="1362"/>
      <c r="E6" s="1362"/>
      <c r="F6" s="1362"/>
      <c r="G6" s="1355"/>
      <c r="H6" s="1357"/>
    </row>
    <row r="7" spans="1:8" ht="24.95" customHeight="1">
      <c r="A7" s="1360">
        <v>2</v>
      </c>
      <c r="B7" s="1361" t="s">
        <v>422</v>
      </c>
      <c r="C7" s="1361"/>
      <c r="D7" s="3403" t="str">
        <f>IF(様式1!G36="","",様式1!G36)</f>
        <v/>
      </c>
      <c r="E7" s="3403"/>
      <c r="F7" s="3403"/>
      <c r="H7" s="1357"/>
    </row>
    <row r="8" spans="1:8" ht="27" customHeight="1">
      <c r="A8" s="1360"/>
      <c r="B8" s="1361"/>
      <c r="C8" s="1361" t="s">
        <v>224</v>
      </c>
      <c r="D8" s="1363" t="str">
        <f>IF(様式1!F37="","", 様式1!F37)</f>
        <v/>
      </c>
      <c r="E8" s="1364" t="s">
        <v>423</v>
      </c>
      <c r="F8" s="1363" t="str">
        <f>IF(様式1!K37="","",様式1!K37)</f>
        <v/>
      </c>
      <c r="H8" s="1357"/>
    </row>
    <row r="9" spans="1:8" ht="14.25" customHeight="1">
      <c r="A9" s="1353"/>
      <c r="B9" s="1354"/>
      <c r="C9" s="1354"/>
      <c r="D9" s="1362"/>
      <c r="E9" s="1362"/>
      <c r="F9" s="1362"/>
      <c r="H9" s="1357"/>
    </row>
    <row r="10" spans="1:8" ht="24.95" customHeight="1">
      <c r="A10" s="1360">
        <v>3</v>
      </c>
      <c r="B10" s="3404" t="s">
        <v>1232</v>
      </c>
      <c r="C10" s="3404"/>
      <c r="D10" s="3404"/>
      <c r="E10" s="3404"/>
      <c r="F10" s="3404"/>
      <c r="G10" s="3404"/>
    </row>
    <row r="11" spans="1:8" ht="27" customHeight="1">
      <c r="B11" s="1365" t="s">
        <v>1528</v>
      </c>
      <c r="C11" s="1366" t="s">
        <v>1233</v>
      </c>
      <c r="D11" s="3405"/>
      <c r="E11" s="3405"/>
      <c r="F11" s="3405"/>
    </row>
    <row r="12" spans="1:8" ht="27" customHeight="1">
      <c r="B12" s="1365" t="s">
        <v>1529</v>
      </c>
      <c r="C12" s="1367" t="s">
        <v>1527</v>
      </c>
      <c r="D12" s="3405"/>
      <c r="E12" s="3405"/>
      <c r="F12" s="3405"/>
      <c r="H12" s="1368"/>
    </row>
    <row r="13" spans="1:8" ht="27" customHeight="1">
      <c r="B13" s="1365" t="s">
        <v>1530</v>
      </c>
      <c r="C13" s="1361" t="s">
        <v>424</v>
      </c>
      <c r="D13" s="3405"/>
      <c r="E13" s="3405"/>
      <c r="F13" s="3405"/>
      <c r="H13" s="1368"/>
    </row>
    <row r="14" spans="1:8" ht="27" customHeight="1">
      <c r="B14" s="1365" t="s">
        <v>1531</v>
      </c>
      <c r="C14" s="1361" t="s">
        <v>425</v>
      </c>
      <c r="D14" s="3405"/>
      <c r="E14" s="3405"/>
      <c r="F14" s="3405"/>
      <c r="H14" s="1368"/>
    </row>
    <row r="15" spans="1:8" ht="27" customHeight="1">
      <c r="B15" s="1365" t="s">
        <v>1532</v>
      </c>
      <c r="C15" s="1361" t="s">
        <v>426</v>
      </c>
      <c r="D15" s="206"/>
      <c r="E15" s="1377" t="s">
        <v>423</v>
      </c>
      <c r="F15" s="206"/>
      <c r="H15" s="1368"/>
    </row>
    <row r="16" spans="1:8" ht="27" customHeight="1">
      <c r="B16" s="1365" t="s">
        <v>1533</v>
      </c>
      <c r="C16" s="1361" t="s">
        <v>427</v>
      </c>
      <c r="D16" s="3405"/>
      <c r="E16" s="3405"/>
      <c r="F16" s="3405"/>
      <c r="H16" s="1368"/>
    </row>
    <row r="17" spans="1:8" ht="27" customHeight="1">
      <c r="B17" s="1365" t="s">
        <v>1534</v>
      </c>
      <c r="C17" s="1361" t="s">
        <v>428</v>
      </c>
      <c r="D17" s="3405"/>
      <c r="E17" s="3405"/>
      <c r="F17" s="3405"/>
      <c r="G17" s="3405"/>
      <c r="H17" s="1369"/>
    </row>
    <row r="18" spans="1:8" ht="15" customHeight="1">
      <c r="D18" s="1370"/>
      <c r="E18" s="1370"/>
      <c r="F18" s="1370"/>
      <c r="G18" s="1370"/>
      <c r="H18" s="1369"/>
    </row>
    <row r="19" spans="1:8" ht="24.95" customHeight="1">
      <c r="A19" s="1360">
        <v>4</v>
      </c>
      <c r="B19" s="1371" t="s">
        <v>429</v>
      </c>
      <c r="C19" s="1372"/>
      <c r="D19" s="1372"/>
      <c r="E19" s="1372"/>
      <c r="F19" s="1372"/>
      <c r="G19" s="1373"/>
      <c r="H19" s="1374"/>
    </row>
    <row r="20" spans="1:8" ht="27" customHeight="1">
      <c r="A20" s="1360"/>
      <c r="B20" s="1365" t="s">
        <v>1528</v>
      </c>
      <c r="C20" s="1375" t="s">
        <v>430</v>
      </c>
      <c r="D20" s="1372"/>
      <c r="E20" s="1372"/>
      <c r="F20" s="1372"/>
      <c r="G20" s="1373"/>
      <c r="H20" s="1374"/>
    </row>
    <row r="21" spans="1:8" ht="20.100000000000001" customHeight="1">
      <c r="B21" s="3393"/>
      <c r="C21" s="3394"/>
      <c r="D21" s="3394"/>
      <c r="E21" s="3394"/>
      <c r="F21" s="3394"/>
      <c r="G21" s="3394"/>
      <c r="H21" s="3395"/>
    </row>
    <row r="22" spans="1:8" ht="20.100000000000001" customHeight="1">
      <c r="B22" s="3396"/>
      <c r="C22" s="3397"/>
      <c r="D22" s="3397"/>
      <c r="E22" s="3397"/>
      <c r="F22" s="3397"/>
      <c r="G22" s="3397"/>
      <c r="H22" s="3398"/>
    </row>
    <row r="23" spans="1:8" ht="20.100000000000001" customHeight="1">
      <c r="B23" s="3396"/>
      <c r="C23" s="3397"/>
      <c r="D23" s="3397"/>
      <c r="E23" s="3397"/>
      <c r="F23" s="3397"/>
      <c r="G23" s="3397"/>
      <c r="H23" s="3398"/>
    </row>
    <row r="24" spans="1:8" ht="20.100000000000001" customHeight="1">
      <c r="B24" s="3396"/>
      <c r="C24" s="3397"/>
      <c r="D24" s="3397"/>
      <c r="E24" s="3397"/>
      <c r="F24" s="3397"/>
      <c r="G24" s="3397"/>
      <c r="H24" s="3398"/>
    </row>
    <row r="25" spans="1:8" ht="20.100000000000001" customHeight="1">
      <c r="B25" s="3396"/>
      <c r="C25" s="3397"/>
      <c r="D25" s="3397"/>
      <c r="E25" s="3397"/>
      <c r="F25" s="3397"/>
      <c r="G25" s="3397"/>
      <c r="H25" s="3398"/>
    </row>
    <row r="26" spans="1:8" ht="20.100000000000001" customHeight="1">
      <c r="B26" s="3396"/>
      <c r="C26" s="3397"/>
      <c r="D26" s="3397"/>
      <c r="E26" s="3397"/>
      <c r="F26" s="3397"/>
      <c r="G26" s="3397"/>
      <c r="H26" s="3398"/>
    </row>
    <row r="27" spans="1:8" ht="20.100000000000001" customHeight="1">
      <c r="B27" s="3396"/>
      <c r="C27" s="3397"/>
      <c r="D27" s="3397"/>
      <c r="E27" s="3397"/>
      <c r="F27" s="3397"/>
      <c r="G27" s="3397"/>
      <c r="H27" s="3398"/>
    </row>
    <row r="28" spans="1:8" ht="20.100000000000001" customHeight="1">
      <c r="B28" s="3396"/>
      <c r="C28" s="3397"/>
      <c r="D28" s="3397"/>
      <c r="E28" s="3397"/>
      <c r="F28" s="3397"/>
      <c r="G28" s="3397"/>
      <c r="H28" s="3398"/>
    </row>
    <row r="29" spans="1:8" ht="20.100000000000001" customHeight="1">
      <c r="B29" s="3396"/>
      <c r="C29" s="3397"/>
      <c r="D29" s="3397"/>
      <c r="E29" s="3397"/>
      <c r="F29" s="3397"/>
      <c r="G29" s="3397"/>
      <c r="H29" s="3398"/>
    </row>
    <row r="30" spans="1:8" ht="20.100000000000001" customHeight="1">
      <c r="B30" s="3399"/>
      <c r="C30" s="3400"/>
      <c r="D30" s="3400"/>
      <c r="E30" s="3400"/>
      <c r="F30" s="3400"/>
      <c r="G30" s="3400"/>
      <c r="H30" s="3401"/>
    </row>
    <row r="31" spans="1:8" ht="14.25" customHeight="1">
      <c r="A31" s="1353"/>
      <c r="B31" s="1354"/>
      <c r="C31" s="1354"/>
      <c r="D31" s="1362"/>
      <c r="E31" s="1362"/>
      <c r="F31" s="1362"/>
      <c r="H31" s="1357"/>
    </row>
    <row r="32" spans="1:8" ht="27" customHeight="1">
      <c r="B32" s="1365" t="s">
        <v>1529</v>
      </c>
      <c r="C32" s="1375" t="s">
        <v>431</v>
      </c>
      <c r="D32" s="1372"/>
      <c r="E32" s="1372"/>
      <c r="F32" s="1372"/>
      <c r="G32" s="1373"/>
      <c r="H32" s="1374"/>
    </row>
    <row r="33" spans="1:8" ht="20.100000000000001" customHeight="1">
      <c r="B33" s="3393"/>
      <c r="C33" s="3394"/>
      <c r="D33" s="3394"/>
      <c r="E33" s="3394"/>
      <c r="F33" s="3394"/>
      <c r="G33" s="3394"/>
      <c r="H33" s="3395"/>
    </row>
    <row r="34" spans="1:8" ht="20.100000000000001" customHeight="1">
      <c r="B34" s="3396"/>
      <c r="C34" s="3397"/>
      <c r="D34" s="3397"/>
      <c r="E34" s="3397"/>
      <c r="F34" s="3397"/>
      <c r="G34" s="3397"/>
      <c r="H34" s="3398"/>
    </row>
    <row r="35" spans="1:8" ht="20.100000000000001" customHeight="1">
      <c r="B35" s="3396"/>
      <c r="C35" s="3397"/>
      <c r="D35" s="3397"/>
      <c r="E35" s="3397"/>
      <c r="F35" s="3397"/>
      <c r="G35" s="3397"/>
      <c r="H35" s="3398"/>
    </row>
    <row r="36" spans="1:8" ht="20.100000000000001" customHeight="1">
      <c r="B36" s="3396"/>
      <c r="C36" s="3397"/>
      <c r="D36" s="3397"/>
      <c r="E36" s="3397"/>
      <c r="F36" s="3397"/>
      <c r="G36" s="3397"/>
      <c r="H36" s="3398"/>
    </row>
    <row r="37" spans="1:8" ht="20.100000000000001" customHeight="1">
      <c r="B37" s="3396"/>
      <c r="C37" s="3397"/>
      <c r="D37" s="3397"/>
      <c r="E37" s="3397"/>
      <c r="F37" s="3397"/>
      <c r="G37" s="3397"/>
      <c r="H37" s="3398"/>
    </row>
    <row r="38" spans="1:8" ht="20.100000000000001" customHeight="1">
      <c r="B38" s="3396"/>
      <c r="C38" s="3397"/>
      <c r="D38" s="3397"/>
      <c r="E38" s="3397"/>
      <c r="F38" s="3397"/>
      <c r="G38" s="3397"/>
      <c r="H38" s="3398"/>
    </row>
    <row r="39" spans="1:8" ht="20.100000000000001" customHeight="1">
      <c r="B39" s="3396"/>
      <c r="C39" s="3397"/>
      <c r="D39" s="3397"/>
      <c r="E39" s="3397"/>
      <c r="F39" s="3397"/>
      <c r="G39" s="3397"/>
      <c r="H39" s="3398"/>
    </row>
    <row r="40" spans="1:8" ht="20.100000000000001" customHeight="1">
      <c r="B40" s="3396"/>
      <c r="C40" s="3397"/>
      <c r="D40" s="3397"/>
      <c r="E40" s="3397"/>
      <c r="F40" s="3397"/>
      <c r="G40" s="3397"/>
      <c r="H40" s="3398"/>
    </row>
    <row r="41" spans="1:8" ht="20.100000000000001" customHeight="1">
      <c r="B41" s="3396"/>
      <c r="C41" s="3397"/>
      <c r="D41" s="3397"/>
      <c r="E41" s="3397"/>
      <c r="F41" s="3397"/>
      <c r="G41" s="3397"/>
      <c r="H41" s="3398"/>
    </row>
    <row r="42" spans="1:8" ht="20.100000000000001" customHeight="1">
      <c r="B42" s="3399"/>
      <c r="C42" s="3400"/>
      <c r="D42" s="3400"/>
      <c r="E42" s="3400"/>
      <c r="F42" s="3400"/>
      <c r="G42" s="3400"/>
      <c r="H42" s="3401"/>
    </row>
    <row r="43" spans="1:8" ht="20.100000000000001" customHeight="1">
      <c r="B43" s="1356"/>
      <c r="H43" s="1376"/>
    </row>
    <row r="44" spans="1:8" ht="13.5" customHeight="1">
      <c r="A44" s="3392" t="s">
        <v>714</v>
      </c>
      <c r="B44" s="3392"/>
      <c r="C44" s="3392"/>
      <c r="D44" s="3392"/>
      <c r="E44" s="3392"/>
      <c r="F44" s="3392"/>
      <c r="G44" s="3392"/>
      <c r="H44" s="3392"/>
    </row>
    <row r="45" spans="1:8">
      <c r="A45" s="3392"/>
      <c r="B45" s="3392"/>
      <c r="C45" s="3392"/>
      <c r="D45" s="3392"/>
      <c r="E45" s="3392"/>
      <c r="F45" s="3392"/>
      <c r="G45" s="3392"/>
      <c r="H45" s="3392"/>
    </row>
    <row r="46" spans="1:8">
      <c r="A46" s="3391" t="s">
        <v>1471</v>
      </c>
      <c r="B46" s="3391"/>
      <c r="C46" s="3391"/>
      <c r="D46" s="3391"/>
      <c r="E46" s="3391"/>
      <c r="F46" s="3391"/>
      <c r="G46" s="3391"/>
      <c r="H46" s="3391"/>
    </row>
    <row r="47" spans="1:8">
      <c r="A47" s="3391"/>
      <c r="B47" s="3391"/>
      <c r="C47" s="3391"/>
      <c r="D47" s="3391"/>
      <c r="E47" s="3391"/>
      <c r="F47" s="3391"/>
      <c r="G47" s="3391"/>
      <c r="H47" s="3391"/>
    </row>
  </sheetData>
  <sheetProtection sheet="1" objects="1" scenarios="1" formatCells="0" formatRows="0" insertRows="0" deleteRows="0"/>
  <mergeCells count="14">
    <mergeCell ref="A46:H47"/>
    <mergeCell ref="A44:H45"/>
    <mergeCell ref="B33:H42"/>
    <mergeCell ref="A3:H3"/>
    <mergeCell ref="D5:F5"/>
    <mergeCell ref="D7:F7"/>
    <mergeCell ref="B10:G10"/>
    <mergeCell ref="D11:F11"/>
    <mergeCell ref="D12:F12"/>
    <mergeCell ref="D13:F13"/>
    <mergeCell ref="D14:F14"/>
    <mergeCell ref="D16:F16"/>
    <mergeCell ref="D17:G17"/>
    <mergeCell ref="B21:H30"/>
  </mergeCells>
  <phoneticPr fontId="11"/>
  <conditionalFormatting sqref="B21:H30">
    <cfRule type="cellIs" dxfId="108" priority="2" stopIfTrue="1" operator="equal">
      <formula>""</formula>
    </cfRule>
  </conditionalFormatting>
  <conditionalFormatting sqref="B33:H42">
    <cfRule type="cellIs" dxfId="107" priority="1" stopIfTrue="1" operator="equal">
      <formula>""</formula>
    </cfRule>
  </conditionalFormatting>
  <conditionalFormatting sqref="D15">
    <cfRule type="cellIs" dxfId="106" priority="6" stopIfTrue="1" operator="equal">
      <formula>""</formula>
    </cfRule>
  </conditionalFormatting>
  <conditionalFormatting sqref="D11:F14">
    <cfRule type="cellIs" dxfId="105" priority="7" stopIfTrue="1" operator="equal">
      <formula>""</formula>
    </cfRule>
  </conditionalFormatting>
  <conditionalFormatting sqref="D16:F16">
    <cfRule type="cellIs" dxfId="104" priority="4" stopIfTrue="1" operator="equal">
      <formula>""</formula>
    </cfRule>
  </conditionalFormatting>
  <conditionalFormatting sqref="D17:G17">
    <cfRule type="cellIs" dxfId="103" priority="3" stopIfTrue="1" operator="equal">
      <formula>""</formula>
    </cfRule>
  </conditionalFormatting>
  <conditionalFormatting sqref="F15">
    <cfRule type="cellIs" dxfId="102" priority="5" stopIfTrue="1" operator="equal">
      <formula>""</formula>
    </cfRule>
  </conditionalFormatting>
  <dataValidations disablePrompts="1" count="1">
    <dataValidation type="list" allowBlank="1" showInputMessage="1" showErrorMessage="1" sqref="D12:F12" xr:uid="{00000000-0002-0000-1D00-000000000000}">
      <formula1>"基礎コース,実践コース"</formula1>
    </dataValidation>
  </dataValidations>
  <printOptions horizontalCentered="1"/>
  <pageMargins left="0.70866141732283472" right="0.70866141732283472" top="0.78740157480314965" bottom="0.74803149606299213" header="0.31496062992125984" footer="0.31496062992125984"/>
  <pageSetup paperSize="9" scale="74" orientation="portrait" r:id="rId1"/>
  <headerFooter scaleWithDoc="0">
    <oddFooter>&amp;R&amp;10（令和７年４月１日以降に申請する訓練科から適用）</oddFooter>
  </headerFooter>
  <ignoredErrors>
    <ignoredError sqref="B11:B17 B32 B20" numberStoredAsText="1"/>
  </ignoredErrors>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8"/>
  <dimension ref="A1:AD124"/>
  <sheetViews>
    <sheetView view="pageBreakPreview" zoomScale="85" zoomScaleNormal="70" zoomScaleSheetLayoutView="85" workbookViewId="0">
      <selection activeCell="D17" sqref="D17:N20"/>
    </sheetView>
  </sheetViews>
  <sheetFormatPr defaultColWidth="9" defaultRowHeight="13.5"/>
  <cols>
    <col min="1" max="1" width="4.375" style="157" customWidth="1"/>
    <col min="2" max="2" width="6.5" style="157" customWidth="1"/>
    <col min="3" max="3" width="5.625" style="157" customWidth="1"/>
    <col min="4" max="5" width="7.625" style="157" customWidth="1"/>
    <col min="6" max="7" width="5.625" style="157" customWidth="1"/>
    <col min="8" max="9" width="6.625" style="157" customWidth="1"/>
    <col min="10" max="14" width="6.875" style="157" customWidth="1"/>
    <col min="15" max="15" width="5.625" style="157" customWidth="1"/>
    <col min="16" max="30" width="6.5" style="157" customWidth="1"/>
    <col min="31" max="16384" width="9" style="157"/>
  </cols>
  <sheetData>
    <row r="1" spans="1:30" ht="33" customHeight="1">
      <c r="AD1" s="158" t="s">
        <v>753</v>
      </c>
    </row>
    <row r="2" spans="1:30" ht="25.5" customHeight="1">
      <c r="A2" s="3589" t="s">
        <v>432</v>
      </c>
      <c r="B2" s="3589"/>
      <c r="C2" s="3589"/>
      <c r="D2" s="3589"/>
      <c r="E2" s="3589"/>
      <c r="F2" s="3589"/>
      <c r="G2" s="3589"/>
      <c r="H2" s="3589"/>
      <c r="I2" s="3589"/>
      <c r="J2" s="3589"/>
      <c r="K2" s="3589"/>
      <c r="L2" s="3589"/>
      <c r="M2" s="3589"/>
      <c r="N2" s="3589"/>
      <c r="O2" s="3589"/>
      <c r="P2" s="3589"/>
      <c r="Q2" s="3589"/>
      <c r="R2" s="3589"/>
      <c r="S2" s="3589"/>
      <c r="T2" s="3589"/>
      <c r="U2" s="3589"/>
      <c r="V2" s="3589"/>
      <c r="W2" s="3589"/>
      <c r="X2" s="3589"/>
      <c r="Y2" s="3589"/>
      <c r="Z2" s="3589"/>
      <c r="AA2" s="3589"/>
      <c r="AB2" s="3589"/>
      <c r="AC2" s="3589"/>
      <c r="AD2" s="3589"/>
    </row>
    <row r="3" spans="1:30" ht="11.25" customHeight="1">
      <c r="A3" s="159"/>
      <c r="B3" s="159"/>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row>
    <row r="4" spans="1:30" s="160" customFormat="1" ht="40.5" customHeight="1" thickBot="1">
      <c r="A4" s="3590" t="s">
        <v>257</v>
      </c>
      <c r="B4" s="3590"/>
      <c r="C4" s="3590"/>
      <c r="D4" s="3590"/>
      <c r="E4" s="3591" t="str">
        <f>IF(様式1!L11="","",様式1!L11)</f>
        <v/>
      </c>
      <c r="F4" s="3591"/>
      <c r="G4" s="3591"/>
      <c r="H4" s="3591"/>
      <c r="I4" s="3591"/>
      <c r="J4" s="3591"/>
      <c r="K4" s="3591"/>
      <c r="L4" s="3590" t="s">
        <v>433</v>
      </c>
      <c r="M4" s="3590"/>
      <c r="N4" s="3590"/>
      <c r="O4" s="3590"/>
      <c r="P4" s="2903" t="str">
        <f>IF(様式1!F44="","",様式1!F44)</f>
        <v/>
      </c>
      <c r="Q4" s="3592"/>
      <c r="R4" s="3592"/>
      <c r="S4" s="3592"/>
      <c r="T4" s="3592"/>
      <c r="U4" s="3592"/>
      <c r="V4" s="3593" t="s">
        <v>434</v>
      </c>
      <c r="W4" s="3593"/>
      <c r="X4" s="3594" t="str">
        <f>IF(様式1!G36="","",様式1!G36)</f>
        <v/>
      </c>
      <c r="Y4" s="3594"/>
      <c r="Z4" s="3594"/>
      <c r="AA4" s="3594"/>
      <c r="AB4" s="3594"/>
      <c r="AC4" s="3594"/>
      <c r="AD4" s="3594"/>
    </row>
    <row r="5" spans="1:30" s="160" customFormat="1" ht="11.25" customHeight="1" thickBot="1">
      <c r="A5" s="602"/>
      <c r="B5" s="157"/>
      <c r="C5" s="157"/>
      <c r="D5" s="157"/>
      <c r="E5" s="157"/>
      <c r="F5" s="157"/>
      <c r="G5" s="157"/>
      <c r="H5" s="157"/>
      <c r="I5" s="157"/>
      <c r="J5" s="157"/>
      <c r="K5" s="157"/>
      <c r="L5" s="603"/>
      <c r="M5" s="157"/>
      <c r="N5" s="157"/>
      <c r="O5" s="603"/>
      <c r="P5" s="157"/>
    </row>
    <row r="6" spans="1:30" ht="35.1" customHeight="1" thickBot="1">
      <c r="A6" s="526" t="s">
        <v>923</v>
      </c>
      <c r="B6" s="161"/>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3"/>
    </row>
    <row r="7" spans="1:30" s="160" customFormat="1" ht="35.1" customHeight="1">
      <c r="A7" s="164"/>
      <c r="B7" s="3408" t="s">
        <v>437</v>
      </c>
      <c r="C7" s="3409"/>
      <c r="D7" s="3409"/>
      <c r="E7" s="3409"/>
      <c r="F7" s="3595" t="s">
        <v>219</v>
      </c>
      <c r="G7" s="3580"/>
      <c r="H7" s="3580"/>
      <c r="I7" s="3580"/>
      <c r="J7" s="3596"/>
      <c r="K7" s="3597">
        <f>様式1!$F$40</f>
        <v>0</v>
      </c>
      <c r="L7" s="3598"/>
      <c r="M7" s="3598"/>
      <c r="N7" s="3598"/>
      <c r="O7" s="3598"/>
      <c r="P7" s="3598"/>
      <c r="Q7" s="3598"/>
      <c r="R7" s="3598"/>
      <c r="S7" s="3598"/>
      <c r="T7" s="3598"/>
      <c r="U7" s="3598"/>
      <c r="V7" s="3598"/>
      <c r="W7" s="3598"/>
      <c r="X7" s="3598"/>
      <c r="Y7" s="3598"/>
      <c r="Z7" s="3598"/>
      <c r="AA7" s="3598"/>
      <c r="AB7" s="3598"/>
      <c r="AC7" s="3598"/>
      <c r="AD7" s="3599"/>
    </row>
    <row r="8" spans="1:30" s="160" customFormat="1" ht="35.1" customHeight="1" thickBot="1">
      <c r="A8" s="164"/>
      <c r="B8" s="3411"/>
      <c r="C8" s="3412"/>
      <c r="D8" s="3412"/>
      <c r="E8" s="3412"/>
      <c r="F8" s="3600" t="s">
        <v>438</v>
      </c>
      <c r="G8" s="3601"/>
      <c r="H8" s="3601"/>
      <c r="I8" s="3601"/>
      <c r="J8" s="3602"/>
      <c r="K8" s="3600" t="str">
        <f>様式1!$H$41&amp;様式1!$H$42</f>
        <v/>
      </c>
      <c r="L8" s="3601"/>
      <c r="M8" s="3601"/>
      <c r="N8" s="3601"/>
      <c r="O8" s="3601"/>
      <c r="P8" s="3601"/>
      <c r="Q8" s="3601"/>
      <c r="R8" s="3601"/>
      <c r="S8" s="3601"/>
      <c r="T8" s="3601"/>
      <c r="U8" s="3601"/>
      <c r="V8" s="3601"/>
      <c r="W8" s="3601"/>
      <c r="X8" s="3601"/>
      <c r="Y8" s="3601"/>
      <c r="Z8" s="3601"/>
      <c r="AA8" s="3601"/>
      <c r="AB8" s="3601"/>
      <c r="AC8" s="3601"/>
      <c r="AD8" s="3603"/>
    </row>
    <row r="9" spans="1:30" ht="35.1" customHeight="1">
      <c r="A9" s="164"/>
      <c r="B9" s="161" t="s">
        <v>439</v>
      </c>
      <c r="C9" s="162"/>
      <c r="D9" s="162"/>
      <c r="E9" s="162"/>
      <c r="F9" s="165"/>
      <c r="G9" s="165"/>
      <c r="H9" s="165"/>
      <c r="I9" s="165"/>
      <c r="J9" s="165"/>
      <c r="K9" s="165"/>
      <c r="L9" s="165"/>
      <c r="M9" s="165"/>
      <c r="N9" s="165"/>
      <c r="O9" s="165"/>
      <c r="P9" s="165"/>
      <c r="Q9" s="165"/>
      <c r="R9" s="165"/>
      <c r="S9" s="165"/>
      <c r="T9" s="165"/>
      <c r="U9" s="165"/>
      <c r="V9" s="165"/>
      <c r="W9" s="165"/>
      <c r="X9" s="165"/>
      <c r="Y9" s="165"/>
      <c r="Z9" s="165"/>
      <c r="AA9" s="165"/>
      <c r="AB9" s="165"/>
      <c r="AC9" s="165"/>
      <c r="AD9" s="166"/>
    </row>
    <row r="10" spans="1:30" ht="15.95" customHeight="1">
      <c r="A10" s="164"/>
      <c r="B10" s="167"/>
      <c r="C10" s="168"/>
      <c r="D10" s="3539" t="s">
        <v>440</v>
      </c>
      <c r="E10" s="3540"/>
      <c r="F10" s="3540"/>
      <c r="G10" s="3540"/>
      <c r="H10" s="3540"/>
      <c r="I10" s="3540"/>
      <c r="J10" s="3540"/>
      <c r="K10" s="3540"/>
      <c r="L10" s="3540"/>
      <c r="M10" s="3540"/>
      <c r="N10" s="3541"/>
      <c r="O10" s="3455"/>
      <c r="P10" s="3456"/>
      <c r="Q10" s="3456"/>
      <c r="R10" s="3450" t="s">
        <v>196</v>
      </c>
      <c r="S10" s="3456"/>
      <c r="T10" s="3450" t="s">
        <v>197</v>
      </c>
      <c r="U10" s="3450" t="s">
        <v>435</v>
      </c>
      <c r="V10" s="3450"/>
      <c r="W10" s="3450"/>
      <c r="X10" s="3449" t="s">
        <v>436</v>
      </c>
      <c r="Y10" s="3451"/>
      <c r="Z10" s="3511"/>
      <c r="AA10" s="3511"/>
      <c r="AB10" s="3511"/>
      <c r="AC10" s="3511"/>
      <c r="AD10" s="3535"/>
    </row>
    <row r="11" spans="1:30" ht="15.95" customHeight="1">
      <c r="A11" s="164"/>
      <c r="B11" s="164"/>
      <c r="C11" s="3440"/>
      <c r="D11" s="3420"/>
      <c r="E11" s="3421"/>
      <c r="F11" s="3421"/>
      <c r="G11" s="3421"/>
      <c r="H11" s="3421"/>
      <c r="I11" s="3421"/>
      <c r="J11" s="3421"/>
      <c r="K11" s="3421"/>
      <c r="L11" s="3421"/>
      <c r="M11" s="3421"/>
      <c r="N11" s="3422"/>
      <c r="O11" s="3428"/>
      <c r="P11" s="3429"/>
      <c r="Q11" s="3429"/>
      <c r="R11" s="3431"/>
      <c r="S11" s="3429"/>
      <c r="T11" s="3431"/>
      <c r="U11" s="3431"/>
      <c r="V11" s="3431"/>
      <c r="W11" s="3431"/>
      <c r="X11" s="3435"/>
      <c r="Y11" s="3433"/>
      <c r="Z11" s="3438"/>
      <c r="AA11" s="3438"/>
      <c r="AB11" s="3438"/>
      <c r="AC11" s="3438"/>
      <c r="AD11" s="3439"/>
    </row>
    <row r="12" spans="1:30" ht="15.95" customHeight="1">
      <c r="A12" s="164"/>
      <c r="B12" s="164"/>
      <c r="C12" s="3441"/>
      <c r="D12" s="3420"/>
      <c r="E12" s="3421"/>
      <c r="F12" s="3421"/>
      <c r="G12" s="3421"/>
      <c r="H12" s="3421"/>
      <c r="I12" s="3421"/>
      <c r="J12" s="3421"/>
      <c r="K12" s="3421"/>
      <c r="L12" s="3421"/>
      <c r="M12" s="3421"/>
      <c r="N12" s="3422"/>
      <c r="O12" s="3473"/>
      <c r="P12" s="3443" t="s">
        <v>441</v>
      </c>
      <c r="Q12" s="3444"/>
      <c r="R12" s="3445"/>
      <c r="S12" s="3449" t="s">
        <v>471</v>
      </c>
      <c r="T12" s="3450"/>
      <c r="U12" s="3450"/>
      <c r="V12" s="3455"/>
      <c r="W12" s="3456"/>
      <c r="X12" s="3456"/>
      <c r="Y12" s="3450" t="s">
        <v>196</v>
      </c>
      <c r="Z12" s="3456"/>
      <c r="AA12" s="3450" t="s">
        <v>197</v>
      </c>
      <c r="AB12" s="3456"/>
      <c r="AC12" s="3450" t="s">
        <v>198</v>
      </c>
      <c r="AD12" s="3406"/>
    </row>
    <row r="13" spans="1:30" s="160" customFormat="1" ht="15.95" customHeight="1">
      <c r="A13" s="164"/>
      <c r="B13" s="164"/>
      <c r="C13" s="169"/>
      <c r="D13" s="3557"/>
      <c r="E13" s="3558"/>
      <c r="F13" s="3558"/>
      <c r="G13" s="3558"/>
      <c r="H13" s="3558"/>
      <c r="I13" s="3558"/>
      <c r="J13" s="3558"/>
      <c r="K13" s="3558"/>
      <c r="L13" s="3558"/>
      <c r="M13" s="3558"/>
      <c r="N13" s="3584"/>
      <c r="O13" s="3585"/>
      <c r="P13" s="3586"/>
      <c r="Q13" s="3587"/>
      <c r="R13" s="3588"/>
      <c r="S13" s="3435"/>
      <c r="T13" s="3431"/>
      <c r="U13" s="3431"/>
      <c r="V13" s="3428"/>
      <c r="W13" s="3429"/>
      <c r="X13" s="3429"/>
      <c r="Y13" s="3431"/>
      <c r="Z13" s="3429"/>
      <c r="AA13" s="3431"/>
      <c r="AB13" s="3429"/>
      <c r="AC13" s="3431"/>
      <c r="AD13" s="3578"/>
    </row>
    <row r="14" spans="1:30" s="160" customFormat="1" ht="35.1" customHeight="1">
      <c r="A14" s="164"/>
      <c r="B14" s="164"/>
      <c r="C14" s="168"/>
      <c r="D14" s="3539" t="s">
        <v>442</v>
      </c>
      <c r="E14" s="3540"/>
      <c r="F14" s="3540"/>
      <c r="G14" s="3540"/>
      <c r="H14" s="3540"/>
      <c r="I14" s="3540"/>
      <c r="J14" s="3540"/>
      <c r="K14" s="3540"/>
      <c r="L14" s="3540"/>
      <c r="M14" s="3540"/>
      <c r="N14" s="3541"/>
      <c r="O14" s="3516"/>
      <c r="P14" s="3504"/>
      <c r="Q14" s="435"/>
      <c r="R14" s="436" t="s">
        <v>196</v>
      </c>
      <c r="S14" s="435"/>
      <c r="T14" s="436" t="s">
        <v>197</v>
      </c>
      <c r="U14" s="3505" t="s">
        <v>435</v>
      </c>
      <c r="V14" s="3505"/>
      <c r="W14" s="3506"/>
      <c r="X14" s="3507" t="s">
        <v>436</v>
      </c>
      <c r="Y14" s="3507"/>
      <c r="Z14" s="3508"/>
      <c r="AA14" s="3508"/>
      <c r="AB14" s="3508"/>
      <c r="AC14" s="3508"/>
      <c r="AD14" s="3509"/>
    </row>
    <row r="15" spans="1:30" s="160" customFormat="1" ht="35.1" customHeight="1">
      <c r="A15" s="164"/>
      <c r="B15" s="164"/>
      <c r="C15" s="437"/>
      <c r="D15" s="3420"/>
      <c r="E15" s="3421"/>
      <c r="F15" s="3421"/>
      <c r="G15" s="3421"/>
      <c r="H15" s="3421"/>
      <c r="I15" s="3421"/>
      <c r="J15" s="3421"/>
      <c r="K15" s="3421"/>
      <c r="L15" s="3421"/>
      <c r="M15" s="3421"/>
      <c r="N15" s="3422"/>
      <c r="O15" s="524"/>
      <c r="P15" s="3577" t="s">
        <v>441</v>
      </c>
      <c r="Q15" s="3505"/>
      <c r="R15" s="3506"/>
      <c r="S15" s="3507" t="s">
        <v>472</v>
      </c>
      <c r="T15" s="3507"/>
      <c r="U15" s="3507"/>
      <c r="V15" s="3455"/>
      <c r="W15" s="3456"/>
      <c r="X15" s="426"/>
      <c r="Y15" s="430" t="s">
        <v>196</v>
      </c>
      <c r="Z15" s="426"/>
      <c r="AA15" s="430" t="s">
        <v>197</v>
      </c>
      <c r="AB15" s="426"/>
      <c r="AC15" s="430" t="s">
        <v>198</v>
      </c>
      <c r="AD15" s="438"/>
    </row>
    <row r="16" spans="1:30" s="160" customFormat="1" ht="35.1" customHeight="1">
      <c r="A16" s="164"/>
      <c r="B16" s="164"/>
      <c r="C16" s="169"/>
      <c r="D16" s="439"/>
      <c r="E16" s="3576" t="s">
        <v>443</v>
      </c>
      <c r="F16" s="3549"/>
      <c r="G16" s="3549"/>
      <c r="H16" s="3549"/>
      <c r="I16" s="3549"/>
      <c r="J16" s="3549"/>
      <c r="K16" s="3549"/>
      <c r="L16" s="3549"/>
      <c r="M16" s="3549"/>
      <c r="N16" s="3550"/>
      <c r="O16" s="522"/>
      <c r="P16" s="523"/>
      <c r="Q16" s="436" t="s">
        <v>196</v>
      </c>
      <c r="R16" s="436"/>
      <c r="S16" s="436" t="s">
        <v>197</v>
      </c>
      <c r="T16" s="435"/>
      <c r="U16" s="436" t="s">
        <v>198</v>
      </c>
      <c r="V16" s="440" t="s">
        <v>52</v>
      </c>
      <c r="W16" s="429"/>
      <c r="X16" s="435"/>
      <c r="Y16" s="436" t="s">
        <v>196</v>
      </c>
      <c r="Z16" s="435"/>
      <c r="AA16" s="436" t="s">
        <v>197</v>
      </c>
      <c r="AB16" s="435"/>
      <c r="AC16" s="436" t="s">
        <v>198</v>
      </c>
      <c r="AD16" s="441"/>
    </row>
    <row r="17" spans="1:30" ht="15.95" customHeight="1">
      <c r="A17" s="164"/>
      <c r="B17" s="167"/>
      <c r="C17" s="168"/>
      <c r="D17" s="3420" t="s">
        <v>444</v>
      </c>
      <c r="E17" s="3421"/>
      <c r="F17" s="3421"/>
      <c r="G17" s="3421"/>
      <c r="H17" s="3421"/>
      <c r="I17" s="3421"/>
      <c r="J17" s="3421"/>
      <c r="K17" s="3421"/>
      <c r="L17" s="3421"/>
      <c r="M17" s="3421"/>
      <c r="N17" s="3422"/>
      <c r="O17" s="3455"/>
      <c r="P17" s="3456"/>
      <c r="Q17" s="3456"/>
      <c r="R17" s="3450" t="s">
        <v>196</v>
      </c>
      <c r="S17" s="3456"/>
      <c r="T17" s="3450" t="s">
        <v>197</v>
      </c>
      <c r="U17" s="3450" t="s">
        <v>435</v>
      </c>
      <c r="V17" s="3450"/>
      <c r="W17" s="3450"/>
      <c r="X17" s="3449" t="s">
        <v>436</v>
      </c>
      <c r="Y17" s="3451"/>
      <c r="Z17" s="3511"/>
      <c r="AA17" s="3511"/>
      <c r="AB17" s="3511"/>
      <c r="AC17" s="3511"/>
      <c r="AD17" s="3535"/>
    </row>
    <row r="18" spans="1:30" ht="15.95" customHeight="1">
      <c r="A18" s="164"/>
      <c r="B18" s="164"/>
      <c r="C18" s="3440"/>
      <c r="D18" s="3420"/>
      <c r="E18" s="3421"/>
      <c r="F18" s="3421"/>
      <c r="G18" s="3421"/>
      <c r="H18" s="3421"/>
      <c r="I18" s="3421"/>
      <c r="J18" s="3421"/>
      <c r="K18" s="3421"/>
      <c r="L18" s="3421"/>
      <c r="M18" s="3421"/>
      <c r="N18" s="3422"/>
      <c r="O18" s="3428"/>
      <c r="P18" s="3429"/>
      <c r="Q18" s="3429"/>
      <c r="R18" s="3431"/>
      <c r="S18" s="3429"/>
      <c r="T18" s="3431"/>
      <c r="U18" s="3431"/>
      <c r="V18" s="3431"/>
      <c r="W18" s="3431"/>
      <c r="X18" s="3435"/>
      <c r="Y18" s="3433"/>
      <c r="Z18" s="3438"/>
      <c r="AA18" s="3438"/>
      <c r="AB18" s="3438"/>
      <c r="AC18" s="3438"/>
      <c r="AD18" s="3439"/>
    </row>
    <row r="19" spans="1:30" ht="15.95" customHeight="1">
      <c r="A19" s="164"/>
      <c r="B19" s="164"/>
      <c r="C19" s="3441"/>
      <c r="D19" s="3420"/>
      <c r="E19" s="3421"/>
      <c r="F19" s="3421"/>
      <c r="G19" s="3421"/>
      <c r="H19" s="3421"/>
      <c r="I19" s="3421"/>
      <c r="J19" s="3421"/>
      <c r="K19" s="3421"/>
      <c r="L19" s="3421"/>
      <c r="M19" s="3421"/>
      <c r="N19" s="3422"/>
      <c r="O19" s="3473"/>
      <c r="P19" s="3443" t="s">
        <v>441</v>
      </c>
      <c r="Q19" s="3444"/>
      <c r="R19" s="3445"/>
      <c r="S19" s="3449" t="s">
        <v>472</v>
      </c>
      <c r="T19" s="3450"/>
      <c r="U19" s="3451"/>
      <c r="V19" s="3456"/>
      <c r="W19" s="3456"/>
      <c r="X19" s="3456"/>
      <c r="Y19" s="3450" t="s">
        <v>196</v>
      </c>
      <c r="Z19" s="3456"/>
      <c r="AA19" s="3450" t="s">
        <v>197</v>
      </c>
      <c r="AB19" s="3456"/>
      <c r="AC19" s="3450" t="s">
        <v>198</v>
      </c>
      <c r="AD19" s="3406"/>
    </row>
    <row r="20" spans="1:30" ht="15.95" customHeight="1" thickBot="1">
      <c r="A20" s="164"/>
      <c r="B20" s="176"/>
      <c r="C20" s="177"/>
      <c r="D20" s="3423"/>
      <c r="E20" s="3424"/>
      <c r="F20" s="3424"/>
      <c r="G20" s="3424"/>
      <c r="H20" s="3424"/>
      <c r="I20" s="3424"/>
      <c r="J20" s="3424"/>
      <c r="K20" s="3424"/>
      <c r="L20" s="3424"/>
      <c r="M20" s="3424"/>
      <c r="N20" s="3425"/>
      <c r="O20" s="3474"/>
      <c r="P20" s="3446"/>
      <c r="Q20" s="3447"/>
      <c r="R20" s="3448"/>
      <c r="S20" s="3452"/>
      <c r="T20" s="3453"/>
      <c r="U20" s="3454"/>
      <c r="V20" s="3458"/>
      <c r="W20" s="3458"/>
      <c r="X20" s="3458"/>
      <c r="Y20" s="3453"/>
      <c r="Z20" s="3458"/>
      <c r="AA20" s="3453"/>
      <c r="AB20" s="3458"/>
      <c r="AC20" s="3453"/>
      <c r="AD20" s="3407"/>
    </row>
    <row r="21" spans="1:30" ht="35.1" customHeight="1">
      <c r="A21" s="170"/>
      <c r="B21" s="3579" t="s">
        <v>445</v>
      </c>
      <c r="C21" s="3580"/>
      <c r="D21" s="3580"/>
      <c r="E21" s="3580"/>
      <c r="F21" s="442"/>
      <c r="G21" s="3581" t="s">
        <v>446</v>
      </c>
      <c r="H21" s="3580"/>
      <c r="I21" s="3580"/>
      <c r="J21" s="3580"/>
      <c r="K21" s="3580"/>
      <c r="L21" s="3580"/>
      <c r="M21" s="3580"/>
      <c r="N21" s="443"/>
      <c r="O21" s="3544" t="s">
        <v>447</v>
      </c>
      <c r="P21" s="3544"/>
      <c r="Q21" s="3544"/>
      <c r="R21" s="3544"/>
      <c r="S21" s="3544"/>
      <c r="T21" s="3544"/>
      <c r="U21" s="3544"/>
      <c r="V21" s="3582" t="s">
        <v>236</v>
      </c>
      <c r="W21" s="3583"/>
      <c r="X21" s="3545"/>
      <c r="Y21" s="3546"/>
      <c r="Z21" s="3546"/>
      <c r="AA21" s="3546"/>
      <c r="AB21" s="3546"/>
      <c r="AC21" s="3546"/>
      <c r="AD21" s="3547"/>
    </row>
    <row r="22" spans="1:30" ht="35.1" customHeight="1">
      <c r="A22" s="164"/>
      <c r="B22" s="171" t="s">
        <v>439</v>
      </c>
      <c r="C22" s="172"/>
      <c r="D22" s="172"/>
      <c r="E22" s="172"/>
      <c r="F22" s="173"/>
      <c r="G22" s="173"/>
      <c r="H22" s="173"/>
      <c r="I22" s="173"/>
      <c r="J22" s="173"/>
      <c r="K22" s="173"/>
      <c r="L22" s="173"/>
      <c r="M22" s="173"/>
      <c r="N22" s="173"/>
      <c r="O22" s="173"/>
      <c r="P22" s="173"/>
      <c r="Q22" s="173"/>
      <c r="R22" s="173"/>
      <c r="S22" s="173"/>
      <c r="T22" s="173"/>
      <c r="U22" s="173"/>
      <c r="V22" s="173"/>
      <c r="W22" s="173"/>
      <c r="X22" s="173"/>
      <c r="Y22" s="173"/>
      <c r="Z22" s="173"/>
      <c r="AA22" s="173"/>
      <c r="AB22" s="173"/>
      <c r="AC22" s="173"/>
      <c r="AD22" s="174"/>
    </row>
    <row r="23" spans="1:30" s="160" customFormat="1" ht="15.95" customHeight="1">
      <c r="A23" s="164"/>
      <c r="B23" s="167"/>
      <c r="C23" s="168"/>
      <c r="D23" s="3539" t="s">
        <v>448</v>
      </c>
      <c r="E23" s="3540"/>
      <c r="F23" s="3540"/>
      <c r="G23" s="3540"/>
      <c r="H23" s="3540"/>
      <c r="I23" s="3540"/>
      <c r="J23" s="3540"/>
      <c r="K23" s="3540"/>
      <c r="L23" s="3540"/>
      <c r="M23" s="3540"/>
      <c r="N23" s="3541"/>
      <c r="O23" s="3455"/>
      <c r="P23" s="3456"/>
      <c r="Q23" s="3456"/>
      <c r="R23" s="3450" t="s">
        <v>196</v>
      </c>
      <c r="S23" s="3456"/>
      <c r="T23" s="3450" t="s">
        <v>197</v>
      </c>
      <c r="U23" s="3450" t="s">
        <v>435</v>
      </c>
      <c r="V23" s="3450"/>
      <c r="W23" s="3450"/>
      <c r="X23" s="3449" t="s">
        <v>436</v>
      </c>
      <c r="Y23" s="3451"/>
      <c r="Z23" s="3511"/>
      <c r="AA23" s="3511"/>
      <c r="AB23" s="3511"/>
      <c r="AC23" s="3511"/>
      <c r="AD23" s="3535"/>
    </row>
    <row r="24" spans="1:30" s="160" customFormat="1" ht="15.75" customHeight="1">
      <c r="A24" s="164"/>
      <c r="B24" s="164"/>
      <c r="C24" s="3440"/>
      <c r="D24" s="3420"/>
      <c r="E24" s="3421"/>
      <c r="F24" s="3421"/>
      <c r="G24" s="3421"/>
      <c r="H24" s="3421"/>
      <c r="I24" s="3421"/>
      <c r="J24" s="3421"/>
      <c r="K24" s="3421"/>
      <c r="L24" s="3421"/>
      <c r="M24" s="3421"/>
      <c r="N24" s="3422"/>
      <c r="O24" s="3428"/>
      <c r="P24" s="3429"/>
      <c r="Q24" s="3429"/>
      <c r="R24" s="3431"/>
      <c r="S24" s="3429"/>
      <c r="T24" s="3431"/>
      <c r="U24" s="3431"/>
      <c r="V24" s="3431"/>
      <c r="W24" s="3431"/>
      <c r="X24" s="3435"/>
      <c r="Y24" s="3433"/>
      <c r="Z24" s="3438"/>
      <c r="AA24" s="3438"/>
      <c r="AB24" s="3438"/>
      <c r="AC24" s="3438"/>
      <c r="AD24" s="3439"/>
    </row>
    <row r="25" spans="1:30" s="160" customFormat="1" ht="15.95" customHeight="1">
      <c r="A25" s="164"/>
      <c r="B25" s="164"/>
      <c r="C25" s="3441"/>
      <c r="D25" s="3420"/>
      <c r="E25" s="3421"/>
      <c r="F25" s="3421"/>
      <c r="G25" s="3421"/>
      <c r="H25" s="3421"/>
      <c r="I25" s="3421"/>
      <c r="J25" s="3421"/>
      <c r="K25" s="3421"/>
      <c r="L25" s="3421"/>
      <c r="M25" s="3421"/>
      <c r="N25" s="3422"/>
      <c r="O25" s="3473"/>
      <c r="P25" s="3443" t="s">
        <v>441</v>
      </c>
      <c r="Q25" s="3444"/>
      <c r="R25" s="3445"/>
      <c r="S25" s="3449" t="s">
        <v>472</v>
      </c>
      <c r="T25" s="3450"/>
      <c r="U25" s="3451"/>
      <c r="V25" s="3456"/>
      <c r="W25" s="3456"/>
      <c r="X25" s="3456"/>
      <c r="Y25" s="3450" t="s">
        <v>196</v>
      </c>
      <c r="Z25" s="3456"/>
      <c r="AA25" s="3450" t="s">
        <v>197</v>
      </c>
      <c r="AB25" s="3456"/>
      <c r="AC25" s="3450" t="s">
        <v>198</v>
      </c>
      <c r="AD25" s="3406"/>
    </row>
    <row r="26" spans="1:30" s="160" customFormat="1" ht="15.95" customHeight="1">
      <c r="A26" s="164"/>
      <c r="B26" s="164"/>
      <c r="C26" s="169"/>
      <c r="D26" s="3557"/>
      <c r="E26" s="3558"/>
      <c r="F26" s="3558"/>
      <c r="G26" s="3558"/>
      <c r="H26" s="3558"/>
      <c r="I26" s="3558"/>
      <c r="J26" s="3558"/>
      <c r="K26" s="3558"/>
      <c r="L26" s="3558"/>
      <c r="M26" s="3558"/>
      <c r="N26" s="3584"/>
      <c r="O26" s="3585"/>
      <c r="P26" s="3586"/>
      <c r="Q26" s="3587"/>
      <c r="R26" s="3588"/>
      <c r="S26" s="3435"/>
      <c r="T26" s="3431"/>
      <c r="U26" s="3433"/>
      <c r="V26" s="3429"/>
      <c r="W26" s="3429"/>
      <c r="X26" s="3429"/>
      <c r="Y26" s="3431"/>
      <c r="Z26" s="3429"/>
      <c r="AA26" s="3431"/>
      <c r="AB26" s="3429"/>
      <c r="AC26" s="3431"/>
      <c r="AD26" s="3578"/>
    </row>
    <row r="27" spans="1:30" s="160" customFormat="1" ht="35.1" customHeight="1">
      <c r="A27" s="164"/>
      <c r="B27" s="164"/>
      <c r="C27" s="168"/>
      <c r="D27" s="3539" t="s">
        <v>449</v>
      </c>
      <c r="E27" s="3540"/>
      <c r="F27" s="3540"/>
      <c r="G27" s="3540"/>
      <c r="H27" s="3540"/>
      <c r="I27" s="3540"/>
      <c r="J27" s="3540"/>
      <c r="K27" s="3540"/>
      <c r="L27" s="3540"/>
      <c r="M27" s="3540"/>
      <c r="N27" s="3541"/>
      <c r="O27" s="3516"/>
      <c r="P27" s="3504"/>
      <c r="Q27" s="435"/>
      <c r="R27" s="436" t="s">
        <v>196</v>
      </c>
      <c r="S27" s="435"/>
      <c r="T27" s="436" t="s">
        <v>197</v>
      </c>
      <c r="U27" s="3505" t="s">
        <v>435</v>
      </c>
      <c r="V27" s="3505"/>
      <c r="W27" s="3506"/>
      <c r="X27" s="3507" t="s">
        <v>436</v>
      </c>
      <c r="Y27" s="3507"/>
      <c r="Z27" s="3508"/>
      <c r="AA27" s="3508"/>
      <c r="AB27" s="3508"/>
      <c r="AC27" s="3508"/>
      <c r="AD27" s="3509"/>
    </row>
    <row r="28" spans="1:30" s="160" customFormat="1" ht="35.1" customHeight="1">
      <c r="A28" s="164"/>
      <c r="B28" s="164"/>
      <c r="C28" s="437"/>
      <c r="D28" s="3420"/>
      <c r="E28" s="3421"/>
      <c r="F28" s="3421"/>
      <c r="G28" s="3421"/>
      <c r="H28" s="3421"/>
      <c r="I28" s="3421"/>
      <c r="J28" s="3421"/>
      <c r="K28" s="3421"/>
      <c r="L28" s="3421"/>
      <c r="M28" s="3421"/>
      <c r="N28" s="3422"/>
      <c r="O28" s="524"/>
      <c r="P28" s="3577" t="s">
        <v>441</v>
      </c>
      <c r="Q28" s="3505"/>
      <c r="R28" s="3506"/>
      <c r="S28" s="3507" t="s">
        <v>472</v>
      </c>
      <c r="T28" s="3507"/>
      <c r="U28" s="3507"/>
      <c r="V28" s="3455"/>
      <c r="W28" s="3456"/>
      <c r="X28" s="426"/>
      <c r="Y28" s="430" t="s">
        <v>196</v>
      </c>
      <c r="Z28" s="426"/>
      <c r="AA28" s="430" t="s">
        <v>197</v>
      </c>
      <c r="AB28" s="426"/>
      <c r="AC28" s="430" t="s">
        <v>198</v>
      </c>
      <c r="AD28" s="438"/>
    </row>
    <row r="29" spans="1:30" s="160" customFormat="1" ht="35.1" customHeight="1">
      <c r="A29" s="164"/>
      <c r="B29" s="164"/>
      <c r="C29" s="169"/>
      <c r="D29" s="439"/>
      <c r="E29" s="3576" t="s">
        <v>443</v>
      </c>
      <c r="F29" s="3549"/>
      <c r="G29" s="3549"/>
      <c r="H29" s="3549"/>
      <c r="I29" s="3549"/>
      <c r="J29" s="3549"/>
      <c r="K29" s="3549"/>
      <c r="L29" s="3549"/>
      <c r="M29" s="3549"/>
      <c r="N29" s="3550"/>
      <c r="O29" s="522"/>
      <c r="P29" s="525"/>
      <c r="Q29" s="436" t="s">
        <v>196</v>
      </c>
      <c r="R29" s="435"/>
      <c r="S29" s="436" t="s">
        <v>197</v>
      </c>
      <c r="T29" s="435"/>
      <c r="U29" s="436" t="s">
        <v>198</v>
      </c>
      <c r="V29" s="440" t="s">
        <v>52</v>
      </c>
      <c r="W29" s="429"/>
      <c r="X29" s="435"/>
      <c r="Y29" s="436" t="s">
        <v>196</v>
      </c>
      <c r="Z29" s="435"/>
      <c r="AA29" s="436" t="s">
        <v>197</v>
      </c>
      <c r="AB29" s="435"/>
      <c r="AC29" s="436" t="s">
        <v>198</v>
      </c>
      <c r="AD29" s="441"/>
    </row>
    <row r="30" spans="1:30" s="160" customFormat="1" ht="15.95" customHeight="1">
      <c r="A30" s="164"/>
      <c r="B30" s="167"/>
      <c r="C30" s="168"/>
      <c r="D30" s="3539" t="s">
        <v>450</v>
      </c>
      <c r="E30" s="3540"/>
      <c r="F30" s="3540"/>
      <c r="G30" s="3540"/>
      <c r="H30" s="3540"/>
      <c r="I30" s="3540"/>
      <c r="J30" s="3540"/>
      <c r="K30" s="3540"/>
      <c r="L30" s="3540"/>
      <c r="M30" s="3540"/>
      <c r="N30" s="3541"/>
      <c r="O30" s="3455"/>
      <c r="P30" s="3456"/>
      <c r="Q30" s="3456"/>
      <c r="R30" s="3450" t="s">
        <v>196</v>
      </c>
      <c r="S30" s="3456"/>
      <c r="T30" s="3450" t="s">
        <v>197</v>
      </c>
      <c r="U30" s="3450" t="s">
        <v>435</v>
      </c>
      <c r="V30" s="3450"/>
      <c r="W30" s="3450"/>
      <c r="X30" s="3449" t="s">
        <v>436</v>
      </c>
      <c r="Y30" s="3451"/>
      <c r="Z30" s="3511"/>
      <c r="AA30" s="3511"/>
      <c r="AB30" s="3511"/>
      <c r="AC30" s="3511"/>
      <c r="AD30" s="3535"/>
    </row>
    <row r="31" spans="1:30" s="160" customFormat="1" ht="15.95" customHeight="1">
      <c r="A31" s="164"/>
      <c r="B31" s="164"/>
      <c r="C31" s="3440"/>
      <c r="D31" s="3420"/>
      <c r="E31" s="3421"/>
      <c r="F31" s="3421"/>
      <c r="G31" s="3421"/>
      <c r="H31" s="3421"/>
      <c r="I31" s="3421"/>
      <c r="J31" s="3421"/>
      <c r="K31" s="3421"/>
      <c r="L31" s="3421"/>
      <c r="M31" s="3421"/>
      <c r="N31" s="3422"/>
      <c r="O31" s="3428"/>
      <c r="P31" s="3429"/>
      <c r="Q31" s="3429"/>
      <c r="R31" s="3431"/>
      <c r="S31" s="3429"/>
      <c r="T31" s="3431"/>
      <c r="U31" s="3431"/>
      <c r="V31" s="3431"/>
      <c r="W31" s="3431"/>
      <c r="X31" s="3435"/>
      <c r="Y31" s="3433"/>
      <c r="Z31" s="3438"/>
      <c r="AA31" s="3438"/>
      <c r="AB31" s="3438"/>
      <c r="AC31" s="3438"/>
      <c r="AD31" s="3439"/>
    </row>
    <row r="32" spans="1:30" s="160" customFormat="1" ht="15.95" customHeight="1">
      <c r="A32" s="164"/>
      <c r="B32" s="164"/>
      <c r="C32" s="3441"/>
      <c r="D32" s="3420"/>
      <c r="E32" s="3421"/>
      <c r="F32" s="3421"/>
      <c r="G32" s="3421"/>
      <c r="H32" s="3421"/>
      <c r="I32" s="3421"/>
      <c r="J32" s="3421"/>
      <c r="K32" s="3421"/>
      <c r="L32" s="3421"/>
      <c r="M32" s="3421"/>
      <c r="N32" s="3422"/>
      <c r="O32" s="3536"/>
      <c r="P32" s="3443" t="s">
        <v>441</v>
      </c>
      <c r="Q32" s="3444"/>
      <c r="R32" s="3445"/>
      <c r="S32" s="3449" t="s">
        <v>472</v>
      </c>
      <c r="T32" s="3450"/>
      <c r="U32" s="3451"/>
      <c r="V32" s="3456"/>
      <c r="W32" s="3456"/>
      <c r="X32" s="3456"/>
      <c r="Y32" s="3450" t="s">
        <v>196</v>
      </c>
      <c r="Z32" s="3456"/>
      <c r="AA32" s="3450" t="s">
        <v>197</v>
      </c>
      <c r="AB32" s="3456"/>
      <c r="AC32" s="3450" t="s">
        <v>198</v>
      </c>
      <c r="AD32" s="3406"/>
    </row>
    <row r="33" spans="1:30" s="160" customFormat="1" ht="15.95" customHeight="1" thickBot="1">
      <c r="A33" s="164"/>
      <c r="B33" s="176"/>
      <c r="C33" s="177"/>
      <c r="D33" s="3423"/>
      <c r="E33" s="3424"/>
      <c r="F33" s="3424"/>
      <c r="G33" s="3424"/>
      <c r="H33" s="3424"/>
      <c r="I33" s="3424"/>
      <c r="J33" s="3424"/>
      <c r="K33" s="3424"/>
      <c r="L33" s="3424"/>
      <c r="M33" s="3424"/>
      <c r="N33" s="3425"/>
      <c r="O33" s="3474"/>
      <c r="P33" s="3446"/>
      <c r="Q33" s="3447"/>
      <c r="R33" s="3448"/>
      <c r="S33" s="3452"/>
      <c r="T33" s="3453"/>
      <c r="U33" s="3454"/>
      <c r="V33" s="3458"/>
      <c r="W33" s="3458"/>
      <c r="X33" s="3458"/>
      <c r="Y33" s="3453"/>
      <c r="Z33" s="3458"/>
      <c r="AA33" s="3453"/>
      <c r="AB33" s="3458"/>
      <c r="AC33" s="3453"/>
      <c r="AD33" s="3407"/>
    </row>
    <row r="34" spans="1:30" s="160" customFormat="1" ht="34.5" customHeight="1" thickBot="1">
      <c r="A34" s="3573" t="s">
        <v>1472</v>
      </c>
      <c r="B34" s="3574"/>
      <c r="C34" s="3574"/>
      <c r="D34" s="3574"/>
      <c r="E34" s="3574"/>
      <c r="F34" s="3574"/>
      <c r="G34" s="3574"/>
      <c r="H34" s="3574"/>
      <c r="I34" s="3574"/>
      <c r="J34" s="3574"/>
      <c r="K34" s="3574"/>
      <c r="L34" s="3574"/>
      <c r="M34" s="3574"/>
      <c r="N34" s="3574"/>
      <c r="O34" s="3574"/>
      <c r="P34" s="3574"/>
      <c r="Q34" s="3574"/>
      <c r="R34" s="428"/>
      <c r="S34" s="428"/>
      <c r="T34" s="428"/>
      <c r="U34" s="428"/>
      <c r="V34" s="428"/>
      <c r="W34" s="428"/>
      <c r="X34" s="428"/>
      <c r="Y34" s="428"/>
      <c r="Z34" s="428"/>
      <c r="AA34" s="428"/>
      <c r="AB34" s="428"/>
      <c r="AC34" s="428"/>
      <c r="AD34" s="444"/>
    </row>
    <row r="35" spans="1:30" s="160" customFormat="1" ht="15.75" customHeight="1">
      <c r="A35" s="164"/>
      <c r="B35" s="3408" t="s">
        <v>439</v>
      </c>
      <c r="C35" s="3409"/>
      <c r="D35" s="3409"/>
      <c r="E35" s="3410"/>
      <c r="F35" s="445"/>
      <c r="G35" s="3417" t="s">
        <v>1473</v>
      </c>
      <c r="H35" s="3409"/>
      <c r="I35" s="3409"/>
      <c r="J35" s="3409"/>
      <c r="K35" s="3409"/>
      <c r="L35" s="3409"/>
      <c r="M35" s="3409"/>
      <c r="N35" s="3410"/>
      <c r="O35" s="3426"/>
      <c r="P35" s="3427"/>
      <c r="Q35" s="3427"/>
      <c r="R35" s="3430" t="s">
        <v>196</v>
      </c>
      <c r="S35" s="3427"/>
      <c r="T35" s="3430" t="s">
        <v>197</v>
      </c>
      <c r="U35" s="3430" t="s">
        <v>435</v>
      </c>
      <c r="V35" s="3430"/>
      <c r="W35" s="3430"/>
      <c r="X35" s="3434" t="s">
        <v>436</v>
      </c>
      <c r="Y35" s="3432"/>
      <c r="Z35" s="3436"/>
      <c r="AA35" s="3436"/>
      <c r="AB35" s="3436"/>
      <c r="AC35" s="3436"/>
      <c r="AD35" s="3437"/>
    </row>
    <row r="36" spans="1:30" s="160" customFormat="1" ht="15.75" customHeight="1">
      <c r="A36" s="164"/>
      <c r="B36" s="3411"/>
      <c r="C36" s="3412"/>
      <c r="D36" s="3412"/>
      <c r="E36" s="3413"/>
      <c r="F36" s="3440"/>
      <c r="G36" s="3420"/>
      <c r="H36" s="3412"/>
      <c r="I36" s="3412"/>
      <c r="J36" s="3412"/>
      <c r="K36" s="3412"/>
      <c r="L36" s="3412"/>
      <c r="M36" s="3412"/>
      <c r="N36" s="3413"/>
      <c r="O36" s="3428"/>
      <c r="P36" s="3429"/>
      <c r="Q36" s="3429"/>
      <c r="R36" s="3431"/>
      <c r="S36" s="3429"/>
      <c r="T36" s="3431"/>
      <c r="U36" s="3431"/>
      <c r="V36" s="3431"/>
      <c r="W36" s="3431"/>
      <c r="X36" s="3435"/>
      <c r="Y36" s="3433"/>
      <c r="Z36" s="3438"/>
      <c r="AA36" s="3438"/>
      <c r="AB36" s="3438"/>
      <c r="AC36" s="3438"/>
      <c r="AD36" s="3439"/>
    </row>
    <row r="37" spans="1:30" s="160" customFormat="1" ht="15.75" customHeight="1">
      <c r="A37" s="164"/>
      <c r="B37" s="3411"/>
      <c r="C37" s="3412"/>
      <c r="D37" s="3412"/>
      <c r="E37" s="3413"/>
      <c r="F37" s="3441"/>
      <c r="G37" s="3420"/>
      <c r="H37" s="3412"/>
      <c r="I37" s="3412"/>
      <c r="J37" s="3412"/>
      <c r="K37" s="3412"/>
      <c r="L37" s="3412"/>
      <c r="M37" s="3412"/>
      <c r="N37" s="3413"/>
      <c r="O37" s="3473"/>
      <c r="P37" s="3443" t="s">
        <v>441</v>
      </c>
      <c r="Q37" s="3444"/>
      <c r="R37" s="3445"/>
      <c r="S37" s="3449" t="s">
        <v>472</v>
      </c>
      <c r="T37" s="3450"/>
      <c r="U37" s="3451"/>
      <c r="V37" s="3456"/>
      <c r="W37" s="3456"/>
      <c r="X37" s="3456"/>
      <c r="Y37" s="3450" t="s">
        <v>196</v>
      </c>
      <c r="Z37" s="3456"/>
      <c r="AA37" s="3450" t="s">
        <v>197</v>
      </c>
      <c r="AB37" s="3456"/>
      <c r="AC37" s="3450" t="s">
        <v>198</v>
      </c>
      <c r="AD37" s="3406"/>
    </row>
    <row r="38" spans="1:30" s="160" customFormat="1" ht="15.75" customHeight="1">
      <c r="A38" s="170"/>
      <c r="B38" s="3411"/>
      <c r="C38" s="3412"/>
      <c r="D38" s="3412"/>
      <c r="E38" s="3413"/>
      <c r="F38" s="446"/>
      <c r="G38" s="3575"/>
      <c r="H38" s="3412"/>
      <c r="I38" s="3412"/>
      <c r="J38" s="3412"/>
      <c r="K38" s="3412"/>
      <c r="L38" s="3412"/>
      <c r="M38" s="3412"/>
      <c r="N38" s="3413"/>
      <c r="O38" s="3536"/>
      <c r="P38" s="3488"/>
      <c r="Q38" s="3489"/>
      <c r="R38" s="3490"/>
      <c r="S38" s="3491"/>
      <c r="T38" s="3492"/>
      <c r="U38" s="3493"/>
      <c r="V38" s="3495"/>
      <c r="W38" s="3495"/>
      <c r="X38" s="3495"/>
      <c r="Y38" s="3492"/>
      <c r="Z38" s="3495"/>
      <c r="AA38" s="3492"/>
      <c r="AB38" s="3495"/>
      <c r="AC38" s="3492"/>
      <c r="AD38" s="3532"/>
    </row>
    <row r="39" spans="1:30" s="160" customFormat="1" ht="15.75" customHeight="1">
      <c r="A39" s="170"/>
      <c r="B39" s="3411"/>
      <c r="C39" s="3412"/>
      <c r="D39" s="3412"/>
      <c r="E39" s="3413"/>
      <c r="F39" s="168"/>
      <c r="G39" s="3539" t="s">
        <v>720</v>
      </c>
      <c r="H39" s="3555"/>
      <c r="I39" s="3555"/>
      <c r="J39" s="3555"/>
      <c r="K39" s="3555"/>
      <c r="L39" s="3555"/>
      <c r="M39" s="3555"/>
      <c r="N39" s="3556"/>
      <c r="O39" s="3455"/>
      <c r="P39" s="3456"/>
      <c r="Q39" s="3456"/>
      <c r="R39" s="3450" t="s">
        <v>196</v>
      </c>
      <c r="S39" s="3456"/>
      <c r="T39" s="3450" t="s">
        <v>197</v>
      </c>
      <c r="U39" s="3450" t="s">
        <v>435</v>
      </c>
      <c r="V39" s="3450"/>
      <c r="W39" s="3450"/>
      <c r="X39" s="3449" t="s">
        <v>436</v>
      </c>
      <c r="Y39" s="3451"/>
      <c r="Z39" s="3511"/>
      <c r="AA39" s="3511"/>
      <c r="AB39" s="3511"/>
      <c r="AC39" s="3511"/>
      <c r="AD39" s="3535"/>
    </row>
    <row r="40" spans="1:30" s="160" customFormat="1" ht="15.75" customHeight="1">
      <c r="A40" s="170"/>
      <c r="B40" s="3411"/>
      <c r="C40" s="3412"/>
      <c r="D40" s="3412"/>
      <c r="E40" s="3413"/>
      <c r="F40" s="3440"/>
      <c r="G40" s="3420"/>
      <c r="H40" s="3412"/>
      <c r="I40" s="3412"/>
      <c r="J40" s="3412"/>
      <c r="K40" s="3412"/>
      <c r="L40" s="3412"/>
      <c r="M40" s="3412"/>
      <c r="N40" s="3413"/>
      <c r="O40" s="3428"/>
      <c r="P40" s="3429"/>
      <c r="Q40" s="3429"/>
      <c r="R40" s="3431"/>
      <c r="S40" s="3429"/>
      <c r="T40" s="3431"/>
      <c r="U40" s="3431"/>
      <c r="V40" s="3431"/>
      <c r="W40" s="3431"/>
      <c r="X40" s="3435"/>
      <c r="Y40" s="3433"/>
      <c r="Z40" s="3438"/>
      <c r="AA40" s="3438"/>
      <c r="AB40" s="3438"/>
      <c r="AC40" s="3438"/>
      <c r="AD40" s="3439"/>
    </row>
    <row r="41" spans="1:30" s="160" customFormat="1" ht="15.75" customHeight="1">
      <c r="A41" s="164"/>
      <c r="B41" s="3411"/>
      <c r="C41" s="3412"/>
      <c r="D41" s="3412"/>
      <c r="E41" s="3413"/>
      <c r="F41" s="3441"/>
      <c r="G41" s="3420"/>
      <c r="H41" s="3412"/>
      <c r="I41" s="3412"/>
      <c r="J41" s="3412"/>
      <c r="K41" s="3412"/>
      <c r="L41" s="3412"/>
      <c r="M41" s="3412"/>
      <c r="N41" s="3413"/>
      <c r="O41" s="3473"/>
      <c r="P41" s="3443" t="s">
        <v>441</v>
      </c>
      <c r="Q41" s="3444"/>
      <c r="R41" s="3445"/>
      <c r="S41" s="3449" t="s">
        <v>472</v>
      </c>
      <c r="T41" s="3450"/>
      <c r="U41" s="3451"/>
      <c r="V41" s="3456"/>
      <c r="W41" s="3456"/>
      <c r="X41" s="3456"/>
      <c r="Y41" s="3450" t="s">
        <v>196</v>
      </c>
      <c r="Z41" s="3456"/>
      <c r="AA41" s="3450" t="s">
        <v>197</v>
      </c>
      <c r="AB41" s="3456"/>
      <c r="AC41" s="3450" t="s">
        <v>198</v>
      </c>
      <c r="AD41" s="3406"/>
    </row>
    <row r="42" spans="1:30" s="160" customFormat="1" ht="15.75" customHeight="1" thickBot="1">
      <c r="A42" s="176"/>
      <c r="B42" s="3414"/>
      <c r="C42" s="3415"/>
      <c r="D42" s="3415"/>
      <c r="E42" s="3416"/>
      <c r="F42" s="177"/>
      <c r="G42" s="3542"/>
      <c r="H42" s="3415"/>
      <c r="I42" s="3415"/>
      <c r="J42" s="3415"/>
      <c r="K42" s="3415"/>
      <c r="L42" s="3415"/>
      <c r="M42" s="3415"/>
      <c r="N42" s="3416"/>
      <c r="O42" s="3474"/>
      <c r="P42" s="3446"/>
      <c r="Q42" s="3447"/>
      <c r="R42" s="3448"/>
      <c r="S42" s="3452"/>
      <c r="T42" s="3453"/>
      <c r="U42" s="3454"/>
      <c r="V42" s="3458"/>
      <c r="W42" s="3458"/>
      <c r="X42" s="3458"/>
      <c r="Y42" s="3453"/>
      <c r="Z42" s="3458"/>
      <c r="AA42" s="3453"/>
      <c r="AB42" s="3458"/>
      <c r="AC42" s="3453"/>
      <c r="AD42" s="3407"/>
    </row>
    <row r="43" spans="1:30" ht="35.1" customHeight="1" thickBot="1">
      <c r="A43" s="526" t="s">
        <v>924</v>
      </c>
      <c r="B43" s="161"/>
      <c r="C43" s="162"/>
      <c r="D43" s="162"/>
      <c r="E43" s="162"/>
      <c r="F43" s="162"/>
      <c r="G43" s="162"/>
      <c r="H43" s="162"/>
      <c r="I43" s="162"/>
      <c r="J43" s="162"/>
      <c r="K43" s="162"/>
      <c r="L43" s="162"/>
      <c r="M43" s="162"/>
      <c r="N43" s="162"/>
      <c r="O43" s="162"/>
      <c r="P43" s="162"/>
      <c r="Q43" s="162"/>
      <c r="R43" s="162"/>
      <c r="S43" s="162"/>
      <c r="T43" s="162"/>
      <c r="U43" s="162"/>
      <c r="V43" s="162"/>
      <c r="W43" s="162"/>
      <c r="X43" s="162"/>
      <c r="Y43" s="162"/>
      <c r="Z43" s="162"/>
      <c r="AA43" s="162"/>
      <c r="AB43" s="162"/>
      <c r="AC43" s="162"/>
      <c r="AD43" s="163"/>
    </row>
    <row r="44" spans="1:30" ht="15.95" customHeight="1">
      <c r="A44" s="164"/>
      <c r="B44" s="3563" t="s">
        <v>925</v>
      </c>
      <c r="C44" s="3564"/>
      <c r="D44" s="3564"/>
      <c r="E44" s="3565"/>
      <c r="F44" s="3572"/>
      <c r="G44" s="3417" t="s">
        <v>475</v>
      </c>
      <c r="H44" s="3418"/>
      <c r="I44" s="3418"/>
      <c r="J44" s="3418"/>
      <c r="K44" s="3418"/>
      <c r="L44" s="3418"/>
      <c r="M44" s="3418"/>
      <c r="N44" s="3418"/>
      <c r="O44" s="3426"/>
      <c r="P44" s="3427"/>
      <c r="Q44" s="3427"/>
      <c r="R44" s="3430" t="s">
        <v>196</v>
      </c>
      <c r="S44" s="3427"/>
      <c r="T44" s="3430" t="s">
        <v>197</v>
      </c>
      <c r="U44" s="3430" t="s">
        <v>435</v>
      </c>
      <c r="V44" s="3430"/>
      <c r="W44" s="3430"/>
      <c r="X44" s="3434" t="s">
        <v>436</v>
      </c>
      <c r="Y44" s="3432"/>
      <c r="Z44" s="3471"/>
      <c r="AA44" s="3436"/>
      <c r="AB44" s="3436"/>
      <c r="AC44" s="3436"/>
      <c r="AD44" s="3437"/>
    </row>
    <row r="45" spans="1:30" ht="15.95" customHeight="1">
      <c r="A45" s="164"/>
      <c r="B45" s="3566"/>
      <c r="C45" s="3567"/>
      <c r="D45" s="3567"/>
      <c r="E45" s="3568"/>
      <c r="F45" s="3441"/>
      <c r="G45" s="3557"/>
      <c r="H45" s="3558"/>
      <c r="I45" s="3558"/>
      <c r="J45" s="3558"/>
      <c r="K45" s="3558"/>
      <c r="L45" s="3558"/>
      <c r="M45" s="3558"/>
      <c r="N45" s="3558"/>
      <c r="O45" s="3428"/>
      <c r="P45" s="3429"/>
      <c r="Q45" s="3429"/>
      <c r="R45" s="3431"/>
      <c r="S45" s="3429"/>
      <c r="T45" s="3431"/>
      <c r="U45" s="3431"/>
      <c r="V45" s="3431"/>
      <c r="W45" s="3431"/>
      <c r="X45" s="3435"/>
      <c r="Y45" s="3433"/>
      <c r="Z45" s="3472"/>
      <c r="AA45" s="3438"/>
      <c r="AB45" s="3438"/>
      <c r="AC45" s="3438"/>
      <c r="AD45" s="3439"/>
    </row>
    <row r="46" spans="1:30" ht="15.95" customHeight="1">
      <c r="A46" s="164"/>
      <c r="B46" s="3566"/>
      <c r="C46" s="3567"/>
      <c r="D46" s="3567"/>
      <c r="E46" s="3568"/>
      <c r="F46" s="446"/>
      <c r="G46" s="3449" t="s">
        <v>451</v>
      </c>
      <c r="H46" s="3450"/>
      <c r="I46" s="3451"/>
      <c r="J46" s="3455"/>
      <c r="K46" s="3456"/>
      <c r="L46" s="3456"/>
      <c r="M46" s="3456"/>
      <c r="N46" s="3456"/>
      <c r="O46" s="3456"/>
      <c r="P46" s="3456"/>
      <c r="Q46" s="3559"/>
      <c r="R46" s="3449" t="s">
        <v>452</v>
      </c>
      <c r="S46" s="3450"/>
      <c r="T46" s="3451"/>
      <c r="U46" s="3456"/>
      <c r="V46" s="3456"/>
      <c r="W46" s="3456"/>
      <c r="X46" s="3456"/>
      <c r="Y46" s="3456"/>
      <c r="Z46" s="3456"/>
      <c r="AA46" s="3456"/>
      <c r="AB46" s="3456"/>
      <c r="AC46" s="3456"/>
      <c r="AD46" s="3561"/>
    </row>
    <row r="47" spans="1:30" ht="15.95" customHeight="1">
      <c r="A47" s="164"/>
      <c r="B47" s="3566"/>
      <c r="C47" s="3567"/>
      <c r="D47" s="3567"/>
      <c r="E47" s="3568"/>
      <c r="G47" s="3491"/>
      <c r="H47" s="3492"/>
      <c r="I47" s="3493"/>
      <c r="J47" s="3494"/>
      <c r="K47" s="3495"/>
      <c r="L47" s="3495"/>
      <c r="M47" s="3495"/>
      <c r="N47" s="3495"/>
      <c r="O47" s="3495"/>
      <c r="P47" s="3495"/>
      <c r="Q47" s="3560"/>
      <c r="R47" s="3491"/>
      <c r="S47" s="3492"/>
      <c r="T47" s="3493"/>
      <c r="U47" s="3495"/>
      <c r="V47" s="3495"/>
      <c r="W47" s="3495"/>
      <c r="X47" s="3495"/>
      <c r="Y47" s="3495"/>
      <c r="Z47" s="3495"/>
      <c r="AA47" s="3495"/>
      <c r="AB47" s="3495"/>
      <c r="AC47" s="3495"/>
      <c r="AD47" s="3562"/>
    </row>
    <row r="48" spans="1:30" ht="15.95" customHeight="1">
      <c r="A48" s="164"/>
      <c r="B48" s="3566"/>
      <c r="C48" s="3567"/>
      <c r="D48" s="3567"/>
      <c r="E48" s="3568"/>
      <c r="F48" s="3440"/>
      <c r="G48" s="3539" t="s">
        <v>493</v>
      </c>
      <c r="H48" s="3540"/>
      <c r="I48" s="3540"/>
      <c r="J48" s="3540"/>
      <c r="K48" s="3540"/>
      <c r="L48" s="3540"/>
      <c r="M48" s="3540"/>
      <c r="N48" s="3540"/>
      <c r="O48" s="3455"/>
      <c r="P48" s="3456"/>
      <c r="Q48" s="3456"/>
      <c r="R48" s="3450" t="s">
        <v>196</v>
      </c>
      <c r="S48" s="3456"/>
      <c r="T48" s="3450" t="s">
        <v>197</v>
      </c>
      <c r="U48" s="3450" t="s">
        <v>435</v>
      </c>
      <c r="V48" s="3450"/>
      <c r="W48" s="3450"/>
      <c r="X48" s="3449" t="s">
        <v>436</v>
      </c>
      <c r="Y48" s="3451"/>
      <c r="Z48" s="3511"/>
      <c r="AA48" s="3511"/>
      <c r="AB48" s="3511"/>
      <c r="AC48" s="3511"/>
      <c r="AD48" s="3535"/>
    </row>
    <row r="49" spans="1:30" ht="15.95" customHeight="1">
      <c r="A49" s="164"/>
      <c r="B49" s="3566"/>
      <c r="C49" s="3567"/>
      <c r="D49" s="3567"/>
      <c r="E49" s="3568"/>
      <c r="F49" s="3441"/>
      <c r="G49" s="3557"/>
      <c r="H49" s="3558"/>
      <c r="I49" s="3558"/>
      <c r="J49" s="3558"/>
      <c r="K49" s="3558"/>
      <c r="L49" s="3558"/>
      <c r="M49" s="3558"/>
      <c r="N49" s="3558"/>
      <c r="O49" s="3428"/>
      <c r="P49" s="3429"/>
      <c r="Q49" s="3429"/>
      <c r="R49" s="3431"/>
      <c r="S49" s="3429"/>
      <c r="T49" s="3431"/>
      <c r="U49" s="3431"/>
      <c r="V49" s="3431"/>
      <c r="W49" s="3431"/>
      <c r="X49" s="3435"/>
      <c r="Y49" s="3433"/>
      <c r="Z49" s="3438"/>
      <c r="AA49" s="3438"/>
      <c r="AB49" s="3438"/>
      <c r="AC49" s="3438"/>
      <c r="AD49" s="3439"/>
    </row>
    <row r="50" spans="1:30" ht="35.1" customHeight="1" thickBot="1">
      <c r="A50" s="176"/>
      <c r="B50" s="3569"/>
      <c r="C50" s="3570"/>
      <c r="D50" s="3570"/>
      <c r="E50" s="3571"/>
      <c r="F50" s="177"/>
      <c r="G50" s="447"/>
      <c r="H50" s="448"/>
      <c r="I50" s="3520" t="s">
        <v>453</v>
      </c>
      <c r="J50" s="3522"/>
      <c r="K50" s="3496"/>
      <c r="L50" s="3497"/>
      <c r="M50" s="3497"/>
      <c r="N50" s="449"/>
      <c r="O50" s="450" t="s">
        <v>196</v>
      </c>
      <c r="P50" s="449"/>
      <c r="Q50" s="450" t="s">
        <v>197</v>
      </c>
      <c r="R50" s="449"/>
      <c r="S50" s="450" t="s">
        <v>198</v>
      </c>
      <c r="T50" s="450" t="s">
        <v>52</v>
      </c>
      <c r="U50" s="3521"/>
      <c r="V50" s="3521"/>
      <c r="W50" s="449"/>
      <c r="X50" s="450" t="s">
        <v>196</v>
      </c>
      <c r="Y50" s="449"/>
      <c r="Z50" s="450" t="s">
        <v>197</v>
      </c>
      <c r="AA50" s="449"/>
      <c r="AB50" s="450" t="s">
        <v>198</v>
      </c>
      <c r="AC50" s="451"/>
      <c r="AD50" s="452"/>
    </row>
    <row r="51" spans="1:30" s="160" customFormat="1" ht="35.1" customHeight="1" thickBot="1">
      <c r="A51" s="453" t="s">
        <v>926</v>
      </c>
      <c r="B51" s="432"/>
      <c r="C51" s="433"/>
      <c r="D51" s="433"/>
      <c r="E51" s="433"/>
      <c r="F51" s="425"/>
      <c r="G51" s="454"/>
      <c r="H51" s="454"/>
      <c r="I51" s="454"/>
      <c r="J51" s="454"/>
      <c r="K51" s="454"/>
      <c r="L51" s="455"/>
      <c r="M51" s="455"/>
      <c r="N51" s="455"/>
      <c r="O51" s="425"/>
      <c r="P51" s="455"/>
      <c r="Q51" s="455"/>
      <c r="R51" s="455"/>
      <c r="S51" s="455"/>
      <c r="T51" s="455"/>
      <c r="U51" s="455"/>
      <c r="V51" s="455"/>
      <c r="W51" s="455"/>
      <c r="X51" s="455"/>
      <c r="Y51" s="455"/>
      <c r="Z51" s="455"/>
      <c r="AA51" s="455"/>
      <c r="AB51" s="456"/>
      <c r="AC51" s="455"/>
      <c r="AD51" s="457"/>
    </row>
    <row r="52" spans="1:30" s="160" customFormat="1" ht="15.95" customHeight="1">
      <c r="A52" s="164"/>
      <c r="B52" s="3408" t="s">
        <v>439</v>
      </c>
      <c r="C52" s="3409"/>
      <c r="D52" s="3409"/>
      <c r="E52" s="3410"/>
      <c r="F52" s="445"/>
      <c r="G52" s="3417" t="s">
        <v>454</v>
      </c>
      <c r="H52" s="3409"/>
      <c r="I52" s="3409"/>
      <c r="J52" s="3409"/>
      <c r="K52" s="3409"/>
      <c r="L52" s="3409"/>
      <c r="M52" s="3409"/>
      <c r="N52" s="3410"/>
      <c r="O52" s="3426"/>
      <c r="P52" s="3427"/>
      <c r="Q52" s="3427"/>
      <c r="R52" s="3430" t="s">
        <v>196</v>
      </c>
      <c r="S52" s="3427"/>
      <c r="T52" s="3430" t="s">
        <v>197</v>
      </c>
      <c r="U52" s="3430" t="s">
        <v>435</v>
      </c>
      <c r="V52" s="3430"/>
      <c r="W52" s="3430"/>
      <c r="X52" s="3434" t="s">
        <v>436</v>
      </c>
      <c r="Y52" s="3432"/>
      <c r="Z52" s="3436"/>
      <c r="AA52" s="3436"/>
      <c r="AB52" s="3436"/>
      <c r="AC52" s="3436"/>
      <c r="AD52" s="3437"/>
    </row>
    <row r="53" spans="1:30" s="160" customFormat="1" ht="15.95" customHeight="1">
      <c r="A53" s="164"/>
      <c r="B53" s="3411"/>
      <c r="C53" s="3412"/>
      <c r="D53" s="3412"/>
      <c r="E53" s="3413"/>
      <c r="F53" s="3440"/>
      <c r="G53" s="3420"/>
      <c r="H53" s="3412"/>
      <c r="I53" s="3412"/>
      <c r="J53" s="3412"/>
      <c r="K53" s="3412"/>
      <c r="L53" s="3412"/>
      <c r="M53" s="3412"/>
      <c r="N53" s="3413"/>
      <c r="O53" s="3428"/>
      <c r="P53" s="3429"/>
      <c r="Q53" s="3429"/>
      <c r="R53" s="3431"/>
      <c r="S53" s="3429"/>
      <c r="T53" s="3431"/>
      <c r="U53" s="3431"/>
      <c r="V53" s="3431"/>
      <c r="W53" s="3431"/>
      <c r="X53" s="3435"/>
      <c r="Y53" s="3433"/>
      <c r="Z53" s="3438"/>
      <c r="AA53" s="3438"/>
      <c r="AB53" s="3438"/>
      <c r="AC53" s="3438"/>
      <c r="AD53" s="3439"/>
    </row>
    <row r="54" spans="1:30" s="160" customFormat="1" ht="15.95" customHeight="1">
      <c r="A54" s="164"/>
      <c r="B54" s="3411"/>
      <c r="C54" s="3412"/>
      <c r="D54" s="3412"/>
      <c r="E54" s="3413"/>
      <c r="F54" s="3441"/>
      <c r="G54" s="3420"/>
      <c r="H54" s="3412"/>
      <c r="I54" s="3412"/>
      <c r="J54" s="3412"/>
      <c r="K54" s="3412"/>
      <c r="L54" s="3412"/>
      <c r="M54" s="3412"/>
      <c r="N54" s="3413"/>
      <c r="O54" s="3473"/>
      <c r="P54" s="3443" t="s">
        <v>441</v>
      </c>
      <c r="Q54" s="3444"/>
      <c r="R54" s="3445"/>
      <c r="S54" s="3449" t="s">
        <v>472</v>
      </c>
      <c r="T54" s="3450"/>
      <c r="U54" s="3451"/>
      <c r="V54" s="3456"/>
      <c r="W54" s="3456"/>
      <c r="X54" s="3456"/>
      <c r="Y54" s="3450" t="s">
        <v>196</v>
      </c>
      <c r="Z54" s="3456"/>
      <c r="AA54" s="3450" t="s">
        <v>197</v>
      </c>
      <c r="AB54" s="3456"/>
      <c r="AC54" s="3450" t="s">
        <v>198</v>
      </c>
      <c r="AD54" s="3406"/>
    </row>
    <row r="55" spans="1:30" s="160" customFormat="1" ht="15.95" customHeight="1" thickBot="1">
      <c r="A55" s="176"/>
      <c r="B55" s="3414"/>
      <c r="C55" s="3415"/>
      <c r="D55" s="3415"/>
      <c r="E55" s="3416"/>
      <c r="F55" s="177"/>
      <c r="G55" s="3542"/>
      <c r="H55" s="3415"/>
      <c r="I55" s="3415"/>
      <c r="J55" s="3415"/>
      <c r="K55" s="3415"/>
      <c r="L55" s="3415"/>
      <c r="M55" s="3415"/>
      <c r="N55" s="3416"/>
      <c r="O55" s="3474"/>
      <c r="P55" s="3446"/>
      <c r="Q55" s="3447"/>
      <c r="R55" s="3448"/>
      <c r="S55" s="3452"/>
      <c r="T55" s="3453"/>
      <c r="U55" s="3454"/>
      <c r="V55" s="3458"/>
      <c r="W55" s="3458"/>
      <c r="X55" s="3458"/>
      <c r="Y55" s="3453"/>
      <c r="Z55" s="3458"/>
      <c r="AA55" s="3453"/>
      <c r="AB55" s="3458"/>
      <c r="AC55" s="3453"/>
      <c r="AD55" s="3407"/>
    </row>
    <row r="56" spans="1:30" s="160" customFormat="1" ht="35.1" customHeight="1" thickBot="1">
      <c r="A56" s="179" t="s">
        <v>1324</v>
      </c>
      <c r="B56" s="458"/>
      <c r="C56" s="296"/>
      <c r="D56" s="296"/>
      <c r="E56" s="296"/>
      <c r="F56" s="459"/>
      <c r="G56" s="460"/>
      <c r="H56" s="460"/>
      <c r="I56" s="460"/>
      <c r="J56" s="460"/>
      <c r="K56" s="460"/>
      <c r="L56" s="461"/>
      <c r="M56" s="461"/>
      <c r="N56" s="461"/>
      <c r="O56" s="459"/>
      <c r="P56" s="461"/>
      <c r="Q56" s="461"/>
      <c r="R56" s="461"/>
      <c r="S56" s="455"/>
      <c r="T56" s="455"/>
      <c r="U56" s="455"/>
      <c r="V56" s="461"/>
      <c r="W56" s="461"/>
      <c r="X56" s="461"/>
      <c r="Y56" s="461"/>
      <c r="Z56" s="461"/>
      <c r="AA56" s="461"/>
      <c r="AB56" s="462"/>
      <c r="AC56" s="461"/>
      <c r="AD56" s="463"/>
    </row>
    <row r="57" spans="1:30" s="160" customFormat="1" ht="15.95" customHeight="1">
      <c r="A57" s="164"/>
      <c r="B57" s="3408" t="s">
        <v>439</v>
      </c>
      <c r="C57" s="3409"/>
      <c r="D57" s="3409"/>
      <c r="E57" s="3410"/>
      <c r="F57" s="445"/>
      <c r="G57" s="3417" t="s">
        <v>455</v>
      </c>
      <c r="H57" s="3409"/>
      <c r="I57" s="3409"/>
      <c r="J57" s="3409"/>
      <c r="K57" s="3409"/>
      <c r="L57" s="3409"/>
      <c r="M57" s="3409"/>
      <c r="N57" s="3410"/>
      <c r="O57" s="3426"/>
      <c r="P57" s="3427"/>
      <c r="Q57" s="3427"/>
      <c r="R57" s="3430" t="s">
        <v>196</v>
      </c>
      <c r="S57" s="3427"/>
      <c r="T57" s="3430" t="s">
        <v>197</v>
      </c>
      <c r="U57" s="3430" t="s">
        <v>435</v>
      </c>
      <c r="V57" s="3430"/>
      <c r="W57" s="3430"/>
      <c r="X57" s="3434" t="s">
        <v>436</v>
      </c>
      <c r="Y57" s="3432"/>
      <c r="Z57" s="3436"/>
      <c r="AA57" s="3436"/>
      <c r="AB57" s="3436"/>
      <c r="AC57" s="3436"/>
      <c r="AD57" s="3437"/>
    </row>
    <row r="58" spans="1:30" s="160" customFormat="1" ht="15.95" customHeight="1">
      <c r="A58" s="164"/>
      <c r="B58" s="3411"/>
      <c r="C58" s="3412"/>
      <c r="D58" s="3412"/>
      <c r="E58" s="3413"/>
      <c r="F58" s="3440"/>
      <c r="G58" s="3420"/>
      <c r="H58" s="3412"/>
      <c r="I58" s="3412"/>
      <c r="J58" s="3412"/>
      <c r="K58" s="3412"/>
      <c r="L58" s="3412"/>
      <c r="M58" s="3412"/>
      <c r="N58" s="3413"/>
      <c r="O58" s="3428"/>
      <c r="P58" s="3429"/>
      <c r="Q58" s="3429"/>
      <c r="R58" s="3431"/>
      <c r="S58" s="3429"/>
      <c r="T58" s="3431"/>
      <c r="U58" s="3431"/>
      <c r="V58" s="3431"/>
      <c r="W58" s="3431"/>
      <c r="X58" s="3435"/>
      <c r="Y58" s="3433"/>
      <c r="Z58" s="3438"/>
      <c r="AA58" s="3438"/>
      <c r="AB58" s="3438"/>
      <c r="AC58" s="3438"/>
      <c r="AD58" s="3439"/>
    </row>
    <row r="59" spans="1:30" s="160" customFormat="1" ht="15.95" customHeight="1">
      <c r="A59" s="164"/>
      <c r="B59" s="3411"/>
      <c r="C59" s="3412"/>
      <c r="D59" s="3412"/>
      <c r="E59" s="3413"/>
      <c r="F59" s="3441"/>
      <c r="G59" s="3420"/>
      <c r="H59" s="3412"/>
      <c r="I59" s="3412"/>
      <c r="J59" s="3412"/>
      <c r="K59" s="3412"/>
      <c r="L59" s="3412"/>
      <c r="M59" s="3412"/>
      <c r="N59" s="3413"/>
      <c r="O59" s="3473"/>
      <c r="P59" s="3443" t="s">
        <v>441</v>
      </c>
      <c r="Q59" s="3444"/>
      <c r="R59" s="3445"/>
      <c r="S59" s="3449" t="s">
        <v>472</v>
      </c>
      <c r="T59" s="3450"/>
      <c r="U59" s="3451"/>
      <c r="V59" s="3456"/>
      <c r="W59" s="3456"/>
      <c r="X59" s="3456"/>
      <c r="Y59" s="3450" t="s">
        <v>196</v>
      </c>
      <c r="Z59" s="3456"/>
      <c r="AA59" s="3450" t="s">
        <v>197</v>
      </c>
      <c r="AB59" s="3456"/>
      <c r="AC59" s="3450" t="s">
        <v>198</v>
      </c>
      <c r="AD59" s="3406"/>
    </row>
    <row r="60" spans="1:30" s="160" customFormat="1" ht="15.95" customHeight="1" thickBot="1">
      <c r="A60" s="176"/>
      <c r="B60" s="3414"/>
      <c r="C60" s="3415"/>
      <c r="D60" s="3415"/>
      <c r="E60" s="3416"/>
      <c r="F60" s="177"/>
      <c r="G60" s="3542"/>
      <c r="H60" s="3415"/>
      <c r="I60" s="3415"/>
      <c r="J60" s="3415"/>
      <c r="K60" s="3415"/>
      <c r="L60" s="3415"/>
      <c r="M60" s="3415"/>
      <c r="N60" s="3416"/>
      <c r="O60" s="3474"/>
      <c r="P60" s="3446"/>
      <c r="Q60" s="3447"/>
      <c r="R60" s="3448"/>
      <c r="S60" s="3452"/>
      <c r="T60" s="3453"/>
      <c r="U60" s="3454"/>
      <c r="V60" s="3458"/>
      <c r="W60" s="3458"/>
      <c r="X60" s="3458"/>
      <c r="Y60" s="3453"/>
      <c r="Z60" s="3458"/>
      <c r="AA60" s="3453"/>
      <c r="AB60" s="3458"/>
      <c r="AC60" s="3453"/>
      <c r="AD60" s="3407"/>
    </row>
    <row r="61" spans="1:30" ht="35.1" customHeight="1" thickBot="1">
      <c r="A61" s="179" t="s">
        <v>1325</v>
      </c>
      <c r="B61" s="161"/>
      <c r="C61" s="162"/>
      <c r="D61" s="162"/>
      <c r="E61" s="162"/>
      <c r="F61" s="162"/>
      <c r="G61" s="162"/>
      <c r="H61" s="162"/>
      <c r="I61" s="162"/>
      <c r="J61" s="162"/>
      <c r="K61" s="162"/>
      <c r="L61" s="162"/>
      <c r="M61" s="162"/>
      <c r="N61" s="162"/>
      <c r="O61" s="162"/>
      <c r="P61" s="162"/>
      <c r="Q61" s="162"/>
      <c r="R61" s="162"/>
      <c r="S61" s="175"/>
      <c r="T61" s="175"/>
      <c r="U61" s="175"/>
      <c r="V61" s="162"/>
      <c r="W61" s="162"/>
      <c r="X61" s="162"/>
      <c r="Y61" s="162"/>
      <c r="Z61" s="162"/>
      <c r="AA61" s="162"/>
      <c r="AB61" s="162"/>
      <c r="AC61" s="162"/>
      <c r="AD61" s="163"/>
    </row>
    <row r="62" spans="1:30" ht="35.1" customHeight="1">
      <c r="A62" s="164"/>
      <c r="B62" s="3543" t="s">
        <v>456</v>
      </c>
      <c r="C62" s="3544"/>
      <c r="D62" s="3544"/>
      <c r="E62" s="3544"/>
      <c r="F62" s="3545"/>
      <c r="G62" s="3546"/>
      <c r="H62" s="3546"/>
      <c r="I62" s="3546"/>
      <c r="J62" s="3546"/>
      <c r="K62" s="3546"/>
      <c r="L62" s="3546"/>
      <c r="M62" s="3546"/>
      <c r="N62" s="3546"/>
      <c r="O62" s="3546"/>
      <c r="P62" s="3546"/>
      <c r="Q62" s="3546"/>
      <c r="R62" s="3546"/>
      <c r="S62" s="3546"/>
      <c r="T62" s="3546"/>
      <c r="U62" s="3546"/>
      <c r="V62" s="3546"/>
      <c r="W62" s="3546"/>
      <c r="X62" s="3546"/>
      <c r="Y62" s="3546"/>
      <c r="Z62" s="3546"/>
      <c r="AA62" s="3546"/>
      <c r="AB62" s="3546"/>
      <c r="AC62" s="3546"/>
      <c r="AD62" s="3547"/>
    </row>
    <row r="63" spans="1:30" ht="35.1" customHeight="1">
      <c r="A63" s="164"/>
      <c r="B63" s="3548" t="s">
        <v>457</v>
      </c>
      <c r="C63" s="3549"/>
      <c r="D63" s="3549"/>
      <c r="E63" s="3550"/>
      <c r="F63" s="3551"/>
      <c r="G63" s="3552"/>
      <c r="H63" s="3552"/>
      <c r="I63" s="3552"/>
      <c r="J63" s="3552"/>
      <c r="K63" s="3552"/>
      <c r="L63" s="3552"/>
      <c r="M63" s="3552"/>
      <c r="N63" s="3552"/>
      <c r="O63" s="3552"/>
      <c r="P63" s="3552"/>
      <c r="Q63" s="3552"/>
      <c r="R63" s="3552"/>
      <c r="S63" s="3552"/>
      <c r="T63" s="3552"/>
      <c r="U63" s="3552"/>
      <c r="V63" s="3552"/>
      <c r="W63" s="3552"/>
      <c r="X63" s="3552"/>
      <c r="Y63" s="3552"/>
      <c r="Z63" s="3552"/>
      <c r="AA63" s="3552"/>
      <c r="AB63" s="3552"/>
      <c r="AC63" s="3552"/>
      <c r="AD63" s="3553"/>
    </row>
    <row r="64" spans="1:30" ht="15.95" customHeight="1">
      <c r="A64" s="164"/>
      <c r="B64" s="3554" t="s">
        <v>439</v>
      </c>
      <c r="C64" s="3555"/>
      <c r="D64" s="3555"/>
      <c r="E64" s="3556"/>
      <c r="F64" s="168"/>
      <c r="G64" s="3539" t="s">
        <v>458</v>
      </c>
      <c r="H64" s="3555"/>
      <c r="I64" s="3555"/>
      <c r="J64" s="3555"/>
      <c r="K64" s="3555"/>
      <c r="L64" s="3555"/>
      <c r="M64" s="3555"/>
      <c r="N64" s="3556"/>
      <c r="O64" s="3455"/>
      <c r="P64" s="3456"/>
      <c r="Q64" s="3456"/>
      <c r="R64" s="3450" t="s">
        <v>196</v>
      </c>
      <c r="S64" s="3456"/>
      <c r="T64" s="3450" t="s">
        <v>197</v>
      </c>
      <c r="U64" s="3450" t="s">
        <v>435</v>
      </c>
      <c r="V64" s="3450"/>
      <c r="W64" s="3450"/>
      <c r="X64" s="3449" t="s">
        <v>436</v>
      </c>
      <c r="Y64" s="3451"/>
      <c r="Z64" s="3511"/>
      <c r="AA64" s="3511"/>
      <c r="AB64" s="3511"/>
      <c r="AC64" s="3511"/>
      <c r="AD64" s="3535"/>
    </row>
    <row r="65" spans="1:30" ht="15.95" customHeight="1">
      <c r="A65" s="164"/>
      <c r="B65" s="3411"/>
      <c r="C65" s="3412"/>
      <c r="D65" s="3412"/>
      <c r="E65" s="3413"/>
      <c r="F65" s="3440"/>
      <c r="G65" s="3420"/>
      <c r="H65" s="3412"/>
      <c r="I65" s="3412"/>
      <c r="J65" s="3412"/>
      <c r="K65" s="3412"/>
      <c r="L65" s="3412"/>
      <c r="M65" s="3412"/>
      <c r="N65" s="3413"/>
      <c r="O65" s="3428"/>
      <c r="P65" s="3429"/>
      <c r="Q65" s="3429"/>
      <c r="R65" s="3431"/>
      <c r="S65" s="3429"/>
      <c r="T65" s="3431"/>
      <c r="U65" s="3431"/>
      <c r="V65" s="3431"/>
      <c r="W65" s="3431"/>
      <c r="X65" s="3435"/>
      <c r="Y65" s="3433"/>
      <c r="Z65" s="3438"/>
      <c r="AA65" s="3438"/>
      <c r="AB65" s="3438"/>
      <c r="AC65" s="3438"/>
      <c r="AD65" s="3439"/>
    </row>
    <row r="66" spans="1:30" ht="15.95" customHeight="1">
      <c r="A66" s="164"/>
      <c r="B66" s="3411"/>
      <c r="C66" s="3412"/>
      <c r="D66" s="3412"/>
      <c r="E66" s="3413"/>
      <c r="F66" s="3441"/>
      <c r="G66" s="3420"/>
      <c r="H66" s="3412"/>
      <c r="I66" s="3412"/>
      <c r="J66" s="3412"/>
      <c r="K66" s="3412"/>
      <c r="L66" s="3412"/>
      <c r="M66" s="3412"/>
      <c r="N66" s="3413"/>
      <c r="O66" s="3473"/>
      <c r="P66" s="3443" t="s">
        <v>441</v>
      </c>
      <c r="Q66" s="3444"/>
      <c r="R66" s="3445"/>
      <c r="S66" s="3449" t="s">
        <v>472</v>
      </c>
      <c r="T66" s="3450"/>
      <c r="U66" s="3451"/>
      <c r="V66" s="3456"/>
      <c r="W66" s="3456"/>
      <c r="X66" s="3456"/>
      <c r="Y66" s="3450" t="s">
        <v>196</v>
      </c>
      <c r="Z66" s="3456"/>
      <c r="AA66" s="3450" t="s">
        <v>197</v>
      </c>
      <c r="AB66" s="3456"/>
      <c r="AC66" s="3450" t="s">
        <v>198</v>
      </c>
      <c r="AD66" s="3406"/>
    </row>
    <row r="67" spans="1:30" ht="15.95" customHeight="1" thickBot="1">
      <c r="A67" s="176"/>
      <c r="B67" s="3414"/>
      <c r="C67" s="3415"/>
      <c r="D67" s="3415"/>
      <c r="E67" s="3416"/>
      <c r="F67" s="177"/>
      <c r="G67" s="3542"/>
      <c r="H67" s="3415"/>
      <c r="I67" s="3415"/>
      <c r="J67" s="3415"/>
      <c r="K67" s="3415"/>
      <c r="L67" s="3415"/>
      <c r="M67" s="3415"/>
      <c r="N67" s="3416"/>
      <c r="O67" s="3474"/>
      <c r="P67" s="3446"/>
      <c r="Q67" s="3447"/>
      <c r="R67" s="3448"/>
      <c r="S67" s="3452"/>
      <c r="T67" s="3453"/>
      <c r="U67" s="3454"/>
      <c r="V67" s="3458"/>
      <c r="W67" s="3458"/>
      <c r="X67" s="3458"/>
      <c r="Y67" s="3453"/>
      <c r="Z67" s="3458"/>
      <c r="AA67" s="3453"/>
      <c r="AB67" s="3458"/>
      <c r="AC67" s="3453"/>
      <c r="AD67" s="3407"/>
    </row>
    <row r="68" spans="1:30" s="160" customFormat="1" ht="35.1" customHeight="1" thickBot="1">
      <c r="A68" s="453" t="s">
        <v>1326</v>
      </c>
      <c r="B68" s="432"/>
      <c r="C68" s="433"/>
      <c r="D68" s="433"/>
      <c r="E68" s="433"/>
      <c r="F68" s="425"/>
      <c r="G68" s="454"/>
      <c r="H68" s="454"/>
      <c r="I68" s="454"/>
      <c r="J68" s="454"/>
      <c r="K68" s="454"/>
      <c r="L68" s="455"/>
      <c r="M68" s="455"/>
      <c r="N68" s="455"/>
      <c r="O68" s="425"/>
      <c r="P68" s="455"/>
      <c r="Q68" s="455"/>
      <c r="R68" s="455"/>
      <c r="S68" s="455"/>
      <c r="T68" s="455"/>
      <c r="U68" s="455"/>
      <c r="V68" s="455"/>
      <c r="W68" s="455"/>
      <c r="X68" s="455"/>
      <c r="Y68" s="455"/>
      <c r="Z68" s="455"/>
      <c r="AA68" s="455"/>
      <c r="AB68" s="456"/>
      <c r="AC68" s="455"/>
      <c r="AD68" s="457"/>
    </row>
    <row r="69" spans="1:30" s="160" customFormat="1" ht="12.75" customHeight="1">
      <c r="A69" s="164"/>
      <c r="B69" s="3408" t="s">
        <v>439</v>
      </c>
      <c r="C69" s="3409"/>
      <c r="D69" s="3409"/>
      <c r="E69" s="3410"/>
      <c r="F69" s="445"/>
      <c r="G69" s="3417" t="s">
        <v>939</v>
      </c>
      <c r="H69" s="3409"/>
      <c r="I69" s="3409"/>
      <c r="J69" s="3409"/>
      <c r="K69" s="3409"/>
      <c r="L69" s="3409"/>
      <c r="M69" s="3409"/>
      <c r="N69" s="3410"/>
      <c r="O69" s="3426"/>
      <c r="P69" s="3427"/>
      <c r="Q69" s="3427"/>
      <c r="R69" s="3430" t="s">
        <v>196</v>
      </c>
      <c r="S69" s="3427"/>
      <c r="T69" s="3430" t="s">
        <v>197</v>
      </c>
      <c r="U69" s="3430" t="s">
        <v>435</v>
      </c>
      <c r="V69" s="3430"/>
      <c r="W69" s="3430"/>
      <c r="X69" s="3434" t="s">
        <v>436</v>
      </c>
      <c r="Y69" s="3432"/>
      <c r="Z69" s="3436"/>
      <c r="AA69" s="3436"/>
      <c r="AB69" s="3436"/>
      <c r="AC69" s="3436"/>
      <c r="AD69" s="3437"/>
    </row>
    <row r="70" spans="1:30" s="160" customFormat="1" ht="15.95" customHeight="1">
      <c r="A70" s="164"/>
      <c r="B70" s="3411"/>
      <c r="C70" s="3412"/>
      <c r="D70" s="3412"/>
      <c r="E70" s="3413"/>
      <c r="F70" s="3440"/>
      <c r="G70" s="3420"/>
      <c r="H70" s="3412"/>
      <c r="I70" s="3412"/>
      <c r="J70" s="3412"/>
      <c r="K70" s="3412"/>
      <c r="L70" s="3412"/>
      <c r="M70" s="3412"/>
      <c r="N70" s="3413"/>
      <c r="O70" s="3428"/>
      <c r="P70" s="3429"/>
      <c r="Q70" s="3429"/>
      <c r="R70" s="3431"/>
      <c r="S70" s="3429"/>
      <c r="T70" s="3431"/>
      <c r="U70" s="3431"/>
      <c r="V70" s="3431"/>
      <c r="W70" s="3431"/>
      <c r="X70" s="3435"/>
      <c r="Y70" s="3433"/>
      <c r="Z70" s="3438"/>
      <c r="AA70" s="3438"/>
      <c r="AB70" s="3438"/>
      <c r="AC70" s="3438"/>
      <c r="AD70" s="3439"/>
    </row>
    <row r="71" spans="1:30" s="160" customFormat="1" ht="15.95" customHeight="1">
      <c r="A71" s="164"/>
      <c r="B71" s="3411"/>
      <c r="C71" s="3412"/>
      <c r="D71" s="3412"/>
      <c r="E71" s="3413"/>
      <c r="F71" s="3441"/>
      <c r="G71" s="3420"/>
      <c r="H71" s="3412"/>
      <c r="I71" s="3412"/>
      <c r="J71" s="3412"/>
      <c r="K71" s="3412"/>
      <c r="L71" s="3412"/>
      <c r="M71" s="3412"/>
      <c r="N71" s="3413"/>
      <c r="O71" s="3473"/>
      <c r="P71" s="3443" t="s">
        <v>441</v>
      </c>
      <c r="Q71" s="3444"/>
      <c r="R71" s="3445"/>
      <c r="S71" s="3449" t="s">
        <v>472</v>
      </c>
      <c r="T71" s="3450"/>
      <c r="U71" s="3451"/>
      <c r="V71" s="3456"/>
      <c r="W71" s="3456"/>
      <c r="X71" s="3456"/>
      <c r="Y71" s="3450" t="s">
        <v>196</v>
      </c>
      <c r="Z71" s="3456"/>
      <c r="AA71" s="3450" t="s">
        <v>197</v>
      </c>
      <c r="AB71" s="3456"/>
      <c r="AC71" s="3450" t="s">
        <v>198</v>
      </c>
      <c r="AD71" s="3406"/>
    </row>
    <row r="72" spans="1:30" s="160" customFormat="1" ht="15.95" customHeight="1" thickBot="1">
      <c r="A72" s="176"/>
      <c r="B72" s="3414"/>
      <c r="C72" s="3415"/>
      <c r="D72" s="3415"/>
      <c r="E72" s="3416"/>
      <c r="F72" s="177"/>
      <c r="G72" s="3542"/>
      <c r="H72" s="3415"/>
      <c r="I72" s="3415"/>
      <c r="J72" s="3415"/>
      <c r="K72" s="3415"/>
      <c r="L72" s="3415"/>
      <c r="M72" s="3415"/>
      <c r="N72" s="3416"/>
      <c r="O72" s="3474"/>
      <c r="P72" s="3446"/>
      <c r="Q72" s="3447"/>
      <c r="R72" s="3448"/>
      <c r="S72" s="3452"/>
      <c r="T72" s="3453"/>
      <c r="U72" s="3454"/>
      <c r="V72" s="3458"/>
      <c r="W72" s="3458"/>
      <c r="X72" s="3458"/>
      <c r="Y72" s="3453"/>
      <c r="Z72" s="3458"/>
      <c r="AA72" s="3453"/>
      <c r="AB72" s="3458"/>
      <c r="AC72" s="3453"/>
      <c r="AD72" s="3407"/>
    </row>
    <row r="73" spans="1:30" ht="34.5" customHeight="1" thickBot="1">
      <c r="A73" s="3537" t="s">
        <v>1327</v>
      </c>
      <c r="B73" s="3538"/>
      <c r="C73" s="3538"/>
      <c r="D73" s="3538"/>
      <c r="E73" s="3538"/>
      <c r="F73" s="3538"/>
      <c r="G73" s="3538"/>
      <c r="H73" s="3538"/>
      <c r="I73" s="3538"/>
      <c r="J73" s="3538"/>
      <c r="K73" s="3538"/>
      <c r="L73" s="3538"/>
      <c r="M73" s="3538"/>
      <c r="N73" s="3538"/>
      <c r="O73" s="3538"/>
      <c r="P73" s="454"/>
      <c r="Q73" s="454"/>
      <c r="R73" s="454"/>
      <c r="S73" s="455"/>
      <c r="T73" s="455"/>
      <c r="U73" s="455"/>
      <c r="V73" s="455"/>
      <c r="W73" s="455"/>
      <c r="X73" s="455"/>
      <c r="Y73" s="455"/>
      <c r="Z73" s="455"/>
      <c r="AA73" s="455"/>
      <c r="AB73" s="455"/>
      <c r="AC73" s="455"/>
      <c r="AD73" s="464"/>
    </row>
    <row r="74" spans="1:30" ht="18" customHeight="1">
      <c r="A74" s="164"/>
      <c r="B74" s="3408" t="s">
        <v>439</v>
      </c>
      <c r="C74" s="3409"/>
      <c r="D74" s="3409"/>
      <c r="E74" s="3410"/>
      <c r="F74" s="445"/>
      <c r="G74" s="3417" t="s">
        <v>1254</v>
      </c>
      <c r="H74" s="3418"/>
      <c r="I74" s="3418"/>
      <c r="J74" s="3418"/>
      <c r="K74" s="3418"/>
      <c r="L74" s="3418"/>
      <c r="M74" s="3418"/>
      <c r="N74" s="3419"/>
      <c r="O74" s="3426"/>
      <c r="P74" s="3427"/>
      <c r="Q74" s="3427"/>
      <c r="R74" s="3430" t="s">
        <v>196</v>
      </c>
      <c r="S74" s="3427"/>
      <c r="T74" s="3430" t="s">
        <v>197</v>
      </c>
      <c r="U74" s="3430" t="s">
        <v>435</v>
      </c>
      <c r="V74" s="3430"/>
      <c r="W74" s="3430"/>
      <c r="X74" s="3434" t="s">
        <v>436</v>
      </c>
      <c r="Y74" s="3432"/>
      <c r="Z74" s="3436"/>
      <c r="AA74" s="3436"/>
      <c r="AB74" s="3436"/>
      <c r="AC74" s="3436"/>
      <c r="AD74" s="3437"/>
    </row>
    <row r="75" spans="1:30" ht="18" customHeight="1">
      <c r="A75" s="164"/>
      <c r="B75" s="3411"/>
      <c r="C75" s="3412"/>
      <c r="D75" s="3412"/>
      <c r="E75" s="3413"/>
      <c r="F75" s="3440"/>
      <c r="G75" s="3420"/>
      <c r="H75" s="3421"/>
      <c r="I75" s="3421"/>
      <c r="J75" s="3421"/>
      <c r="K75" s="3421"/>
      <c r="L75" s="3421"/>
      <c r="M75" s="3421"/>
      <c r="N75" s="3422"/>
      <c r="O75" s="3428"/>
      <c r="P75" s="3429"/>
      <c r="Q75" s="3429"/>
      <c r="R75" s="3431"/>
      <c r="S75" s="3429"/>
      <c r="T75" s="3431"/>
      <c r="U75" s="3431"/>
      <c r="V75" s="3431"/>
      <c r="W75" s="3431"/>
      <c r="X75" s="3435"/>
      <c r="Y75" s="3433"/>
      <c r="Z75" s="3438"/>
      <c r="AA75" s="3438"/>
      <c r="AB75" s="3438"/>
      <c r="AC75" s="3438"/>
      <c r="AD75" s="3439"/>
    </row>
    <row r="76" spans="1:30" ht="18" customHeight="1">
      <c r="A76" s="164"/>
      <c r="B76" s="3411"/>
      <c r="C76" s="3412"/>
      <c r="D76" s="3412"/>
      <c r="E76" s="3413"/>
      <c r="F76" s="3441"/>
      <c r="G76" s="3420"/>
      <c r="H76" s="3421"/>
      <c r="I76" s="3421"/>
      <c r="J76" s="3421"/>
      <c r="K76" s="3421"/>
      <c r="L76" s="3421"/>
      <c r="M76" s="3421"/>
      <c r="N76" s="3422"/>
      <c r="O76" s="3473"/>
      <c r="P76" s="3443" t="s">
        <v>441</v>
      </c>
      <c r="Q76" s="3444"/>
      <c r="R76" s="3445"/>
      <c r="S76" s="3449" t="s">
        <v>472</v>
      </c>
      <c r="T76" s="3450"/>
      <c r="U76" s="3451"/>
      <c r="V76" s="3456"/>
      <c r="W76" s="3456"/>
      <c r="X76" s="3456"/>
      <c r="Y76" s="3450" t="s">
        <v>196</v>
      </c>
      <c r="Z76" s="3456"/>
      <c r="AA76" s="3450" t="s">
        <v>197</v>
      </c>
      <c r="AB76" s="3456"/>
      <c r="AC76" s="3450" t="s">
        <v>198</v>
      </c>
      <c r="AD76" s="3406"/>
    </row>
    <row r="77" spans="1:30" ht="18" customHeight="1">
      <c r="A77" s="164"/>
      <c r="B77" s="3411"/>
      <c r="C77" s="3412"/>
      <c r="D77" s="3412"/>
      <c r="E77" s="3413"/>
      <c r="F77" s="446"/>
      <c r="G77" s="3420"/>
      <c r="H77" s="3421"/>
      <c r="I77" s="3421"/>
      <c r="J77" s="3421"/>
      <c r="K77" s="3421"/>
      <c r="L77" s="3421"/>
      <c r="M77" s="3421"/>
      <c r="N77" s="3422"/>
      <c r="O77" s="3536"/>
      <c r="P77" s="3488"/>
      <c r="Q77" s="3489"/>
      <c r="R77" s="3490"/>
      <c r="S77" s="3491"/>
      <c r="T77" s="3492"/>
      <c r="U77" s="3493"/>
      <c r="V77" s="3495"/>
      <c r="W77" s="3495"/>
      <c r="X77" s="3495"/>
      <c r="Y77" s="3492"/>
      <c r="Z77" s="3495"/>
      <c r="AA77" s="3492"/>
      <c r="AB77" s="3495"/>
      <c r="AC77" s="3492"/>
      <c r="AD77" s="3532"/>
    </row>
    <row r="78" spans="1:30" ht="18" customHeight="1">
      <c r="A78" s="164"/>
      <c r="B78" s="3411"/>
      <c r="C78" s="3412"/>
      <c r="D78" s="3412"/>
      <c r="E78" s="3413"/>
      <c r="F78" s="168"/>
      <c r="G78" s="3539" t="s">
        <v>1255</v>
      </c>
      <c r="H78" s="3540"/>
      <c r="I78" s="3540"/>
      <c r="J78" s="3540"/>
      <c r="K78" s="3540"/>
      <c r="L78" s="3540"/>
      <c r="M78" s="3540"/>
      <c r="N78" s="3541"/>
      <c r="O78" s="3455"/>
      <c r="P78" s="3456"/>
      <c r="Q78" s="3456"/>
      <c r="R78" s="3450" t="s">
        <v>196</v>
      </c>
      <c r="S78" s="3456"/>
      <c r="T78" s="3450" t="s">
        <v>197</v>
      </c>
      <c r="U78" s="3450" t="s">
        <v>435</v>
      </c>
      <c r="V78" s="3450"/>
      <c r="W78" s="3450"/>
      <c r="X78" s="3449" t="s">
        <v>436</v>
      </c>
      <c r="Y78" s="3451"/>
      <c r="Z78" s="3511"/>
      <c r="AA78" s="3511"/>
      <c r="AB78" s="3511"/>
      <c r="AC78" s="3511"/>
      <c r="AD78" s="3535"/>
    </row>
    <row r="79" spans="1:30" ht="18" customHeight="1">
      <c r="A79" s="164"/>
      <c r="B79" s="3411"/>
      <c r="C79" s="3412"/>
      <c r="D79" s="3412"/>
      <c r="E79" s="3413"/>
      <c r="F79" s="3440"/>
      <c r="G79" s="3420"/>
      <c r="H79" s="3421"/>
      <c r="I79" s="3421"/>
      <c r="J79" s="3421"/>
      <c r="K79" s="3421"/>
      <c r="L79" s="3421"/>
      <c r="M79" s="3421"/>
      <c r="N79" s="3422"/>
      <c r="O79" s="3428"/>
      <c r="P79" s="3429"/>
      <c r="Q79" s="3429"/>
      <c r="R79" s="3431"/>
      <c r="S79" s="3429"/>
      <c r="T79" s="3431"/>
      <c r="U79" s="3431"/>
      <c r="V79" s="3431"/>
      <c r="W79" s="3431"/>
      <c r="X79" s="3435"/>
      <c r="Y79" s="3433"/>
      <c r="Z79" s="3438"/>
      <c r="AA79" s="3438"/>
      <c r="AB79" s="3438"/>
      <c r="AC79" s="3438"/>
      <c r="AD79" s="3439"/>
    </row>
    <row r="80" spans="1:30" ht="18" customHeight="1">
      <c r="A80" s="164"/>
      <c r="B80" s="3411"/>
      <c r="C80" s="3412"/>
      <c r="D80" s="3412"/>
      <c r="E80" s="3413"/>
      <c r="F80" s="3441"/>
      <c r="G80" s="3420"/>
      <c r="H80" s="3421"/>
      <c r="I80" s="3421"/>
      <c r="J80" s="3421"/>
      <c r="K80" s="3421"/>
      <c r="L80" s="3421"/>
      <c r="M80" s="3421"/>
      <c r="N80" s="3422"/>
      <c r="O80" s="3473"/>
      <c r="P80" s="3443" t="s">
        <v>441</v>
      </c>
      <c r="Q80" s="3444"/>
      <c r="R80" s="3445"/>
      <c r="S80" s="3449" t="s">
        <v>472</v>
      </c>
      <c r="T80" s="3450"/>
      <c r="U80" s="3451"/>
      <c r="V80" s="3456"/>
      <c r="W80" s="3456"/>
      <c r="X80" s="3456"/>
      <c r="Y80" s="3450" t="s">
        <v>196</v>
      </c>
      <c r="Z80" s="3456"/>
      <c r="AA80" s="3450" t="s">
        <v>197</v>
      </c>
      <c r="AB80" s="3456"/>
      <c r="AC80" s="3450" t="s">
        <v>198</v>
      </c>
      <c r="AD80" s="3406"/>
    </row>
    <row r="81" spans="1:30" ht="21.75" customHeight="1" thickBot="1">
      <c r="A81" s="465"/>
      <c r="B81" s="3414"/>
      <c r="C81" s="3415"/>
      <c r="D81" s="3415"/>
      <c r="E81" s="3416"/>
      <c r="F81" s="177"/>
      <c r="G81" s="3423"/>
      <c r="H81" s="3424"/>
      <c r="I81" s="3424"/>
      <c r="J81" s="3424"/>
      <c r="K81" s="3424"/>
      <c r="L81" s="3424"/>
      <c r="M81" s="3424"/>
      <c r="N81" s="3425"/>
      <c r="O81" s="3474"/>
      <c r="P81" s="3446"/>
      <c r="Q81" s="3447"/>
      <c r="R81" s="3448"/>
      <c r="S81" s="3452"/>
      <c r="T81" s="3453"/>
      <c r="U81" s="3454"/>
      <c r="V81" s="3458"/>
      <c r="W81" s="3458"/>
      <c r="X81" s="3458"/>
      <c r="Y81" s="3453"/>
      <c r="Z81" s="3458"/>
      <c r="AA81" s="3453"/>
      <c r="AB81" s="3458"/>
      <c r="AC81" s="3453"/>
      <c r="AD81" s="3407"/>
    </row>
    <row r="82" spans="1:30" s="160" customFormat="1" ht="35.1" customHeight="1" thickBot="1">
      <c r="A82" s="178" t="s">
        <v>1328</v>
      </c>
      <c r="B82" s="466"/>
      <c r="C82" s="467"/>
      <c r="D82" s="467"/>
      <c r="E82" s="467"/>
      <c r="F82" s="468"/>
      <c r="G82" s="469"/>
      <c r="H82" s="469"/>
      <c r="I82" s="469"/>
      <c r="J82" s="469"/>
      <c r="K82" s="469"/>
      <c r="L82" s="470"/>
      <c r="M82" s="470"/>
      <c r="N82" s="470"/>
      <c r="O82" s="470"/>
      <c r="P82" s="470"/>
      <c r="Q82" s="470"/>
      <c r="R82" s="470"/>
      <c r="S82" s="470"/>
      <c r="T82" s="470"/>
      <c r="U82" s="470"/>
      <c r="V82" s="470"/>
      <c r="W82" s="470"/>
      <c r="X82" s="470"/>
      <c r="Y82" s="470"/>
      <c r="Z82" s="470"/>
      <c r="AA82" s="470"/>
      <c r="AB82" s="470"/>
      <c r="AC82" s="470"/>
      <c r="AD82" s="471"/>
    </row>
    <row r="83" spans="1:30" s="160" customFormat="1" ht="41.25" customHeight="1">
      <c r="A83" s="170"/>
      <c r="B83" s="3411" t="s">
        <v>439</v>
      </c>
      <c r="C83" s="3412"/>
      <c r="D83" s="3412"/>
      <c r="E83" s="3413"/>
      <c r="F83" s="446"/>
      <c r="G83" s="3523" t="s">
        <v>1539</v>
      </c>
      <c r="H83" s="3524"/>
      <c r="I83" s="3525"/>
      <c r="J83" s="3529" t="s">
        <v>711</v>
      </c>
      <c r="K83" s="3465"/>
      <c r="L83" s="3466"/>
      <c r="M83" s="3466"/>
      <c r="N83" s="3467"/>
      <c r="O83" s="3429"/>
      <c r="P83" s="3429"/>
      <c r="Q83" s="427"/>
      <c r="R83" s="431" t="s">
        <v>196</v>
      </c>
      <c r="S83" s="427"/>
      <c r="T83" s="431" t="s">
        <v>197</v>
      </c>
      <c r="U83" s="3431" t="s">
        <v>435</v>
      </c>
      <c r="V83" s="3431"/>
      <c r="W83" s="3433"/>
      <c r="X83" s="3531" t="s">
        <v>436</v>
      </c>
      <c r="Y83" s="3531"/>
      <c r="Z83" s="3533"/>
      <c r="AA83" s="3533"/>
      <c r="AB83" s="3533"/>
      <c r="AC83" s="3533"/>
      <c r="AD83" s="3534"/>
    </row>
    <row r="84" spans="1:30" s="160" customFormat="1" ht="41.25" customHeight="1">
      <c r="A84" s="170"/>
      <c r="B84" s="3411"/>
      <c r="C84" s="3412"/>
      <c r="D84" s="3412"/>
      <c r="E84" s="3413"/>
      <c r="F84" s="168"/>
      <c r="G84" s="3523"/>
      <c r="H84" s="3524"/>
      <c r="I84" s="3525"/>
      <c r="J84" s="3529"/>
      <c r="K84" s="3501"/>
      <c r="L84" s="3502"/>
      <c r="M84" s="3502"/>
      <c r="N84" s="3503"/>
      <c r="O84" s="472"/>
      <c r="P84" s="3443" t="s">
        <v>717</v>
      </c>
      <c r="Q84" s="3450"/>
      <c r="R84" s="3451"/>
      <c r="S84" s="3449" t="s">
        <v>472</v>
      </c>
      <c r="T84" s="3450"/>
      <c r="U84" s="3451"/>
      <c r="V84" s="3455"/>
      <c r="W84" s="3456"/>
      <c r="X84" s="426"/>
      <c r="Y84" s="430" t="s">
        <v>196</v>
      </c>
      <c r="Z84" s="426"/>
      <c r="AA84" s="430" t="s">
        <v>197</v>
      </c>
      <c r="AB84" s="426"/>
      <c r="AC84" s="430" t="s">
        <v>718</v>
      </c>
      <c r="AD84" s="473"/>
    </row>
    <row r="85" spans="1:30" s="160" customFormat="1" ht="41.25" customHeight="1">
      <c r="A85" s="170"/>
      <c r="B85" s="3411"/>
      <c r="C85" s="3412"/>
      <c r="D85" s="3412"/>
      <c r="E85" s="3413"/>
      <c r="F85" s="3440"/>
      <c r="G85" s="3523"/>
      <c r="H85" s="3524"/>
      <c r="I85" s="3525"/>
      <c r="J85" s="3529"/>
      <c r="K85" s="3498"/>
      <c r="L85" s="3499"/>
      <c r="M85" s="3499"/>
      <c r="N85" s="3500"/>
      <c r="O85" s="3504"/>
      <c r="P85" s="3504"/>
      <c r="Q85" s="435"/>
      <c r="R85" s="436" t="s">
        <v>196</v>
      </c>
      <c r="S85" s="435"/>
      <c r="T85" s="436" t="s">
        <v>197</v>
      </c>
      <c r="U85" s="3505" t="s">
        <v>435</v>
      </c>
      <c r="V85" s="3505"/>
      <c r="W85" s="3506"/>
      <c r="X85" s="3507" t="s">
        <v>436</v>
      </c>
      <c r="Y85" s="3507"/>
      <c r="Z85" s="3508"/>
      <c r="AA85" s="3508"/>
      <c r="AB85" s="3508"/>
      <c r="AC85" s="3508"/>
      <c r="AD85" s="3509"/>
    </row>
    <row r="86" spans="1:30" s="160" customFormat="1" ht="41.25" customHeight="1">
      <c r="A86" s="170"/>
      <c r="B86" s="3411"/>
      <c r="C86" s="3412"/>
      <c r="D86" s="3412"/>
      <c r="E86" s="3413"/>
      <c r="F86" s="3441"/>
      <c r="G86" s="3523"/>
      <c r="H86" s="3524"/>
      <c r="I86" s="3525"/>
      <c r="J86" s="3529"/>
      <c r="K86" s="3501"/>
      <c r="L86" s="3502"/>
      <c r="M86" s="3502"/>
      <c r="N86" s="3503"/>
      <c r="O86" s="472"/>
      <c r="P86" s="3443" t="s">
        <v>717</v>
      </c>
      <c r="Q86" s="3450"/>
      <c r="R86" s="3451"/>
      <c r="S86" s="3449" t="s">
        <v>472</v>
      </c>
      <c r="T86" s="3450"/>
      <c r="U86" s="3451"/>
      <c r="V86" s="3455"/>
      <c r="W86" s="3456"/>
      <c r="X86" s="426"/>
      <c r="Y86" s="430" t="s">
        <v>196</v>
      </c>
      <c r="Z86" s="426"/>
      <c r="AA86" s="430" t="s">
        <v>197</v>
      </c>
      <c r="AB86" s="426"/>
      <c r="AC86" s="430" t="s">
        <v>718</v>
      </c>
      <c r="AD86" s="473"/>
    </row>
    <row r="87" spans="1:30" s="160" customFormat="1" ht="41.25" customHeight="1">
      <c r="A87" s="170"/>
      <c r="B87" s="3411"/>
      <c r="C87" s="3412"/>
      <c r="D87" s="3412"/>
      <c r="E87" s="3413"/>
      <c r="F87" s="168"/>
      <c r="G87" s="3523"/>
      <c r="H87" s="3524"/>
      <c r="I87" s="3525"/>
      <c r="J87" s="3529"/>
      <c r="K87" s="3510"/>
      <c r="L87" s="3511"/>
      <c r="M87" s="3511"/>
      <c r="N87" s="3512"/>
      <c r="O87" s="3516"/>
      <c r="P87" s="3504"/>
      <c r="Q87" s="435"/>
      <c r="R87" s="436" t="s">
        <v>196</v>
      </c>
      <c r="S87" s="435"/>
      <c r="T87" s="436" t="s">
        <v>197</v>
      </c>
      <c r="U87" s="3505" t="s">
        <v>435</v>
      </c>
      <c r="V87" s="3505"/>
      <c r="W87" s="3506"/>
      <c r="X87" s="3507" t="s">
        <v>436</v>
      </c>
      <c r="Y87" s="3507"/>
      <c r="Z87" s="3508"/>
      <c r="AA87" s="3508"/>
      <c r="AB87" s="3508"/>
      <c r="AC87" s="3508"/>
      <c r="AD87" s="3509"/>
    </row>
    <row r="88" spans="1:30" s="160" customFormat="1" ht="41.25" customHeight="1" thickBot="1">
      <c r="A88" s="465"/>
      <c r="B88" s="3414"/>
      <c r="C88" s="3415"/>
      <c r="D88" s="3415"/>
      <c r="E88" s="3416"/>
      <c r="F88" s="474"/>
      <c r="G88" s="3526"/>
      <c r="H88" s="3527"/>
      <c r="I88" s="3528"/>
      <c r="J88" s="3530"/>
      <c r="K88" s="3513"/>
      <c r="L88" s="3514"/>
      <c r="M88" s="3514"/>
      <c r="N88" s="3515"/>
      <c r="O88" s="472"/>
      <c r="P88" s="3517" t="s">
        <v>717</v>
      </c>
      <c r="Q88" s="3518"/>
      <c r="R88" s="3519"/>
      <c r="S88" s="3520" t="s">
        <v>472</v>
      </c>
      <c r="T88" s="3521"/>
      <c r="U88" s="3522"/>
      <c r="V88" s="3496"/>
      <c r="W88" s="3497"/>
      <c r="X88" s="426"/>
      <c r="Y88" s="430" t="s">
        <v>196</v>
      </c>
      <c r="Z88" s="426"/>
      <c r="AA88" s="430" t="s">
        <v>197</v>
      </c>
      <c r="AB88" s="426"/>
      <c r="AC88" s="430" t="s">
        <v>718</v>
      </c>
      <c r="AD88" s="473"/>
    </row>
    <row r="89" spans="1:30" s="160" customFormat="1" ht="34.5" customHeight="1" thickBot="1">
      <c r="A89" s="178" t="s">
        <v>1329</v>
      </c>
      <c r="B89" s="296"/>
      <c r="C89" s="296"/>
      <c r="D89" s="296"/>
      <c r="E89" s="296"/>
      <c r="F89" s="462"/>
      <c r="G89" s="434"/>
      <c r="H89" s="434"/>
      <c r="I89" s="434"/>
      <c r="J89" s="475"/>
      <c r="K89" s="434"/>
      <c r="L89" s="434"/>
      <c r="M89" s="434"/>
      <c r="N89" s="434"/>
      <c r="O89" s="434"/>
      <c r="P89" s="461"/>
      <c r="Q89" s="461"/>
      <c r="R89" s="461"/>
      <c r="S89" s="461"/>
      <c r="T89" s="461"/>
      <c r="U89" s="461"/>
      <c r="V89" s="461"/>
      <c r="W89" s="461"/>
      <c r="X89" s="461"/>
      <c r="Y89" s="461"/>
      <c r="Z89" s="461"/>
      <c r="AA89" s="461"/>
      <c r="AB89" s="461"/>
      <c r="AC89" s="296"/>
      <c r="AD89" s="476"/>
    </row>
    <row r="90" spans="1:30" s="160" customFormat="1" ht="18.75" customHeight="1">
      <c r="A90" s="453"/>
      <c r="B90" s="3408" t="s">
        <v>439</v>
      </c>
      <c r="C90" s="3409"/>
      <c r="D90" s="3409"/>
      <c r="E90" s="3410"/>
      <c r="F90" s="445"/>
      <c r="G90" s="3475" t="s">
        <v>1194</v>
      </c>
      <c r="H90" s="3475"/>
      <c r="I90" s="3475"/>
      <c r="J90" s="3459" t="s">
        <v>315</v>
      </c>
      <c r="K90" s="3478"/>
      <c r="L90" s="3479"/>
      <c r="M90" s="3479"/>
      <c r="N90" s="3480"/>
      <c r="O90" s="3426"/>
      <c r="P90" s="3427"/>
      <c r="Q90" s="3427"/>
      <c r="R90" s="3430" t="s">
        <v>196</v>
      </c>
      <c r="S90" s="3427"/>
      <c r="T90" s="3430" t="s">
        <v>197</v>
      </c>
      <c r="U90" s="3430" t="s">
        <v>435</v>
      </c>
      <c r="V90" s="3430"/>
      <c r="W90" s="3432"/>
      <c r="X90" s="3434" t="s">
        <v>436</v>
      </c>
      <c r="Y90" s="3432"/>
      <c r="Z90" s="3436"/>
      <c r="AA90" s="3436"/>
      <c r="AB90" s="3436"/>
      <c r="AC90" s="3436"/>
      <c r="AD90" s="3437"/>
    </row>
    <row r="91" spans="1:30" s="160" customFormat="1" ht="18.75" customHeight="1">
      <c r="A91" s="453"/>
      <c r="B91" s="3411"/>
      <c r="C91" s="3412"/>
      <c r="D91" s="3412"/>
      <c r="E91" s="3413"/>
      <c r="F91" s="157"/>
      <c r="G91" s="3476"/>
      <c r="H91" s="3476"/>
      <c r="I91" s="3476"/>
      <c r="J91" s="3460"/>
      <c r="K91" s="3481"/>
      <c r="L91" s="3482"/>
      <c r="M91" s="3482"/>
      <c r="N91" s="3483"/>
      <c r="O91" s="3428"/>
      <c r="P91" s="3429"/>
      <c r="Q91" s="3429"/>
      <c r="R91" s="3431"/>
      <c r="S91" s="3429"/>
      <c r="T91" s="3431"/>
      <c r="U91" s="3431"/>
      <c r="V91" s="3431"/>
      <c r="W91" s="3433"/>
      <c r="X91" s="3435"/>
      <c r="Y91" s="3433"/>
      <c r="Z91" s="3438"/>
      <c r="AA91" s="3438"/>
      <c r="AB91" s="3438"/>
      <c r="AC91" s="3438"/>
      <c r="AD91" s="3439"/>
    </row>
    <row r="92" spans="1:30" s="160" customFormat="1" ht="18.75" customHeight="1">
      <c r="A92" s="453"/>
      <c r="B92" s="3411"/>
      <c r="C92" s="3412"/>
      <c r="D92" s="3412"/>
      <c r="E92" s="3413"/>
      <c r="F92" s="3440"/>
      <c r="G92" s="3476"/>
      <c r="H92" s="3476"/>
      <c r="I92" s="3476"/>
      <c r="J92" s="3460"/>
      <c r="K92" s="3481"/>
      <c r="L92" s="3482"/>
      <c r="M92" s="3482"/>
      <c r="N92" s="3483"/>
      <c r="O92" s="3440"/>
      <c r="P92" s="3443" t="s">
        <v>441</v>
      </c>
      <c r="Q92" s="3444"/>
      <c r="R92" s="3445"/>
      <c r="S92" s="3449" t="s">
        <v>472</v>
      </c>
      <c r="T92" s="3450"/>
      <c r="U92" s="3451"/>
      <c r="V92" s="3455"/>
      <c r="W92" s="3456"/>
      <c r="X92" s="3456"/>
      <c r="Y92" s="3450" t="s">
        <v>196</v>
      </c>
      <c r="Z92" s="3456"/>
      <c r="AA92" s="3450" t="s">
        <v>197</v>
      </c>
      <c r="AB92" s="3456"/>
      <c r="AC92" s="3450" t="s">
        <v>198</v>
      </c>
      <c r="AD92" s="3406"/>
    </row>
    <row r="93" spans="1:30" s="160" customFormat="1" ht="18.75" customHeight="1">
      <c r="A93" s="453"/>
      <c r="B93" s="3411"/>
      <c r="C93" s="3412"/>
      <c r="D93" s="3412"/>
      <c r="E93" s="3413"/>
      <c r="F93" s="3487"/>
      <c r="G93" s="3476"/>
      <c r="H93" s="3476"/>
      <c r="I93" s="3476"/>
      <c r="J93" s="3460"/>
      <c r="K93" s="3481"/>
      <c r="L93" s="3482"/>
      <c r="M93" s="3482"/>
      <c r="N93" s="3483"/>
      <c r="O93" s="3487"/>
      <c r="P93" s="3488"/>
      <c r="Q93" s="3489"/>
      <c r="R93" s="3490"/>
      <c r="S93" s="3491"/>
      <c r="T93" s="3492"/>
      <c r="U93" s="3493"/>
      <c r="V93" s="3494"/>
      <c r="W93" s="3495"/>
      <c r="X93" s="3495"/>
      <c r="Y93" s="3492"/>
      <c r="Z93" s="3495"/>
      <c r="AA93" s="3492"/>
      <c r="AB93" s="3495"/>
      <c r="AC93" s="3492"/>
      <c r="AD93" s="3532"/>
    </row>
    <row r="94" spans="1:30" s="160" customFormat="1" ht="18.75" customHeight="1">
      <c r="A94" s="453"/>
      <c r="B94" s="3411"/>
      <c r="C94" s="3412"/>
      <c r="D94" s="3412"/>
      <c r="E94" s="3413"/>
      <c r="F94" s="3441"/>
      <c r="G94" s="3476"/>
      <c r="H94" s="3476"/>
      <c r="I94" s="3476"/>
      <c r="J94" s="3460"/>
      <c r="K94" s="3481"/>
      <c r="L94" s="3482"/>
      <c r="M94" s="3482"/>
      <c r="N94" s="3483"/>
      <c r="O94" s="3487"/>
      <c r="P94" s="3488"/>
      <c r="Q94" s="3489"/>
      <c r="R94" s="3490"/>
      <c r="S94" s="3491"/>
      <c r="T94" s="3492"/>
      <c r="U94" s="3493"/>
      <c r="V94" s="3494"/>
      <c r="W94" s="3495"/>
      <c r="X94" s="3495"/>
      <c r="Y94" s="3492"/>
      <c r="Z94" s="3495"/>
      <c r="AA94" s="3492"/>
      <c r="AB94" s="3495"/>
      <c r="AC94" s="3492"/>
      <c r="AD94" s="3532"/>
    </row>
    <row r="95" spans="1:30" s="160" customFormat="1" ht="18.75" customHeight="1">
      <c r="A95" s="453"/>
      <c r="B95" s="3411"/>
      <c r="C95" s="3412"/>
      <c r="D95" s="3412"/>
      <c r="E95" s="3413"/>
      <c r="F95" s="477"/>
      <c r="G95" s="3476"/>
      <c r="H95" s="3476"/>
      <c r="I95" s="3476"/>
      <c r="J95" s="3460"/>
      <c r="K95" s="3481"/>
      <c r="L95" s="3482"/>
      <c r="M95" s="3482"/>
      <c r="N95" s="3483"/>
      <c r="O95" s="3487"/>
      <c r="P95" s="3488"/>
      <c r="Q95" s="3489"/>
      <c r="R95" s="3490"/>
      <c r="S95" s="3491"/>
      <c r="T95" s="3492"/>
      <c r="U95" s="3493"/>
      <c r="V95" s="3494"/>
      <c r="W95" s="3495"/>
      <c r="X95" s="3495"/>
      <c r="Y95" s="3492"/>
      <c r="Z95" s="3495"/>
      <c r="AA95" s="3492"/>
      <c r="AB95" s="3495"/>
      <c r="AC95" s="3492"/>
      <c r="AD95" s="3532"/>
    </row>
    <row r="96" spans="1:30" s="160" customFormat="1" ht="18.75" customHeight="1" thickBot="1">
      <c r="A96" s="478"/>
      <c r="B96" s="3414"/>
      <c r="C96" s="3415"/>
      <c r="D96" s="3415"/>
      <c r="E96" s="3416"/>
      <c r="F96" s="177"/>
      <c r="G96" s="3477"/>
      <c r="H96" s="3477"/>
      <c r="I96" s="3477"/>
      <c r="J96" s="3461"/>
      <c r="K96" s="3484"/>
      <c r="L96" s="3485"/>
      <c r="M96" s="3485"/>
      <c r="N96" s="3486"/>
      <c r="O96" s="3442"/>
      <c r="P96" s="3446"/>
      <c r="Q96" s="3447"/>
      <c r="R96" s="3448"/>
      <c r="S96" s="3452"/>
      <c r="T96" s="3453"/>
      <c r="U96" s="3454"/>
      <c r="V96" s="3457"/>
      <c r="W96" s="3458"/>
      <c r="X96" s="3458"/>
      <c r="Y96" s="3453"/>
      <c r="Z96" s="3458"/>
      <c r="AA96" s="3453"/>
      <c r="AB96" s="3458"/>
      <c r="AC96" s="3453"/>
      <c r="AD96" s="3407"/>
    </row>
    <row r="97" spans="1:30" s="160" customFormat="1" ht="35.1" customHeight="1" thickBot="1">
      <c r="A97" s="178" t="s">
        <v>1330</v>
      </c>
      <c r="B97" s="296"/>
      <c r="C97" s="296"/>
      <c r="D97" s="296"/>
      <c r="E97" s="296"/>
      <c r="F97" s="462"/>
      <c r="G97" s="434"/>
      <c r="H97" s="434"/>
      <c r="I97" s="434"/>
      <c r="J97" s="475"/>
      <c r="K97" s="434"/>
      <c r="L97" s="434"/>
      <c r="M97" s="434"/>
      <c r="N97" s="434"/>
      <c r="O97" s="434"/>
      <c r="P97" s="461"/>
      <c r="Q97" s="461"/>
      <c r="R97" s="461"/>
      <c r="S97" s="461"/>
      <c r="T97" s="461"/>
      <c r="U97" s="461"/>
      <c r="V97" s="461"/>
      <c r="W97" s="461"/>
      <c r="X97" s="461"/>
      <c r="Y97" s="461"/>
      <c r="Z97" s="461"/>
      <c r="AA97" s="461"/>
      <c r="AB97" s="461"/>
      <c r="AC97" s="296"/>
      <c r="AD97" s="476"/>
    </row>
    <row r="98" spans="1:30" s="160" customFormat="1" ht="15.75" customHeight="1">
      <c r="A98" s="453"/>
      <c r="B98" s="3408" t="s">
        <v>439</v>
      </c>
      <c r="C98" s="3409"/>
      <c r="D98" s="3409"/>
      <c r="E98" s="3410"/>
      <c r="F98" s="445"/>
      <c r="G98" s="3417" t="s">
        <v>1256</v>
      </c>
      <c r="H98" s="3418"/>
      <c r="I98" s="3418"/>
      <c r="J98" s="3418"/>
      <c r="K98" s="3418"/>
      <c r="L98" s="3418"/>
      <c r="M98" s="3418"/>
      <c r="N98" s="3419"/>
      <c r="O98" s="3426"/>
      <c r="P98" s="3427"/>
      <c r="Q98" s="3427"/>
      <c r="R98" s="3430" t="s">
        <v>196</v>
      </c>
      <c r="S98" s="3427"/>
      <c r="T98" s="3430" t="s">
        <v>197</v>
      </c>
      <c r="U98" s="3430" t="s">
        <v>435</v>
      </c>
      <c r="V98" s="3430"/>
      <c r="W98" s="3430"/>
      <c r="X98" s="3434" t="s">
        <v>436</v>
      </c>
      <c r="Y98" s="3432"/>
      <c r="Z98" s="3436"/>
      <c r="AA98" s="3436"/>
      <c r="AB98" s="3436"/>
      <c r="AC98" s="3436"/>
      <c r="AD98" s="3437"/>
    </row>
    <row r="99" spans="1:30" s="160" customFormat="1" ht="18" customHeight="1">
      <c r="A99" s="453"/>
      <c r="B99" s="3411"/>
      <c r="C99" s="3412"/>
      <c r="D99" s="3412"/>
      <c r="E99" s="3413"/>
      <c r="F99" s="3440"/>
      <c r="G99" s="3420"/>
      <c r="H99" s="3421"/>
      <c r="I99" s="3421"/>
      <c r="J99" s="3421"/>
      <c r="K99" s="3421"/>
      <c r="L99" s="3421"/>
      <c r="M99" s="3421"/>
      <c r="N99" s="3422"/>
      <c r="O99" s="3428"/>
      <c r="P99" s="3429"/>
      <c r="Q99" s="3429"/>
      <c r="R99" s="3431"/>
      <c r="S99" s="3429"/>
      <c r="T99" s="3431"/>
      <c r="U99" s="3431"/>
      <c r="V99" s="3431"/>
      <c r="W99" s="3431"/>
      <c r="X99" s="3435"/>
      <c r="Y99" s="3433"/>
      <c r="Z99" s="3438"/>
      <c r="AA99" s="3438"/>
      <c r="AB99" s="3438"/>
      <c r="AC99" s="3438"/>
      <c r="AD99" s="3439"/>
    </row>
    <row r="100" spans="1:30" s="160" customFormat="1" ht="15.75" customHeight="1">
      <c r="A100" s="453"/>
      <c r="B100" s="3411"/>
      <c r="C100" s="3412"/>
      <c r="D100" s="3412"/>
      <c r="E100" s="3413"/>
      <c r="F100" s="3441"/>
      <c r="G100" s="3420"/>
      <c r="H100" s="3421"/>
      <c r="I100" s="3421"/>
      <c r="J100" s="3421"/>
      <c r="K100" s="3421"/>
      <c r="L100" s="3421"/>
      <c r="M100" s="3421"/>
      <c r="N100" s="3422"/>
      <c r="O100" s="3473"/>
      <c r="P100" s="3443" t="s">
        <v>441</v>
      </c>
      <c r="Q100" s="3444"/>
      <c r="R100" s="3445"/>
      <c r="S100" s="3449" t="s">
        <v>472</v>
      </c>
      <c r="T100" s="3450"/>
      <c r="U100" s="3451"/>
      <c r="V100" s="3456"/>
      <c r="W100" s="3456"/>
      <c r="X100" s="3456"/>
      <c r="Y100" s="3450" t="s">
        <v>196</v>
      </c>
      <c r="Z100" s="3456"/>
      <c r="AA100" s="3450" t="s">
        <v>197</v>
      </c>
      <c r="AB100" s="3456"/>
      <c r="AC100" s="3450" t="s">
        <v>198</v>
      </c>
      <c r="AD100" s="3406"/>
    </row>
    <row r="101" spans="1:30" s="160" customFormat="1" ht="18" customHeight="1" thickBot="1">
      <c r="A101" s="478"/>
      <c r="B101" s="3414"/>
      <c r="C101" s="3415"/>
      <c r="D101" s="3415"/>
      <c r="E101" s="3416"/>
      <c r="F101" s="177"/>
      <c r="G101" s="3423"/>
      <c r="H101" s="3424"/>
      <c r="I101" s="3424"/>
      <c r="J101" s="3424"/>
      <c r="K101" s="3424"/>
      <c r="L101" s="3424"/>
      <c r="M101" s="3424"/>
      <c r="N101" s="3425"/>
      <c r="O101" s="3474"/>
      <c r="P101" s="3446"/>
      <c r="Q101" s="3447"/>
      <c r="R101" s="3448"/>
      <c r="S101" s="3452"/>
      <c r="T101" s="3453"/>
      <c r="U101" s="3454"/>
      <c r="V101" s="3458"/>
      <c r="W101" s="3458"/>
      <c r="X101" s="3458"/>
      <c r="Y101" s="3453"/>
      <c r="Z101" s="3458"/>
      <c r="AA101" s="3453"/>
      <c r="AB101" s="3458"/>
      <c r="AC101" s="3453"/>
      <c r="AD101" s="3407"/>
    </row>
    <row r="102" spans="1:30" s="160" customFormat="1" ht="35.1" customHeight="1" thickBot="1">
      <c r="A102" s="178" t="s">
        <v>1331</v>
      </c>
      <c r="B102" s="296"/>
      <c r="C102" s="296"/>
      <c r="D102" s="296"/>
      <c r="E102" s="296"/>
      <c r="F102" s="462"/>
      <c r="G102" s="434"/>
      <c r="H102" s="434"/>
      <c r="I102" s="434"/>
      <c r="J102" s="475"/>
      <c r="K102" s="434"/>
      <c r="L102" s="434"/>
      <c r="M102" s="434"/>
      <c r="N102" s="434"/>
      <c r="O102" s="434"/>
      <c r="P102" s="461"/>
      <c r="Q102" s="461"/>
      <c r="R102" s="461"/>
      <c r="S102" s="461"/>
      <c r="T102" s="461"/>
      <c r="U102" s="461"/>
      <c r="V102" s="461"/>
      <c r="W102" s="461"/>
      <c r="X102" s="461"/>
      <c r="Y102" s="461"/>
      <c r="Z102" s="461"/>
      <c r="AA102" s="461"/>
      <c r="AB102" s="461"/>
      <c r="AC102" s="296"/>
      <c r="AD102" s="476"/>
    </row>
    <row r="103" spans="1:30" s="160" customFormat="1" ht="18" customHeight="1">
      <c r="A103" s="164"/>
      <c r="B103" s="3408" t="s">
        <v>439</v>
      </c>
      <c r="C103" s="3409"/>
      <c r="D103" s="3409"/>
      <c r="E103" s="3410"/>
      <c r="F103" s="445"/>
      <c r="G103" s="3417" t="s">
        <v>719</v>
      </c>
      <c r="H103" s="3418"/>
      <c r="I103" s="3418"/>
      <c r="J103" s="3418"/>
      <c r="K103" s="3418"/>
      <c r="L103" s="3418"/>
      <c r="M103" s="3418"/>
      <c r="N103" s="3419"/>
      <c r="O103" s="3426"/>
      <c r="P103" s="3427"/>
      <c r="Q103" s="3427"/>
      <c r="R103" s="3430" t="s">
        <v>196</v>
      </c>
      <c r="S103" s="3427"/>
      <c r="T103" s="3430" t="s">
        <v>197</v>
      </c>
      <c r="U103" s="3430" t="s">
        <v>435</v>
      </c>
      <c r="V103" s="3430"/>
      <c r="W103" s="3432"/>
      <c r="X103" s="3434" t="s">
        <v>436</v>
      </c>
      <c r="Y103" s="3432"/>
      <c r="Z103" s="3471"/>
      <c r="AA103" s="3436"/>
      <c r="AB103" s="3436"/>
      <c r="AC103" s="3436"/>
      <c r="AD103" s="3437"/>
    </row>
    <row r="104" spans="1:30" s="160" customFormat="1" ht="18" customHeight="1">
      <c r="A104" s="164"/>
      <c r="B104" s="3411"/>
      <c r="C104" s="3412"/>
      <c r="D104" s="3412"/>
      <c r="E104" s="3413"/>
      <c r="F104" s="3440"/>
      <c r="G104" s="3420"/>
      <c r="H104" s="3421"/>
      <c r="I104" s="3421"/>
      <c r="J104" s="3421"/>
      <c r="K104" s="3421"/>
      <c r="L104" s="3421"/>
      <c r="M104" s="3421"/>
      <c r="N104" s="3422"/>
      <c r="O104" s="3428"/>
      <c r="P104" s="3429"/>
      <c r="Q104" s="3429"/>
      <c r="R104" s="3431"/>
      <c r="S104" s="3429"/>
      <c r="T104" s="3431"/>
      <c r="U104" s="3431"/>
      <c r="V104" s="3431"/>
      <c r="W104" s="3433"/>
      <c r="X104" s="3435"/>
      <c r="Y104" s="3433"/>
      <c r="Z104" s="3472"/>
      <c r="AA104" s="3438"/>
      <c r="AB104" s="3438"/>
      <c r="AC104" s="3438"/>
      <c r="AD104" s="3439"/>
    </row>
    <row r="105" spans="1:30" s="160" customFormat="1" ht="18" customHeight="1">
      <c r="A105" s="164"/>
      <c r="B105" s="3411"/>
      <c r="C105" s="3412"/>
      <c r="D105" s="3412"/>
      <c r="E105" s="3413"/>
      <c r="F105" s="3441"/>
      <c r="G105" s="3420"/>
      <c r="H105" s="3421"/>
      <c r="I105" s="3421"/>
      <c r="J105" s="3421"/>
      <c r="K105" s="3421"/>
      <c r="L105" s="3421"/>
      <c r="M105" s="3421"/>
      <c r="N105" s="3422"/>
      <c r="O105" s="3440"/>
      <c r="P105" s="3443" t="s">
        <v>441</v>
      </c>
      <c r="Q105" s="3444"/>
      <c r="R105" s="3445"/>
      <c r="S105" s="3449" t="s">
        <v>472</v>
      </c>
      <c r="T105" s="3450"/>
      <c r="U105" s="3451"/>
      <c r="V105" s="3455"/>
      <c r="W105" s="3456"/>
      <c r="X105" s="3456"/>
      <c r="Y105" s="3450" t="s">
        <v>196</v>
      </c>
      <c r="Z105" s="3456"/>
      <c r="AA105" s="3450" t="s">
        <v>197</v>
      </c>
      <c r="AB105" s="3456"/>
      <c r="AC105" s="3450" t="s">
        <v>198</v>
      </c>
      <c r="AD105" s="3406"/>
    </row>
    <row r="106" spans="1:30" s="160" customFormat="1" ht="18" customHeight="1" thickBot="1">
      <c r="A106" s="479"/>
      <c r="B106" s="3414"/>
      <c r="C106" s="3415"/>
      <c r="D106" s="3415"/>
      <c r="E106" s="3416"/>
      <c r="F106" s="177"/>
      <c r="G106" s="3423"/>
      <c r="H106" s="3424"/>
      <c r="I106" s="3424"/>
      <c r="J106" s="3424"/>
      <c r="K106" s="3424"/>
      <c r="L106" s="3424"/>
      <c r="M106" s="3424"/>
      <c r="N106" s="3425"/>
      <c r="O106" s="3442"/>
      <c r="P106" s="3446"/>
      <c r="Q106" s="3447"/>
      <c r="R106" s="3448"/>
      <c r="S106" s="3452"/>
      <c r="T106" s="3453"/>
      <c r="U106" s="3454"/>
      <c r="V106" s="3457"/>
      <c r="W106" s="3458"/>
      <c r="X106" s="3458"/>
      <c r="Y106" s="3453"/>
      <c r="Z106" s="3458"/>
      <c r="AA106" s="3453"/>
      <c r="AB106" s="3458"/>
      <c r="AC106" s="3453"/>
      <c r="AD106" s="3407"/>
    </row>
    <row r="107" spans="1:30" s="160" customFormat="1" ht="35.1" customHeight="1" thickBot="1">
      <c r="A107" s="179" t="s">
        <v>1332</v>
      </c>
      <c r="B107" s="296"/>
      <c r="C107" s="296"/>
      <c r="D107" s="296"/>
      <c r="E107" s="296"/>
      <c r="F107" s="462"/>
      <c r="G107" s="434"/>
      <c r="H107" s="434"/>
      <c r="I107" s="434"/>
      <c r="J107" s="475"/>
      <c r="K107" s="434"/>
      <c r="L107" s="434"/>
      <c r="M107" s="434"/>
      <c r="N107" s="434"/>
      <c r="O107" s="434"/>
      <c r="P107" s="461"/>
      <c r="Q107" s="461"/>
      <c r="R107" s="461"/>
      <c r="S107" s="461"/>
      <c r="T107" s="461"/>
      <c r="U107" s="461"/>
      <c r="V107" s="461"/>
      <c r="W107" s="461"/>
      <c r="X107" s="461"/>
      <c r="Y107" s="461"/>
      <c r="Z107" s="461"/>
      <c r="AA107" s="461"/>
      <c r="AB107" s="461"/>
      <c r="AC107" s="296"/>
      <c r="AD107" s="476"/>
    </row>
    <row r="108" spans="1:30" s="160" customFormat="1" ht="18" customHeight="1">
      <c r="A108" s="453"/>
      <c r="B108" s="3408" t="s">
        <v>439</v>
      </c>
      <c r="C108" s="3409"/>
      <c r="D108" s="3409"/>
      <c r="E108" s="3410"/>
      <c r="F108" s="445"/>
      <c r="G108" s="3417" t="s">
        <v>1042</v>
      </c>
      <c r="H108" s="3418"/>
      <c r="I108" s="3418"/>
      <c r="J108" s="3418"/>
      <c r="K108" s="3418"/>
      <c r="L108" s="3418"/>
      <c r="M108" s="3418"/>
      <c r="N108" s="3419"/>
      <c r="O108" s="3426"/>
      <c r="P108" s="3427"/>
      <c r="Q108" s="3427"/>
      <c r="R108" s="3430" t="s">
        <v>196</v>
      </c>
      <c r="S108" s="3427"/>
      <c r="T108" s="3430" t="s">
        <v>197</v>
      </c>
      <c r="U108" s="3430" t="s">
        <v>435</v>
      </c>
      <c r="V108" s="3430"/>
      <c r="W108" s="3432"/>
      <c r="X108" s="3434" t="s">
        <v>436</v>
      </c>
      <c r="Y108" s="3432"/>
      <c r="Z108" s="3436"/>
      <c r="AA108" s="3436"/>
      <c r="AB108" s="3436"/>
      <c r="AC108" s="3436"/>
      <c r="AD108" s="3437"/>
    </row>
    <row r="109" spans="1:30" s="160" customFormat="1" ht="17.25">
      <c r="A109" s="453"/>
      <c r="B109" s="3411"/>
      <c r="C109" s="3412"/>
      <c r="D109" s="3412"/>
      <c r="E109" s="3413"/>
      <c r="F109" s="3440"/>
      <c r="G109" s="3420"/>
      <c r="H109" s="3421"/>
      <c r="I109" s="3421"/>
      <c r="J109" s="3421"/>
      <c r="K109" s="3421"/>
      <c r="L109" s="3421"/>
      <c r="M109" s="3421"/>
      <c r="N109" s="3422"/>
      <c r="O109" s="3428"/>
      <c r="P109" s="3429"/>
      <c r="Q109" s="3429"/>
      <c r="R109" s="3431"/>
      <c r="S109" s="3429"/>
      <c r="T109" s="3431"/>
      <c r="U109" s="3431"/>
      <c r="V109" s="3431"/>
      <c r="W109" s="3433"/>
      <c r="X109" s="3435"/>
      <c r="Y109" s="3433"/>
      <c r="Z109" s="3438"/>
      <c r="AA109" s="3438"/>
      <c r="AB109" s="3438"/>
      <c r="AC109" s="3438"/>
      <c r="AD109" s="3439"/>
    </row>
    <row r="110" spans="1:30" s="160" customFormat="1" ht="17.25">
      <c r="A110" s="453"/>
      <c r="B110" s="3411"/>
      <c r="C110" s="3412"/>
      <c r="D110" s="3412"/>
      <c r="E110" s="3413"/>
      <c r="F110" s="3441"/>
      <c r="G110" s="3420"/>
      <c r="H110" s="3421"/>
      <c r="I110" s="3421"/>
      <c r="J110" s="3421"/>
      <c r="K110" s="3421"/>
      <c r="L110" s="3421"/>
      <c r="M110" s="3421"/>
      <c r="N110" s="3422"/>
      <c r="O110" s="3440"/>
      <c r="P110" s="3443" t="s">
        <v>441</v>
      </c>
      <c r="Q110" s="3444"/>
      <c r="R110" s="3445"/>
      <c r="S110" s="3449" t="s">
        <v>472</v>
      </c>
      <c r="T110" s="3450"/>
      <c r="U110" s="3451"/>
      <c r="V110" s="3455"/>
      <c r="W110" s="3456"/>
      <c r="X110" s="3456"/>
      <c r="Y110" s="3450" t="s">
        <v>196</v>
      </c>
      <c r="Z110" s="3456"/>
      <c r="AA110" s="3450" t="s">
        <v>197</v>
      </c>
      <c r="AB110" s="3456"/>
      <c r="AC110" s="3450" t="s">
        <v>198</v>
      </c>
      <c r="AD110" s="3406"/>
    </row>
    <row r="111" spans="1:30" s="160" customFormat="1" ht="18" thickBot="1">
      <c r="A111" s="478"/>
      <c r="B111" s="3414"/>
      <c r="C111" s="3415"/>
      <c r="D111" s="3415"/>
      <c r="E111" s="3416"/>
      <c r="F111" s="177"/>
      <c r="G111" s="3423"/>
      <c r="H111" s="3424"/>
      <c r="I111" s="3424"/>
      <c r="J111" s="3424"/>
      <c r="K111" s="3424"/>
      <c r="L111" s="3424"/>
      <c r="M111" s="3424"/>
      <c r="N111" s="3425"/>
      <c r="O111" s="3442"/>
      <c r="P111" s="3446"/>
      <c r="Q111" s="3447"/>
      <c r="R111" s="3448"/>
      <c r="S111" s="3452"/>
      <c r="T111" s="3453"/>
      <c r="U111" s="3454"/>
      <c r="V111" s="3457"/>
      <c r="W111" s="3458"/>
      <c r="X111" s="3458"/>
      <c r="Y111" s="3453"/>
      <c r="Z111" s="3458"/>
      <c r="AA111" s="3453"/>
      <c r="AB111" s="3458"/>
      <c r="AC111" s="3453"/>
      <c r="AD111" s="3407"/>
    </row>
    <row r="112" spans="1:30" s="160" customFormat="1" ht="35.1" customHeight="1" thickBot="1">
      <c r="A112" s="178" t="s">
        <v>1333</v>
      </c>
      <c r="B112" s="296"/>
      <c r="C112" s="296"/>
      <c r="D112" s="296"/>
      <c r="E112" s="296"/>
      <c r="F112" s="462"/>
      <c r="G112" s="434"/>
      <c r="H112" s="434"/>
      <c r="I112" s="434"/>
      <c r="J112" s="475"/>
      <c r="K112" s="434"/>
      <c r="L112" s="434"/>
      <c r="M112" s="434"/>
      <c r="N112" s="434"/>
      <c r="O112" s="434"/>
      <c r="P112" s="461"/>
      <c r="Q112" s="461"/>
      <c r="R112" s="461"/>
      <c r="S112" s="461"/>
      <c r="T112" s="461"/>
      <c r="U112" s="461"/>
      <c r="V112" s="461"/>
      <c r="W112" s="461"/>
      <c r="X112" s="461"/>
      <c r="Y112" s="461"/>
      <c r="Z112" s="461"/>
      <c r="AA112" s="461"/>
      <c r="AB112" s="461"/>
      <c r="AC112" s="296"/>
      <c r="AD112" s="476"/>
    </row>
    <row r="113" spans="1:30" s="160" customFormat="1" ht="18" customHeight="1">
      <c r="A113" s="453"/>
      <c r="B113" s="3408" t="s">
        <v>439</v>
      </c>
      <c r="C113" s="3409"/>
      <c r="D113" s="3409"/>
      <c r="E113" s="3410"/>
      <c r="F113" s="445"/>
      <c r="G113" s="3417" t="s">
        <v>927</v>
      </c>
      <c r="H113" s="3418"/>
      <c r="I113" s="3419"/>
      <c r="J113" s="3459" t="s">
        <v>315</v>
      </c>
      <c r="K113" s="3462"/>
      <c r="L113" s="3463"/>
      <c r="M113" s="3463"/>
      <c r="N113" s="3464"/>
      <c r="O113" s="3426"/>
      <c r="P113" s="3427"/>
      <c r="Q113" s="3427"/>
      <c r="R113" s="3430" t="s">
        <v>196</v>
      </c>
      <c r="S113" s="3427"/>
      <c r="T113" s="3430" t="s">
        <v>197</v>
      </c>
      <c r="U113" s="3430" t="s">
        <v>435</v>
      </c>
      <c r="V113" s="3430"/>
      <c r="W113" s="3432"/>
      <c r="X113" s="3434" t="s">
        <v>436</v>
      </c>
      <c r="Y113" s="3432"/>
      <c r="Z113" s="3471"/>
      <c r="AA113" s="3436"/>
      <c r="AB113" s="3436"/>
      <c r="AC113" s="3436"/>
      <c r="AD113" s="3437"/>
    </row>
    <row r="114" spans="1:30" s="160" customFormat="1" ht="18" customHeight="1">
      <c r="A114" s="453"/>
      <c r="B114" s="3411"/>
      <c r="C114" s="3412"/>
      <c r="D114" s="3412"/>
      <c r="E114" s="3413"/>
      <c r="F114" s="3440"/>
      <c r="G114" s="3420"/>
      <c r="H114" s="3421"/>
      <c r="I114" s="3422"/>
      <c r="J114" s="3460"/>
      <c r="K114" s="3465"/>
      <c r="L114" s="3466"/>
      <c r="M114" s="3466"/>
      <c r="N114" s="3467"/>
      <c r="O114" s="3428"/>
      <c r="P114" s="3429"/>
      <c r="Q114" s="3429"/>
      <c r="R114" s="3431"/>
      <c r="S114" s="3429"/>
      <c r="T114" s="3431"/>
      <c r="U114" s="3431"/>
      <c r="V114" s="3431"/>
      <c r="W114" s="3433"/>
      <c r="X114" s="3435"/>
      <c r="Y114" s="3433"/>
      <c r="Z114" s="3472"/>
      <c r="AA114" s="3438"/>
      <c r="AB114" s="3438"/>
      <c r="AC114" s="3438"/>
      <c r="AD114" s="3439"/>
    </row>
    <row r="115" spans="1:30" s="160" customFormat="1" ht="18" customHeight="1">
      <c r="A115" s="453"/>
      <c r="B115" s="3411"/>
      <c r="C115" s="3412"/>
      <c r="D115" s="3412"/>
      <c r="E115" s="3413"/>
      <c r="F115" s="3441"/>
      <c r="G115" s="3420"/>
      <c r="H115" s="3421"/>
      <c r="I115" s="3422"/>
      <c r="J115" s="3460"/>
      <c r="K115" s="3465"/>
      <c r="L115" s="3466"/>
      <c r="M115" s="3466"/>
      <c r="N115" s="3467"/>
      <c r="O115" s="3440"/>
      <c r="P115" s="3443" t="s">
        <v>441</v>
      </c>
      <c r="Q115" s="3444"/>
      <c r="R115" s="3445"/>
      <c r="S115" s="3449" t="s">
        <v>472</v>
      </c>
      <c r="T115" s="3450"/>
      <c r="U115" s="3451"/>
      <c r="V115" s="3455"/>
      <c r="W115" s="3456"/>
      <c r="X115" s="3456"/>
      <c r="Y115" s="3450" t="s">
        <v>196</v>
      </c>
      <c r="Z115" s="3456"/>
      <c r="AA115" s="3450" t="s">
        <v>197</v>
      </c>
      <c r="AB115" s="3456"/>
      <c r="AC115" s="3450" t="s">
        <v>198</v>
      </c>
      <c r="AD115" s="3406"/>
    </row>
    <row r="116" spans="1:30" s="160" customFormat="1" ht="18" customHeight="1" thickBot="1">
      <c r="A116" s="478"/>
      <c r="B116" s="3414"/>
      <c r="C116" s="3415"/>
      <c r="D116" s="3415"/>
      <c r="E116" s="3416"/>
      <c r="F116" s="177"/>
      <c r="G116" s="3423"/>
      <c r="H116" s="3424"/>
      <c r="I116" s="3425"/>
      <c r="J116" s="3461"/>
      <c r="K116" s="3468"/>
      <c r="L116" s="3469"/>
      <c r="M116" s="3469"/>
      <c r="N116" s="3470"/>
      <c r="O116" s="3442"/>
      <c r="P116" s="3446"/>
      <c r="Q116" s="3447"/>
      <c r="R116" s="3448"/>
      <c r="S116" s="3452"/>
      <c r="T116" s="3453"/>
      <c r="U116" s="3454"/>
      <c r="V116" s="3457"/>
      <c r="W116" s="3458"/>
      <c r="X116" s="3458"/>
      <c r="Y116" s="3453"/>
      <c r="Z116" s="3458"/>
      <c r="AA116" s="3453"/>
      <c r="AB116" s="3458"/>
      <c r="AC116" s="3453"/>
      <c r="AD116" s="3407"/>
    </row>
    <row r="117" spans="1:30" s="160" customFormat="1" ht="35.1" customHeight="1" thickBot="1">
      <c r="A117" s="178" t="s">
        <v>1334</v>
      </c>
      <c r="B117" s="296"/>
      <c r="C117" s="296"/>
      <c r="D117" s="296"/>
      <c r="E117" s="296"/>
      <c r="F117" s="462"/>
      <c r="G117" s="434"/>
      <c r="H117" s="434"/>
      <c r="I117" s="434"/>
      <c r="J117" s="475"/>
      <c r="K117" s="434"/>
      <c r="L117" s="434"/>
      <c r="M117" s="434"/>
      <c r="N117" s="434"/>
      <c r="O117" s="434"/>
      <c r="P117" s="461"/>
      <c r="Q117" s="461"/>
      <c r="R117" s="461"/>
      <c r="S117" s="461"/>
      <c r="T117" s="461"/>
      <c r="U117" s="461"/>
      <c r="V117" s="461"/>
      <c r="W117" s="461"/>
      <c r="X117" s="461"/>
      <c r="Y117" s="461"/>
      <c r="Z117" s="461"/>
      <c r="AA117" s="461"/>
      <c r="AB117" s="461"/>
      <c r="AC117" s="296"/>
      <c r="AD117" s="476"/>
    </row>
    <row r="118" spans="1:30" s="160" customFormat="1" ht="18" customHeight="1">
      <c r="A118" s="453"/>
      <c r="B118" s="3408" t="s">
        <v>439</v>
      </c>
      <c r="C118" s="3409"/>
      <c r="D118" s="3409"/>
      <c r="E118" s="3410"/>
      <c r="F118" s="445"/>
      <c r="G118" s="3417" t="s">
        <v>1256</v>
      </c>
      <c r="H118" s="3418"/>
      <c r="I118" s="3418"/>
      <c r="J118" s="3418"/>
      <c r="K118" s="3418"/>
      <c r="L118" s="3418"/>
      <c r="M118" s="3418"/>
      <c r="N118" s="3419"/>
      <c r="O118" s="3426"/>
      <c r="P118" s="3427"/>
      <c r="Q118" s="3427"/>
      <c r="R118" s="3430" t="s">
        <v>196</v>
      </c>
      <c r="S118" s="3427"/>
      <c r="T118" s="3430" t="s">
        <v>197</v>
      </c>
      <c r="U118" s="3430" t="s">
        <v>435</v>
      </c>
      <c r="V118" s="3430"/>
      <c r="W118" s="3432"/>
      <c r="X118" s="3434" t="s">
        <v>436</v>
      </c>
      <c r="Y118" s="3432"/>
      <c r="Z118" s="3436"/>
      <c r="AA118" s="3436"/>
      <c r="AB118" s="3436"/>
      <c r="AC118" s="3436"/>
      <c r="AD118" s="3437"/>
    </row>
    <row r="119" spans="1:30" s="160" customFormat="1" ht="17.25">
      <c r="A119" s="453"/>
      <c r="B119" s="3411"/>
      <c r="C119" s="3412"/>
      <c r="D119" s="3412"/>
      <c r="E119" s="3413"/>
      <c r="F119" s="3440"/>
      <c r="G119" s="3420"/>
      <c r="H119" s="3421"/>
      <c r="I119" s="3421"/>
      <c r="J119" s="3421"/>
      <c r="K119" s="3421"/>
      <c r="L119" s="3421"/>
      <c r="M119" s="3421"/>
      <c r="N119" s="3422"/>
      <c r="O119" s="3428"/>
      <c r="P119" s="3429"/>
      <c r="Q119" s="3429"/>
      <c r="R119" s="3431"/>
      <c r="S119" s="3429"/>
      <c r="T119" s="3431"/>
      <c r="U119" s="3431"/>
      <c r="V119" s="3431"/>
      <c r="W119" s="3433"/>
      <c r="X119" s="3435"/>
      <c r="Y119" s="3433"/>
      <c r="Z119" s="3438"/>
      <c r="AA119" s="3438"/>
      <c r="AB119" s="3438"/>
      <c r="AC119" s="3438"/>
      <c r="AD119" s="3439"/>
    </row>
    <row r="120" spans="1:30" s="160" customFormat="1" ht="17.25">
      <c r="A120" s="453"/>
      <c r="B120" s="3411"/>
      <c r="C120" s="3412"/>
      <c r="D120" s="3412"/>
      <c r="E120" s="3413"/>
      <c r="F120" s="3441"/>
      <c r="G120" s="3420"/>
      <c r="H120" s="3421"/>
      <c r="I120" s="3421"/>
      <c r="J120" s="3421"/>
      <c r="K120" s="3421"/>
      <c r="L120" s="3421"/>
      <c r="M120" s="3421"/>
      <c r="N120" s="3422"/>
      <c r="O120" s="3440"/>
      <c r="P120" s="3443" t="s">
        <v>441</v>
      </c>
      <c r="Q120" s="3444"/>
      <c r="R120" s="3445"/>
      <c r="S120" s="3449" t="s">
        <v>472</v>
      </c>
      <c r="T120" s="3450"/>
      <c r="U120" s="3451"/>
      <c r="V120" s="3455"/>
      <c r="W120" s="3456"/>
      <c r="X120" s="3456"/>
      <c r="Y120" s="3450" t="s">
        <v>196</v>
      </c>
      <c r="Z120" s="3456"/>
      <c r="AA120" s="3450" t="s">
        <v>197</v>
      </c>
      <c r="AB120" s="3456"/>
      <c r="AC120" s="3450" t="s">
        <v>198</v>
      </c>
      <c r="AD120" s="3406"/>
    </row>
    <row r="121" spans="1:30" s="160" customFormat="1" ht="18" thickBot="1">
      <c r="A121" s="478"/>
      <c r="B121" s="3414"/>
      <c r="C121" s="3415"/>
      <c r="D121" s="3415"/>
      <c r="E121" s="3416"/>
      <c r="F121" s="177"/>
      <c r="G121" s="3423"/>
      <c r="H121" s="3424"/>
      <c r="I121" s="3424"/>
      <c r="J121" s="3424"/>
      <c r="K121" s="3424"/>
      <c r="L121" s="3424"/>
      <c r="M121" s="3424"/>
      <c r="N121" s="3425"/>
      <c r="O121" s="3442"/>
      <c r="P121" s="3446"/>
      <c r="Q121" s="3447"/>
      <c r="R121" s="3448"/>
      <c r="S121" s="3452"/>
      <c r="T121" s="3453"/>
      <c r="U121" s="3454"/>
      <c r="V121" s="3457"/>
      <c r="W121" s="3458"/>
      <c r="X121" s="3458"/>
      <c r="Y121" s="3453"/>
      <c r="Z121" s="3458"/>
      <c r="AA121" s="3453"/>
      <c r="AB121" s="3458"/>
      <c r="AC121" s="3453"/>
      <c r="AD121" s="3407"/>
    </row>
    <row r="122" spans="1:30" ht="17.25">
      <c r="A122" s="180"/>
    </row>
    <row r="123" spans="1:30" ht="17.25">
      <c r="A123" s="181" t="s">
        <v>459</v>
      </c>
    </row>
    <row r="124" spans="1:30" ht="17.25">
      <c r="A124" s="180" t="s">
        <v>460</v>
      </c>
    </row>
  </sheetData>
  <sheetProtection sheet="1" objects="1" scenarios="1"/>
  <mergeCells count="491">
    <mergeCell ref="Z10:AD11"/>
    <mergeCell ref="A2:AD2"/>
    <mergeCell ref="A4:D4"/>
    <mergeCell ref="E4:K4"/>
    <mergeCell ref="L4:O4"/>
    <mergeCell ref="P4:U4"/>
    <mergeCell ref="V4:W4"/>
    <mergeCell ref="X4:AD4"/>
    <mergeCell ref="B7:E8"/>
    <mergeCell ref="F7:J7"/>
    <mergeCell ref="K7:AD7"/>
    <mergeCell ref="F8:J8"/>
    <mergeCell ref="K8:AD8"/>
    <mergeCell ref="C11:C12"/>
    <mergeCell ref="O12:O13"/>
    <mergeCell ref="P12:R13"/>
    <mergeCell ref="S12:U13"/>
    <mergeCell ref="V12:W13"/>
    <mergeCell ref="X12:X13"/>
    <mergeCell ref="D14:N15"/>
    <mergeCell ref="O14:P14"/>
    <mergeCell ref="U14:W14"/>
    <mergeCell ref="X14:Y14"/>
    <mergeCell ref="D10:N13"/>
    <mergeCell ref="O10:P11"/>
    <mergeCell ref="Q10:Q11"/>
    <mergeCell ref="R10:R11"/>
    <mergeCell ref="S10:S11"/>
    <mergeCell ref="T10:T11"/>
    <mergeCell ref="U10:W11"/>
    <mergeCell ref="X10:Y11"/>
    <mergeCell ref="Z14:AD14"/>
    <mergeCell ref="P15:R15"/>
    <mergeCell ref="S15:U15"/>
    <mergeCell ref="V15:W15"/>
    <mergeCell ref="Y12:Y13"/>
    <mergeCell ref="Z12:Z13"/>
    <mergeCell ref="AA12:AA13"/>
    <mergeCell ref="AB12:AB13"/>
    <mergeCell ref="AC12:AC13"/>
    <mergeCell ref="AD12:AD13"/>
    <mergeCell ref="C18:C19"/>
    <mergeCell ref="O19:O20"/>
    <mergeCell ref="P19:R20"/>
    <mergeCell ref="S19:U20"/>
    <mergeCell ref="V19:W20"/>
    <mergeCell ref="X19:X20"/>
    <mergeCell ref="E16:N16"/>
    <mergeCell ref="D17:N20"/>
    <mergeCell ref="O17:P18"/>
    <mergeCell ref="Q17:Q18"/>
    <mergeCell ref="R17:R18"/>
    <mergeCell ref="S17:S18"/>
    <mergeCell ref="Y19:Y20"/>
    <mergeCell ref="Z19:Z20"/>
    <mergeCell ref="AA19:AA20"/>
    <mergeCell ref="AB19:AB20"/>
    <mergeCell ref="AC19:AC20"/>
    <mergeCell ref="AD19:AD20"/>
    <mergeCell ref="T17:T18"/>
    <mergeCell ref="U17:W18"/>
    <mergeCell ref="X17:Y18"/>
    <mergeCell ref="Z17:AD18"/>
    <mergeCell ref="B21:E21"/>
    <mergeCell ref="G21:M21"/>
    <mergeCell ref="O21:U21"/>
    <mergeCell ref="V21:W21"/>
    <mergeCell ref="X21:AD21"/>
    <mergeCell ref="D23:N26"/>
    <mergeCell ref="O23:P24"/>
    <mergeCell ref="Q23:Q24"/>
    <mergeCell ref="R23:R24"/>
    <mergeCell ref="S23:S24"/>
    <mergeCell ref="T23:T24"/>
    <mergeCell ref="U23:W24"/>
    <mergeCell ref="X23:Y24"/>
    <mergeCell ref="Z23:AD24"/>
    <mergeCell ref="C24:C25"/>
    <mergeCell ref="O25:O26"/>
    <mergeCell ref="P25:R26"/>
    <mergeCell ref="S25:U26"/>
    <mergeCell ref="V25:W26"/>
    <mergeCell ref="X25:X26"/>
    <mergeCell ref="D27:N28"/>
    <mergeCell ref="O27:P27"/>
    <mergeCell ref="U27:W27"/>
    <mergeCell ref="X27:Y27"/>
    <mergeCell ref="Z27:AD27"/>
    <mergeCell ref="P28:R28"/>
    <mergeCell ref="S28:U28"/>
    <mergeCell ref="V28:W28"/>
    <mergeCell ref="Y25:Y26"/>
    <mergeCell ref="Z25:Z26"/>
    <mergeCell ref="AA25:AA26"/>
    <mergeCell ref="AB25:AB26"/>
    <mergeCell ref="AC25:AC26"/>
    <mergeCell ref="AD25:AD26"/>
    <mergeCell ref="C31:C32"/>
    <mergeCell ref="O32:O33"/>
    <mergeCell ref="P32:R33"/>
    <mergeCell ref="S32:U33"/>
    <mergeCell ref="V32:W33"/>
    <mergeCell ref="X32:X33"/>
    <mergeCell ref="E29:N29"/>
    <mergeCell ref="D30:N33"/>
    <mergeCell ref="O30:P31"/>
    <mergeCell ref="Q30:Q31"/>
    <mergeCell ref="R30:R31"/>
    <mergeCell ref="S30:S31"/>
    <mergeCell ref="Y32:Y33"/>
    <mergeCell ref="Z32:Z33"/>
    <mergeCell ref="AA32:AA33"/>
    <mergeCell ref="AB32:AB33"/>
    <mergeCell ref="AC32:AC33"/>
    <mergeCell ref="AD32:AD33"/>
    <mergeCell ref="T30:T31"/>
    <mergeCell ref="U30:W31"/>
    <mergeCell ref="X30:Y31"/>
    <mergeCell ref="Z30:AD31"/>
    <mergeCell ref="A34:Q34"/>
    <mergeCell ref="B35:E42"/>
    <mergeCell ref="G35:N38"/>
    <mergeCell ref="O35:P36"/>
    <mergeCell ref="Q35:Q36"/>
    <mergeCell ref="R35:R36"/>
    <mergeCell ref="F40:F41"/>
    <mergeCell ref="O41:O42"/>
    <mergeCell ref="P41:R42"/>
    <mergeCell ref="G39:N42"/>
    <mergeCell ref="O39:P40"/>
    <mergeCell ref="Q39:Q40"/>
    <mergeCell ref="R39:R40"/>
    <mergeCell ref="S35:S36"/>
    <mergeCell ref="T35:T36"/>
    <mergeCell ref="U35:W36"/>
    <mergeCell ref="X35:Y36"/>
    <mergeCell ref="Z35:AD36"/>
    <mergeCell ref="F36:F37"/>
    <mergeCell ref="O37:O38"/>
    <mergeCell ref="P37:R38"/>
    <mergeCell ref="S37:U38"/>
    <mergeCell ref="V37:W38"/>
    <mergeCell ref="AD37:AD38"/>
    <mergeCell ref="S39:S40"/>
    <mergeCell ref="T39:T40"/>
    <mergeCell ref="U39:W40"/>
    <mergeCell ref="X39:Y40"/>
    <mergeCell ref="Z39:AD40"/>
    <mergeCell ref="X37:X38"/>
    <mergeCell ref="Y37:Y38"/>
    <mergeCell ref="Z37:Z38"/>
    <mergeCell ref="AA37:AA38"/>
    <mergeCell ref="AB37:AB38"/>
    <mergeCell ref="AC37:AC38"/>
    <mergeCell ref="B44:E50"/>
    <mergeCell ref="F44:F45"/>
    <mergeCell ref="G44:N45"/>
    <mergeCell ref="O44:P45"/>
    <mergeCell ref="Q44:Q45"/>
    <mergeCell ref="R44:R45"/>
    <mergeCell ref="S44:S45"/>
    <mergeCell ref="S41:U42"/>
    <mergeCell ref="V41:W42"/>
    <mergeCell ref="T44:T45"/>
    <mergeCell ref="U44:W45"/>
    <mergeCell ref="T48:T49"/>
    <mergeCell ref="U48:W49"/>
    <mergeCell ref="X44:Y45"/>
    <mergeCell ref="Z44:AD45"/>
    <mergeCell ref="G46:I47"/>
    <mergeCell ref="J46:Q47"/>
    <mergeCell ref="R46:T47"/>
    <mergeCell ref="U46:AD47"/>
    <mergeCell ref="AB41:AB42"/>
    <mergeCell ref="AC41:AC42"/>
    <mergeCell ref="AD41:AD42"/>
    <mergeCell ref="X41:X42"/>
    <mergeCell ref="Y41:Y42"/>
    <mergeCell ref="Z41:Z42"/>
    <mergeCell ref="AA41:AA42"/>
    <mergeCell ref="X48:Y49"/>
    <mergeCell ref="Z48:AD49"/>
    <mergeCell ref="I50:J50"/>
    <mergeCell ref="K50:M50"/>
    <mergeCell ref="U50:V50"/>
    <mergeCell ref="F48:F49"/>
    <mergeCell ref="G48:N49"/>
    <mergeCell ref="O48:P49"/>
    <mergeCell ref="Q48:Q49"/>
    <mergeCell ref="R48:R49"/>
    <mergeCell ref="S48:S49"/>
    <mergeCell ref="F53:F54"/>
    <mergeCell ref="O54:O55"/>
    <mergeCell ref="P54:R55"/>
    <mergeCell ref="S54:U55"/>
    <mergeCell ref="V54:W55"/>
    <mergeCell ref="X54:X55"/>
    <mergeCell ref="B52:E55"/>
    <mergeCell ref="G52:N55"/>
    <mergeCell ref="O52:P53"/>
    <mergeCell ref="Q52:Q53"/>
    <mergeCell ref="R52:R53"/>
    <mergeCell ref="S52:S53"/>
    <mergeCell ref="Y54:Y55"/>
    <mergeCell ref="Z54:Z55"/>
    <mergeCell ref="AA54:AA55"/>
    <mergeCell ref="AB54:AB55"/>
    <mergeCell ref="AC54:AC55"/>
    <mergeCell ref="AD54:AD55"/>
    <mergeCell ref="T52:T53"/>
    <mergeCell ref="U52:W53"/>
    <mergeCell ref="X52:Y53"/>
    <mergeCell ref="Z52:AD53"/>
    <mergeCell ref="F58:F59"/>
    <mergeCell ref="O59:O60"/>
    <mergeCell ref="P59:R60"/>
    <mergeCell ref="S59:U60"/>
    <mergeCell ref="V59:W60"/>
    <mergeCell ref="X59:X60"/>
    <mergeCell ref="B57:E60"/>
    <mergeCell ref="G57:N60"/>
    <mergeCell ref="O57:P58"/>
    <mergeCell ref="Q57:Q58"/>
    <mergeCell ref="R57:R58"/>
    <mergeCell ref="S57:S58"/>
    <mergeCell ref="Y59:Y60"/>
    <mergeCell ref="Z59:Z60"/>
    <mergeCell ref="AA59:AA60"/>
    <mergeCell ref="AB59:AB60"/>
    <mergeCell ref="AC59:AC60"/>
    <mergeCell ref="AD59:AD60"/>
    <mergeCell ref="T57:T58"/>
    <mergeCell ref="U57:W58"/>
    <mergeCell ref="X57:Y58"/>
    <mergeCell ref="Z57:AD58"/>
    <mergeCell ref="F65:F66"/>
    <mergeCell ref="O66:O67"/>
    <mergeCell ref="P66:R67"/>
    <mergeCell ref="S66:U67"/>
    <mergeCell ref="V66:W67"/>
    <mergeCell ref="X66:X67"/>
    <mergeCell ref="B62:E62"/>
    <mergeCell ref="F62:AD62"/>
    <mergeCell ref="B63:E63"/>
    <mergeCell ref="F63:AD63"/>
    <mergeCell ref="B64:E67"/>
    <mergeCell ref="G64:N67"/>
    <mergeCell ref="O64:P65"/>
    <mergeCell ref="Q64:Q65"/>
    <mergeCell ref="R64:R65"/>
    <mergeCell ref="S64:S65"/>
    <mergeCell ref="Y66:Y67"/>
    <mergeCell ref="Z66:Z67"/>
    <mergeCell ref="AA66:AA67"/>
    <mergeCell ref="AB66:AB67"/>
    <mergeCell ref="AC66:AC67"/>
    <mergeCell ref="AD66:AD67"/>
    <mergeCell ref="T64:T65"/>
    <mergeCell ref="U64:W65"/>
    <mergeCell ref="X64:Y65"/>
    <mergeCell ref="Z64:AD65"/>
    <mergeCell ref="F70:F71"/>
    <mergeCell ref="O71:O72"/>
    <mergeCell ref="P71:R72"/>
    <mergeCell ref="S71:U72"/>
    <mergeCell ref="V71:W72"/>
    <mergeCell ref="X71:X72"/>
    <mergeCell ref="B69:E72"/>
    <mergeCell ref="G69:N72"/>
    <mergeCell ref="O69:P70"/>
    <mergeCell ref="Q69:Q70"/>
    <mergeCell ref="R69:R70"/>
    <mergeCell ref="S69:S70"/>
    <mergeCell ref="Y71:Y72"/>
    <mergeCell ref="Z71:Z72"/>
    <mergeCell ref="AA71:AA72"/>
    <mergeCell ref="AB71:AB72"/>
    <mergeCell ref="AC71:AC72"/>
    <mergeCell ref="AD71:AD72"/>
    <mergeCell ref="T69:T70"/>
    <mergeCell ref="U69:W70"/>
    <mergeCell ref="X69:Y70"/>
    <mergeCell ref="Z69:AD70"/>
    <mergeCell ref="F75:F76"/>
    <mergeCell ref="O76:O77"/>
    <mergeCell ref="P76:R77"/>
    <mergeCell ref="S76:U77"/>
    <mergeCell ref="V76:W77"/>
    <mergeCell ref="AD76:AD77"/>
    <mergeCell ref="A73:O73"/>
    <mergeCell ref="B74:E81"/>
    <mergeCell ref="G74:N77"/>
    <mergeCell ref="O74:P75"/>
    <mergeCell ref="Q74:Q75"/>
    <mergeCell ref="R74:R75"/>
    <mergeCell ref="F79:F80"/>
    <mergeCell ref="O80:O81"/>
    <mergeCell ref="P80:R81"/>
    <mergeCell ref="G78:N81"/>
    <mergeCell ref="O78:P79"/>
    <mergeCell ref="Q78:Q79"/>
    <mergeCell ref="R78:R79"/>
    <mergeCell ref="X76:X77"/>
    <mergeCell ref="Y76:Y77"/>
    <mergeCell ref="Z76:Z77"/>
    <mergeCell ref="AA76:AA77"/>
    <mergeCell ref="AB76:AB77"/>
    <mergeCell ref="AC76:AC77"/>
    <mergeCell ref="S74:S75"/>
    <mergeCell ref="T74:T75"/>
    <mergeCell ref="U74:W75"/>
    <mergeCell ref="X74:Y75"/>
    <mergeCell ref="Z74:AD75"/>
    <mergeCell ref="S84:U84"/>
    <mergeCell ref="V84:W84"/>
    <mergeCell ref="X87:Y87"/>
    <mergeCell ref="Z87:AD87"/>
    <mergeCell ref="S80:U81"/>
    <mergeCell ref="V80:W81"/>
    <mergeCell ref="X80:X81"/>
    <mergeCell ref="Y80:Y81"/>
    <mergeCell ref="Z80:Z81"/>
    <mergeCell ref="AA80:AA81"/>
    <mergeCell ref="Z83:AD83"/>
    <mergeCell ref="S78:S79"/>
    <mergeCell ref="T78:T79"/>
    <mergeCell ref="U78:W79"/>
    <mergeCell ref="X78:Y79"/>
    <mergeCell ref="Z78:AD79"/>
    <mergeCell ref="AB80:AB81"/>
    <mergeCell ref="AC80:AC81"/>
    <mergeCell ref="AD80:AD81"/>
    <mergeCell ref="G83:I88"/>
    <mergeCell ref="J83:J88"/>
    <mergeCell ref="K83:N84"/>
    <mergeCell ref="O83:P83"/>
    <mergeCell ref="U83:W83"/>
    <mergeCell ref="X83:Y83"/>
    <mergeCell ref="P84:R84"/>
    <mergeCell ref="AD92:AD96"/>
    <mergeCell ref="P86:R86"/>
    <mergeCell ref="B83:E88"/>
    <mergeCell ref="Z90:AD91"/>
    <mergeCell ref="Q90:Q91"/>
    <mergeCell ref="R90:R91"/>
    <mergeCell ref="S90:S91"/>
    <mergeCell ref="T90:T91"/>
    <mergeCell ref="U90:W91"/>
    <mergeCell ref="X90:Y91"/>
    <mergeCell ref="V88:W88"/>
    <mergeCell ref="F85:F86"/>
    <mergeCell ref="K85:N86"/>
    <mergeCell ref="O85:P85"/>
    <mergeCell ref="U85:W85"/>
    <mergeCell ref="X85:Y85"/>
    <mergeCell ref="Z85:AD85"/>
    <mergeCell ref="S86:U86"/>
    <mergeCell ref="V86:W86"/>
    <mergeCell ref="K87:N88"/>
    <mergeCell ref="O87:P87"/>
    <mergeCell ref="U87:W87"/>
    <mergeCell ref="P88:R88"/>
    <mergeCell ref="S88:U88"/>
    <mergeCell ref="B98:E101"/>
    <mergeCell ref="G98:N101"/>
    <mergeCell ref="O98:P99"/>
    <mergeCell ref="Q98:Q99"/>
    <mergeCell ref="R98:R99"/>
    <mergeCell ref="S98:S99"/>
    <mergeCell ref="T98:T99"/>
    <mergeCell ref="AD100:AD101"/>
    <mergeCell ref="B90:E96"/>
    <mergeCell ref="G90:I96"/>
    <mergeCell ref="J90:J96"/>
    <mergeCell ref="K90:N96"/>
    <mergeCell ref="O90:P91"/>
    <mergeCell ref="F92:F94"/>
    <mergeCell ref="O92:O96"/>
    <mergeCell ref="P92:R96"/>
    <mergeCell ref="S92:U96"/>
    <mergeCell ref="V92:W96"/>
    <mergeCell ref="X92:X96"/>
    <mergeCell ref="Y92:Y96"/>
    <mergeCell ref="Z92:Z96"/>
    <mergeCell ref="AA92:AA96"/>
    <mergeCell ref="AB92:AB96"/>
    <mergeCell ref="AC92:AC96"/>
    <mergeCell ref="B103:E106"/>
    <mergeCell ref="G103:N106"/>
    <mergeCell ref="O103:P104"/>
    <mergeCell ref="Q103:Q104"/>
    <mergeCell ref="R103:R104"/>
    <mergeCell ref="U98:W99"/>
    <mergeCell ref="X98:Y99"/>
    <mergeCell ref="Z98:AD99"/>
    <mergeCell ref="F99:F100"/>
    <mergeCell ref="O100:O101"/>
    <mergeCell ref="P100:R101"/>
    <mergeCell ref="S100:U101"/>
    <mergeCell ref="V100:W101"/>
    <mergeCell ref="X100:X101"/>
    <mergeCell ref="Y100:Y101"/>
    <mergeCell ref="F104:F105"/>
    <mergeCell ref="O105:O106"/>
    <mergeCell ref="P105:R106"/>
    <mergeCell ref="S105:U106"/>
    <mergeCell ref="V105:W106"/>
    <mergeCell ref="Z100:Z101"/>
    <mergeCell ref="AA100:AA101"/>
    <mergeCell ref="AB100:AB101"/>
    <mergeCell ref="AC100:AC101"/>
    <mergeCell ref="AD105:AD106"/>
    <mergeCell ref="X105:X106"/>
    <mergeCell ref="Y105:Y106"/>
    <mergeCell ref="Z105:Z106"/>
    <mergeCell ref="AA105:AA106"/>
    <mergeCell ref="AB105:AB106"/>
    <mergeCell ref="AC105:AC106"/>
    <mergeCell ref="S103:S104"/>
    <mergeCell ref="T103:T104"/>
    <mergeCell ref="U103:W104"/>
    <mergeCell ref="X103:Y104"/>
    <mergeCell ref="Z103:AD104"/>
    <mergeCell ref="X108:Y109"/>
    <mergeCell ref="Z108:AD109"/>
    <mergeCell ref="F109:F110"/>
    <mergeCell ref="O110:O111"/>
    <mergeCell ref="P110:R111"/>
    <mergeCell ref="S110:U111"/>
    <mergeCell ref="V110:W111"/>
    <mergeCell ref="X110:X111"/>
    <mergeCell ref="Y110:Y111"/>
    <mergeCell ref="G108:N111"/>
    <mergeCell ref="O108:P109"/>
    <mergeCell ref="Q108:Q109"/>
    <mergeCell ref="R108:R109"/>
    <mergeCell ref="S108:S109"/>
    <mergeCell ref="T108:T109"/>
    <mergeCell ref="Z110:Z111"/>
    <mergeCell ref="AA110:AA111"/>
    <mergeCell ref="AB110:AB111"/>
    <mergeCell ref="AC110:AC111"/>
    <mergeCell ref="AD110:AD111"/>
    <mergeCell ref="G113:I116"/>
    <mergeCell ref="J113:J116"/>
    <mergeCell ref="K113:N116"/>
    <mergeCell ref="O113:P114"/>
    <mergeCell ref="B108:E111"/>
    <mergeCell ref="Z113:AD114"/>
    <mergeCell ref="F114:F115"/>
    <mergeCell ref="O115:O116"/>
    <mergeCell ref="P115:R116"/>
    <mergeCell ref="S115:U116"/>
    <mergeCell ref="V115:W116"/>
    <mergeCell ref="X115:X116"/>
    <mergeCell ref="Y115:Y116"/>
    <mergeCell ref="Z115:Z116"/>
    <mergeCell ref="AA115:AA116"/>
    <mergeCell ref="Q113:Q114"/>
    <mergeCell ref="R113:R114"/>
    <mergeCell ref="S113:S114"/>
    <mergeCell ref="T113:T114"/>
    <mergeCell ref="U113:W114"/>
    <mergeCell ref="X113:Y114"/>
    <mergeCell ref="AB115:AB116"/>
    <mergeCell ref="AC115:AC116"/>
    <mergeCell ref="U108:W109"/>
    <mergeCell ref="AD115:AD116"/>
    <mergeCell ref="B118:E121"/>
    <mergeCell ref="G118:N121"/>
    <mergeCell ref="O118:P119"/>
    <mergeCell ref="Q118:Q119"/>
    <mergeCell ref="R118:R119"/>
    <mergeCell ref="S118:S119"/>
    <mergeCell ref="T118:T119"/>
    <mergeCell ref="U118:W119"/>
    <mergeCell ref="X118:Y119"/>
    <mergeCell ref="Z118:AD119"/>
    <mergeCell ref="F119:F120"/>
    <mergeCell ref="O120:O121"/>
    <mergeCell ref="P120:R121"/>
    <mergeCell ref="S120:U121"/>
    <mergeCell ref="V120:W121"/>
    <mergeCell ref="X120:X121"/>
    <mergeCell ref="Y120:Y121"/>
    <mergeCell ref="Z120:Z121"/>
    <mergeCell ref="AA120:AA121"/>
    <mergeCell ref="AB120:AB121"/>
    <mergeCell ref="AC120:AC121"/>
    <mergeCell ref="AD120:AD121"/>
    <mergeCell ref="B113:E116"/>
  </mergeCells>
  <phoneticPr fontId="11"/>
  <conditionalFormatting sqref="F21 N21">
    <cfRule type="cellIs" dxfId="101" priority="112" stopIfTrue="1" operator="equal">
      <formula>IF($F$21:$N$21,"✓")</formula>
    </cfRule>
  </conditionalFormatting>
  <conditionalFormatting sqref="F44">
    <cfRule type="cellIs" dxfId="100" priority="110" stopIfTrue="1" operator="equal">
      <formula>""</formula>
    </cfRule>
  </conditionalFormatting>
  <conditionalFormatting sqref="F48">
    <cfRule type="cellIs" dxfId="99" priority="108" stopIfTrue="1" operator="equal">
      <formula>""</formula>
    </cfRule>
  </conditionalFormatting>
  <conditionalFormatting sqref="F85">
    <cfRule type="cellIs" dxfId="98" priority="93" stopIfTrue="1" operator="equal">
      <formula>""</formula>
    </cfRule>
  </conditionalFormatting>
  <conditionalFormatting sqref="J46:R47 U46:AD47 N50 P50 W50 Y50 AA50">
    <cfRule type="cellIs" dxfId="97" priority="111" stopIfTrue="1" operator="equal">
      <formula>""</formula>
    </cfRule>
  </conditionalFormatting>
  <conditionalFormatting sqref="K83 Q83">
    <cfRule type="cellIs" dxfId="96" priority="103" stopIfTrue="1" operator="equal">
      <formula>""</formula>
    </cfRule>
  </conditionalFormatting>
  <conditionalFormatting sqref="K85 Q85">
    <cfRule type="cellIs" dxfId="95" priority="102" stopIfTrue="1" operator="equal">
      <formula>""</formula>
    </cfRule>
  </conditionalFormatting>
  <conditionalFormatting sqref="K90">
    <cfRule type="cellIs" dxfId="94" priority="67" stopIfTrue="1" operator="equal">
      <formula>""</formula>
    </cfRule>
  </conditionalFormatting>
  <conditionalFormatting sqref="K113">
    <cfRule type="cellIs" dxfId="93" priority="80" stopIfTrue="1" operator="equal">
      <formula>""</formula>
    </cfRule>
  </conditionalFormatting>
  <conditionalFormatting sqref="K50:M50">
    <cfRule type="cellIs" dxfId="92" priority="48" operator="equal">
      <formula>""</formula>
    </cfRule>
  </conditionalFormatting>
  <conditionalFormatting sqref="O48 Q48:S48 U48 X48 Z48">
    <cfRule type="cellIs" dxfId="91" priority="107" stopIfTrue="1" operator="equal">
      <formula>""</formula>
    </cfRule>
  </conditionalFormatting>
  <conditionalFormatting sqref="O83:O88">
    <cfRule type="cellIs" dxfId="90" priority="94" stopIfTrue="1" operator="equal">
      <formula>""</formula>
    </cfRule>
  </conditionalFormatting>
  <conditionalFormatting sqref="O10:P11">
    <cfRule type="cellIs" dxfId="89" priority="66" operator="equal">
      <formula>""</formula>
    </cfRule>
  </conditionalFormatting>
  <conditionalFormatting sqref="O14:P14">
    <cfRule type="cellIs" dxfId="88" priority="64" operator="equal">
      <formula>""</formula>
    </cfRule>
  </conditionalFormatting>
  <conditionalFormatting sqref="O17:P18">
    <cfRule type="cellIs" dxfId="87" priority="62" operator="equal">
      <formula>""</formula>
    </cfRule>
  </conditionalFormatting>
  <conditionalFormatting sqref="O23:P24">
    <cfRule type="cellIs" dxfId="86" priority="60" operator="equal">
      <formula>""</formula>
    </cfRule>
  </conditionalFormatting>
  <conditionalFormatting sqref="O27:P27">
    <cfRule type="cellIs" dxfId="85" priority="58" operator="equal">
      <formula>""</formula>
    </cfRule>
  </conditionalFormatting>
  <conditionalFormatting sqref="O30:P31">
    <cfRule type="cellIs" dxfId="84" priority="56" operator="equal">
      <formula>""</formula>
    </cfRule>
  </conditionalFormatting>
  <conditionalFormatting sqref="O35:P36">
    <cfRule type="cellIs" dxfId="83" priority="54" operator="equal">
      <formula>""</formula>
    </cfRule>
  </conditionalFormatting>
  <conditionalFormatting sqref="O39:P40">
    <cfRule type="cellIs" dxfId="82" priority="52" operator="equal">
      <formula>""</formula>
    </cfRule>
  </conditionalFormatting>
  <conditionalFormatting sqref="O44:P45">
    <cfRule type="cellIs" dxfId="81" priority="50" operator="equal">
      <formula>""</formula>
    </cfRule>
  </conditionalFormatting>
  <conditionalFormatting sqref="O48:P49">
    <cfRule type="cellIs" dxfId="80" priority="49" operator="equal">
      <formula>""</formula>
    </cfRule>
  </conditionalFormatting>
  <conditionalFormatting sqref="O52:P53">
    <cfRule type="cellIs" dxfId="79" priority="46" operator="equal">
      <formula>""</formula>
    </cfRule>
  </conditionalFormatting>
  <conditionalFormatting sqref="O57:P58">
    <cfRule type="cellIs" dxfId="78" priority="44" operator="equal">
      <formula>""</formula>
    </cfRule>
  </conditionalFormatting>
  <conditionalFormatting sqref="O64:P65">
    <cfRule type="cellIs" dxfId="77" priority="42" operator="equal">
      <formula>""</formula>
    </cfRule>
  </conditionalFormatting>
  <conditionalFormatting sqref="O69:P70">
    <cfRule type="cellIs" dxfId="76" priority="11" operator="equal">
      <formula>""</formula>
    </cfRule>
  </conditionalFormatting>
  <conditionalFormatting sqref="O74:P75">
    <cfRule type="cellIs" dxfId="75" priority="39" operator="equal">
      <formula>""</formula>
    </cfRule>
  </conditionalFormatting>
  <conditionalFormatting sqref="O78:P79">
    <cfRule type="cellIs" dxfId="74" priority="38" operator="equal">
      <formula>""</formula>
    </cfRule>
  </conditionalFormatting>
  <conditionalFormatting sqref="O90:P91">
    <cfRule type="cellIs" dxfId="73" priority="33" operator="equal">
      <formula>""</formula>
    </cfRule>
  </conditionalFormatting>
  <conditionalFormatting sqref="O98:P99">
    <cfRule type="cellIs" dxfId="72" priority="31" operator="equal">
      <formula>""</formula>
    </cfRule>
  </conditionalFormatting>
  <conditionalFormatting sqref="O103:P104">
    <cfRule type="cellIs" dxfId="71" priority="29" operator="equal">
      <formula>""</formula>
    </cfRule>
  </conditionalFormatting>
  <conditionalFormatting sqref="O108:P109">
    <cfRule type="cellIs" dxfId="70" priority="25" operator="equal">
      <formula>""</formula>
    </cfRule>
  </conditionalFormatting>
  <conditionalFormatting sqref="O113:P114">
    <cfRule type="cellIs" dxfId="69" priority="23" operator="equal">
      <formula>""</formula>
    </cfRule>
  </conditionalFormatting>
  <conditionalFormatting sqref="O118:P119">
    <cfRule type="cellIs" dxfId="68" priority="21" operator="equal">
      <formula>""</formula>
    </cfRule>
  </conditionalFormatting>
  <conditionalFormatting sqref="Q10:Q11 S10:S11 C11:C12 O12:O13 X12:X13 Z12:Z13 AB12:AB13 Q14 S14 C15 O15 X15 Z15:Z16 AB15:AB16 O16:P16 R16 T16 W16:X16 Q17:Q18 S17:S18 C18:C19 O19:O20 X19:X20 Z19:Z20 AB19:AB20 X21:AD21 Q23:Q24 S23:S24 C24:C25 O25:O26 X25:X26 Z25:Z26 AB25:AB26 Q27 S27 C28 O28 X28:X29 Z28:Z29 AB28:AB29 O29:P29 R29 T29 W29 Q30:Q31 S30:S31 C31:C32 O32:O33 X32:X33 Z32:Z33 AB32:AB33 R50 Q52:Q53 S52:S53 F53:F54 O54:O55 X54:X55 Z54:Z55 AB54:AB55 Q57:Q58 S57:S58 F58:F59 O59:O60 X59:X60 Z59:Z60 AB59:AB60 F62:AD63 Q64:Q65 S64:S65 F65:F66 O66:O67 X66:X67 Z66:Z67 AB66:AB67 K87 Q87">
    <cfRule type="cellIs" dxfId="67" priority="113" stopIfTrue="1" operator="equal">
      <formula>""</formula>
    </cfRule>
  </conditionalFormatting>
  <conditionalFormatting sqref="Q35:Q36 S35:S36 F36:F37 O37:O38 X37:X38 Z37:Z38 AB37:AB38">
    <cfRule type="cellIs" dxfId="66" priority="106" stopIfTrue="1" operator="equal">
      <formula>""</formula>
    </cfRule>
  </conditionalFormatting>
  <conditionalFormatting sqref="Q39:Q40 S39:S40 F40:F41 O41:O42 X41:X42 Z41:Z42 AB41:AB42">
    <cfRule type="cellIs" dxfId="65" priority="100" stopIfTrue="1" operator="equal">
      <formula>""</formula>
    </cfRule>
  </conditionalFormatting>
  <conditionalFormatting sqref="Q69:Q70 S69:S70 F70:F71 O71:O72 X71:X72 Z71:Z72 AB71:AB72">
    <cfRule type="cellIs" dxfId="64" priority="13" stopIfTrue="1" operator="equal">
      <formula>""</formula>
    </cfRule>
  </conditionalFormatting>
  <conditionalFormatting sqref="Q74:Q75 S74:S75 F75:F76 O76:O77 X76:X77 Z76:Z77 AB76:AB77">
    <cfRule type="cellIs" dxfId="63" priority="92" stopIfTrue="1" operator="equal">
      <formula>""</formula>
    </cfRule>
  </conditionalFormatting>
  <conditionalFormatting sqref="Q78:Q79 S78:S79 F79:F80 O80:O81 X80:X81 Z80:Z81 AB80:AB81">
    <cfRule type="cellIs" dxfId="62" priority="105" stopIfTrue="1" operator="equal">
      <formula>""</formula>
    </cfRule>
  </conditionalFormatting>
  <conditionalFormatting sqref="Q90:Q91 S90:S91 F92 O92:O96 X92:X96 Z92:Z96 AB92:AB96">
    <cfRule type="cellIs" dxfId="61" priority="75" stopIfTrue="1" operator="equal">
      <formula>""</formula>
    </cfRule>
  </conditionalFormatting>
  <conditionalFormatting sqref="Q98:Q99 S98:S99 F99:F100 O100:O101 X100:X101 Z100:Z101 AB100:AB101">
    <cfRule type="cellIs" dxfId="60" priority="101" stopIfTrue="1" operator="equal">
      <formula>""</formula>
    </cfRule>
  </conditionalFormatting>
  <conditionalFormatting sqref="Q103:Q104 S103:S104 F104:F105 O105:O106 X105:X106 Z105:Z106 AB105:AB106">
    <cfRule type="cellIs" dxfId="59" priority="104" stopIfTrue="1" operator="equal">
      <formula>""</formula>
    </cfRule>
  </conditionalFormatting>
  <conditionalFormatting sqref="Q108:Q109 S108:S109 F109:F110 O110:O111 X110:X111 Z110:Z111 AB110:AB111">
    <cfRule type="cellIs" dxfId="58" priority="71" stopIfTrue="1" operator="equal">
      <formula>""</formula>
    </cfRule>
  </conditionalFormatting>
  <conditionalFormatting sqref="Q113:Q114 S113:S114 F114:F115 O115:O116 X115:X116 Z115:Z116 AB115:AB116">
    <cfRule type="cellIs" dxfId="57" priority="82" stopIfTrue="1" operator="equal">
      <formula>""</formula>
    </cfRule>
  </conditionalFormatting>
  <conditionalFormatting sqref="Q118:Q119 S118:S119 F119:F120 O120:O121 X120:X121 Z120:Z121 AB120:AB121">
    <cfRule type="cellIs" dxfId="56" priority="81" stopIfTrue="1" operator="equal">
      <formula>""</formula>
    </cfRule>
  </conditionalFormatting>
  <conditionalFormatting sqref="Q44:S44">
    <cfRule type="cellIs" dxfId="55" priority="109" stopIfTrue="1" operator="equal">
      <formula>""</formula>
    </cfRule>
  </conditionalFormatting>
  <conditionalFormatting sqref="S83:S88 X83:X88 Z83:Z88 AB83:AB88">
    <cfRule type="cellIs" dxfId="54" priority="95" stopIfTrue="1" operator="equal">
      <formula>""</formula>
    </cfRule>
  </conditionalFormatting>
  <conditionalFormatting sqref="U50:V50">
    <cfRule type="cellIs" dxfId="53" priority="47" operator="equal">
      <formula>""</formula>
    </cfRule>
  </conditionalFormatting>
  <conditionalFormatting sqref="V12:W13">
    <cfRule type="cellIs" dxfId="52" priority="65" operator="equal">
      <formula>""</formula>
    </cfRule>
  </conditionalFormatting>
  <conditionalFormatting sqref="V15:W15">
    <cfRule type="cellIs" dxfId="51" priority="63" operator="equal">
      <formula>""</formula>
    </cfRule>
  </conditionalFormatting>
  <conditionalFormatting sqref="V19:W20">
    <cfRule type="cellIs" dxfId="50" priority="61" operator="equal">
      <formula>""</formula>
    </cfRule>
  </conditionalFormatting>
  <conditionalFormatting sqref="V25:W26">
    <cfRule type="cellIs" dxfId="49" priority="59" operator="equal">
      <formula>""</formula>
    </cfRule>
  </conditionalFormatting>
  <conditionalFormatting sqref="V28:W28">
    <cfRule type="cellIs" dxfId="48" priority="57" operator="equal">
      <formula>""</formula>
    </cfRule>
  </conditionalFormatting>
  <conditionalFormatting sqref="V32:W33">
    <cfRule type="cellIs" dxfId="47" priority="55" operator="equal">
      <formula>""</formula>
    </cfRule>
  </conditionalFormatting>
  <conditionalFormatting sqref="V37:W38">
    <cfRule type="cellIs" dxfId="46" priority="53" operator="equal">
      <formula>""</formula>
    </cfRule>
  </conditionalFormatting>
  <conditionalFormatting sqref="V41:W42">
    <cfRule type="cellIs" dxfId="45" priority="51" operator="equal">
      <formula>""</formula>
    </cfRule>
  </conditionalFormatting>
  <conditionalFormatting sqref="V54:W55">
    <cfRule type="cellIs" dxfId="44" priority="45" operator="equal">
      <formula>""</formula>
    </cfRule>
  </conditionalFormatting>
  <conditionalFormatting sqref="V59:W60">
    <cfRule type="cellIs" dxfId="43" priority="43" operator="equal">
      <formula>""</formula>
    </cfRule>
  </conditionalFormatting>
  <conditionalFormatting sqref="V66:W67">
    <cfRule type="cellIs" dxfId="42" priority="41" operator="equal">
      <formula>""</formula>
    </cfRule>
  </conditionalFormatting>
  <conditionalFormatting sqref="V71:W72">
    <cfRule type="cellIs" dxfId="41" priority="10" operator="equal">
      <formula>""</formula>
    </cfRule>
  </conditionalFormatting>
  <conditionalFormatting sqref="V76:W77">
    <cfRule type="cellIs" dxfId="40" priority="40" operator="equal">
      <formula>""</formula>
    </cfRule>
  </conditionalFormatting>
  <conditionalFormatting sqref="V80:W81">
    <cfRule type="cellIs" dxfId="39" priority="37" operator="equal">
      <formula>""</formula>
    </cfRule>
  </conditionalFormatting>
  <conditionalFormatting sqref="V84:W84">
    <cfRule type="cellIs" dxfId="38" priority="36" operator="equal">
      <formula>""</formula>
    </cfRule>
  </conditionalFormatting>
  <conditionalFormatting sqref="V86:W86">
    <cfRule type="cellIs" dxfId="37" priority="35" operator="equal">
      <formula>""</formula>
    </cfRule>
  </conditionalFormatting>
  <conditionalFormatting sqref="V88:W88">
    <cfRule type="cellIs" dxfId="36" priority="34" operator="equal">
      <formula>""</formula>
    </cfRule>
  </conditionalFormatting>
  <conditionalFormatting sqref="V92:W96">
    <cfRule type="cellIs" dxfId="35" priority="32" operator="equal">
      <formula>""</formula>
    </cfRule>
  </conditionalFormatting>
  <conditionalFormatting sqref="V100:W101">
    <cfRule type="cellIs" dxfId="34" priority="30" operator="equal">
      <formula>""</formula>
    </cfRule>
  </conditionalFormatting>
  <conditionalFormatting sqref="V105:W106">
    <cfRule type="cellIs" dxfId="33" priority="28" operator="equal">
      <formula>""</formula>
    </cfRule>
  </conditionalFormatting>
  <conditionalFormatting sqref="V110:W111">
    <cfRule type="cellIs" dxfId="32" priority="24" operator="equal">
      <formula>""</formula>
    </cfRule>
  </conditionalFormatting>
  <conditionalFormatting sqref="V115:W116">
    <cfRule type="cellIs" dxfId="31" priority="22" operator="equal">
      <formula>""</formula>
    </cfRule>
  </conditionalFormatting>
  <conditionalFormatting sqref="V120:W121">
    <cfRule type="cellIs" dxfId="30" priority="20" operator="equal">
      <formula>""</formula>
    </cfRule>
  </conditionalFormatting>
  <conditionalFormatting sqref="Z10:AD11">
    <cfRule type="cellIs" dxfId="29" priority="83" operator="equal">
      <formula>""</formula>
    </cfRule>
  </conditionalFormatting>
  <conditionalFormatting sqref="Z14:AD14">
    <cfRule type="cellIs" dxfId="28" priority="84" operator="equal">
      <formula>""</formula>
    </cfRule>
  </conditionalFormatting>
  <conditionalFormatting sqref="Z17:AD18">
    <cfRule type="cellIs" dxfId="27" priority="9" operator="equal">
      <formula>""</formula>
    </cfRule>
  </conditionalFormatting>
  <conditionalFormatting sqref="Z23:AD24">
    <cfRule type="cellIs" dxfId="26" priority="85" operator="equal">
      <formula>""</formula>
    </cfRule>
  </conditionalFormatting>
  <conditionalFormatting sqref="Z27:AD27">
    <cfRule type="cellIs" dxfId="25" priority="86" operator="equal">
      <formula>""</formula>
    </cfRule>
  </conditionalFormatting>
  <conditionalFormatting sqref="Z30:AD31">
    <cfRule type="cellIs" dxfId="24" priority="8" operator="equal">
      <formula>""</formula>
    </cfRule>
  </conditionalFormatting>
  <conditionalFormatting sqref="Z35:AD36">
    <cfRule type="cellIs" dxfId="23" priority="87" operator="equal">
      <formula>""</formula>
    </cfRule>
  </conditionalFormatting>
  <conditionalFormatting sqref="Z39:AD40">
    <cfRule type="cellIs" dxfId="22" priority="7" operator="equal">
      <formula>""</formula>
    </cfRule>
  </conditionalFormatting>
  <conditionalFormatting sqref="Z44:AD45">
    <cfRule type="cellIs" dxfId="21" priority="88" operator="equal">
      <formula>""</formula>
    </cfRule>
  </conditionalFormatting>
  <conditionalFormatting sqref="Z52:AD53">
    <cfRule type="cellIs" dxfId="20" priority="89" operator="equal">
      <formula>""</formula>
    </cfRule>
  </conditionalFormatting>
  <conditionalFormatting sqref="Z57:AD58">
    <cfRule type="cellIs" dxfId="19" priority="90" operator="equal">
      <formula>""</formula>
    </cfRule>
  </conditionalFormatting>
  <conditionalFormatting sqref="Z64:AD65">
    <cfRule type="cellIs" dxfId="18" priority="6" operator="equal">
      <formula>""</formula>
    </cfRule>
  </conditionalFormatting>
  <conditionalFormatting sqref="Z69:AD70">
    <cfRule type="cellIs" dxfId="17" priority="12" operator="equal">
      <formula>""</formula>
    </cfRule>
  </conditionalFormatting>
  <conditionalFormatting sqref="Z74:AD75">
    <cfRule type="cellIs" dxfId="16" priority="91" operator="equal">
      <formula>""</formula>
    </cfRule>
  </conditionalFormatting>
  <conditionalFormatting sqref="Z78:AD79">
    <cfRule type="cellIs" dxfId="15" priority="5" operator="equal">
      <formula>""</formula>
    </cfRule>
  </conditionalFormatting>
  <conditionalFormatting sqref="Z90:AD91">
    <cfRule type="cellIs" dxfId="14" priority="74" operator="equal">
      <formula>""</formula>
    </cfRule>
  </conditionalFormatting>
  <conditionalFormatting sqref="Z98:AD99">
    <cfRule type="cellIs" dxfId="13" priority="79" operator="equal">
      <formula>""</formula>
    </cfRule>
  </conditionalFormatting>
  <conditionalFormatting sqref="Z103:AD104">
    <cfRule type="cellIs" dxfId="12" priority="78" operator="equal">
      <formula>""</formula>
    </cfRule>
  </conditionalFormatting>
  <conditionalFormatting sqref="Z108:AD109">
    <cfRule type="cellIs" dxfId="11" priority="70" operator="equal">
      <formula>""</formula>
    </cfRule>
  </conditionalFormatting>
  <conditionalFormatting sqref="Z113:AD114">
    <cfRule type="cellIs" dxfId="10" priority="77" operator="equal">
      <formula>""</formula>
    </cfRule>
  </conditionalFormatting>
  <conditionalFormatting sqref="Z118:AD119">
    <cfRule type="cellIs" dxfId="9" priority="76" operator="equal">
      <formula>""</formula>
    </cfRule>
  </conditionalFormatting>
  <dataValidations count="4">
    <dataValidation type="list" allowBlank="1" showInputMessage="1" showErrorMessage="1" sqref="W29 O16 W16 O29" xr:uid="{00000000-0002-0000-1E00-000000000000}">
      <formula1>"令和,平成, 昭和"</formula1>
    </dataValidation>
    <dataValidation type="list" showInputMessage="1" showErrorMessage="1" sqref="O10:P11 V12:W13 O14:P14" xr:uid="{00000000-0002-0000-1E00-000001000000}">
      <formula1>"令和,平成"</formula1>
    </dataValidation>
    <dataValidation type="list" allowBlank="1" showInputMessage="1" showErrorMessage="1" sqref="V15:W15 O17:P18 V19:W20 O23:P24 V25:W26 O27:P27 V28:W28 O30:P31 V32:W33 O35:P36 V37:W38 O39:P40 V41:W42 O44:P45 O48:P49 K50:M50 U50:V50 O52:P53 V71:W72 O57:P58 V59:W60 O64:P65 V76:W77 O74:P75 O78:P79 V80:W81 O83:P83 V84:W84 O85:P85 V86:W86 O87:P87 V88:W88 O90:P91 V92:W96 O98:P99 V100:W101 O103:P104 V105:W106 O108:P109 V110:W111 O113:P114 V115:W116 O118:P119 V120:W121 V66:W67 O69:P70 V54:W55" xr:uid="{00000000-0002-0000-1E00-000002000000}">
      <formula1>"令和,平成"</formula1>
    </dataValidation>
    <dataValidation type="list" allowBlank="1" showInputMessage="1" showErrorMessage="1" sqref="F36 C31:C32 C28 C24:C25 C11:C12 C15 C18:C19 O59:O60 F58:F59 F65:F66 N21 O12:O13 O15 O19:O20 O25:O26 O28 F53 O71:O72 F21 F48 F44 O32:O33 O80:O81 O41:O42 F104 F92 F85 F79 O100:O101 F99 O37:O38 F40 O84 O86 O76:O77 F75 O115:O116 F114 O110:O111 F119 O88 O92:O96 O105:O106 F109 O120:O121 O66:O67 F70 O54:O55" xr:uid="{00000000-0002-0000-1E00-000003000000}">
      <formula1>"✓"</formula1>
    </dataValidation>
  </dataValidations>
  <printOptions horizontalCentered="1"/>
  <pageMargins left="0.39370078740157483" right="0.39370078740157483" top="0.39370078740157483" bottom="0" header="0.31496062992125984" footer="0"/>
  <pageSetup paperSize="9" scale="47" orientation="portrait" r:id="rId1"/>
  <headerFooter scaleWithDoc="0">
    <oddFooter>&amp;R（令和７年７月１日以降に申請する訓練科から適用）</oddFooter>
  </headerFooter>
  <rowBreaks count="1" manualBreakCount="1">
    <brk id="81" max="29" man="1"/>
  </rowBreaks>
  <colBreaks count="1" manualBreakCount="1">
    <brk id="31" max="87" man="1"/>
  </colBreaks>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4">
    <pageSetUpPr fitToPage="1"/>
  </sheetPr>
  <dimension ref="A1:Q82"/>
  <sheetViews>
    <sheetView view="pageBreakPreview" zoomScale="85" zoomScaleNormal="100" zoomScaleSheetLayoutView="85" workbookViewId="0">
      <selection activeCell="AD36" sqref="AD36"/>
    </sheetView>
  </sheetViews>
  <sheetFormatPr defaultRowHeight="13.5"/>
  <cols>
    <col min="1" max="15" width="5.625" style="4" customWidth="1"/>
    <col min="16" max="16" width="9.125" style="4" customWidth="1"/>
    <col min="17" max="17" width="9.125" style="9" customWidth="1"/>
    <col min="18" max="21" width="9.125" style="4" customWidth="1"/>
    <col min="22" max="16384" width="9" style="4"/>
  </cols>
  <sheetData>
    <row r="1" spans="1:17" s="5" customFormat="1" ht="8.25" customHeight="1">
      <c r="A1" s="153"/>
      <c r="B1" s="153"/>
      <c r="C1" s="186"/>
      <c r="D1" s="424"/>
      <c r="E1" s="153"/>
      <c r="F1" s="153"/>
      <c r="G1" s="153"/>
      <c r="H1" s="153"/>
      <c r="P1" s="55"/>
      <c r="Q1" s="56"/>
    </row>
    <row r="2" spans="1:17" ht="23.1" customHeight="1">
      <c r="C2" s="51"/>
      <c r="D2" s="8"/>
      <c r="O2" s="3658" t="s">
        <v>754</v>
      </c>
      <c r="P2" s="3658"/>
    </row>
    <row r="3" spans="1:17" ht="24.95" customHeight="1">
      <c r="A3" s="3659" t="s">
        <v>559</v>
      </c>
      <c r="B3" s="3659"/>
      <c r="C3" s="3659"/>
      <c r="D3" s="3659"/>
      <c r="E3" s="3659"/>
      <c r="F3" s="3659"/>
      <c r="G3" s="3659"/>
      <c r="H3" s="3659"/>
      <c r="I3" s="3659"/>
      <c r="J3" s="3659"/>
      <c r="K3" s="3659"/>
      <c r="L3" s="3659"/>
      <c r="M3" s="3659"/>
      <c r="N3" s="3659"/>
      <c r="O3" s="3659"/>
      <c r="P3" s="3659"/>
      <c r="Q3" s="56"/>
    </row>
    <row r="4" spans="1:17" s="6" customFormat="1" ht="20.100000000000001" customHeight="1">
      <c r="A4" s="3660" t="s">
        <v>257</v>
      </c>
      <c r="B4" s="3660"/>
      <c r="C4" s="3660"/>
      <c r="D4" s="3661" t="str">
        <f>IF(様式1!L11="","",様式1!L11)</f>
        <v/>
      </c>
      <c r="E4" s="3661"/>
      <c r="F4" s="3661"/>
      <c r="G4" s="3661"/>
      <c r="H4" s="3662" t="s">
        <v>79</v>
      </c>
      <c r="I4" s="3662"/>
      <c r="J4" s="3665" t="str">
        <f>IF(様式1!G36="","",様式1!G36)</f>
        <v/>
      </c>
      <c r="K4" s="3665"/>
      <c r="L4" s="3665"/>
      <c r="M4" s="3665"/>
      <c r="N4" s="3665"/>
      <c r="O4" s="3665"/>
      <c r="P4" s="3665"/>
      <c r="Q4" s="57"/>
    </row>
    <row r="5" spans="1:17" ht="24.95" customHeight="1">
      <c r="A5" s="367" t="s">
        <v>560</v>
      </c>
      <c r="B5" s="151"/>
      <c r="C5" s="151"/>
      <c r="D5" s="151"/>
      <c r="E5" s="151"/>
      <c r="F5" s="151"/>
      <c r="G5" s="151"/>
      <c r="H5" s="151"/>
      <c r="I5" s="151"/>
      <c r="J5" s="151"/>
      <c r="K5" s="151"/>
      <c r="L5" s="151"/>
      <c r="M5" s="151"/>
      <c r="N5" s="151"/>
      <c r="O5" s="151"/>
      <c r="P5" s="151"/>
      <c r="Q5" s="56"/>
    </row>
    <row r="6" spans="1:17" ht="20.100000000000001" customHeight="1">
      <c r="A6" s="3657" t="s">
        <v>563</v>
      </c>
      <c r="B6" s="3657"/>
      <c r="C6" s="3657"/>
      <c r="D6" s="2507"/>
      <c r="E6" s="2508"/>
      <c r="F6" s="2508"/>
      <c r="G6" s="2508"/>
      <c r="H6" s="2508"/>
      <c r="I6" s="2508"/>
      <c r="J6" s="2508"/>
      <c r="K6" s="2508"/>
      <c r="L6" s="2508"/>
      <c r="M6" s="2508"/>
      <c r="N6" s="2508"/>
      <c r="O6" s="2508"/>
      <c r="P6" s="2509"/>
      <c r="Q6" s="56"/>
    </row>
    <row r="7" spans="1:17" ht="20.100000000000001" customHeight="1">
      <c r="A7" s="3649" t="s">
        <v>189</v>
      </c>
      <c r="B7" s="3649"/>
      <c r="C7" s="3649"/>
      <c r="D7" s="1690"/>
      <c r="E7" s="1691"/>
      <c r="F7" s="1691"/>
      <c r="G7" s="1691"/>
      <c r="H7" s="1691"/>
      <c r="I7" s="1691"/>
      <c r="J7" s="1691"/>
      <c r="K7" s="1691"/>
      <c r="L7" s="1691"/>
      <c r="M7" s="1691"/>
      <c r="N7" s="1691"/>
      <c r="O7" s="1691"/>
      <c r="P7" s="1692"/>
    </row>
    <row r="8" spans="1:17" ht="20.100000000000001" customHeight="1">
      <c r="A8" s="3649"/>
      <c r="B8" s="3649"/>
      <c r="C8" s="3649"/>
      <c r="D8" s="587"/>
      <c r="E8" s="264"/>
      <c r="F8" s="588"/>
      <c r="G8" s="588"/>
      <c r="H8" s="149"/>
      <c r="I8" s="149"/>
      <c r="J8" s="265" t="s">
        <v>193</v>
      </c>
      <c r="K8" s="3655"/>
      <c r="L8" s="3655"/>
      <c r="M8" s="3655"/>
      <c r="N8" s="3655"/>
      <c r="O8" s="3655"/>
      <c r="P8" s="3656"/>
    </row>
    <row r="9" spans="1:17" ht="20.100000000000001" customHeight="1">
      <c r="A9" s="3649" t="s">
        <v>374</v>
      </c>
      <c r="B9" s="3649"/>
      <c r="C9" s="3649"/>
      <c r="D9" s="2507"/>
      <c r="E9" s="2508"/>
      <c r="F9" s="2508"/>
      <c r="G9" s="2508"/>
      <c r="H9" s="2508"/>
      <c r="I9" s="2508"/>
      <c r="J9" s="2508"/>
      <c r="K9" s="2508"/>
      <c r="L9" s="2508"/>
      <c r="M9" s="2508"/>
      <c r="N9" s="2508"/>
      <c r="O9" s="2508"/>
      <c r="P9" s="2509"/>
    </row>
    <row r="10" spans="1:17" ht="24.95" customHeight="1">
      <c r="A10" s="367" t="s">
        <v>561</v>
      </c>
      <c r="B10" s="151"/>
      <c r="C10" s="151"/>
      <c r="D10" s="151"/>
      <c r="E10" s="151"/>
      <c r="F10" s="151"/>
      <c r="G10" s="151"/>
      <c r="H10" s="151"/>
      <c r="I10" s="151"/>
      <c r="J10" s="151"/>
      <c r="K10" s="151"/>
      <c r="L10" s="151"/>
      <c r="M10" s="151"/>
      <c r="N10" s="151"/>
      <c r="O10" s="151"/>
      <c r="P10" s="151"/>
    </row>
    <row r="11" spans="1:17" ht="20.100000000000001" customHeight="1">
      <c r="A11" s="3657" t="s">
        <v>562</v>
      </c>
      <c r="B11" s="3657"/>
      <c r="C11" s="3657"/>
      <c r="D11" s="1690"/>
      <c r="E11" s="1691"/>
      <c r="F11" s="1691"/>
      <c r="G11" s="1691"/>
      <c r="H11" s="1691"/>
      <c r="I11" s="1691"/>
      <c r="J11" s="1691"/>
      <c r="K11" s="1691"/>
      <c r="L11" s="1691"/>
      <c r="M11" s="1691"/>
      <c r="N11" s="1691"/>
      <c r="O11" s="1691"/>
      <c r="P11" s="1692"/>
    </row>
    <row r="12" spans="1:17" ht="20.100000000000001" customHeight="1">
      <c r="A12" s="3657" t="s">
        <v>189</v>
      </c>
      <c r="B12" s="3657"/>
      <c r="C12" s="3657"/>
      <c r="D12" s="589" t="s">
        <v>18</v>
      </c>
      <c r="E12" s="590"/>
      <c r="F12" s="590"/>
      <c r="G12" s="1691"/>
      <c r="H12" s="1691"/>
      <c r="I12" s="1691"/>
      <c r="J12" s="1691"/>
      <c r="K12" s="1691"/>
      <c r="L12" s="1691"/>
      <c r="M12" s="1691"/>
      <c r="N12" s="1691"/>
      <c r="O12" s="1691"/>
      <c r="P12" s="1692"/>
    </row>
    <row r="13" spans="1:17" ht="20.100000000000001" customHeight="1">
      <c r="A13" s="3657"/>
      <c r="B13" s="3657"/>
      <c r="C13" s="3657"/>
      <c r="D13" s="3663" t="s">
        <v>622</v>
      </c>
      <c r="E13" s="3664"/>
      <c r="F13" s="3655"/>
      <c r="G13" s="3655"/>
      <c r="H13" s="149" t="s">
        <v>623</v>
      </c>
      <c r="I13" s="149"/>
      <c r="J13" s="265" t="s">
        <v>193</v>
      </c>
      <c r="K13" s="3655"/>
      <c r="L13" s="3655"/>
      <c r="M13" s="3655"/>
      <c r="N13" s="3655"/>
      <c r="O13" s="3655"/>
      <c r="P13" s="3656"/>
    </row>
    <row r="14" spans="1:17" ht="20.100000000000001" customHeight="1">
      <c r="A14" s="3666" t="s">
        <v>283</v>
      </c>
      <c r="B14" s="3667"/>
      <c r="C14" s="3668"/>
      <c r="D14" s="3650" t="s">
        <v>377</v>
      </c>
      <c r="E14" s="3672"/>
      <c r="F14" s="3673"/>
      <c r="G14" s="3673"/>
      <c r="H14" s="591" t="s">
        <v>378</v>
      </c>
      <c r="I14" s="151"/>
      <c r="J14" s="151"/>
      <c r="K14" s="591"/>
      <c r="L14" s="591"/>
      <c r="M14" s="591"/>
      <c r="N14" s="591"/>
      <c r="O14" s="591"/>
      <c r="P14" s="592"/>
    </row>
    <row r="15" spans="1:17" ht="30" customHeight="1">
      <c r="A15" s="3669"/>
      <c r="B15" s="3670"/>
      <c r="C15" s="3671"/>
      <c r="D15" s="593"/>
      <c r="E15" s="3674" t="s">
        <v>1520</v>
      </c>
      <c r="F15" s="3675"/>
      <c r="G15" s="3675"/>
      <c r="H15" s="3675"/>
      <c r="I15" s="3675"/>
      <c r="J15" s="3675"/>
      <c r="K15" s="3675"/>
      <c r="L15" s="3675"/>
      <c r="M15" s="3675"/>
      <c r="N15" s="3675"/>
      <c r="O15" s="3675"/>
      <c r="P15" s="3676"/>
    </row>
    <row r="16" spans="1:17" ht="14.25" customHeight="1">
      <c r="A16" s="156"/>
      <c r="B16" s="156"/>
      <c r="C16" s="608"/>
      <c r="D16" s="608"/>
      <c r="E16" s="608"/>
      <c r="F16" s="608"/>
      <c r="G16" s="608"/>
      <c r="H16" s="608"/>
      <c r="I16" s="608"/>
      <c r="J16" s="608"/>
      <c r="K16" s="608"/>
      <c r="L16" s="608"/>
      <c r="M16" s="608"/>
      <c r="N16" s="608"/>
      <c r="O16" s="608"/>
      <c r="P16" s="608"/>
    </row>
    <row r="17" spans="1:16" s="9" customFormat="1" ht="20.100000000000001" customHeight="1">
      <c r="A17" s="367" t="s">
        <v>599</v>
      </c>
      <c r="B17" s="151"/>
      <c r="C17" s="151"/>
      <c r="D17" s="151"/>
      <c r="E17" s="151"/>
      <c r="F17" s="151"/>
      <c r="G17" s="151"/>
      <c r="H17" s="151"/>
      <c r="I17" s="151"/>
      <c r="J17" s="151"/>
      <c r="K17" s="151"/>
      <c r="L17" s="151"/>
      <c r="M17" s="151"/>
      <c r="N17" s="151"/>
      <c r="O17" s="151"/>
      <c r="P17" s="151"/>
    </row>
    <row r="18" spans="1:16" s="9" customFormat="1" ht="22.5" customHeight="1">
      <c r="A18" s="3624" t="s">
        <v>572</v>
      </c>
      <c r="B18" s="3630"/>
      <c r="C18" s="3630"/>
      <c r="D18" s="3630"/>
      <c r="E18" s="3630"/>
      <c r="F18" s="3630"/>
      <c r="G18" s="3630"/>
      <c r="H18" s="3630"/>
      <c r="I18" s="3625"/>
      <c r="J18" s="3624" t="s">
        <v>598</v>
      </c>
      <c r="K18" s="3630"/>
      <c r="L18" s="3630"/>
      <c r="M18" s="3630"/>
      <c r="N18" s="3630"/>
      <c r="O18" s="3624" t="s">
        <v>264</v>
      </c>
      <c r="P18" s="3625"/>
    </row>
    <row r="19" spans="1:16" s="9" customFormat="1" ht="22.5" customHeight="1">
      <c r="A19" s="3636" t="s">
        <v>573</v>
      </c>
      <c r="B19" s="3636"/>
      <c r="C19" s="3604" t="s">
        <v>693</v>
      </c>
      <c r="D19" s="3605"/>
      <c r="E19" s="3605"/>
      <c r="F19" s="3605"/>
      <c r="G19" s="3605"/>
      <c r="H19" s="3605"/>
      <c r="I19" s="3606"/>
      <c r="J19" s="3631" t="s">
        <v>600</v>
      </c>
      <c r="K19" s="3632"/>
      <c r="L19" s="3632"/>
      <c r="M19" s="3632"/>
      <c r="N19" s="3632"/>
      <c r="O19" s="3626">
        <v>12</v>
      </c>
      <c r="P19" s="3627"/>
    </row>
    <row r="20" spans="1:16" s="9" customFormat="1" ht="22.5" customHeight="1">
      <c r="A20" s="3635" t="s">
        <v>517</v>
      </c>
      <c r="B20" s="3635" t="s">
        <v>534</v>
      </c>
      <c r="C20" s="3607"/>
      <c r="D20" s="3608"/>
      <c r="E20" s="3608"/>
      <c r="F20" s="3608"/>
      <c r="G20" s="3608"/>
      <c r="H20" s="3608"/>
      <c r="I20" s="3609"/>
      <c r="J20" s="3633"/>
      <c r="K20" s="3634"/>
      <c r="L20" s="3634"/>
      <c r="M20" s="3634"/>
      <c r="N20" s="3634"/>
      <c r="O20" s="3628"/>
      <c r="P20" s="3629"/>
    </row>
    <row r="21" spans="1:16" s="9" customFormat="1" ht="22.5" customHeight="1">
      <c r="A21" s="3635"/>
      <c r="B21" s="3635"/>
      <c r="C21" s="3610"/>
      <c r="D21" s="3611"/>
      <c r="E21" s="3611"/>
      <c r="F21" s="3611"/>
      <c r="G21" s="3611"/>
      <c r="H21" s="3611"/>
      <c r="I21" s="3612"/>
      <c r="J21" s="3620"/>
      <c r="K21" s="3621"/>
      <c r="L21" s="3621"/>
      <c r="M21" s="3621"/>
      <c r="N21" s="3621"/>
      <c r="O21" s="3613"/>
      <c r="P21" s="3614"/>
    </row>
    <row r="22" spans="1:16" s="9" customFormat="1" ht="22.5" customHeight="1">
      <c r="A22" s="3635"/>
      <c r="B22" s="3635"/>
      <c r="C22" s="3610"/>
      <c r="D22" s="3611"/>
      <c r="E22" s="3611"/>
      <c r="F22" s="3611"/>
      <c r="G22" s="3611"/>
      <c r="H22" s="3611"/>
      <c r="I22" s="3612"/>
      <c r="J22" s="3620"/>
      <c r="K22" s="3621"/>
      <c r="L22" s="3621"/>
      <c r="M22" s="3621"/>
      <c r="N22" s="3621"/>
      <c r="O22" s="3613"/>
      <c r="P22" s="3614"/>
    </row>
    <row r="23" spans="1:16" s="9" customFormat="1" ht="22.5" customHeight="1">
      <c r="A23" s="3635"/>
      <c r="B23" s="3635"/>
      <c r="C23" s="3615"/>
      <c r="D23" s="3616"/>
      <c r="E23" s="3616"/>
      <c r="F23" s="3616"/>
      <c r="G23" s="3616"/>
      <c r="H23" s="3616"/>
      <c r="I23" s="3617"/>
      <c r="J23" s="3622"/>
      <c r="K23" s="3623"/>
      <c r="L23" s="3623"/>
      <c r="M23" s="3623"/>
      <c r="N23" s="3623"/>
      <c r="O23" s="3618"/>
      <c r="P23" s="3619"/>
    </row>
    <row r="24" spans="1:16" s="9" customFormat="1" ht="22.5" customHeight="1">
      <c r="A24" s="3635"/>
      <c r="B24" s="3635" t="s">
        <v>535</v>
      </c>
      <c r="C24" s="3607"/>
      <c r="D24" s="3608"/>
      <c r="E24" s="3608"/>
      <c r="F24" s="3608"/>
      <c r="G24" s="3608"/>
      <c r="H24" s="3608"/>
      <c r="I24" s="3609"/>
      <c r="J24" s="3633"/>
      <c r="K24" s="3634"/>
      <c r="L24" s="3634"/>
      <c r="M24" s="3634"/>
      <c r="N24" s="3634"/>
      <c r="O24" s="3628"/>
      <c r="P24" s="3629"/>
    </row>
    <row r="25" spans="1:16" s="9" customFormat="1" ht="22.5" customHeight="1">
      <c r="A25" s="3635"/>
      <c r="B25" s="3635"/>
      <c r="C25" s="3610"/>
      <c r="D25" s="3611"/>
      <c r="E25" s="3611"/>
      <c r="F25" s="3611"/>
      <c r="G25" s="3611"/>
      <c r="H25" s="3611"/>
      <c r="I25" s="3612"/>
      <c r="J25" s="3620"/>
      <c r="K25" s="3621"/>
      <c r="L25" s="3621"/>
      <c r="M25" s="3621"/>
      <c r="N25" s="3621"/>
      <c r="O25" s="3613"/>
      <c r="P25" s="3614"/>
    </row>
    <row r="26" spans="1:16" s="9" customFormat="1" ht="22.5" customHeight="1">
      <c r="A26" s="3635"/>
      <c r="B26" s="3635"/>
      <c r="C26" s="3610"/>
      <c r="D26" s="3611"/>
      <c r="E26" s="3611"/>
      <c r="F26" s="3611"/>
      <c r="G26" s="3611"/>
      <c r="H26" s="3611"/>
      <c r="I26" s="3612"/>
      <c r="J26" s="3620"/>
      <c r="K26" s="3621"/>
      <c r="L26" s="3621"/>
      <c r="M26" s="3621"/>
      <c r="N26" s="3621"/>
      <c r="O26" s="3613"/>
      <c r="P26" s="3614"/>
    </row>
    <row r="27" spans="1:16" s="9" customFormat="1" ht="22.5" customHeight="1">
      <c r="A27" s="3635"/>
      <c r="B27" s="3635"/>
      <c r="C27" s="3637"/>
      <c r="D27" s="3638"/>
      <c r="E27" s="3638"/>
      <c r="F27" s="3638"/>
      <c r="G27" s="3638"/>
      <c r="H27" s="3638"/>
      <c r="I27" s="3639"/>
      <c r="J27" s="3622"/>
      <c r="K27" s="3623"/>
      <c r="L27" s="3623"/>
      <c r="M27" s="3623"/>
      <c r="N27" s="3623"/>
      <c r="O27" s="3618"/>
      <c r="P27" s="3619"/>
    </row>
    <row r="28" spans="1:16" s="9" customFormat="1" ht="22.5" customHeight="1">
      <c r="A28" s="3635"/>
      <c r="B28" s="3635" t="s">
        <v>518</v>
      </c>
      <c r="C28" s="3640"/>
      <c r="D28" s="3641"/>
      <c r="E28" s="3641"/>
      <c r="F28" s="3641"/>
      <c r="G28" s="3641"/>
      <c r="H28" s="3641"/>
      <c r="I28" s="3642"/>
      <c r="J28" s="3633"/>
      <c r="K28" s="3634"/>
      <c r="L28" s="3634"/>
      <c r="M28" s="3634"/>
      <c r="N28" s="3634"/>
      <c r="O28" s="3628"/>
      <c r="P28" s="3629"/>
    </row>
    <row r="29" spans="1:16" s="9" customFormat="1" ht="22.5" customHeight="1">
      <c r="A29" s="3635"/>
      <c r="B29" s="3635"/>
      <c r="C29" s="3610"/>
      <c r="D29" s="3611"/>
      <c r="E29" s="3611"/>
      <c r="F29" s="3611"/>
      <c r="G29" s="3611"/>
      <c r="H29" s="3611"/>
      <c r="I29" s="3612"/>
      <c r="J29" s="3620"/>
      <c r="K29" s="3621"/>
      <c r="L29" s="3621"/>
      <c r="M29" s="3621"/>
      <c r="N29" s="3621"/>
      <c r="O29" s="3613"/>
      <c r="P29" s="3614"/>
    </row>
    <row r="30" spans="1:16" s="9" customFormat="1" ht="22.5" customHeight="1">
      <c r="A30" s="3635"/>
      <c r="B30" s="3635"/>
      <c r="C30" s="3610"/>
      <c r="D30" s="3611"/>
      <c r="E30" s="3611"/>
      <c r="F30" s="3611"/>
      <c r="G30" s="3611"/>
      <c r="H30" s="3611"/>
      <c r="I30" s="3612"/>
      <c r="J30" s="3620"/>
      <c r="K30" s="3621"/>
      <c r="L30" s="3621"/>
      <c r="M30" s="3621"/>
      <c r="N30" s="3621"/>
      <c r="O30" s="3613"/>
      <c r="P30" s="3614"/>
    </row>
    <row r="31" spans="1:16" s="9" customFormat="1" ht="22.5" customHeight="1">
      <c r="A31" s="3635"/>
      <c r="B31" s="3635"/>
      <c r="C31" s="3615"/>
      <c r="D31" s="3616"/>
      <c r="E31" s="3616"/>
      <c r="F31" s="3616"/>
      <c r="G31" s="3616"/>
      <c r="H31" s="3616"/>
      <c r="I31" s="3617"/>
      <c r="J31" s="3622"/>
      <c r="K31" s="3623"/>
      <c r="L31" s="3623"/>
      <c r="M31" s="3623"/>
      <c r="N31" s="3623"/>
      <c r="O31" s="3618"/>
      <c r="P31" s="3619"/>
    </row>
    <row r="32" spans="1:16" s="9" customFormat="1" ht="22.5" customHeight="1">
      <c r="A32" s="3635"/>
      <c r="B32" s="3635" t="s">
        <v>519</v>
      </c>
      <c r="C32" s="3607"/>
      <c r="D32" s="3608"/>
      <c r="E32" s="3608"/>
      <c r="F32" s="3608"/>
      <c r="G32" s="3608"/>
      <c r="H32" s="3608"/>
      <c r="I32" s="3609"/>
      <c r="J32" s="3633"/>
      <c r="K32" s="3634"/>
      <c r="L32" s="3634"/>
      <c r="M32" s="3634"/>
      <c r="N32" s="3634"/>
      <c r="O32" s="3628"/>
      <c r="P32" s="3629"/>
    </row>
    <row r="33" spans="1:16" s="9" customFormat="1" ht="22.5" customHeight="1">
      <c r="A33" s="3635"/>
      <c r="B33" s="3635"/>
      <c r="C33" s="3610"/>
      <c r="D33" s="3611"/>
      <c r="E33" s="3611"/>
      <c r="F33" s="3611"/>
      <c r="G33" s="3611"/>
      <c r="H33" s="3611"/>
      <c r="I33" s="3612"/>
      <c r="J33" s="3620"/>
      <c r="K33" s="3621"/>
      <c r="L33" s="3621"/>
      <c r="M33" s="3621"/>
      <c r="N33" s="3621"/>
      <c r="O33" s="3613"/>
      <c r="P33" s="3614"/>
    </row>
    <row r="34" spans="1:16" s="9" customFormat="1" ht="22.5" customHeight="1">
      <c r="A34" s="3635"/>
      <c r="B34" s="3635"/>
      <c r="C34" s="3610"/>
      <c r="D34" s="3611"/>
      <c r="E34" s="3611"/>
      <c r="F34" s="3611"/>
      <c r="G34" s="3611"/>
      <c r="H34" s="3611"/>
      <c r="I34" s="3612"/>
      <c r="J34" s="3620"/>
      <c r="K34" s="3621"/>
      <c r="L34" s="3621"/>
      <c r="M34" s="3621"/>
      <c r="N34" s="3621"/>
      <c r="O34" s="3613"/>
      <c r="P34" s="3614"/>
    </row>
    <row r="35" spans="1:16" s="9" customFormat="1" ht="22.5" customHeight="1">
      <c r="A35" s="3635"/>
      <c r="B35" s="3635"/>
      <c r="C35" s="3637"/>
      <c r="D35" s="3638"/>
      <c r="E35" s="3638"/>
      <c r="F35" s="3638"/>
      <c r="G35" s="3638"/>
      <c r="H35" s="3638"/>
      <c r="I35" s="3639"/>
      <c r="J35" s="3622"/>
      <c r="K35" s="3623"/>
      <c r="L35" s="3623"/>
      <c r="M35" s="3623"/>
      <c r="N35" s="3623"/>
      <c r="O35" s="3618"/>
      <c r="P35" s="3619"/>
    </row>
    <row r="36" spans="1:16" s="9" customFormat="1" ht="22.5" customHeight="1">
      <c r="A36" s="594" t="s">
        <v>597</v>
      </c>
      <c r="B36" s="595"/>
      <c r="C36" s="596"/>
      <c r="D36" s="596"/>
      <c r="E36" s="596"/>
      <c r="F36" s="596"/>
      <c r="G36" s="596"/>
      <c r="H36" s="596"/>
      <c r="I36" s="596"/>
      <c r="J36" s="596"/>
      <c r="K36" s="596"/>
      <c r="L36" s="596"/>
      <c r="M36" s="597"/>
      <c r="N36" s="597"/>
      <c r="O36" s="3646">
        <f>SUM(P20:P35)</f>
        <v>0</v>
      </c>
      <c r="P36" s="3647"/>
    </row>
    <row r="37" spans="1:16" s="9" customFormat="1" ht="24.95" customHeight="1">
      <c r="A37" s="154" t="s">
        <v>235</v>
      </c>
      <c r="B37" s="151"/>
      <c r="C37" s="151"/>
      <c r="D37" s="151"/>
      <c r="E37" s="151"/>
      <c r="F37" s="151"/>
      <c r="G37" s="151"/>
      <c r="H37" s="151"/>
      <c r="I37" s="151"/>
      <c r="J37" s="151"/>
      <c r="K37" s="151"/>
      <c r="L37" s="151"/>
      <c r="M37" s="151"/>
      <c r="N37" s="151"/>
      <c r="O37" s="151"/>
      <c r="P37" s="151"/>
    </row>
    <row r="38" spans="1:16" s="9" customFormat="1" ht="20.100000000000001" customHeight="1">
      <c r="A38" s="3649" t="s">
        <v>379</v>
      </c>
      <c r="B38" s="3649"/>
      <c r="C38" s="3649"/>
      <c r="D38" s="3650" t="s">
        <v>240</v>
      </c>
      <c r="E38" s="3651"/>
      <c r="F38" s="3652"/>
      <c r="G38" s="3652"/>
      <c r="H38" s="3652"/>
      <c r="I38" s="3652"/>
      <c r="J38" s="3652"/>
      <c r="K38" s="3650" t="s">
        <v>193</v>
      </c>
      <c r="L38" s="3651"/>
      <c r="M38" s="2507"/>
      <c r="N38" s="2508"/>
      <c r="O38" s="2508"/>
      <c r="P38" s="2509"/>
    </row>
    <row r="39" spans="1:16" s="9" customFormat="1" ht="20.100000000000001" customHeight="1">
      <c r="A39" s="3649"/>
      <c r="B39" s="3649"/>
      <c r="C39" s="3649"/>
      <c r="D39" s="3650" t="s">
        <v>242</v>
      </c>
      <c r="E39" s="3651"/>
      <c r="F39" s="3652"/>
      <c r="G39" s="3652"/>
      <c r="H39" s="3652"/>
      <c r="I39" s="3652"/>
      <c r="J39" s="3652"/>
      <c r="K39" s="3624" t="s">
        <v>243</v>
      </c>
      <c r="L39" s="3625"/>
      <c r="M39" s="3678"/>
      <c r="N39" s="3679"/>
      <c r="O39" s="3653"/>
      <c r="P39" s="3654"/>
    </row>
    <row r="40" spans="1:16" s="9" customFormat="1" ht="20.100000000000001" customHeight="1">
      <c r="A40" s="3649" t="s">
        <v>380</v>
      </c>
      <c r="B40" s="3649"/>
      <c r="C40" s="3649"/>
      <c r="D40" s="3650" t="s">
        <v>240</v>
      </c>
      <c r="E40" s="3651"/>
      <c r="F40" s="3652"/>
      <c r="G40" s="3652"/>
      <c r="H40" s="3652"/>
      <c r="I40" s="3652"/>
      <c r="J40" s="3652"/>
      <c r="K40" s="3650" t="s">
        <v>193</v>
      </c>
      <c r="L40" s="3651"/>
      <c r="M40" s="2507"/>
      <c r="N40" s="2508"/>
      <c r="O40" s="3653"/>
      <c r="P40" s="3654"/>
    </row>
    <row r="41" spans="1:16" s="9" customFormat="1" ht="20.100000000000001" customHeight="1">
      <c r="A41" s="3649"/>
      <c r="B41" s="3649"/>
      <c r="C41" s="3649"/>
      <c r="D41" s="3650" t="s">
        <v>242</v>
      </c>
      <c r="E41" s="3651"/>
      <c r="F41" s="3652"/>
      <c r="G41" s="3652"/>
      <c r="H41" s="3652"/>
      <c r="I41" s="3652"/>
      <c r="J41" s="3652"/>
      <c r="K41" s="3624" t="s">
        <v>243</v>
      </c>
      <c r="L41" s="3625"/>
      <c r="M41" s="2507"/>
      <c r="N41" s="2508"/>
      <c r="O41" s="3653"/>
      <c r="P41" s="3654"/>
    </row>
    <row r="42" spans="1:16" s="9" customFormat="1" ht="20.100000000000001" customHeight="1">
      <c r="A42" s="3649" t="s">
        <v>381</v>
      </c>
      <c r="B42" s="3649"/>
      <c r="C42" s="3649"/>
      <c r="D42" s="3650" t="s">
        <v>240</v>
      </c>
      <c r="E42" s="3651"/>
      <c r="F42" s="3652"/>
      <c r="G42" s="3652"/>
      <c r="H42" s="3652"/>
      <c r="I42" s="3652"/>
      <c r="J42" s="3652"/>
      <c r="K42" s="3650" t="s">
        <v>193</v>
      </c>
      <c r="L42" s="3651"/>
      <c r="M42" s="2507"/>
      <c r="N42" s="2508"/>
      <c r="O42" s="3653"/>
      <c r="P42" s="3654"/>
    </row>
    <row r="43" spans="1:16" ht="20.100000000000001" customHeight="1">
      <c r="A43" s="3649"/>
      <c r="B43" s="3649"/>
      <c r="C43" s="3649"/>
      <c r="D43" s="3650" t="s">
        <v>242</v>
      </c>
      <c r="E43" s="3651"/>
      <c r="F43" s="3652"/>
      <c r="G43" s="3652"/>
      <c r="H43" s="3652"/>
      <c r="I43" s="3652"/>
      <c r="J43" s="3652"/>
      <c r="K43" s="3624" t="s">
        <v>243</v>
      </c>
      <c r="L43" s="3625"/>
      <c r="M43" s="2507"/>
      <c r="N43" s="2508"/>
      <c r="O43" s="3653"/>
      <c r="P43" s="3654"/>
    </row>
    <row r="44" spans="1:16" s="517" customFormat="1" ht="18" customHeight="1">
      <c r="A44" s="341" t="s">
        <v>382</v>
      </c>
      <c r="B44" s="154"/>
      <c r="C44" s="154"/>
      <c r="D44" s="154"/>
      <c r="E44" s="154"/>
      <c r="F44" s="154"/>
      <c r="G44" s="154"/>
      <c r="H44" s="154"/>
      <c r="I44" s="154"/>
      <c r="J44" s="154"/>
      <c r="K44" s="154"/>
      <c r="L44" s="154"/>
      <c r="M44" s="154"/>
      <c r="N44" s="154"/>
      <c r="O44" s="154"/>
      <c r="P44" s="154"/>
    </row>
    <row r="45" spans="1:16" s="517" customFormat="1" ht="18" customHeight="1">
      <c r="A45" s="341" t="s">
        <v>1540</v>
      </c>
      <c r="B45" s="598"/>
      <c r="C45" s="598"/>
      <c r="D45" s="598"/>
      <c r="E45" s="598"/>
      <c r="F45" s="598"/>
      <c r="G45" s="598"/>
      <c r="H45" s="598"/>
      <c r="I45" s="598"/>
      <c r="J45" s="598"/>
      <c r="K45" s="598"/>
      <c r="L45" s="598"/>
      <c r="M45" s="598"/>
      <c r="N45" s="598"/>
      <c r="O45" s="598"/>
      <c r="P45" s="598"/>
    </row>
    <row r="46" spans="1:16" s="517" customFormat="1" ht="18" customHeight="1">
      <c r="A46" s="599" t="s">
        <v>1541</v>
      </c>
      <c r="B46" s="598"/>
      <c r="C46" s="598"/>
      <c r="D46" s="598"/>
      <c r="E46" s="598"/>
      <c r="F46" s="598"/>
      <c r="G46" s="598"/>
      <c r="H46" s="598"/>
      <c r="I46" s="598"/>
      <c r="J46" s="598"/>
      <c r="K46" s="598"/>
      <c r="L46" s="598"/>
      <c r="M46" s="598"/>
      <c r="N46" s="598"/>
      <c r="O46" s="598"/>
      <c r="P46" s="598"/>
    </row>
    <row r="47" spans="1:16" s="517" customFormat="1" ht="18" customHeight="1">
      <c r="A47" s="600" t="s">
        <v>1522</v>
      </c>
      <c r="B47" s="598"/>
      <c r="C47" s="598"/>
      <c r="D47" s="598"/>
      <c r="E47" s="598"/>
      <c r="F47" s="598"/>
      <c r="G47" s="598"/>
      <c r="H47" s="598"/>
      <c r="I47" s="598"/>
      <c r="J47" s="598"/>
      <c r="K47" s="598"/>
      <c r="L47" s="598"/>
      <c r="M47" s="598"/>
      <c r="N47" s="598"/>
      <c r="O47" s="598"/>
      <c r="P47" s="598"/>
    </row>
    <row r="48" spans="1:16" s="517" customFormat="1" ht="18" customHeight="1">
      <c r="A48" s="601" t="s">
        <v>1521</v>
      </c>
      <c r="B48" s="598"/>
      <c r="C48" s="598"/>
      <c r="D48" s="598"/>
      <c r="E48" s="598"/>
      <c r="F48" s="598"/>
      <c r="G48" s="598"/>
      <c r="H48" s="598"/>
      <c r="I48" s="598"/>
      <c r="J48" s="598"/>
      <c r="K48" s="598"/>
      <c r="L48" s="598"/>
      <c r="M48" s="598"/>
      <c r="N48" s="598"/>
      <c r="O48" s="598"/>
      <c r="P48" s="598"/>
    </row>
    <row r="49" spans="1:17" ht="15" customHeight="1">
      <c r="A49" s="3648"/>
      <c r="B49" s="3648"/>
      <c r="C49" s="3648"/>
      <c r="D49" s="3648"/>
      <c r="E49" s="3648"/>
      <c r="F49" s="3648"/>
      <c r="G49" s="3648"/>
      <c r="H49" s="3648"/>
      <c r="I49" s="3648"/>
      <c r="J49" s="3648"/>
      <c r="K49" s="3648"/>
      <c r="L49" s="3648"/>
      <c r="M49" s="3648"/>
      <c r="N49" s="3648"/>
      <c r="O49" s="3648"/>
      <c r="P49" s="3648"/>
      <c r="Q49" s="11"/>
    </row>
    <row r="50" spans="1:17" ht="9.9499999999999993" customHeight="1">
      <c r="A50" s="182"/>
      <c r="B50" s="182"/>
      <c r="C50" s="182"/>
      <c r="D50" s="182"/>
      <c r="E50" s="182"/>
      <c r="F50" s="182"/>
      <c r="G50" s="182"/>
      <c r="H50" s="182"/>
      <c r="I50" s="182"/>
      <c r="J50" s="182"/>
      <c r="K50" s="182"/>
      <c r="L50" s="182"/>
      <c r="M50" s="182"/>
      <c r="N50" s="182"/>
      <c r="O50" s="182"/>
      <c r="P50" s="182"/>
      <c r="Q50" s="4"/>
    </row>
    <row r="51" spans="1:17" ht="15" customHeight="1">
      <c r="A51" s="183"/>
      <c r="B51" s="183"/>
      <c r="C51" s="183"/>
      <c r="D51" s="182"/>
      <c r="E51" s="183"/>
      <c r="F51" s="183"/>
      <c r="G51" s="183"/>
      <c r="H51" s="183"/>
      <c r="I51" s="183"/>
      <c r="J51" s="183"/>
      <c r="K51" s="183"/>
      <c r="L51" s="183"/>
      <c r="M51" s="183"/>
      <c r="N51" s="183"/>
      <c r="O51" s="183"/>
      <c r="P51" s="183"/>
      <c r="Q51" s="12"/>
    </row>
    <row r="52" spans="1:17" ht="15" customHeight="1">
      <c r="A52" s="183"/>
      <c r="B52" s="183"/>
      <c r="C52" s="183"/>
      <c r="D52" s="182"/>
      <c r="E52" s="183"/>
      <c r="F52" s="183"/>
      <c r="G52" s="183"/>
      <c r="H52" s="183"/>
      <c r="I52" s="183"/>
      <c r="J52" s="183"/>
      <c r="K52" s="183"/>
      <c r="L52" s="183"/>
      <c r="M52" s="183"/>
      <c r="N52" s="183"/>
      <c r="O52" s="183"/>
      <c r="P52" s="183"/>
    </row>
    <row r="53" spans="1:17" ht="60" customHeight="1">
      <c r="A53" s="3644"/>
      <c r="B53" s="3644"/>
      <c r="C53" s="3644"/>
      <c r="D53" s="3645"/>
      <c r="E53" s="3645"/>
      <c r="F53" s="3645"/>
      <c r="G53" s="3645"/>
      <c r="H53" s="3645"/>
      <c r="I53" s="3645"/>
      <c r="J53" s="3645"/>
      <c r="K53" s="3645"/>
      <c r="L53" s="3645"/>
      <c r="M53" s="3645"/>
      <c r="N53" s="3645"/>
      <c r="O53" s="3645"/>
      <c r="P53" s="3645"/>
      <c r="Q53" s="13"/>
    </row>
    <row r="54" spans="1:17" ht="60" customHeight="1">
      <c r="A54" s="3644"/>
      <c r="B54" s="3644"/>
      <c r="C54" s="3644"/>
      <c r="D54" s="3645"/>
      <c r="E54" s="3645"/>
      <c r="F54" s="3645"/>
      <c r="G54" s="3645"/>
      <c r="H54" s="3645"/>
      <c r="I54" s="3645"/>
      <c r="J54" s="3645"/>
      <c r="K54" s="3645"/>
      <c r="L54" s="3645"/>
      <c r="M54" s="3645"/>
      <c r="N54" s="3645"/>
      <c r="O54" s="3645"/>
      <c r="P54" s="3645"/>
      <c r="Q54" s="13"/>
    </row>
    <row r="55" spans="1:17" ht="60" customHeight="1">
      <c r="A55" s="3644"/>
      <c r="B55" s="3644"/>
      <c r="C55" s="3644"/>
      <c r="D55" s="3645"/>
      <c r="E55" s="3645"/>
      <c r="F55" s="3645"/>
      <c r="G55" s="3645"/>
      <c r="H55" s="3645"/>
      <c r="I55" s="3645"/>
      <c r="J55" s="3645"/>
      <c r="K55" s="3645"/>
      <c r="L55" s="3645"/>
      <c r="M55" s="3645"/>
      <c r="N55" s="3645"/>
      <c r="O55" s="3645"/>
      <c r="P55" s="3645"/>
      <c r="Q55" s="13"/>
    </row>
    <row r="56" spans="1:17" ht="80.099999999999994" customHeight="1">
      <c r="A56" s="3644"/>
      <c r="B56" s="3644"/>
      <c r="C56" s="3644"/>
      <c r="D56" s="3645"/>
      <c r="E56" s="3645"/>
      <c r="F56" s="3645"/>
      <c r="G56" s="3645"/>
      <c r="H56" s="3645"/>
      <c r="I56" s="3645"/>
      <c r="J56" s="3645"/>
      <c r="K56" s="3645"/>
      <c r="L56" s="3645"/>
      <c r="M56" s="3645"/>
      <c r="N56" s="3645"/>
      <c r="O56" s="3645"/>
      <c r="P56" s="3645"/>
      <c r="Q56" s="13"/>
    </row>
    <row r="57" spans="1:17" ht="9.9499999999999993" customHeight="1">
      <c r="A57" s="182"/>
      <c r="B57" s="182"/>
      <c r="C57" s="183"/>
      <c r="D57" s="183"/>
      <c r="E57" s="183"/>
      <c r="F57" s="183"/>
      <c r="G57" s="183"/>
      <c r="H57" s="183"/>
      <c r="I57" s="183"/>
      <c r="J57" s="183"/>
      <c r="K57" s="183"/>
      <c r="L57" s="183"/>
      <c r="M57" s="183"/>
      <c r="N57" s="183"/>
      <c r="O57" s="183"/>
      <c r="P57" s="183"/>
    </row>
    <row r="58" spans="1:17" ht="15" customHeight="1">
      <c r="A58" s="3643"/>
      <c r="B58" s="3643"/>
      <c r="C58" s="3643"/>
      <c r="D58" s="3643"/>
      <c r="E58" s="3643"/>
      <c r="F58" s="3643"/>
      <c r="G58" s="3643"/>
      <c r="H58" s="3643"/>
      <c r="I58" s="3643"/>
      <c r="J58" s="3643"/>
      <c r="K58" s="3643"/>
      <c r="L58" s="3643"/>
      <c r="M58" s="3643"/>
      <c r="N58" s="3643"/>
      <c r="O58" s="3643"/>
      <c r="P58" s="3643"/>
      <c r="Q58" s="12"/>
    </row>
    <row r="59" spans="1:17" ht="15" customHeight="1">
      <c r="A59" s="183"/>
      <c r="B59" s="182"/>
      <c r="C59" s="183"/>
      <c r="D59" s="182"/>
      <c r="E59" s="183"/>
      <c r="F59" s="183"/>
      <c r="G59" s="183"/>
      <c r="H59" s="183"/>
      <c r="I59" s="183"/>
      <c r="J59" s="183"/>
      <c r="K59" s="183"/>
      <c r="L59" s="183"/>
      <c r="M59" s="183"/>
      <c r="N59" s="183"/>
      <c r="O59" s="183"/>
      <c r="P59" s="183"/>
      <c r="Q59" s="12"/>
    </row>
    <row r="60" spans="1:17" ht="15" customHeight="1">
      <c r="A60" s="3643"/>
      <c r="B60" s="3643"/>
      <c r="C60" s="3643"/>
      <c r="D60" s="3643"/>
      <c r="E60" s="3643"/>
      <c r="F60" s="3643"/>
      <c r="G60" s="3643"/>
      <c r="H60" s="3643"/>
      <c r="I60" s="3643"/>
      <c r="J60" s="3643"/>
      <c r="K60" s="3643"/>
      <c r="L60" s="3643"/>
      <c r="M60" s="3643"/>
      <c r="N60" s="3643"/>
      <c r="O60" s="3643"/>
      <c r="P60" s="3643"/>
      <c r="Q60" s="12"/>
    </row>
    <row r="61" spans="1:17" ht="15" customHeight="1">
      <c r="A61" s="182"/>
      <c r="B61" s="183"/>
      <c r="C61" s="183"/>
      <c r="D61" s="183"/>
      <c r="E61" s="182"/>
      <c r="F61" s="183"/>
      <c r="G61" s="183"/>
      <c r="H61" s="183"/>
      <c r="I61" s="183"/>
      <c r="J61" s="183"/>
      <c r="K61" s="183"/>
      <c r="L61" s="183"/>
      <c r="M61" s="183"/>
      <c r="N61" s="183"/>
      <c r="O61" s="183"/>
      <c r="P61" s="183"/>
      <c r="Q61" s="12"/>
    </row>
    <row r="62" spans="1:17" ht="15" customHeight="1">
      <c r="A62" s="3643"/>
      <c r="B62" s="3643"/>
      <c r="C62" s="3643"/>
      <c r="D62" s="3643"/>
      <c r="E62" s="3643"/>
      <c r="F62" s="3643"/>
      <c r="G62" s="3643"/>
      <c r="H62" s="3643"/>
      <c r="I62" s="3643"/>
      <c r="J62" s="3643"/>
      <c r="K62" s="3643"/>
      <c r="L62" s="3643"/>
      <c r="M62" s="3643"/>
      <c r="N62" s="3643"/>
      <c r="O62" s="3643"/>
      <c r="P62" s="3643"/>
      <c r="Q62" s="12"/>
    </row>
    <row r="63" spans="1:17" ht="15" customHeight="1">
      <c r="A63" s="182"/>
      <c r="B63" s="183"/>
      <c r="C63" s="183"/>
      <c r="D63" s="183"/>
      <c r="E63" s="182"/>
      <c r="F63" s="183"/>
      <c r="G63" s="183"/>
      <c r="H63" s="183"/>
      <c r="I63" s="183"/>
      <c r="J63" s="183"/>
      <c r="K63" s="183"/>
      <c r="L63" s="183"/>
      <c r="M63" s="183"/>
      <c r="N63" s="183"/>
      <c r="O63" s="183"/>
      <c r="P63" s="183"/>
      <c r="Q63" s="12"/>
    </row>
    <row r="64" spans="1:17" ht="15" customHeight="1">
      <c r="A64" s="3643"/>
      <c r="B64" s="3643"/>
      <c r="C64" s="3643"/>
      <c r="D64" s="3643"/>
      <c r="E64" s="3643"/>
      <c r="F64" s="3643"/>
      <c r="G64" s="3643"/>
      <c r="H64" s="3643"/>
      <c r="I64" s="3643"/>
      <c r="J64" s="3643"/>
      <c r="K64" s="3643"/>
      <c r="L64" s="3643"/>
      <c r="M64" s="3643"/>
      <c r="N64" s="3643"/>
      <c r="O64" s="3643"/>
      <c r="P64" s="3643"/>
      <c r="Q64" s="12"/>
    </row>
    <row r="65" spans="1:17" ht="15" customHeight="1">
      <c r="A65" s="182"/>
      <c r="B65" s="183"/>
      <c r="C65" s="183"/>
      <c r="D65" s="183"/>
      <c r="E65" s="182"/>
      <c r="F65" s="183"/>
      <c r="G65" s="183"/>
      <c r="H65" s="183"/>
      <c r="I65" s="183"/>
      <c r="J65" s="183"/>
      <c r="K65" s="183"/>
      <c r="L65" s="183"/>
      <c r="M65" s="183"/>
      <c r="N65" s="183"/>
      <c r="O65" s="183"/>
      <c r="P65" s="183"/>
      <c r="Q65" s="12"/>
    </row>
    <row r="66" spans="1:17" ht="15" customHeight="1">
      <c r="A66" s="183"/>
      <c r="B66" s="182"/>
      <c r="C66" s="183"/>
      <c r="D66" s="182"/>
      <c r="E66" s="183"/>
      <c r="F66" s="183"/>
      <c r="G66" s="183"/>
      <c r="H66" s="183"/>
      <c r="I66" s="183"/>
      <c r="J66" s="183"/>
      <c r="K66" s="183"/>
      <c r="L66" s="183"/>
      <c r="M66" s="183"/>
      <c r="N66" s="183"/>
      <c r="O66" s="183"/>
      <c r="P66" s="183"/>
      <c r="Q66" s="12"/>
    </row>
    <row r="67" spans="1:17" ht="15" customHeight="1">
      <c r="A67" s="3643"/>
      <c r="B67" s="3643"/>
      <c r="C67" s="3643"/>
      <c r="D67" s="3643"/>
      <c r="E67" s="3643"/>
      <c r="F67" s="3643"/>
      <c r="G67" s="3643"/>
      <c r="H67" s="3643"/>
      <c r="I67" s="3643"/>
      <c r="J67" s="3643"/>
      <c r="K67" s="3643"/>
      <c r="L67" s="3643"/>
      <c r="M67" s="3643"/>
      <c r="N67" s="3643"/>
      <c r="O67" s="3643"/>
      <c r="P67" s="3643"/>
      <c r="Q67" s="12"/>
    </row>
    <row r="68" spans="1:17" ht="15" customHeight="1">
      <c r="A68" s="183"/>
      <c r="B68" s="182"/>
      <c r="C68" s="183"/>
      <c r="D68" s="182"/>
      <c r="E68" s="183"/>
      <c r="F68" s="183"/>
      <c r="G68" s="183"/>
      <c r="H68" s="183"/>
      <c r="I68" s="183"/>
      <c r="J68" s="183"/>
      <c r="K68" s="183"/>
      <c r="L68" s="183"/>
      <c r="M68" s="183"/>
      <c r="N68" s="183"/>
      <c r="O68" s="183"/>
      <c r="P68" s="183"/>
      <c r="Q68" s="12"/>
    </row>
    <row r="69" spans="1:17" ht="15" customHeight="1">
      <c r="A69" s="3643"/>
      <c r="B69" s="3643"/>
      <c r="C69" s="3643"/>
      <c r="D69" s="3643"/>
      <c r="E69" s="3643"/>
      <c r="F69" s="3643"/>
      <c r="G69" s="3643"/>
      <c r="H69" s="3643"/>
      <c r="I69" s="3643"/>
      <c r="J69" s="3643"/>
      <c r="K69" s="3643"/>
      <c r="L69" s="3643"/>
      <c r="M69" s="3643"/>
      <c r="N69" s="3643"/>
      <c r="O69" s="3643"/>
      <c r="P69" s="3643"/>
      <c r="Q69" s="12"/>
    </row>
    <row r="70" spans="1:17" ht="15" customHeight="1">
      <c r="A70" s="3643"/>
      <c r="B70" s="3643"/>
      <c r="C70" s="3643"/>
      <c r="D70" s="3643"/>
      <c r="E70" s="3643"/>
      <c r="F70" s="3643"/>
      <c r="G70" s="3643"/>
      <c r="H70" s="3643"/>
      <c r="I70" s="3643"/>
      <c r="J70" s="3643"/>
      <c r="K70" s="3643"/>
      <c r="L70" s="3643"/>
      <c r="M70" s="3643"/>
      <c r="N70" s="3643"/>
      <c r="O70" s="3643"/>
      <c r="P70" s="3643"/>
      <c r="Q70" s="12"/>
    </row>
    <row r="71" spans="1:17" ht="15" customHeight="1">
      <c r="A71" s="3643"/>
      <c r="B71" s="3643"/>
      <c r="C71" s="3643"/>
      <c r="D71" s="3643"/>
      <c r="E71" s="3643"/>
      <c r="F71" s="3643"/>
      <c r="G71" s="3643"/>
      <c r="H71" s="3643"/>
      <c r="I71" s="3643"/>
      <c r="J71" s="3643"/>
      <c r="K71" s="3643"/>
      <c r="L71" s="3643"/>
      <c r="M71" s="3643"/>
      <c r="N71" s="3643"/>
      <c r="O71" s="3643"/>
      <c r="P71" s="3643"/>
      <c r="Q71" s="12"/>
    </row>
    <row r="72" spans="1:17" ht="9.9499999999999993" customHeight="1">
      <c r="A72" s="182"/>
      <c r="B72" s="182"/>
      <c r="C72" s="183"/>
      <c r="D72" s="183"/>
      <c r="E72" s="183"/>
      <c r="F72" s="183"/>
      <c r="G72" s="183"/>
      <c r="H72" s="183"/>
      <c r="I72" s="183"/>
      <c r="J72" s="183"/>
      <c r="K72" s="183"/>
      <c r="L72" s="183"/>
      <c r="M72" s="183"/>
      <c r="N72" s="183"/>
      <c r="O72" s="183"/>
      <c r="P72" s="183"/>
      <c r="Q72" s="12"/>
    </row>
    <row r="73" spans="1:17" ht="15" customHeight="1">
      <c r="A73" s="184"/>
      <c r="B73" s="182"/>
      <c r="C73" s="183"/>
      <c r="D73" s="182"/>
      <c r="E73" s="184"/>
      <c r="F73" s="184"/>
      <c r="G73" s="183"/>
      <c r="H73" s="183"/>
      <c r="I73" s="183"/>
      <c r="J73" s="183"/>
      <c r="K73" s="183"/>
      <c r="L73" s="183"/>
      <c r="M73" s="183"/>
      <c r="N73" s="183"/>
      <c r="O73" s="183"/>
      <c r="P73" s="183"/>
      <c r="Q73" s="54"/>
    </row>
    <row r="74" spans="1:17" ht="15" customHeight="1">
      <c r="A74" s="3677"/>
      <c r="B74" s="3643"/>
      <c r="C74" s="3643"/>
      <c r="D74" s="3643"/>
      <c r="E74" s="3643"/>
      <c r="F74" s="3643"/>
      <c r="G74" s="3643"/>
      <c r="H74" s="3643"/>
      <c r="I74" s="3643"/>
      <c r="J74" s="3643"/>
      <c r="K74" s="3643"/>
      <c r="L74" s="3643"/>
      <c r="M74" s="3643"/>
      <c r="N74" s="3643"/>
      <c r="O74" s="3643"/>
      <c r="P74" s="3643"/>
      <c r="Q74" s="3"/>
    </row>
    <row r="75" spans="1:17" ht="15" customHeight="1">
      <c r="A75" s="3677"/>
      <c r="B75" s="3643"/>
      <c r="C75" s="3643"/>
      <c r="D75" s="3643"/>
      <c r="E75" s="3643"/>
      <c r="F75" s="3643"/>
      <c r="G75" s="3643"/>
      <c r="H75" s="3643"/>
      <c r="I75" s="3643"/>
      <c r="J75" s="3643"/>
      <c r="K75" s="3643"/>
      <c r="L75" s="3643"/>
      <c r="M75" s="3643"/>
      <c r="N75" s="3643"/>
      <c r="O75" s="3643"/>
      <c r="P75" s="3643"/>
      <c r="Q75" s="3"/>
    </row>
    <row r="76" spans="1:17" ht="15" customHeight="1">
      <c r="A76" s="3677"/>
      <c r="B76" s="3643"/>
      <c r="C76" s="3643"/>
      <c r="D76" s="3643"/>
      <c r="E76" s="3643"/>
      <c r="F76" s="3643"/>
      <c r="G76" s="3643"/>
      <c r="H76" s="3643"/>
      <c r="I76" s="3643"/>
      <c r="J76" s="3643"/>
      <c r="K76" s="3643"/>
      <c r="L76" s="3643"/>
      <c r="M76" s="3643"/>
      <c r="N76" s="3643"/>
      <c r="O76" s="3643"/>
      <c r="P76" s="3643"/>
      <c r="Q76" s="3"/>
    </row>
    <row r="77" spans="1:17" ht="15" customHeight="1">
      <c r="A77" s="3643"/>
      <c r="B77" s="3643"/>
      <c r="C77" s="3643"/>
      <c r="D77" s="3643"/>
      <c r="E77" s="3643"/>
      <c r="F77" s="3643"/>
      <c r="G77" s="3643"/>
      <c r="H77" s="3643"/>
      <c r="I77" s="3643"/>
      <c r="J77" s="3643"/>
      <c r="K77" s="3643"/>
      <c r="L77" s="3643"/>
      <c r="M77" s="3643"/>
      <c r="N77" s="3643"/>
      <c r="O77" s="3643"/>
      <c r="P77" s="3643"/>
      <c r="Q77" s="3"/>
    </row>
    <row r="78" spans="1:17" ht="15" customHeight="1">
      <c r="A78" s="3643"/>
      <c r="B78" s="3643"/>
      <c r="C78" s="3643"/>
      <c r="D78" s="3643"/>
      <c r="E78" s="3643"/>
      <c r="F78" s="3643"/>
      <c r="G78" s="3643"/>
      <c r="H78" s="3643"/>
      <c r="I78" s="3643"/>
      <c r="J78" s="3643"/>
      <c r="K78" s="3643"/>
      <c r="L78" s="3643"/>
      <c r="M78" s="3643"/>
      <c r="N78" s="3643"/>
      <c r="O78" s="3643"/>
      <c r="P78" s="3643"/>
      <c r="Q78" s="3"/>
    </row>
    <row r="79" spans="1:17" ht="15" customHeight="1">
      <c r="A79" s="3677"/>
      <c r="B79" s="3643"/>
      <c r="C79" s="3643"/>
      <c r="D79" s="3643"/>
      <c r="E79" s="3643"/>
      <c r="F79" s="3643"/>
      <c r="G79" s="3643"/>
      <c r="H79" s="3643"/>
      <c r="I79" s="3643"/>
      <c r="J79" s="3643"/>
      <c r="K79" s="3643"/>
      <c r="L79" s="3643"/>
      <c r="M79" s="3643"/>
      <c r="N79" s="3643"/>
      <c r="O79" s="3643"/>
      <c r="P79" s="3643"/>
      <c r="Q79" s="3"/>
    </row>
    <row r="80" spans="1:17" ht="15" customHeight="1">
      <c r="A80" s="3677"/>
      <c r="B80" s="3643"/>
      <c r="C80" s="3643"/>
      <c r="D80" s="3643"/>
      <c r="E80" s="3643"/>
      <c r="F80" s="3643"/>
      <c r="G80" s="3643"/>
      <c r="H80" s="3643"/>
      <c r="I80" s="3643"/>
      <c r="J80" s="3643"/>
      <c r="K80" s="3643"/>
      <c r="L80" s="3643"/>
      <c r="M80" s="3643"/>
      <c r="N80" s="3643"/>
      <c r="O80" s="3643"/>
      <c r="P80" s="3643"/>
      <c r="Q80" s="3"/>
    </row>
    <row r="81" spans="1:16">
      <c r="A81" s="182"/>
      <c r="B81" s="182"/>
      <c r="C81" s="182"/>
      <c r="D81" s="182"/>
      <c r="E81" s="182"/>
      <c r="F81" s="182"/>
      <c r="G81" s="182"/>
      <c r="H81" s="182"/>
      <c r="I81" s="182"/>
      <c r="J81" s="182"/>
      <c r="K81" s="182"/>
      <c r="L81" s="182"/>
      <c r="M81" s="182"/>
      <c r="N81" s="182"/>
      <c r="O81" s="182"/>
      <c r="P81" s="182"/>
    </row>
    <row r="82" spans="1:16">
      <c r="A82" s="182"/>
      <c r="B82" s="182"/>
      <c r="C82" s="182"/>
      <c r="D82" s="182"/>
      <c r="E82" s="182"/>
      <c r="F82" s="182"/>
      <c r="G82" s="182"/>
      <c r="H82" s="182"/>
      <c r="I82" s="182"/>
      <c r="J82" s="182"/>
      <c r="K82" s="182"/>
      <c r="L82" s="182"/>
      <c r="M82" s="182"/>
      <c r="N82" s="182"/>
      <c r="O82" s="182"/>
      <c r="P82" s="182"/>
    </row>
  </sheetData>
  <sheetProtection sheet="1" objects="1" scenarios="1" formatCells="0" formatRows="0" insertRows="0" deleteRows="0"/>
  <mergeCells count="136">
    <mergeCell ref="A14:C15"/>
    <mergeCell ref="D14:E14"/>
    <mergeCell ref="F14:G14"/>
    <mergeCell ref="E15:P15"/>
    <mergeCell ref="A80:P80"/>
    <mergeCell ref="A79:P79"/>
    <mergeCell ref="A78:P78"/>
    <mergeCell ref="A77:P77"/>
    <mergeCell ref="A76:P76"/>
    <mergeCell ref="A75:P75"/>
    <mergeCell ref="A74:P74"/>
    <mergeCell ref="A38:C39"/>
    <mergeCell ref="D38:E38"/>
    <mergeCell ref="F38:J38"/>
    <mergeCell ref="K38:L38"/>
    <mergeCell ref="M38:P38"/>
    <mergeCell ref="D39:E39"/>
    <mergeCell ref="F39:J39"/>
    <mergeCell ref="K39:L39"/>
    <mergeCell ref="M39:P39"/>
    <mergeCell ref="M43:P43"/>
    <mergeCell ref="A40:C41"/>
    <mergeCell ref="D40:E40"/>
    <mergeCell ref="F40:J40"/>
    <mergeCell ref="K13:P13"/>
    <mergeCell ref="A6:C6"/>
    <mergeCell ref="A7:C8"/>
    <mergeCell ref="D7:P7"/>
    <mergeCell ref="K8:P8"/>
    <mergeCell ref="A9:C9"/>
    <mergeCell ref="D9:P9"/>
    <mergeCell ref="O2:P2"/>
    <mergeCell ref="A3:P3"/>
    <mergeCell ref="A4:C4"/>
    <mergeCell ref="D4:G4"/>
    <mergeCell ref="H4:I4"/>
    <mergeCell ref="A11:C11"/>
    <mergeCell ref="D11:P11"/>
    <mergeCell ref="A12:C13"/>
    <mergeCell ref="G12:P12"/>
    <mergeCell ref="D13:E13"/>
    <mergeCell ref="F13:G13"/>
    <mergeCell ref="J4:P4"/>
    <mergeCell ref="D6:P6"/>
    <mergeCell ref="K40:L40"/>
    <mergeCell ref="M40:P40"/>
    <mergeCell ref="D41:E41"/>
    <mergeCell ref="F41:J41"/>
    <mergeCell ref="K41:L41"/>
    <mergeCell ref="M41:P41"/>
    <mergeCell ref="D53:P53"/>
    <mergeCell ref="A54:C54"/>
    <mergeCell ref="D54:P54"/>
    <mergeCell ref="A55:C55"/>
    <mergeCell ref="D55:P55"/>
    <mergeCell ref="A42:C43"/>
    <mergeCell ref="D42:E42"/>
    <mergeCell ref="F42:J42"/>
    <mergeCell ref="K42:L42"/>
    <mergeCell ref="M42:P42"/>
    <mergeCell ref="D43:E43"/>
    <mergeCell ref="F43:J43"/>
    <mergeCell ref="K43:L43"/>
    <mergeCell ref="A70:P70"/>
    <mergeCell ref="A71:P71"/>
    <mergeCell ref="A62:P62"/>
    <mergeCell ref="A64:P64"/>
    <mergeCell ref="J31:N31"/>
    <mergeCell ref="J32:N32"/>
    <mergeCell ref="J33:N33"/>
    <mergeCell ref="O31:P31"/>
    <mergeCell ref="A67:P67"/>
    <mergeCell ref="A69:P69"/>
    <mergeCell ref="A56:C56"/>
    <mergeCell ref="D56:P56"/>
    <mergeCell ref="B28:B31"/>
    <mergeCell ref="A58:P58"/>
    <mergeCell ref="A60:P60"/>
    <mergeCell ref="J34:N34"/>
    <mergeCell ref="J35:N35"/>
    <mergeCell ref="C34:I34"/>
    <mergeCell ref="C35:I35"/>
    <mergeCell ref="O34:P34"/>
    <mergeCell ref="O35:P35"/>
    <mergeCell ref="O36:P36"/>
    <mergeCell ref="A49:P49"/>
    <mergeCell ref="A53:C53"/>
    <mergeCell ref="J29:N29"/>
    <mergeCell ref="J30:N30"/>
    <mergeCell ref="C31:I31"/>
    <mergeCell ref="C32:I32"/>
    <mergeCell ref="C33:I33"/>
    <mergeCell ref="O32:P32"/>
    <mergeCell ref="O33:P33"/>
    <mergeCell ref="J24:N24"/>
    <mergeCell ref="O29:P29"/>
    <mergeCell ref="O30:P30"/>
    <mergeCell ref="C25:I25"/>
    <mergeCell ref="J26:N26"/>
    <mergeCell ref="J27:N27"/>
    <mergeCell ref="O18:P18"/>
    <mergeCell ref="O19:P19"/>
    <mergeCell ref="O20:P20"/>
    <mergeCell ref="J18:N18"/>
    <mergeCell ref="J19:N19"/>
    <mergeCell ref="J20:N20"/>
    <mergeCell ref="A18:I18"/>
    <mergeCell ref="A20:A35"/>
    <mergeCell ref="B20:B23"/>
    <mergeCell ref="A19:B19"/>
    <mergeCell ref="C26:I26"/>
    <mergeCell ref="C27:I27"/>
    <mergeCell ref="C28:I28"/>
    <mergeCell ref="J25:N25"/>
    <mergeCell ref="O24:P24"/>
    <mergeCell ref="C29:I29"/>
    <mergeCell ref="C30:I30"/>
    <mergeCell ref="B32:B35"/>
    <mergeCell ref="B24:B27"/>
    <mergeCell ref="O25:P25"/>
    <mergeCell ref="O26:P26"/>
    <mergeCell ref="O27:P27"/>
    <mergeCell ref="O28:P28"/>
    <mergeCell ref="J28:N28"/>
    <mergeCell ref="C19:I19"/>
    <mergeCell ref="C20:I20"/>
    <mergeCell ref="C21:I21"/>
    <mergeCell ref="C22:I22"/>
    <mergeCell ref="O21:P21"/>
    <mergeCell ref="C23:I23"/>
    <mergeCell ref="C24:I24"/>
    <mergeCell ref="O22:P22"/>
    <mergeCell ref="O23:P23"/>
    <mergeCell ref="J21:N21"/>
    <mergeCell ref="J22:N22"/>
    <mergeCell ref="J23:N23"/>
  </mergeCells>
  <phoneticPr fontId="11"/>
  <conditionalFormatting sqref="D6 D7:P7 K8:P8 D9:P9 D11:P11 E12 K13:P13 F13:G14 D15 C20:P35 F38:J43 M38:P43">
    <cfRule type="containsBlanks" dxfId="8" priority="3">
      <formula>LEN(TRIM(C6))=0</formula>
    </cfRule>
  </conditionalFormatting>
  <dataValidations count="3">
    <dataValidation imeMode="off" allowBlank="1" showInputMessage="1" showErrorMessage="1" sqref="O19:O35 E12 D1:D2 K13:L13" xr:uid="{00000000-0002-0000-1F00-000000000000}"/>
    <dataValidation imeMode="hiragana" allowBlank="1" showInputMessage="1" showErrorMessage="1" sqref="F38 F8:G8 D9 G12 C19:C36 F40 F13:G13" xr:uid="{00000000-0002-0000-1F00-000001000000}"/>
    <dataValidation type="list" imeMode="off" allowBlank="1" showInputMessage="1" showErrorMessage="1" sqref="D15" xr:uid="{00000000-0002-0000-1F00-000002000000}">
      <formula1>"✓"</formula1>
    </dataValidation>
  </dataValidations>
  <printOptions horizontalCentered="1"/>
  <pageMargins left="0.59055118110236227" right="0.59055118110236227" top="0.59055118110236227" bottom="0.39370078740157483" header="0.78740157480314965" footer="0.11811023622047245"/>
  <pageSetup paperSize="9" scale="83" orientation="portrait" r:id="rId1"/>
  <headerFooter scaleWithDoc="0">
    <oddFooter>&amp;R&amp;10&amp;K01+000（令和７年７月１日以降に申請する訓練科から適用）</oddFooter>
  </headerFooter>
  <ignoredErrors>
    <ignoredError sqref="O36" formulaRange="1"/>
  </ignoredErrors>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3">
    <tabColor rgb="FF0070C0"/>
  </sheetPr>
  <dimension ref="A1:B49"/>
  <sheetViews>
    <sheetView view="pageBreakPreview" zoomScale="85" zoomScaleNormal="85" zoomScaleSheetLayoutView="85" workbookViewId="0">
      <selection activeCell="B21" sqref="B21"/>
    </sheetView>
  </sheetViews>
  <sheetFormatPr defaultRowHeight="15" customHeight="1"/>
  <cols>
    <col min="1" max="1" width="27.625" style="2" customWidth="1"/>
    <col min="2" max="2" width="73.625" style="50" customWidth="1"/>
    <col min="3" max="256" width="9" style="10"/>
    <col min="257" max="257" width="27.625" style="10" customWidth="1"/>
    <col min="258" max="258" width="73.625" style="10" customWidth="1"/>
    <col min="259" max="512" width="9" style="10"/>
    <col min="513" max="513" width="27.625" style="10" customWidth="1"/>
    <col min="514" max="514" width="73.625" style="10" customWidth="1"/>
    <col min="515" max="768" width="9" style="10"/>
    <col min="769" max="769" width="27.625" style="10" customWidth="1"/>
    <col min="770" max="770" width="73.625" style="10" customWidth="1"/>
    <col min="771" max="1024" width="9" style="10"/>
    <col min="1025" max="1025" width="27.625" style="10" customWidth="1"/>
    <col min="1026" max="1026" width="73.625" style="10" customWidth="1"/>
    <col min="1027" max="1280" width="9" style="10"/>
    <col min="1281" max="1281" width="27.625" style="10" customWidth="1"/>
    <col min="1282" max="1282" width="73.625" style="10" customWidth="1"/>
    <col min="1283" max="1536" width="9" style="10"/>
    <col min="1537" max="1537" width="27.625" style="10" customWidth="1"/>
    <col min="1538" max="1538" width="73.625" style="10" customWidth="1"/>
    <col min="1539" max="1792" width="9" style="10"/>
    <col min="1793" max="1793" width="27.625" style="10" customWidth="1"/>
    <col min="1794" max="1794" width="73.625" style="10" customWidth="1"/>
    <col min="1795" max="2048" width="9" style="10"/>
    <col min="2049" max="2049" width="27.625" style="10" customWidth="1"/>
    <col min="2050" max="2050" width="73.625" style="10" customWidth="1"/>
    <col min="2051" max="2304" width="9" style="10"/>
    <col min="2305" max="2305" width="27.625" style="10" customWidth="1"/>
    <col min="2306" max="2306" width="73.625" style="10" customWidth="1"/>
    <col min="2307" max="2560" width="9" style="10"/>
    <col min="2561" max="2561" width="27.625" style="10" customWidth="1"/>
    <col min="2562" max="2562" width="73.625" style="10" customWidth="1"/>
    <col min="2563" max="2816" width="9" style="10"/>
    <col min="2817" max="2817" width="27.625" style="10" customWidth="1"/>
    <col min="2818" max="2818" width="73.625" style="10" customWidth="1"/>
    <col min="2819" max="3072" width="9" style="10"/>
    <col min="3073" max="3073" width="27.625" style="10" customWidth="1"/>
    <col min="3074" max="3074" width="73.625" style="10" customWidth="1"/>
    <col min="3075" max="3328" width="9" style="10"/>
    <col min="3329" max="3329" width="27.625" style="10" customWidth="1"/>
    <col min="3330" max="3330" width="73.625" style="10" customWidth="1"/>
    <col min="3331" max="3584" width="9" style="10"/>
    <col min="3585" max="3585" width="27.625" style="10" customWidth="1"/>
    <col min="3586" max="3586" width="73.625" style="10" customWidth="1"/>
    <col min="3587" max="3840" width="9" style="10"/>
    <col min="3841" max="3841" width="27.625" style="10" customWidth="1"/>
    <col min="3842" max="3842" width="73.625" style="10" customWidth="1"/>
    <col min="3843" max="4096" width="9" style="10"/>
    <col min="4097" max="4097" width="27.625" style="10" customWidth="1"/>
    <col min="4098" max="4098" width="73.625" style="10" customWidth="1"/>
    <col min="4099" max="4352" width="9" style="10"/>
    <col min="4353" max="4353" width="27.625" style="10" customWidth="1"/>
    <col min="4354" max="4354" width="73.625" style="10" customWidth="1"/>
    <col min="4355" max="4608" width="9" style="10"/>
    <col min="4609" max="4609" width="27.625" style="10" customWidth="1"/>
    <col min="4610" max="4610" width="73.625" style="10" customWidth="1"/>
    <col min="4611" max="4864" width="9" style="10"/>
    <col min="4865" max="4865" width="27.625" style="10" customWidth="1"/>
    <col min="4866" max="4866" width="73.625" style="10" customWidth="1"/>
    <col min="4867" max="5120" width="9" style="10"/>
    <col min="5121" max="5121" width="27.625" style="10" customWidth="1"/>
    <col min="5122" max="5122" width="73.625" style="10" customWidth="1"/>
    <col min="5123" max="5376" width="9" style="10"/>
    <col min="5377" max="5377" width="27.625" style="10" customWidth="1"/>
    <col min="5378" max="5378" width="73.625" style="10" customWidth="1"/>
    <col min="5379" max="5632" width="9" style="10"/>
    <col min="5633" max="5633" width="27.625" style="10" customWidth="1"/>
    <col min="5634" max="5634" width="73.625" style="10" customWidth="1"/>
    <col min="5635" max="5888" width="9" style="10"/>
    <col min="5889" max="5889" width="27.625" style="10" customWidth="1"/>
    <col min="5890" max="5890" width="73.625" style="10" customWidth="1"/>
    <col min="5891" max="6144" width="9" style="10"/>
    <col min="6145" max="6145" width="27.625" style="10" customWidth="1"/>
    <col min="6146" max="6146" width="73.625" style="10" customWidth="1"/>
    <col min="6147" max="6400" width="9" style="10"/>
    <col min="6401" max="6401" width="27.625" style="10" customWidth="1"/>
    <col min="6402" max="6402" width="73.625" style="10" customWidth="1"/>
    <col min="6403" max="6656" width="9" style="10"/>
    <col min="6657" max="6657" width="27.625" style="10" customWidth="1"/>
    <col min="6658" max="6658" width="73.625" style="10" customWidth="1"/>
    <col min="6659" max="6912" width="9" style="10"/>
    <col min="6913" max="6913" width="27.625" style="10" customWidth="1"/>
    <col min="6914" max="6914" width="73.625" style="10" customWidth="1"/>
    <col min="6915" max="7168" width="9" style="10"/>
    <col min="7169" max="7169" width="27.625" style="10" customWidth="1"/>
    <col min="7170" max="7170" width="73.625" style="10" customWidth="1"/>
    <col min="7171" max="7424" width="9" style="10"/>
    <col min="7425" max="7425" width="27.625" style="10" customWidth="1"/>
    <col min="7426" max="7426" width="73.625" style="10" customWidth="1"/>
    <col min="7427" max="7680" width="9" style="10"/>
    <col min="7681" max="7681" width="27.625" style="10" customWidth="1"/>
    <col min="7682" max="7682" width="73.625" style="10" customWidth="1"/>
    <col min="7683" max="7936" width="9" style="10"/>
    <col min="7937" max="7937" width="27.625" style="10" customWidth="1"/>
    <col min="7938" max="7938" width="73.625" style="10" customWidth="1"/>
    <col min="7939" max="8192" width="9" style="10"/>
    <col min="8193" max="8193" width="27.625" style="10" customWidth="1"/>
    <col min="8194" max="8194" width="73.625" style="10" customWidth="1"/>
    <col min="8195" max="8448" width="9" style="10"/>
    <col min="8449" max="8449" width="27.625" style="10" customWidth="1"/>
    <col min="8450" max="8450" width="73.625" style="10" customWidth="1"/>
    <col min="8451" max="8704" width="9" style="10"/>
    <col min="8705" max="8705" width="27.625" style="10" customWidth="1"/>
    <col min="8706" max="8706" width="73.625" style="10" customWidth="1"/>
    <col min="8707" max="8960" width="9" style="10"/>
    <col min="8961" max="8961" width="27.625" style="10" customWidth="1"/>
    <col min="8962" max="8962" width="73.625" style="10" customWidth="1"/>
    <col min="8963" max="9216" width="9" style="10"/>
    <col min="9217" max="9217" width="27.625" style="10" customWidth="1"/>
    <col min="9218" max="9218" width="73.625" style="10" customWidth="1"/>
    <col min="9219" max="9472" width="9" style="10"/>
    <col min="9473" max="9473" width="27.625" style="10" customWidth="1"/>
    <col min="9474" max="9474" width="73.625" style="10" customWidth="1"/>
    <col min="9475" max="9728" width="9" style="10"/>
    <col min="9729" max="9729" width="27.625" style="10" customWidth="1"/>
    <col min="9730" max="9730" width="73.625" style="10" customWidth="1"/>
    <col min="9731" max="9984" width="9" style="10"/>
    <col min="9985" max="9985" width="27.625" style="10" customWidth="1"/>
    <col min="9986" max="9986" width="73.625" style="10" customWidth="1"/>
    <col min="9987" max="10240" width="9" style="10"/>
    <col min="10241" max="10241" width="27.625" style="10" customWidth="1"/>
    <col min="10242" max="10242" width="73.625" style="10" customWidth="1"/>
    <col min="10243" max="10496" width="9" style="10"/>
    <col min="10497" max="10497" width="27.625" style="10" customWidth="1"/>
    <col min="10498" max="10498" width="73.625" style="10" customWidth="1"/>
    <col min="10499" max="10752" width="9" style="10"/>
    <col min="10753" max="10753" width="27.625" style="10" customWidth="1"/>
    <col min="10754" max="10754" width="73.625" style="10" customWidth="1"/>
    <col min="10755" max="11008" width="9" style="10"/>
    <col min="11009" max="11009" width="27.625" style="10" customWidth="1"/>
    <col min="11010" max="11010" width="73.625" style="10" customWidth="1"/>
    <col min="11011" max="11264" width="9" style="10"/>
    <col min="11265" max="11265" width="27.625" style="10" customWidth="1"/>
    <col min="11266" max="11266" width="73.625" style="10" customWidth="1"/>
    <col min="11267" max="11520" width="9" style="10"/>
    <col min="11521" max="11521" width="27.625" style="10" customWidth="1"/>
    <col min="11522" max="11522" width="73.625" style="10" customWidth="1"/>
    <col min="11523" max="11776" width="9" style="10"/>
    <col min="11777" max="11777" width="27.625" style="10" customWidth="1"/>
    <col min="11778" max="11778" width="73.625" style="10" customWidth="1"/>
    <col min="11779" max="12032" width="9" style="10"/>
    <col min="12033" max="12033" width="27.625" style="10" customWidth="1"/>
    <col min="12034" max="12034" width="73.625" style="10" customWidth="1"/>
    <col min="12035" max="12288" width="9" style="10"/>
    <col min="12289" max="12289" width="27.625" style="10" customWidth="1"/>
    <col min="12290" max="12290" width="73.625" style="10" customWidth="1"/>
    <col min="12291" max="12544" width="9" style="10"/>
    <col min="12545" max="12545" width="27.625" style="10" customWidth="1"/>
    <col min="12546" max="12546" width="73.625" style="10" customWidth="1"/>
    <col min="12547" max="12800" width="9" style="10"/>
    <col min="12801" max="12801" width="27.625" style="10" customWidth="1"/>
    <col min="12802" max="12802" width="73.625" style="10" customWidth="1"/>
    <col min="12803" max="13056" width="9" style="10"/>
    <col min="13057" max="13057" width="27.625" style="10" customWidth="1"/>
    <col min="13058" max="13058" width="73.625" style="10" customWidth="1"/>
    <col min="13059" max="13312" width="9" style="10"/>
    <col min="13313" max="13313" width="27.625" style="10" customWidth="1"/>
    <col min="13314" max="13314" width="73.625" style="10" customWidth="1"/>
    <col min="13315" max="13568" width="9" style="10"/>
    <col min="13569" max="13569" width="27.625" style="10" customWidth="1"/>
    <col min="13570" max="13570" width="73.625" style="10" customWidth="1"/>
    <col min="13571" max="13824" width="9" style="10"/>
    <col min="13825" max="13825" width="27.625" style="10" customWidth="1"/>
    <col min="13826" max="13826" width="73.625" style="10" customWidth="1"/>
    <col min="13827" max="14080" width="9" style="10"/>
    <col min="14081" max="14081" width="27.625" style="10" customWidth="1"/>
    <col min="14082" max="14082" width="73.625" style="10" customWidth="1"/>
    <col min="14083" max="14336" width="9" style="10"/>
    <col min="14337" max="14337" width="27.625" style="10" customWidth="1"/>
    <col min="14338" max="14338" width="73.625" style="10" customWidth="1"/>
    <col min="14339" max="14592" width="9" style="10"/>
    <col min="14593" max="14593" width="27.625" style="10" customWidth="1"/>
    <col min="14594" max="14594" width="73.625" style="10" customWidth="1"/>
    <col min="14595" max="14848" width="9" style="10"/>
    <col min="14849" max="14849" width="27.625" style="10" customWidth="1"/>
    <col min="14850" max="14850" width="73.625" style="10" customWidth="1"/>
    <col min="14851" max="15104" width="9" style="10"/>
    <col min="15105" max="15105" width="27.625" style="10" customWidth="1"/>
    <col min="15106" max="15106" width="73.625" style="10" customWidth="1"/>
    <col min="15107" max="15360" width="9" style="10"/>
    <col min="15361" max="15361" width="27.625" style="10" customWidth="1"/>
    <col min="15362" max="15362" width="73.625" style="10" customWidth="1"/>
    <col min="15363" max="15616" width="9" style="10"/>
    <col min="15617" max="15617" width="27.625" style="10" customWidth="1"/>
    <col min="15618" max="15618" width="73.625" style="10" customWidth="1"/>
    <col min="15619" max="15872" width="9" style="10"/>
    <col min="15873" max="15873" width="27.625" style="10" customWidth="1"/>
    <col min="15874" max="15874" width="73.625" style="10" customWidth="1"/>
    <col min="15875" max="16128" width="9" style="10"/>
    <col min="16129" max="16129" width="27.625" style="10" customWidth="1"/>
    <col min="16130" max="16130" width="73.625" style="10" customWidth="1"/>
    <col min="16131" max="16384" width="9" style="10"/>
  </cols>
  <sheetData>
    <row r="1" spans="1:2" ht="18" customHeight="1" thickTop="1">
      <c r="A1" s="60" t="s">
        <v>661</v>
      </c>
      <c r="B1" s="60" t="s">
        <v>940</v>
      </c>
    </row>
    <row r="2" spans="1:2" ht="18" customHeight="1">
      <c r="A2" s="61" t="s">
        <v>662</v>
      </c>
      <c r="B2" s="61">
        <v>20200106</v>
      </c>
    </row>
    <row r="3" spans="1:2" ht="18" customHeight="1">
      <c r="A3" s="45" t="s">
        <v>461</v>
      </c>
      <c r="B3" s="45" t="str">
        <f>ASC(様式1!$F$44)</f>
        <v/>
      </c>
    </row>
    <row r="4" spans="1:2" ht="18" customHeight="1">
      <c r="A4" s="46" t="s">
        <v>663</v>
      </c>
      <c r="B4" s="46" t="str">
        <f>TEXT(様式1!$O$3,"ggge年m月d日")</f>
        <v>明治33年1月0日</v>
      </c>
    </row>
    <row r="5" spans="1:2" ht="18" customHeight="1">
      <c r="A5" s="46" t="s">
        <v>462</v>
      </c>
      <c r="B5" s="46" t="str">
        <f>IF(様式1!$E$20="○","001","")&amp;IF(様式1!$E$21="○","002","")</f>
        <v>001</v>
      </c>
    </row>
    <row r="6" spans="1:2" ht="18" customHeight="1">
      <c r="A6" s="47" t="s">
        <v>463</v>
      </c>
      <c r="B6" s="47" t="str">
        <f>IF(ISBLANK(登録用!L5:T5),"",LEFT(様式5!L6,2))</f>
        <v>00</v>
      </c>
    </row>
    <row r="7" spans="1:2" ht="18" customHeight="1">
      <c r="A7" s="46" t="s">
        <v>425</v>
      </c>
      <c r="B7" s="46" t="str">
        <f>DBCS(TRIM(CLEAN(様式1!G36)))</f>
        <v/>
      </c>
    </row>
    <row r="8" spans="1:2" ht="18" customHeight="1">
      <c r="A8" s="46" t="s">
        <v>664</v>
      </c>
      <c r="B8" s="46" t="str">
        <f>TEXT(様式5!$F$12,"ggge年m月d日")</f>
        <v>令和　　年　　月　　日</v>
      </c>
    </row>
    <row r="9" spans="1:2" ht="18" customHeight="1">
      <c r="A9" s="46" t="s">
        <v>665</v>
      </c>
      <c r="B9" s="46" t="str">
        <f>TEXT(様式5!$M$12,"ggge年m月d日")</f>
        <v>令和　　年　　月　　日</v>
      </c>
    </row>
    <row r="10" spans="1:2" ht="18" customHeight="1">
      <c r="A10" s="46" t="s">
        <v>666</v>
      </c>
      <c r="B10" s="46" t="str">
        <f>TEXT(様式5!$F$13,"ggge年m月d日")</f>
        <v>令和　　年　　月　　日</v>
      </c>
    </row>
    <row r="11" spans="1:2" ht="18" customHeight="1">
      <c r="A11" s="46" t="s">
        <v>667</v>
      </c>
      <c r="B11" s="46" t="str">
        <f>TEXT(様式5!$F$15,"ggge年m月d日")</f>
        <v>令和　　年　　月　　日</v>
      </c>
    </row>
    <row r="12" spans="1:2" ht="18" customHeight="1">
      <c r="A12" s="46" t="s">
        <v>668</v>
      </c>
      <c r="B12" s="46" t="str">
        <f>TEXT(様式1!$F$37,"ggge年m月d日")</f>
        <v>明治33年1月0日</v>
      </c>
    </row>
    <row r="13" spans="1:2" ht="18" customHeight="1">
      <c r="A13" s="46" t="s">
        <v>669</v>
      </c>
      <c r="B13" s="46" t="str">
        <f>TEXT(様式1!$K$37,"ggge年m月d日")</f>
        <v>明治33年1月0日</v>
      </c>
    </row>
    <row r="14" spans="1:2" ht="18" customHeight="1">
      <c r="A14" s="45" t="s">
        <v>464</v>
      </c>
      <c r="B14" s="45" t="str">
        <f>ASC(様式1!$P$37)</f>
        <v/>
      </c>
    </row>
    <row r="15" spans="1:2" ht="18" customHeight="1">
      <c r="A15" s="45" t="s">
        <v>465</v>
      </c>
      <c r="B15" s="45">
        <f>様式5!AF16</f>
        <v>0</v>
      </c>
    </row>
    <row r="16" spans="1:2" ht="18" customHeight="1">
      <c r="A16" s="46" t="s">
        <v>670</v>
      </c>
      <c r="B16" s="46" t="str">
        <f>TEXT(様式5!$G$17,"00")</f>
        <v>00</v>
      </c>
    </row>
    <row r="17" spans="1:2" ht="18" customHeight="1">
      <c r="A17" s="46" t="s">
        <v>671</v>
      </c>
      <c r="B17" s="46" t="str">
        <f>TEXT(様式5!$I$17,"00")</f>
        <v>00</v>
      </c>
    </row>
    <row r="18" spans="1:2" ht="18" customHeight="1">
      <c r="A18" s="46" t="s">
        <v>672</v>
      </c>
      <c r="B18" s="46" t="str">
        <f>TEXT(様式5!$L$17,"00")</f>
        <v>00</v>
      </c>
    </row>
    <row r="19" spans="1:2" ht="18" customHeight="1">
      <c r="A19" s="46" t="s">
        <v>673</v>
      </c>
      <c r="B19" s="46" t="str">
        <f>TEXT(様式5!$N$17,"00")</f>
        <v>00</v>
      </c>
    </row>
    <row r="20" spans="1:2" ht="18" customHeight="1">
      <c r="A20" s="45" t="s">
        <v>466</v>
      </c>
      <c r="B20" s="45">
        <f>様式5!G60</f>
        <v>0</v>
      </c>
    </row>
    <row r="21" spans="1:2" ht="18" customHeight="1">
      <c r="A21" s="45" t="s">
        <v>674</v>
      </c>
      <c r="B21" s="45" t="str">
        <f>ASC(様式1!$F$38)</f>
        <v/>
      </c>
    </row>
    <row r="22" spans="1:2" ht="18" customHeight="1">
      <c r="A22" s="46" t="s">
        <v>675</v>
      </c>
      <c r="B22" s="46" t="str">
        <f>IF(ISBLANK(様式5!$F$18),"特になし",DBCS(TRIM(SUBSTITUTE(様式5!$F$18,CHAR(10),"　"))))</f>
        <v>特になし</v>
      </c>
    </row>
    <row r="23" spans="1:2" ht="18" customHeight="1">
      <c r="A23" s="46" t="s">
        <v>676</v>
      </c>
      <c r="B23" s="46" t="str">
        <f>IF(様式5!F19="✔","1","0")</f>
        <v>0</v>
      </c>
    </row>
    <row r="24" spans="1:2" ht="18" customHeight="1">
      <c r="A24" s="46" t="s">
        <v>677</v>
      </c>
      <c r="B24" s="46" t="str">
        <f>IF(様式5!L19="✔","1","0")</f>
        <v>0</v>
      </c>
    </row>
    <row r="25" spans="1:2" ht="18" customHeight="1">
      <c r="A25" s="46" t="s">
        <v>678</v>
      </c>
      <c r="B25" s="46" t="str">
        <f>IF(様式5!T19="✔","1","0")</f>
        <v>0</v>
      </c>
    </row>
    <row r="26" spans="1:2" ht="18" customHeight="1">
      <c r="A26" s="46" t="s">
        <v>679</v>
      </c>
      <c r="B26" s="46" t="str">
        <f>IF(様式5!AA19="✔","1","0")</f>
        <v>0</v>
      </c>
    </row>
    <row r="27" spans="1:2" ht="18" customHeight="1">
      <c r="A27" s="46" t="s">
        <v>680</v>
      </c>
      <c r="B27" s="46" t="str">
        <f>IF(様式5!F20="✔","1","0")</f>
        <v>0</v>
      </c>
    </row>
    <row r="28" spans="1:2" ht="18" customHeight="1">
      <c r="A28" s="46" t="s">
        <v>681</v>
      </c>
      <c r="B28" s="46" t="str">
        <f>IF(様式5!L20="✔","1","0")</f>
        <v>0</v>
      </c>
    </row>
    <row r="29" spans="1:2" ht="18" customHeight="1">
      <c r="A29" s="46" t="s">
        <v>682</v>
      </c>
      <c r="B29" s="46" t="str">
        <f>IF(様式5!T20="✔","1","0")</f>
        <v>0</v>
      </c>
    </row>
    <row r="30" spans="1:2" ht="26.1" customHeight="1">
      <c r="A30" s="46" t="s">
        <v>467</v>
      </c>
      <c r="B30" s="47" t="str">
        <f>DBCS(TRIM(SUBSTITUTE(様式5!$F$21,CHAR(10),"　")))</f>
        <v/>
      </c>
    </row>
    <row r="31" spans="1:2" ht="26.1" customHeight="1">
      <c r="A31" s="46" t="s">
        <v>683</v>
      </c>
      <c r="B31" s="47" t="str">
        <f>DBCS(TRIM(CLEAN(様式5!AN22)))</f>
        <v/>
      </c>
    </row>
    <row r="32" spans="1:2" ht="18" customHeight="1">
      <c r="A32" s="58" t="s">
        <v>684</v>
      </c>
      <c r="B32" s="46" t="str">
        <f>DBCS(TRIM(SUBSTITUTE(様式5!$Y$8,CHAR(10),"　")))</f>
        <v/>
      </c>
    </row>
    <row r="33" spans="1:2" ht="26.1" customHeight="1">
      <c r="A33" s="58" t="s">
        <v>685</v>
      </c>
      <c r="B33" s="47" t="str">
        <f>DBCS(TRIM(SUBSTITUTE(様式5!F30,CHAR(10),"　")))</f>
        <v/>
      </c>
    </row>
    <row r="34" spans="1:2" ht="18" customHeight="1">
      <c r="A34" s="46" t="s">
        <v>686</v>
      </c>
      <c r="B34" s="45">
        <v>1</v>
      </c>
    </row>
    <row r="35" spans="1:2" ht="18" customHeight="1">
      <c r="A35" s="46" t="s">
        <v>687</v>
      </c>
      <c r="B35" s="46" t="str">
        <f>IF(様式5!P55="✔","1","0")</f>
        <v>0</v>
      </c>
    </row>
    <row r="36" spans="1:2" ht="18" customHeight="1">
      <c r="A36" s="46" t="s">
        <v>688</v>
      </c>
      <c r="B36" s="45">
        <v>0</v>
      </c>
    </row>
    <row r="37" spans="1:2" ht="18" customHeight="1">
      <c r="A37" s="46" t="s">
        <v>689</v>
      </c>
      <c r="B37" s="46"/>
    </row>
    <row r="38" spans="1:2" ht="18" customHeight="1">
      <c r="A38" s="45" t="s">
        <v>468</v>
      </c>
      <c r="B38" s="45">
        <f>様式5!Y63</f>
        <v>0</v>
      </c>
    </row>
    <row r="39" spans="1:2" ht="18" customHeight="1">
      <c r="A39" s="45" t="s">
        <v>469</v>
      </c>
      <c r="B39" s="45">
        <f>様式5!Y64</f>
        <v>0</v>
      </c>
    </row>
    <row r="40" spans="1:2" ht="18" customHeight="1">
      <c r="A40" s="62" t="s">
        <v>941</v>
      </c>
      <c r="B40" s="46" t="str">
        <f>DBCS(TRIM(CLEAN(様式1!$F$40)))</f>
        <v/>
      </c>
    </row>
    <row r="41" spans="1:2" ht="18" customHeight="1">
      <c r="A41" s="62" t="s">
        <v>942</v>
      </c>
      <c r="B41" s="46" t="str">
        <f>SUBSTITUTE(ASC(様式1!$F$41),"-","")</f>
        <v/>
      </c>
    </row>
    <row r="42" spans="1:2" ht="18" customHeight="1">
      <c r="A42" s="62" t="s">
        <v>943</v>
      </c>
      <c r="B42" s="46" t="str">
        <f>DBCS(CLEAN(様式1!$H$41))</f>
        <v/>
      </c>
    </row>
    <row r="43" spans="1:2" ht="18" customHeight="1">
      <c r="A43" s="62" t="s">
        <v>944</v>
      </c>
      <c r="B43" s="46" t="str">
        <f>DBCS(CLEAN(様式1!$H$42))</f>
        <v/>
      </c>
    </row>
    <row r="44" spans="1:2" ht="18" customHeight="1">
      <c r="A44" s="62" t="s">
        <v>945</v>
      </c>
      <c r="B44" s="46" t="str">
        <f>DBCS(CLEAN(様式4!$E$40))</f>
        <v/>
      </c>
    </row>
    <row r="45" spans="1:2" ht="18" customHeight="1">
      <c r="A45" s="63" t="s">
        <v>946</v>
      </c>
      <c r="B45" s="48" t="str">
        <f>IF(ISERROR(LEFT(ASC(様式4!$P$40),FIND("-",ASC(様式4!$P$40))-1)),"",LEFT(ASC(様式4!$P$40),FIND("-",ASC(様式4!$P$40))-1))</f>
        <v/>
      </c>
    </row>
    <row r="46" spans="1:2" ht="18" customHeight="1">
      <c r="A46" s="63" t="s">
        <v>947</v>
      </c>
      <c r="B46" s="48" t="str">
        <f>IF(ISERROR(LEFT(RIGHT(ASC(様式4!$P$40),LEN(ASC(様式4!$P$40))-FIND("-",ASC(様式4!$P$40))),FIND("-",RIGHT(ASC(様式4!$P$40),LEN(ASC(様式4!$P$40))-FIND("-",ASC(様式4!$P$40))))-1)),"",LEFT(RIGHT(ASC(様式4!$P$40),LEN(ASC(様式4!$P$40))-FIND("-",ASC(様式4!$P$40))),FIND("-",RIGHT(ASC(様式4!$P$40),LEN(ASC(様式4!$P$40))-FIND("-",ASC(様式4!$P$40))))-1))</f>
        <v/>
      </c>
    </row>
    <row r="47" spans="1:2" ht="18" customHeight="1">
      <c r="A47" s="63" t="s">
        <v>948</v>
      </c>
      <c r="B47" s="49" t="str">
        <f>RIGHT(ASC(様式4!$P$40),4)</f>
        <v/>
      </c>
    </row>
    <row r="48" spans="1:2" ht="18" customHeight="1">
      <c r="A48" s="62" t="s">
        <v>949</v>
      </c>
      <c r="B48" s="45" t="str">
        <f>ASC(様式4!$P$41)</f>
        <v/>
      </c>
    </row>
    <row r="49" spans="1:2" ht="18" customHeight="1">
      <c r="A49" s="46" t="s">
        <v>690</v>
      </c>
      <c r="B49" s="46" t="str">
        <f>IF(AND(様式1!$D$30&lt;&gt;"✔",様式1!$D$32&lt;&gt;"✔"),"0",IF(様式1!$D$30="✔","1","")&amp;IF(様式1!$D$32="✔","2",""))</f>
        <v>0</v>
      </c>
    </row>
  </sheetData>
  <phoneticPr fontId="11"/>
  <conditionalFormatting sqref="A1:B49">
    <cfRule type="containsText" dxfId="7" priority="7" stopIfTrue="1" operator="containsText" text=",">
      <formula>NOT(ISERROR(SEARCH(",",A1)))</formula>
    </cfRule>
    <cfRule type="containsText" dxfId="6" priority="8" stopIfTrue="1" operator="containsText" text="&quot;">
      <formula>NOT(ISERROR(SEARCH("""",A1)))</formula>
    </cfRule>
  </conditionalFormatting>
  <conditionalFormatting sqref="A5:B6">
    <cfRule type="containsText" dxfId="5" priority="5" stopIfTrue="1" operator="containsText" text=",">
      <formula>NOT(ISERROR(SEARCH(",",A5)))</formula>
    </cfRule>
    <cfRule type="containsText" dxfId="4" priority="6" stopIfTrue="1" operator="containsText" text="&quot;">
      <formula>NOT(ISERROR(SEARCH("""",A5)))</formula>
    </cfRule>
  </conditionalFormatting>
  <conditionalFormatting sqref="B1:B49">
    <cfRule type="containsText" dxfId="3" priority="3" stopIfTrue="1" operator="containsText" text=",">
      <formula>NOT(ISERROR(SEARCH(",",B1)))</formula>
    </cfRule>
    <cfRule type="containsText" dxfId="2" priority="4" stopIfTrue="1" operator="containsText" text="&quot;">
      <formula>NOT(ISERROR(SEARCH("""",B1)))</formula>
    </cfRule>
  </conditionalFormatting>
  <conditionalFormatting sqref="B5:B6">
    <cfRule type="containsText" dxfId="1" priority="1" stopIfTrue="1" operator="containsText" text=",">
      <formula>NOT(ISERROR(SEARCH(",",B5)))</formula>
    </cfRule>
    <cfRule type="containsText" dxfId="0" priority="2" stopIfTrue="1" operator="containsText" text="&quot;">
      <formula>NOT(ISERROR(SEARCH("""",B5)))</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9B446-3D64-41D4-8803-231AB2936F5C}">
  <sheetPr>
    <pageSetUpPr fitToPage="1"/>
  </sheetPr>
  <dimension ref="A1:AI114"/>
  <sheetViews>
    <sheetView view="pageBreakPreview" zoomScale="85" zoomScaleNormal="70" zoomScaleSheetLayoutView="85" zoomScalePageLayoutView="55" workbookViewId="0">
      <selection activeCell="F62" sqref="F62:Y62"/>
    </sheetView>
  </sheetViews>
  <sheetFormatPr defaultRowHeight="13.5"/>
  <cols>
    <col min="1" max="1" width="3.75" style="861" customWidth="1"/>
    <col min="2" max="2" width="4.125" style="858" customWidth="1"/>
    <col min="3" max="3" width="18.625" style="858" customWidth="1"/>
    <col min="4" max="4" width="22.875" style="858" customWidth="1"/>
    <col min="5" max="5" width="5.125" style="858" customWidth="1"/>
    <col min="6" max="6" width="11" style="858" customWidth="1"/>
    <col min="7" max="10" width="5.375" style="858" customWidth="1"/>
    <col min="11" max="11" width="5.125" style="858" customWidth="1"/>
    <col min="12" max="12" width="6" style="858" customWidth="1"/>
    <col min="13" max="13" width="11" style="858" customWidth="1"/>
    <col min="14" max="17" width="5.375" style="858" customWidth="1"/>
    <col min="18" max="18" width="11" style="858" customWidth="1"/>
    <col min="19" max="19" width="1.625" style="858" customWidth="1"/>
    <col min="20" max="20" width="11" style="858" customWidth="1"/>
    <col min="21" max="23" width="5.375" style="858" customWidth="1"/>
    <col min="24" max="24" width="11.125" style="858" customWidth="1"/>
    <col min="25" max="25" width="2.875" style="858" customWidth="1"/>
    <col min="26" max="16384" width="9" style="858"/>
  </cols>
  <sheetData>
    <row r="1" spans="1:35" ht="24.75" customHeight="1">
      <c r="W1" s="1662" t="s">
        <v>470</v>
      </c>
      <c r="X1" s="1662"/>
      <c r="Y1" s="1662"/>
    </row>
    <row r="2" spans="1:35" s="862" customFormat="1" ht="21">
      <c r="A2" s="1663" t="s">
        <v>77</v>
      </c>
      <c r="B2" s="1663"/>
      <c r="C2" s="1663"/>
      <c r="D2" s="1663"/>
      <c r="E2" s="1663"/>
      <c r="F2" s="1663"/>
      <c r="G2" s="1663"/>
      <c r="H2" s="1663"/>
      <c r="I2" s="1663"/>
      <c r="J2" s="1663"/>
      <c r="K2" s="1663"/>
      <c r="L2" s="1663"/>
      <c r="M2" s="1663"/>
      <c r="N2" s="1663"/>
      <c r="O2" s="1663"/>
      <c r="P2" s="1663"/>
      <c r="Q2" s="1663"/>
      <c r="R2" s="1663"/>
      <c r="S2" s="1663"/>
      <c r="T2" s="1663"/>
      <c r="U2" s="1663"/>
      <c r="V2" s="1663"/>
      <c r="W2" s="1663"/>
      <c r="X2" s="1663"/>
      <c r="Y2" s="1663"/>
    </row>
    <row r="3" spans="1:35" s="862" customFormat="1" ht="35.1" customHeight="1">
      <c r="A3" s="861"/>
      <c r="P3" s="863"/>
      <c r="Q3" s="863"/>
      <c r="R3" s="864"/>
      <c r="S3" s="864"/>
      <c r="T3" s="865"/>
      <c r="U3" s="865"/>
      <c r="V3" s="865"/>
      <c r="W3" s="865"/>
      <c r="X3" s="865"/>
      <c r="Y3" s="866"/>
    </row>
    <row r="4" spans="1:35" s="862" customFormat="1" ht="35.1" customHeight="1">
      <c r="A4" s="1664" t="s">
        <v>78</v>
      </c>
      <c r="B4" s="1664"/>
      <c r="C4" s="1664"/>
      <c r="D4" s="1665" t="str">
        <f>IF(様式1!L11="","",様式1!L11)</f>
        <v/>
      </c>
      <c r="E4" s="1665"/>
      <c r="F4" s="1665"/>
      <c r="G4" s="1666" t="s">
        <v>79</v>
      </c>
      <c r="H4" s="1666"/>
      <c r="I4" s="1665" t="str">
        <f>IF(様式1!G36="","",様式1!G36)</f>
        <v/>
      </c>
      <c r="J4" s="1665"/>
      <c r="K4" s="1665"/>
      <c r="L4" s="1665"/>
      <c r="M4" s="1665"/>
      <c r="N4" s="1665"/>
      <c r="O4" s="1665"/>
      <c r="P4" s="1665"/>
      <c r="Q4" s="867"/>
      <c r="R4" s="1666" t="s">
        <v>80</v>
      </c>
      <c r="S4" s="1666"/>
      <c r="T4" s="1667"/>
      <c r="U4" s="1667"/>
      <c r="V4" s="1667"/>
      <c r="W4" s="1667"/>
      <c r="X4" s="1667"/>
      <c r="Y4" s="868"/>
    </row>
    <row r="5" spans="1:35" ht="10.5" customHeight="1">
      <c r="A5" s="1653"/>
      <c r="B5" s="1653"/>
      <c r="C5" s="1653"/>
      <c r="D5" s="1653"/>
    </row>
    <row r="6" spans="1:35" ht="35.1" customHeight="1">
      <c r="A6" s="1654"/>
      <c r="B6" s="1655"/>
      <c r="C6" s="1656" t="s">
        <v>81</v>
      </c>
      <c r="D6" s="1657"/>
      <c r="E6" s="1656" t="s">
        <v>82</v>
      </c>
      <c r="F6" s="1658"/>
      <c r="G6" s="1658"/>
      <c r="H6" s="1658"/>
      <c r="I6" s="1658"/>
      <c r="J6" s="1658"/>
      <c r="K6" s="1658"/>
      <c r="L6" s="1658"/>
      <c r="M6" s="1658"/>
      <c r="N6" s="1658"/>
      <c r="O6" s="1658"/>
      <c r="P6" s="1658"/>
      <c r="Q6" s="1658"/>
      <c r="R6" s="1658"/>
      <c r="S6" s="1658"/>
      <c r="T6" s="1658"/>
      <c r="U6" s="1658"/>
      <c r="V6" s="1658"/>
      <c r="W6" s="1658"/>
      <c r="X6" s="1658"/>
      <c r="Y6" s="869"/>
    </row>
    <row r="7" spans="1:35" ht="32.1" customHeight="1">
      <c r="A7" s="870">
        <v>1</v>
      </c>
      <c r="B7" s="1600" t="s">
        <v>83</v>
      </c>
      <c r="C7" s="1574" t="s">
        <v>1183</v>
      </c>
      <c r="D7" s="1659"/>
      <c r="E7" s="1603" t="s">
        <v>84</v>
      </c>
      <c r="F7" s="1660"/>
      <c r="G7" s="1660"/>
      <c r="H7" s="1660"/>
      <c r="I7" s="1660"/>
      <c r="J7" s="1660"/>
      <c r="K7" s="1660"/>
      <c r="L7" s="1660"/>
      <c r="M7" s="1660"/>
      <c r="N7" s="1660"/>
      <c r="O7" s="1660"/>
      <c r="P7" s="1660"/>
      <c r="Q7" s="1660"/>
      <c r="R7" s="1660"/>
      <c r="S7" s="1660"/>
      <c r="T7" s="1660"/>
      <c r="U7" s="1660"/>
      <c r="V7" s="1660"/>
      <c r="W7" s="1660"/>
      <c r="X7" s="1660"/>
      <c r="Y7" s="871"/>
      <c r="AA7" s="1668"/>
      <c r="AB7" s="1668"/>
      <c r="AC7" s="1668"/>
      <c r="AD7" s="1668"/>
      <c r="AE7" s="1668"/>
      <c r="AF7" s="1668"/>
      <c r="AG7" s="1668"/>
      <c r="AH7" s="1668"/>
      <c r="AI7" s="1668"/>
    </row>
    <row r="8" spans="1:35" ht="32.1" customHeight="1">
      <c r="A8" s="1529">
        <v>2</v>
      </c>
      <c r="B8" s="1601"/>
      <c r="C8" s="1559" t="s">
        <v>85</v>
      </c>
      <c r="D8" s="1544"/>
      <c r="E8" s="563"/>
      <c r="F8" s="1669" t="s">
        <v>86</v>
      </c>
      <c r="G8" s="1670"/>
      <c r="H8" s="1670"/>
      <c r="I8" s="1670"/>
      <c r="J8" s="1670"/>
      <c r="K8" s="1670"/>
      <c r="L8" s="1670"/>
      <c r="M8" s="1670"/>
      <c r="N8" s="1670"/>
      <c r="O8" s="1670"/>
      <c r="P8" s="1670"/>
      <c r="Q8" s="1670"/>
      <c r="R8" s="1670"/>
      <c r="S8" s="1670"/>
      <c r="T8" s="1670"/>
      <c r="U8" s="1670"/>
      <c r="V8" s="1670"/>
      <c r="W8" s="1670"/>
      <c r="X8" s="1670"/>
      <c r="Y8" s="872"/>
      <c r="AA8" s="1668"/>
      <c r="AB8" s="1668"/>
      <c r="AC8" s="1668"/>
      <c r="AD8" s="1668"/>
      <c r="AE8" s="1668"/>
      <c r="AF8" s="1668"/>
      <c r="AG8" s="1668"/>
      <c r="AH8" s="1668"/>
      <c r="AI8" s="1668"/>
    </row>
    <row r="9" spans="1:35" ht="32.1" customHeight="1">
      <c r="A9" s="1531"/>
      <c r="B9" s="1601"/>
      <c r="C9" s="1547"/>
      <c r="D9" s="1548"/>
      <c r="E9" s="563"/>
      <c r="F9" s="1651" t="s">
        <v>87</v>
      </c>
      <c r="G9" s="1652"/>
      <c r="H9" s="1652"/>
      <c r="I9" s="1652"/>
      <c r="J9" s="1652"/>
      <c r="K9" s="1652"/>
      <c r="L9" s="1652"/>
      <c r="M9" s="1652"/>
      <c r="N9" s="1652"/>
      <c r="O9" s="1652"/>
      <c r="P9" s="1652"/>
      <c r="Q9" s="1652"/>
      <c r="R9" s="1652"/>
      <c r="S9" s="1652"/>
      <c r="T9" s="1652"/>
      <c r="U9" s="1652"/>
      <c r="V9" s="1652"/>
      <c r="W9" s="1652"/>
      <c r="X9" s="1652"/>
      <c r="Y9" s="873"/>
      <c r="AA9" s="1668"/>
      <c r="AB9" s="1668"/>
      <c r="AC9" s="1668"/>
      <c r="AD9" s="1668"/>
      <c r="AE9" s="1668"/>
      <c r="AF9" s="1668"/>
      <c r="AG9" s="1668"/>
      <c r="AH9" s="1668"/>
      <c r="AI9" s="1668"/>
    </row>
    <row r="10" spans="1:35" ht="16.5" customHeight="1">
      <c r="A10" s="1529">
        <v>3</v>
      </c>
      <c r="B10" s="1601"/>
      <c r="C10" s="1645" t="s">
        <v>1011</v>
      </c>
      <c r="D10" s="1646"/>
      <c r="E10" s="874" t="s">
        <v>730</v>
      </c>
      <c r="F10" s="875" t="s">
        <v>1012</v>
      </c>
      <c r="G10" s="875"/>
      <c r="H10" s="875"/>
      <c r="I10" s="875"/>
      <c r="J10" s="875"/>
      <c r="K10" s="875"/>
      <c r="L10" s="876"/>
      <c r="M10" s="876"/>
      <c r="N10" s="877"/>
      <c r="O10" s="877"/>
      <c r="P10" s="877"/>
      <c r="Q10" s="877"/>
      <c r="R10" s="877"/>
      <c r="S10" s="877"/>
      <c r="T10" s="878"/>
      <c r="U10" s="878"/>
      <c r="V10" s="878"/>
      <c r="W10" s="878"/>
      <c r="X10" s="878"/>
      <c r="Y10" s="879"/>
    </row>
    <row r="11" spans="1:35" ht="16.5" customHeight="1">
      <c r="A11" s="1530"/>
      <c r="B11" s="1601"/>
      <c r="C11" s="1647"/>
      <c r="D11" s="1648"/>
      <c r="E11" s="880" t="s">
        <v>1259</v>
      </c>
      <c r="F11" s="881"/>
      <c r="G11" s="881"/>
      <c r="H11" s="881"/>
      <c r="I11" s="881"/>
      <c r="J11" s="881"/>
      <c r="K11" s="881"/>
      <c r="L11" s="882"/>
      <c r="M11" s="882"/>
      <c r="N11" s="883"/>
      <c r="O11" s="883"/>
      <c r="P11" s="883"/>
      <c r="Q11" s="883"/>
      <c r="R11" s="883"/>
      <c r="S11" s="883"/>
      <c r="T11" s="884"/>
      <c r="U11" s="884"/>
      <c r="V11" s="884"/>
      <c r="W11" s="884"/>
      <c r="X11" s="884"/>
      <c r="Y11" s="885"/>
    </row>
    <row r="12" spans="1:35" ht="16.5" customHeight="1">
      <c r="A12" s="1530"/>
      <c r="B12" s="1601"/>
      <c r="C12" s="1647"/>
      <c r="D12" s="1648"/>
      <c r="E12" s="880" t="s">
        <v>1204</v>
      </c>
      <c r="F12" s="881"/>
      <c r="G12" s="881"/>
      <c r="H12" s="881"/>
      <c r="I12" s="881"/>
      <c r="J12" s="881"/>
      <c r="K12" s="881"/>
      <c r="L12" s="882"/>
      <c r="M12" s="882"/>
      <c r="N12" s="883"/>
      <c r="O12" s="883"/>
      <c r="P12" s="883"/>
      <c r="Q12" s="883"/>
      <c r="R12" s="883"/>
      <c r="S12" s="883"/>
      <c r="T12" s="884"/>
      <c r="U12" s="884"/>
      <c r="V12" s="884"/>
      <c r="W12" s="884"/>
      <c r="X12" s="884"/>
      <c r="Y12" s="885"/>
    </row>
    <row r="13" spans="1:35" ht="16.5" customHeight="1">
      <c r="A13" s="1530"/>
      <c r="B13" s="1601"/>
      <c r="C13" s="1647"/>
      <c r="D13" s="1648"/>
      <c r="E13" s="880" t="s">
        <v>88</v>
      </c>
      <c r="F13" s="881"/>
      <c r="G13" s="881"/>
      <c r="H13" s="881"/>
      <c r="I13" s="881"/>
      <c r="J13" s="881"/>
      <c r="K13" s="881"/>
      <c r="L13" s="882"/>
      <c r="M13" s="882"/>
      <c r="N13" s="883"/>
      <c r="O13" s="883"/>
      <c r="P13" s="883"/>
      <c r="Q13" s="883"/>
      <c r="R13" s="883"/>
      <c r="S13" s="883"/>
      <c r="T13" s="884"/>
      <c r="U13" s="884"/>
      <c r="V13" s="884"/>
      <c r="W13" s="884"/>
      <c r="X13" s="884"/>
      <c r="Y13" s="885"/>
    </row>
    <row r="14" spans="1:35" ht="16.5" customHeight="1">
      <c r="A14" s="1530"/>
      <c r="B14" s="1601"/>
      <c r="C14" s="1647"/>
      <c r="D14" s="1648"/>
      <c r="E14" s="886" t="s">
        <v>1184</v>
      </c>
      <c r="F14" s="887"/>
      <c r="G14" s="887"/>
      <c r="H14" s="887"/>
      <c r="I14" s="887"/>
      <c r="J14" s="887"/>
      <c r="K14" s="887"/>
      <c r="L14" s="888"/>
      <c r="M14" s="888"/>
      <c r="N14" s="889"/>
      <c r="O14" s="889"/>
      <c r="P14" s="889"/>
      <c r="Q14" s="889"/>
      <c r="R14" s="888"/>
      <c r="S14" s="888"/>
      <c r="U14" s="890"/>
      <c r="V14" s="884"/>
      <c r="W14" s="884"/>
      <c r="X14" s="884"/>
      <c r="Y14" s="885"/>
    </row>
    <row r="15" spans="1:35" ht="16.5" customHeight="1">
      <c r="A15" s="1530"/>
      <c r="B15" s="1601"/>
      <c r="C15" s="1647"/>
      <c r="D15" s="1648"/>
      <c r="E15" s="886" t="s">
        <v>702</v>
      </c>
      <c r="F15" s="888"/>
      <c r="G15" s="887"/>
      <c r="H15" s="887"/>
      <c r="I15" s="887"/>
      <c r="J15" s="887"/>
      <c r="K15" s="888" t="s">
        <v>700</v>
      </c>
      <c r="L15" s="887"/>
      <c r="M15" s="888"/>
      <c r="P15" s="891"/>
      <c r="Q15" s="891"/>
      <c r="Y15" s="892"/>
    </row>
    <row r="16" spans="1:35" ht="32.1" customHeight="1">
      <c r="A16" s="1531"/>
      <c r="B16" s="1601"/>
      <c r="C16" s="1649"/>
      <c r="D16" s="1650"/>
      <c r="E16" s="564"/>
      <c r="F16" s="893" t="s">
        <v>89</v>
      </c>
      <c r="G16" s="894"/>
      <c r="H16" s="894"/>
      <c r="I16" s="894"/>
      <c r="J16" s="894"/>
      <c r="K16" s="564"/>
      <c r="L16" s="1651" t="s">
        <v>90</v>
      </c>
      <c r="M16" s="1652"/>
      <c r="N16" s="1652"/>
      <c r="O16" s="895"/>
      <c r="P16" s="896"/>
      <c r="Q16" s="896"/>
      <c r="R16" s="896"/>
      <c r="S16" s="896"/>
      <c r="T16" s="897"/>
      <c r="U16" s="897"/>
      <c r="V16" s="897"/>
      <c r="W16" s="897"/>
      <c r="X16" s="897"/>
      <c r="Y16" s="898"/>
    </row>
    <row r="17" spans="1:25" ht="29.25" customHeight="1">
      <c r="A17" s="1529">
        <v>4</v>
      </c>
      <c r="B17" s="1601"/>
      <c r="C17" s="1549" t="s">
        <v>91</v>
      </c>
      <c r="D17" s="1562"/>
      <c r="E17" s="565"/>
      <c r="F17" s="1661" t="s">
        <v>981</v>
      </c>
      <c r="G17" s="1661"/>
      <c r="H17" s="1661"/>
      <c r="I17" s="1661"/>
      <c r="J17" s="1661"/>
      <c r="K17" s="1661"/>
      <c r="L17" s="1661"/>
      <c r="M17" s="1661"/>
      <c r="N17" s="1661"/>
      <c r="O17" s="1661"/>
      <c r="P17" s="1661"/>
      <c r="Q17" s="1661"/>
      <c r="R17" s="1661"/>
      <c r="S17" s="1661"/>
      <c r="T17" s="1661"/>
      <c r="U17" s="1661"/>
      <c r="V17" s="1661"/>
      <c r="W17" s="1661"/>
      <c r="X17" s="1661"/>
      <c r="Y17" s="899"/>
    </row>
    <row r="18" spans="1:25" ht="18" customHeight="1">
      <c r="A18" s="1531"/>
      <c r="B18" s="1602"/>
      <c r="C18" s="1563"/>
      <c r="D18" s="1564"/>
      <c r="E18" s="900"/>
      <c r="F18" s="901" t="s">
        <v>503</v>
      </c>
      <c r="G18" s="902"/>
      <c r="H18" s="902"/>
      <c r="I18" s="902"/>
      <c r="J18" s="902"/>
      <c r="K18" s="902"/>
      <c r="L18" s="902"/>
      <c r="M18" s="902"/>
      <c r="N18" s="902"/>
      <c r="O18" s="902"/>
      <c r="P18" s="902"/>
      <c r="Q18" s="902"/>
      <c r="R18" s="902"/>
      <c r="S18" s="902"/>
      <c r="T18" s="902"/>
      <c r="U18" s="902"/>
      <c r="V18" s="902"/>
      <c r="W18" s="902"/>
      <c r="X18" s="902"/>
      <c r="Y18" s="903"/>
    </row>
    <row r="19" spans="1:25" ht="32.1" customHeight="1">
      <c r="A19" s="1529">
        <v>5</v>
      </c>
      <c r="B19" s="1600" t="s">
        <v>92</v>
      </c>
      <c r="C19" s="1559" t="s">
        <v>93</v>
      </c>
      <c r="D19" s="1544"/>
      <c r="E19" s="1532" t="s">
        <v>94</v>
      </c>
      <c r="F19" s="1533"/>
      <c r="G19" s="1635"/>
      <c r="H19" s="1635"/>
      <c r="I19" s="1528" t="s">
        <v>95</v>
      </c>
      <c r="J19" s="1528"/>
      <c r="K19" s="1569"/>
      <c r="L19" s="904" t="s">
        <v>982</v>
      </c>
      <c r="M19" s="905"/>
      <c r="N19" s="905"/>
      <c r="O19" s="905"/>
      <c r="P19" s="905"/>
      <c r="Q19" s="905"/>
      <c r="R19" s="905"/>
      <c r="S19" s="905"/>
      <c r="T19" s="905"/>
      <c r="U19" s="905"/>
      <c r="V19" s="905"/>
      <c r="W19" s="905"/>
      <c r="X19" s="905"/>
      <c r="Y19" s="906"/>
    </row>
    <row r="20" spans="1:25" ht="32.1" customHeight="1">
      <c r="A20" s="1530"/>
      <c r="B20" s="1601"/>
      <c r="C20" s="1545"/>
      <c r="D20" s="1546"/>
      <c r="E20" s="1527" t="s">
        <v>96</v>
      </c>
      <c r="F20" s="1528"/>
      <c r="G20" s="1644" t="str">
        <f>IF(G19="","",ROUNDDOWN(G19/様式1!F38,2))</f>
        <v/>
      </c>
      <c r="H20" s="1644"/>
      <c r="I20" s="1528" t="s">
        <v>95</v>
      </c>
      <c r="J20" s="1528"/>
      <c r="K20" s="1569"/>
      <c r="L20" s="904" t="s">
        <v>97</v>
      </c>
      <c r="M20" s="905"/>
      <c r="N20" s="905"/>
      <c r="O20" s="905"/>
      <c r="P20" s="905"/>
      <c r="Q20" s="905"/>
      <c r="R20" s="905"/>
      <c r="S20" s="905"/>
      <c r="T20" s="905"/>
      <c r="U20" s="905"/>
      <c r="V20" s="905"/>
      <c r="W20" s="905"/>
      <c r="X20" s="905"/>
      <c r="Y20" s="906"/>
    </row>
    <row r="21" spans="1:25" ht="32.1" customHeight="1">
      <c r="A21" s="1531"/>
      <c r="B21" s="1601"/>
      <c r="C21" s="1547"/>
      <c r="D21" s="1548"/>
      <c r="E21" s="1527" t="s">
        <v>98</v>
      </c>
      <c r="F21" s="1528"/>
      <c r="G21" s="1635"/>
      <c r="H21" s="1635"/>
      <c r="I21" s="1528" t="s">
        <v>95</v>
      </c>
      <c r="J21" s="1528"/>
      <c r="K21" s="1528"/>
      <c r="L21" s="1626"/>
      <c r="M21" s="1626"/>
      <c r="N21" s="1626"/>
      <c r="O21" s="1626"/>
      <c r="P21" s="1626"/>
      <c r="Q21" s="1626"/>
      <c r="R21" s="1626"/>
      <c r="S21" s="1626"/>
      <c r="T21" s="1626"/>
      <c r="U21" s="1626"/>
      <c r="V21" s="1626"/>
      <c r="W21" s="1626"/>
      <c r="X21" s="1626"/>
      <c r="Y21" s="907"/>
    </row>
    <row r="22" spans="1:25" ht="19.5" customHeight="1">
      <c r="A22" s="1529">
        <v>6</v>
      </c>
      <c r="B22" s="1601"/>
      <c r="C22" s="1543" t="s">
        <v>1185</v>
      </c>
      <c r="D22" s="1638"/>
      <c r="E22" s="1613" t="s">
        <v>99</v>
      </c>
      <c r="F22" s="1614"/>
      <c r="G22" s="1535"/>
      <c r="H22" s="1535"/>
      <c r="I22" s="1535"/>
      <c r="J22" s="1535"/>
      <c r="K22" s="1535"/>
      <c r="L22" s="1535"/>
      <c r="M22" s="1535"/>
      <c r="N22" s="1535"/>
      <c r="O22" s="1535"/>
      <c r="P22" s="1642" t="s">
        <v>100</v>
      </c>
      <c r="Q22" s="1642"/>
      <c r="R22" s="1643" t="s">
        <v>101</v>
      </c>
      <c r="S22" s="1643"/>
      <c r="T22" s="566"/>
      <c r="U22" s="1642" t="s">
        <v>102</v>
      </c>
      <c r="V22" s="1642"/>
      <c r="W22" s="908"/>
      <c r="X22" s="909"/>
      <c r="Y22" s="910"/>
    </row>
    <row r="23" spans="1:25" ht="19.5" customHeight="1">
      <c r="A23" s="1636"/>
      <c r="B23" s="1601"/>
      <c r="C23" s="1573"/>
      <c r="D23" s="1639"/>
      <c r="E23" s="978"/>
      <c r="F23" s="978" t="s">
        <v>103</v>
      </c>
      <c r="G23" s="1538"/>
      <c r="H23" s="1538"/>
      <c r="I23" s="1538"/>
      <c r="J23" s="1538"/>
      <c r="K23" s="1538"/>
      <c r="L23" s="1538"/>
      <c r="M23" s="1538"/>
      <c r="N23" s="1538"/>
      <c r="O23" s="1538"/>
      <c r="P23" s="1633" t="s">
        <v>100</v>
      </c>
      <c r="Q23" s="1633"/>
      <c r="R23" s="1634" t="s">
        <v>101</v>
      </c>
      <c r="S23" s="1634"/>
      <c r="T23" s="567"/>
      <c r="U23" s="1633" t="s">
        <v>102</v>
      </c>
      <c r="V23" s="1633"/>
      <c r="W23" s="890"/>
      <c r="X23" s="911"/>
      <c r="Y23" s="912"/>
    </row>
    <row r="24" spans="1:25" ht="19.5" customHeight="1">
      <c r="A24" s="1636"/>
      <c r="B24" s="1601"/>
      <c r="C24" s="1573"/>
      <c r="D24" s="1639"/>
      <c r="E24" s="978"/>
      <c r="F24" s="978" t="s">
        <v>103</v>
      </c>
      <c r="G24" s="1538"/>
      <c r="H24" s="1538"/>
      <c r="I24" s="1538"/>
      <c r="J24" s="1538"/>
      <c r="K24" s="1538"/>
      <c r="L24" s="1538"/>
      <c r="M24" s="1538"/>
      <c r="N24" s="1538"/>
      <c r="O24" s="1538"/>
      <c r="P24" s="1633" t="s">
        <v>100</v>
      </c>
      <c r="Q24" s="1633"/>
      <c r="R24" s="1634" t="s">
        <v>101</v>
      </c>
      <c r="S24" s="1634"/>
      <c r="T24" s="567"/>
      <c r="U24" s="1633" t="s">
        <v>102</v>
      </c>
      <c r="V24" s="1633"/>
      <c r="W24" s="890"/>
      <c r="X24" s="911"/>
      <c r="Y24" s="912"/>
    </row>
    <row r="25" spans="1:25" ht="19.5" customHeight="1">
      <c r="A25" s="1636"/>
      <c r="B25" s="1601"/>
      <c r="C25" s="1573"/>
      <c r="D25" s="1639"/>
      <c r="E25" s="978"/>
      <c r="F25" s="978" t="s">
        <v>103</v>
      </c>
      <c r="G25" s="1538"/>
      <c r="H25" s="1538"/>
      <c r="I25" s="1538"/>
      <c r="J25" s="1538"/>
      <c r="K25" s="1538"/>
      <c r="L25" s="1538"/>
      <c r="M25" s="1538"/>
      <c r="N25" s="1538"/>
      <c r="O25" s="1538"/>
      <c r="P25" s="1633" t="s">
        <v>100</v>
      </c>
      <c r="Q25" s="1633"/>
      <c r="R25" s="1634" t="s">
        <v>101</v>
      </c>
      <c r="S25" s="1634"/>
      <c r="T25" s="567"/>
      <c r="U25" s="1633" t="s">
        <v>102</v>
      </c>
      <c r="V25" s="1633"/>
      <c r="W25" s="890"/>
      <c r="X25" s="911"/>
      <c r="Y25" s="912"/>
    </row>
    <row r="26" spans="1:25" ht="19.5" customHeight="1">
      <c r="A26" s="1637"/>
      <c r="B26" s="1601"/>
      <c r="C26" s="1640"/>
      <c r="D26" s="1641"/>
      <c r="E26" s="777"/>
      <c r="F26" s="979" t="s">
        <v>103</v>
      </c>
      <c r="G26" s="1630"/>
      <c r="H26" s="1630"/>
      <c r="I26" s="1630"/>
      <c r="J26" s="1630"/>
      <c r="K26" s="1630"/>
      <c r="L26" s="1630"/>
      <c r="M26" s="1630"/>
      <c r="N26" s="1630"/>
      <c r="O26" s="1630"/>
      <c r="P26" s="1631" t="s">
        <v>100</v>
      </c>
      <c r="Q26" s="1631"/>
      <c r="R26" s="1632" t="s">
        <v>101</v>
      </c>
      <c r="S26" s="1632"/>
      <c r="T26" s="568"/>
      <c r="U26" s="1631" t="s">
        <v>102</v>
      </c>
      <c r="V26" s="1631"/>
      <c r="W26" s="913"/>
      <c r="X26" s="914"/>
      <c r="Y26" s="915"/>
    </row>
    <row r="27" spans="1:25" ht="32.1" customHeight="1">
      <c r="A27" s="916">
        <v>7</v>
      </c>
      <c r="B27" s="1601"/>
      <c r="C27" s="917" t="s">
        <v>1186</v>
      </c>
      <c r="D27" s="871"/>
      <c r="E27" s="1627" t="s">
        <v>104</v>
      </c>
      <c r="F27" s="1628"/>
      <c r="G27" s="564"/>
      <c r="H27" s="918" t="s">
        <v>105</v>
      </c>
      <c r="I27" s="564"/>
      <c r="J27" s="1527" t="s">
        <v>106</v>
      </c>
      <c r="K27" s="1569"/>
      <c r="L27" s="1627" t="s">
        <v>107</v>
      </c>
      <c r="M27" s="1628"/>
      <c r="N27" s="564"/>
      <c r="O27" s="918" t="s">
        <v>105</v>
      </c>
      <c r="P27" s="564"/>
      <c r="Q27" s="918" t="s">
        <v>106</v>
      </c>
      <c r="R27" s="1627" t="s">
        <v>108</v>
      </c>
      <c r="S27" s="1629"/>
      <c r="T27" s="1628"/>
      <c r="U27" s="564"/>
      <c r="V27" s="918" t="s">
        <v>105</v>
      </c>
      <c r="W27" s="564"/>
      <c r="X27" s="919" t="s">
        <v>106</v>
      </c>
      <c r="Y27" s="920"/>
    </row>
    <row r="28" spans="1:25" ht="32.1" customHeight="1">
      <c r="A28" s="1579">
        <v>8</v>
      </c>
      <c r="B28" s="1601"/>
      <c r="C28" s="1610" t="s">
        <v>109</v>
      </c>
      <c r="D28" s="921" t="s">
        <v>110</v>
      </c>
      <c r="E28" s="922" t="s">
        <v>24</v>
      </c>
      <c r="F28" s="569"/>
      <c r="G28" s="923" t="s">
        <v>1187</v>
      </c>
      <c r="H28" s="924"/>
      <c r="I28" s="924"/>
      <c r="J28" s="924"/>
      <c r="K28" s="924"/>
      <c r="L28" s="924"/>
      <c r="M28" s="924"/>
      <c r="N28" s="924"/>
      <c r="O28" s="924"/>
      <c r="P28" s="925"/>
      <c r="Q28" s="925"/>
      <c r="R28" s="925"/>
      <c r="S28" s="925"/>
      <c r="T28" s="925"/>
      <c r="U28" s="926"/>
      <c r="V28" s="926"/>
      <c r="W28" s="926"/>
      <c r="X28" s="926"/>
      <c r="Y28" s="927"/>
    </row>
    <row r="29" spans="1:25" ht="31.5" customHeight="1">
      <c r="A29" s="1580"/>
      <c r="B29" s="1601"/>
      <c r="C29" s="1611"/>
      <c r="D29" s="928" t="s">
        <v>111</v>
      </c>
      <c r="E29" s="564"/>
      <c r="F29" s="1527" t="s">
        <v>112</v>
      </c>
      <c r="G29" s="1528"/>
      <c r="H29" s="1528"/>
      <c r="I29" s="1528"/>
      <c r="J29" s="1569"/>
      <c r="K29" s="564"/>
      <c r="L29" s="1565" t="s">
        <v>113</v>
      </c>
      <c r="M29" s="1566"/>
      <c r="N29" s="1566"/>
      <c r="O29" s="1566"/>
      <c r="P29" s="1566"/>
      <c r="Q29" s="564"/>
      <c r="R29" s="1532" t="s">
        <v>114</v>
      </c>
      <c r="S29" s="1533"/>
      <c r="T29" s="1533"/>
      <c r="U29" s="1533"/>
      <c r="V29" s="1533"/>
      <c r="W29" s="1533"/>
      <c r="X29" s="1533"/>
      <c r="Y29" s="929"/>
    </row>
    <row r="30" spans="1:25" ht="24" customHeight="1">
      <c r="A30" s="1580"/>
      <c r="B30" s="1601"/>
      <c r="C30" s="1611"/>
      <c r="D30" s="1610" t="s">
        <v>115</v>
      </c>
      <c r="E30" s="1621" t="s">
        <v>1018</v>
      </c>
      <c r="F30" s="1622"/>
      <c r="G30" s="1622"/>
      <c r="H30" s="1622"/>
      <c r="I30" s="1623" t="s">
        <v>1019</v>
      </c>
      <c r="J30" s="1623"/>
      <c r="K30" s="1623"/>
      <c r="L30" s="1623"/>
      <c r="M30" s="570"/>
      <c r="N30" s="930" t="s">
        <v>116</v>
      </c>
      <c r="O30" s="931"/>
      <c r="P30" s="1624" t="s">
        <v>1020</v>
      </c>
      <c r="Q30" s="1624"/>
      <c r="R30" s="1624"/>
      <c r="S30" s="1624"/>
      <c r="T30" s="571"/>
      <c r="U30" s="930" t="s">
        <v>116</v>
      </c>
      <c r="V30" s="875"/>
      <c r="W30" s="875"/>
      <c r="X30" s="875"/>
      <c r="Y30" s="932"/>
    </row>
    <row r="31" spans="1:25" ht="24" customHeight="1">
      <c r="A31" s="1580"/>
      <c r="B31" s="1601"/>
      <c r="C31" s="1611"/>
      <c r="D31" s="1612"/>
      <c r="E31" s="1616" t="s">
        <v>1021</v>
      </c>
      <c r="F31" s="1617"/>
      <c r="G31" s="1617"/>
      <c r="H31" s="1617"/>
      <c r="I31" s="564"/>
      <c r="J31" s="918"/>
      <c r="K31" s="918"/>
      <c r="L31" s="918"/>
      <c r="M31" s="918"/>
      <c r="N31" s="895"/>
      <c r="O31" s="895"/>
      <c r="P31" s="901"/>
      <c r="Q31" s="895"/>
      <c r="R31" s="918"/>
      <c r="S31" s="918"/>
      <c r="T31" s="918"/>
      <c r="U31" s="918"/>
      <c r="V31" s="882"/>
      <c r="W31" s="882"/>
      <c r="X31" s="882"/>
      <c r="Y31" s="933"/>
    </row>
    <row r="32" spans="1:25" ht="43.5" customHeight="1">
      <c r="A32" s="1580"/>
      <c r="B32" s="1601"/>
      <c r="C32" s="1611"/>
      <c r="D32" s="934" t="s">
        <v>117</v>
      </c>
      <c r="E32" s="564"/>
      <c r="F32" s="1527" t="s">
        <v>118</v>
      </c>
      <c r="G32" s="1528"/>
      <c r="H32" s="1528"/>
      <c r="I32" s="564"/>
      <c r="J32" s="1625" t="s">
        <v>119</v>
      </c>
      <c r="K32" s="1626"/>
      <c r="L32" s="1626"/>
      <c r="M32" s="1604"/>
      <c r="N32" s="1604"/>
      <c r="O32" s="1604"/>
      <c r="P32" s="1604"/>
      <c r="Q32" s="1604"/>
      <c r="R32" s="1604"/>
      <c r="S32" s="1604"/>
      <c r="T32" s="1604"/>
      <c r="U32" s="1604"/>
      <c r="V32" s="1604"/>
      <c r="W32" s="1604"/>
      <c r="X32" s="923" t="s">
        <v>46</v>
      </c>
      <c r="Y32" s="935"/>
    </row>
    <row r="33" spans="1:25" ht="32.1" customHeight="1">
      <c r="A33" s="1580"/>
      <c r="B33" s="1601"/>
      <c r="C33" s="1611"/>
      <c r="D33" s="921" t="s">
        <v>120</v>
      </c>
      <c r="E33" s="564"/>
      <c r="F33" s="1527" t="s">
        <v>121</v>
      </c>
      <c r="G33" s="1528"/>
      <c r="H33" s="1528"/>
      <c r="I33" s="1528"/>
      <c r="J33" s="1569"/>
      <c r="K33" s="564"/>
      <c r="L33" s="1527" t="s">
        <v>122</v>
      </c>
      <c r="M33" s="1528"/>
      <c r="N33" s="1528"/>
      <c r="O33" s="1528"/>
      <c r="P33" s="1528"/>
      <c r="Q33" s="564"/>
      <c r="R33" s="1532" t="s">
        <v>123</v>
      </c>
      <c r="S33" s="1533"/>
      <c r="T33" s="1533"/>
      <c r="U33" s="1604"/>
      <c r="V33" s="1604"/>
      <c r="W33" s="1604"/>
      <c r="X33" s="936" t="s">
        <v>124</v>
      </c>
      <c r="Y33" s="937"/>
    </row>
    <row r="34" spans="1:25" ht="32.1" customHeight="1">
      <c r="A34" s="1580"/>
      <c r="B34" s="1601"/>
      <c r="C34" s="1611"/>
      <c r="D34" s="934" t="s">
        <v>125</v>
      </c>
      <c r="E34" s="919" t="s">
        <v>126</v>
      </c>
      <c r="F34" s="569"/>
      <c r="G34" s="1533" t="s">
        <v>127</v>
      </c>
      <c r="H34" s="1533"/>
      <c r="I34" s="923"/>
      <c r="J34" s="923"/>
      <c r="K34" s="923"/>
      <c r="L34" s="923"/>
      <c r="M34" s="923"/>
      <c r="N34" s="923"/>
      <c r="O34" s="923"/>
      <c r="P34" s="925"/>
      <c r="Q34" s="925"/>
      <c r="R34" s="925"/>
      <c r="S34" s="925"/>
      <c r="T34" s="925"/>
      <c r="U34" s="923"/>
      <c r="V34" s="923"/>
      <c r="W34" s="923"/>
      <c r="X34" s="923"/>
      <c r="Y34" s="935"/>
    </row>
    <row r="35" spans="1:25" ht="32.1" customHeight="1">
      <c r="A35" s="1581"/>
      <c r="B35" s="1601"/>
      <c r="C35" s="1612"/>
      <c r="D35" s="934" t="s">
        <v>128</v>
      </c>
      <c r="E35" s="572"/>
      <c r="F35" s="936" t="s">
        <v>129</v>
      </c>
      <c r="G35" s="923"/>
      <c r="H35" s="923"/>
      <c r="I35" s="923"/>
      <c r="J35" s="923"/>
      <c r="K35" s="923"/>
      <c r="L35" s="923"/>
      <c r="M35" s="923"/>
      <c r="N35" s="923"/>
      <c r="O35" s="923"/>
      <c r="P35" s="925"/>
      <c r="Q35" s="925"/>
      <c r="R35" s="925"/>
      <c r="S35" s="925"/>
      <c r="T35" s="925"/>
      <c r="U35" s="923"/>
      <c r="V35" s="923"/>
      <c r="W35" s="923"/>
      <c r="X35" s="923"/>
      <c r="Y35" s="935"/>
    </row>
    <row r="36" spans="1:25" ht="32.1" customHeight="1">
      <c r="A36" s="1579">
        <v>9</v>
      </c>
      <c r="B36" s="1601"/>
      <c r="C36" s="1605" t="s">
        <v>130</v>
      </c>
      <c r="D36" s="929" t="s">
        <v>131</v>
      </c>
      <c r="E36" s="564"/>
      <c r="F36" s="1532" t="s">
        <v>132</v>
      </c>
      <c r="G36" s="1533"/>
      <c r="H36" s="1533"/>
      <c r="I36" s="1533"/>
      <c r="J36" s="1533"/>
      <c r="K36" s="1533"/>
      <c r="L36" s="1533"/>
      <c r="M36" s="1533"/>
      <c r="N36" s="1533"/>
      <c r="O36" s="1533"/>
      <c r="P36" s="1533"/>
      <c r="Q36" s="564"/>
      <c r="R36" s="1532" t="s">
        <v>133</v>
      </c>
      <c r="S36" s="1533"/>
      <c r="T36" s="1533"/>
      <c r="U36" s="1533"/>
      <c r="V36" s="1533"/>
      <c r="W36" s="1533"/>
      <c r="X36" s="1533"/>
      <c r="Y36" s="929"/>
    </row>
    <row r="37" spans="1:25" ht="19.5" customHeight="1">
      <c r="A37" s="1580"/>
      <c r="B37" s="1601"/>
      <c r="C37" s="1606"/>
      <c r="D37" s="1608" t="s">
        <v>134</v>
      </c>
      <c r="E37" s="1613" t="s">
        <v>135</v>
      </c>
      <c r="F37" s="1614"/>
      <c r="G37" s="1614"/>
      <c r="H37" s="1614"/>
      <c r="I37" s="1614"/>
      <c r="J37" s="1614"/>
      <c r="K37" s="1615"/>
      <c r="L37" s="1615"/>
      <c r="M37" s="1615"/>
      <c r="N37" s="1615"/>
      <c r="O37" s="1615"/>
      <c r="P37" s="1615"/>
      <c r="Q37" s="1615"/>
      <c r="R37" s="980" t="s">
        <v>46</v>
      </c>
      <c r="S37" s="876"/>
      <c r="T37" s="876"/>
      <c r="U37" s="875"/>
      <c r="V37" s="875"/>
      <c r="W37" s="875"/>
      <c r="X37" s="875"/>
      <c r="Y37" s="932"/>
    </row>
    <row r="38" spans="1:25" ht="45.75" customHeight="1">
      <c r="A38" s="1580"/>
      <c r="B38" s="1601"/>
      <c r="C38" s="1606"/>
      <c r="D38" s="1609"/>
      <c r="E38" s="564"/>
      <c r="F38" s="1616" t="s">
        <v>1188</v>
      </c>
      <c r="G38" s="1617"/>
      <c r="H38" s="1617"/>
      <c r="I38" s="1617"/>
      <c r="J38" s="1617"/>
      <c r="K38" s="1617"/>
      <c r="L38" s="1617"/>
      <c r="M38" s="1617"/>
      <c r="N38" s="564"/>
      <c r="O38" s="1540" t="s">
        <v>958</v>
      </c>
      <c r="P38" s="1540"/>
      <c r="Q38" s="1540"/>
      <c r="R38" s="1540"/>
      <c r="S38" s="1540"/>
      <c r="T38" s="1540"/>
      <c r="U38" s="1540"/>
      <c r="V38" s="1540"/>
      <c r="W38" s="1540"/>
      <c r="X38" s="1540"/>
      <c r="Y38" s="938"/>
    </row>
    <row r="39" spans="1:25" ht="19.5" customHeight="1">
      <c r="A39" s="1580"/>
      <c r="B39" s="1601"/>
      <c r="C39" s="1606"/>
      <c r="D39" s="1618" t="s">
        <v>136</v>
      </c>
      <c r="E39" s="1534" t="s">
        <v>137</v>
      </c>
      <c r="F39" s="1535"/>
      <c r="G39" s="1535"/>
      <c r="H39" s="1535"/>
      <c r="I39" s="1535"/>
      <c r="J39" s="1535"/>
      <c r="K39" s="1535"/>
      <c r="L39" s="1535"/>
      <c r="M39" s="1535"/>
      <c r="N39" s="1535"/>
      <c r="O39" s="1535"/>
      <c r="P39" s="1535"/>
      <c r="Q39" s="1535"/>
      <c r="R39" s="1535"/>
      <c r="S39" s="1535"/>
      <c r="T39" s="980" t="s">
        <v>46</v>
      </c>
      <c r="U39" s="875"/>
      <c r="V39" s="875"/>
      <c r="W39" s="875"/>
      <c r="X39" s="875"/>
      <c r="Y39" s="932"/>
    </row>
    <row r="40" spans="1:25" ht="19.5" customHeight="1">
      <c r="A40" s="1580"/>
      <c r="B40" s="1601"/>
      <c r="C40" s="1606"/>
      <c r="D40" s="1619"/>
      <c r="E40" s="1537" t="s">
        <v>137</v>
      </c>
      <c r="F40" s="1538"/>
      <c r="G40" s="1538"/>
      <c r="H40" s="1538"/>
      <c r="I40" s="1538"/>
      <c r="J40" s="1538"/>
      <c r="K40" s="1538"/>
      <c r="L40" s="1538"/>
      <c r="M40" s="1538"/>
      <c r="N40" s="1538"/>
      <c r="O40" s="1538"/>
      <c r="P40" s="1538"/>
      <c r="Q40" s="1538"/>
      <c r="R40" s="1538"/>
      <c r="S40" s="1538"/>
      <c r="T40" s="981" t="s">
        <v>46</v>
      </c>
      <c r="U40" s="881"/>
      <c r="V40" s="881"/>
      <c r="W40" s="881"/>
      <c r="X40" s="881"/>
      <c r="Y40" s="939"/>
    </row>
    <row r="41" spans="1:25" ht="19.5" customHeight="1">
      <c r="A41" s="1580"/>
      <c r="B41" s="1601"/>
      <c r="C41" s="1606"/>
      <c r="D41" s="1619"/>
      <c r="E41" s="1537" t="s">
        <v>137</v>
      </c>
      <c r="F41" s="1538"/>
      <c r="G41" s="1538"/>
      <c r="H41" s="1538"/>
      <c r="I41" s="1538"/>
      <c r="J41" s="1538"/>
      <c r="K41" s="1538"/>
      <c r="L41" s="1538"/>
      <c r="M41" s="1538"/>
      <c r="N41" s="1538"/>
      <c r="O41" s="1538"/>
      <c r="P41" s="1538"/>
      <c r="Q41" s="1538"/>
      <c r="R41" s="1538"/>
      <c r="S41" s="1538"/>
      <c r="T41" s="981" t="s">
        <v>46</v>
      </c>
      <c r="U41" s="881"/>
      <c r="V41" s="881"/>
      <c r="W41" s="881"/>
      <c r="X41" s="881"/>
      <c r="Y41" s="939"/>
    </row>
    <row r="42" spans="1:25" ht="43.5" customHeight="1">
      <c r="A42" s="1581"/>
      <c r="B42" s="1601"/>
      <c r="C42" s="1607"/>
      <c r="D42" s="1620"/>
      <c r="E42" s="564"/>
      <c r="F42" s="893" t="s">
        <v>957</v>
      </c>
      <c r="G42" s="894"/>
      <c r="H42" s="894"/>
      <c r="I42" s="894"/>
      <c r="J42" s="894"/>
      <c r="K42" s="894"/>
      <c r="L42" s="940"/>
      <c r="M42" s="941"/>
      <c r="N42" s="564"/>
      <c r="O42" s="1540" t="s">
        <v>958</v>
      </c>
      <c r="P42" s="1540"/>
      <c r="Q42" s="1540"/>
      <c r="R42" s="1540"/>
      <c r="S42" s="1540"/>
      <c r="T42" s="1540"/>
      <c r="U42" s="1540"/>
      <c r="V42" s="1540"/>
      <c r="W42" s="1540"/>
      <c r="X42" s="1540"/>
      <c r="Y42" s="942"/>
    </row>
    <row r="43" spans="1:25" ht="32.1" customHeight="1">
      <c r="A43" s="916">
        <v>10</v>
      </c>
      <c r="B43" s="1601"/>
      <c r="C43" s="917" t="s">
        <v>138</v>
      </c>
      <c r="D43" s="871"/>
      <c r="E43" s="564"/>
      <c r="F43" s="1532" t="s">
        <v>139</v>
      </c>
      <c r="G43" s="1533"/>
      <c r="H43" s="1533"/>
      <c r="I43" s="1533"/>
      <c r="J43" s="1572"/>
      <c r="K43" s="564"/>
      <c r="L43" s="1532" t="s">
        <v>140</v>
      </c>
      <c r="M43" s="1533"/>
      <c r="N43" s="1533"/>
      <c r="O43" s="1533"/>
      <c r="P43" s="1533"/>
      <c r="Q43" s="564"/>
      <c r="R43" s="1532" t="s">
        <v>141</v>
      </c>
      <c r="S43" s="1533"/>
      <c r="T43" s="1533"/>
      <c r="U43" s="1533"/>
      <c r="V43" s="1533"/>
      <c r="W43" s="1533"/>
      <c r="X43" s="1533"/>
      <c r="Y43" s="929"/>
    </row>
    <row r="44" spans="1:25" ht="32.1" customHeight="1">
      <c r="A44" s="916">
        <v>11</v>
      </c>
      <c r="B44" s="1601"/>
      <c r="C44" s="917" t="s">
        <v>142</v>
      </c>
      <c r="D44" s="871"/>
      <c r="E44" s="564"/>
      <c r="F44" s="1527" t="s">
        <v>1189</v>
      </c>
      <c r="G44" s="1528"/>
      <c r="H44" s="1528"/>
      <c r="I44" s="1528"/>
      <c r="J44" s="1528"/>
      <c r="K44" s="564"/>
      <c r="L44" s="1532" t="s">
        <v>1190</v>
      </c>
      <c r="M44" s="1533"/>
      <c r="N44" s="1533"/>
      <c r="O44" s="1533"/>
      <c r="P44" s="1533"/>
      <c r="Q44" s="1533"/>
      <c r="R44" s="1533"/>
      <c r="S44" s="1533"/>
      <c r="T44" s="1533"/>
      <c r="U44" s="1533"/>
      <c r="V44" s="1533"/>
      <c r="W44" s="1533"/>
      <c r="X44" s="1533"/>
      <c r="Y44" s="929"/>
    </row>
    <row r="45" spans="1:25" ht="32.1" customHeight="1">
      <c r="A45" s="916">
        <v>12</v>
      </c>
      <c r="B45" s="1601"/>
      <c r="C45" s="917" t="s">
        <v>143</v>
      </c>
      <c r="D45" s="871"/>
      <c r="E45" s="564"/>
      <c r="F45" s="1532" t="s">
        <v>132</v>
      </c>
      <c r="G45" s="1533"/>
      <c r="H45" s="1533"/>
      <c r="I45" s="1533"/>
      <c r="J45" s="1572"/>
      <c r="K45" s="564"/>
      <c r="L45" s="1532" t="s">
        <v>133</v>
      </c>
      <c r="M45" s="1533"/>
      <c r="N45" s="1533"/>
      <c r="O45" s="1533"/>
      <c r="P45" s="1533"/>
      <c r="Q45" s="1533"/>
      <c r="R45" s="1533"/>
      <c r="S45" s="1533"/>
      <c r="T45" s="1533"/>
      <c r="U45" s="1533"/>
      <c r="V45" s="1533"/>
      <c r="W45" s="1533"/>
      <c r="X45" s="1533"/>
      <c r="Y45" s="929"/>
    </row>
    <row r="46" spans="1:25" ht="32.1" customHeight="1">
      <c r="A46" s="916">
        <v>13</v>
      </c>
      <c r="B46" s="1601"/>
      <c r="C46" s="917" t="s">
        <v>144</v>
      </c>
      <c r="D46" s="871"/>
      <c r="E46" s="564"/>
      <c r="F46" s="1532" t="s">
        <v>132</v>
      </c>
      <c r="G46" s="1533"/>
      <c r="H46" s="1533"/>
      <c r="I46" s="1533"/>
      <c r="J46" s="1572"/>
      <c r="K46" s="564"/>
      <c r="L46" s="1532" t="s">
        <v>133</v>
      </c>
      <c r="M46" s="1533"/>
      <c r="N46" s="1533"/>
      <c r="O46" s="1533"/>
      <c r="P46" s="1533"/>
      <c r="Q46" s="1533"/>
      <c r="R46" s="1533"/>
      <c r="S46" s="1533"/>
      <c r="T46" s="1533"/>
      <c r="U46" s="1533"/>
      <c r="V46" s="1533"/>
      <c r="W46" s="1533"/>
      <c r="X46" s="1533"/>
      <c r="Y46" s="929"/>
    </row>
    <row r="47" spans="1:25" ht="32.1" customHeight="1">
      <c r="A47" s="916">
        <v>14</v>
      </c>
      <c r="B47" s="1601"/>
      <c r="C47" s="1603" t="s">
        <v>145</v>
      </c>
      <c r="D47" s="1575"/>
      <c r="E47" s="564"/>
      <c r="F47" s="1527" t="s">
        <v>146</v>
      </c>
      <c r="G47" s="1528"/>
      <c r="H47" s="1528"/>
      <c r="I47" s="1528"/>
      <c r="J47" s="1569"/>
      <c r="K47" s="564"/>
      <c r="L47" s="1532" t="s">
        <v>133</v>
      </c>
      <c r="M47" s="1533"/>
      <c r="N47" s="1533"/>
      <c r="O47" s="1533"/>
      <c r="P47" s="1533"/>
      <c r="Q47" s="1533"/>
      <c r="R47" s="1533"/>
      <c r="S47" s="1533"/>
      <c r="T47" s="1533"/>
      <c r="U47" s="1533"/>
      <c r="V47" s="1533"/>
      <c r="W47" s="1533"/>
      <c r="X47" s="1533"/>
      <c r="Y47" s="929"/>
    </row>
    <row r="48" spans="1:25" ht="32.1" customHeight="1">
      <c r="A48" s="916">
        <v>15</v>
      </c>
      <c r="B48" s="1601"/>
      <c r="C48" s="917" t="s">
        <v>147</v>
      </c>
      <c r="D48" s="871"/>
      <c r="E48" s="564"/>
      <c r="F48" s="1532" t="s">
        <v>132</v>
      </c>
      <c r="G48" s="1533"/>
      <c r="H48" s="1533"/>
      <c r="I48" s="1533"/>
      <c r="J48" s="1572"/>
      <c r="K48" s="564"/>
      <c r="L48" s="1532" t="s">
        <v>133</v>
      </c>
      <c r="M48" s="1533"/>
      <c r="N48" s="1533"/>
      <c r="O48" s="1533"/>
      <c r="P48" s="1533"/>
      <c r="Q48" s="1533"/>
      <c r="R48" s="1533"/>
      <c r="S48" s="1533"/>
      <c r="T48" s="1533"/>
      <c r="U48" s="1533"/>
      <c r="V48" s="1533"/>
      <c r="W48" s="1533"/>
      <c r="X48" s="1533"/>
      <c r="Y48" s="929"/>
    </row>
    <row r="49" spans="1:25" ht="32.1" customHeight="1">
      <c r="A49" s="916">
        <v>16</v>
      </c>
      <c r="B49" s="1601"/>
      <c r="C49" s="1574" t="s">
        <v>148</v>
      </c>
      <c r="D49" s="1575"/>
      <c r="E49" s="564"/>
      <c r="F49" s="1565" t="s">
        <v>149</v>
      </c>
      <c r="G49" s="1566"/>
      <c r="H49" s="1566"/>
      <c r="I49" s="1566"/>
      <c r="J49" s="1566"/>
      <c r="K49" s="564"/>
      <c r="L49" s="1532" t="s">
        <v>150</v>
      </c>
      <c r="M49" s="1533"/>
      <c r="N49" s="1533"/>
      <c r="O49" s="1533"/>
      <c r="P49" s="1533"/>
      <c r="Q49" s="1533"/>
      <c r="R49" s="1533"/>
      <c r="S49" s="1533"/>
      <c r="T49" s="1533"/>
      <c r="U49" s="564"/>
      <c r="V49" s="1533" t="s">
        <v>133</v>
      </c>
      <c r="W49" s="1533"/>
      <c r="X49" s="1533"/>
      <c r="Y49" s="929"/>
    </row>
    <row r="50" spans="1:25" ht="32.1" customHeight="1">
      <c r="A50" s="1579">
        <v>17</v>
      </c>
      <c r="B50" s="1601"/>
      <c r="C50" s="1582" t="s">
        <v>151</v>
      </c>
      <c r="D50" s="943" t="s">
        <v>152</v>
      </c>
      <c r="E50" s="564"/>
      <c r="F50" s="1532" t="s">
        <v>153</v>
      </c>
      <c r="G50" s="1533"/>
      <c r="H50" s="1533"/>
      <c r="I50" s="1533"/>
      <c r="J50" s="1572"/>
      <c r="K50" s="564"/>
      <c r="L50" s="1532" t="s">
        <v>154</v>
      </c>
      <c r="M50" s="1533"/>
      <c r="N50" s="1533"/>
      <c r="O50" s="1533"/>
      <c r="P50" s="1533"/>
      <c r="Q50" s="564"/>
      <c r="R50" s="919" t="s">
        <v>155</v>
      </c>
      <c r="S50" s="944" t="s">
        <v>24</v>
      </c>
      <c r="T50" s="1568"/>
      <c r="U50" s="1568"/>
      <c r="V50" s="1568"/>
      <c r="W50" s="1568"/>
      <c r="X50" s="1568"/>
      <c r="Y50" s="945" t="s">
        <v>46</v>
      </c>
    </row>
    <row r="51" spans="1:25" ht="32.1" customHeight="1">
      <c r="A51" s="1581"/>
      <c r="B51" s="1601"/>
      <c r="C51" s="1584"/>
      <c r="D51" s="946" t="s">
        <v>156</v>
      </c>
      <c r="E51" s="564"/>
      <c r="F51" s="1532" t="s">
        <v>153</v>
      </c>
      <c r="G51" s="1533"/>
      <c r="H51" s="1533"/>
      <c r="I51" s="1533"/>
      <c r="J51" s="1572"/>
      <c r="K51" s="564"/>
      <c r="L51" s="1565" t="s">
        <v>157</v>
      </c>
      <c r="M51" s="1566"/>
      <c r="N51" s="1566"/>
      <c r="O51" s="1566"/>
      <c r="P51" s="1566"/>
      <c r="Q51" s="564"/>
      <c r="R51" s="919" t="s">
        <v>155</v>
      </c>
      <c r="S51" s="944" t="s">
        <v>24</v>
      </c>
      <c r="T51" s="1568"/>
      <c r="U51" s="1568"/>
      <c r="V51" s="1568"/>
      <c r="W51" s="1568"/>
      <c r="X51" s="1568"/>
      <c r="Y51" s="945" t="s">
        <v>46</v>
      </c>
    </row>
    <row r="52" spans="1:25" ht="32.1" customHeight="1">
      <c r="A52" s="916">
        <v>18</v>
      </c>
      <c r="B52" s="1602"/>
      <c r="C52" s="922" t="s">
        <v>502</v>
      </c>
      <c r="D52" s="871"/>
      <c r="E52" s="564"/>
      <c r="F52" s="1532" t="s">
        <v>158</v>
      </c>
      <c r="G52" s="1533"/>
      <c r="H52" s="1533"/>
      <c r="I52" s="1533"/>
      <c r="J52" s="1572"/>
      <c r="K52" s="564"/>
      <c r="L52" s="1565" t="s">
        <v>159</v>
      </c>
      <c r="M52" s="1566"/>
      <c r="N52" s="1566"/>
      <c r="O52" s="1566"/>
      <c r="P52" s="1566"/>
      <c r="Q52" s="1566"/>
      <c r="R52" s="1566"/>
      <c r="S52" s="1566"/>
      <c r="T52" s="1566"/>
      <c r="U52" s="564"/>
      <c r="V52" s="1533" t="s">
        <v>133</v>
      </c>
      <c r="W52" s="1533"/>
      <c r="X52" s="1533"/>
      <c r="Y52" s="929"/>
    </row>
    <row r="53" spans="1:25" ht="32.1" customHeight="1">
      <c r="A53" s="916">
        <v>19</v>
      </c>
      <c r="B53" s="1600" t="s">
        <v>160</v>
      </c>
      <c r="C53" s="1574" t="s">
        <v>161</v>
      </c>
      <c r="D53" s="1575"/>
      <c r="E53" s="1532" t="s">
        <v>928</v>
      </c>
      <c r="F53" s="1533"/>
      <c r="G53" s="1533"/>
      <c r="H53" s="1533"/>
      <c r="I53" s="1533"/>
      <c r="J53" s="1533"/>
      <c r="K53" s="1533"/>
      <c r="L53" s="1533"/>
      <c r="M53" s="1533"/>
      <c r="N53" s="1533"/>
      <c r="O53" s="1533"/>
      <c r="P53" s="1533"/>
      <c r="Q53" s="1533"/>
      <c r="R53" s="1533"/>
      <c r="S53" s="1533"/>
      <c r="T53" s="1533"/>
      <c r="U53" s="1533"/>
      <c r="V53" s="1533"/>
      <c r="W53" s="1533"/>
      <c r="X53" s="1533"/>
      <c r="Y53" s="929"/>
    </row>
    <row r="54" spans="1:25" ht="32.1" customHeight="1">
      <c r="A54" s="916">
        <v>20</v>
      </c>
      <c r="B54" s="1601"/>
      <c r="C54" s="1574" t="s">
        <v>162</v>
      </c>
      <c r="D54" s="1575"/>
      <c r="E54" s="1532" t="s">
        <v>928</v>
      </c>
      <c r="F54" s="1533"/>
      <c r="G54" s="1533"/>
      <c r="H54" s="1533"/>
      <c r="I54" s="1533"/>
      <c r="J54" s="1533"/>
      <c r="K54" s="1533"/>
      <c r="L54" s="1533"/>
      <c r="M54" s="1533"/>
      <c r="N54" s="1533"/>
      <c r="O54" s="1533"/>
      <c r="P54" s="1533"/>
      <c r="Q54" s="1533"/>
      <c r="R54" s="1533"/>
      <c r="S54" s="1533"/>
      <c r="T54" s="1533"/>
      <c r="U54" s="1533"/>
      <c r="V54" s="1533"/>
      <c r="W54" s="1533"/>
      <c r="X54" s="1533"/>
      <c r="Y54" s="929"/>
    </row>
    <row r="55" spans="1:25" ht="32.1" customHeight="1">
      <c r="A55" s="1579">
        <v>21</v>
      </c>
      <c r="B55" s="1601"/>
      <c r="C55" s="1582" t="s">
        <v>163</v>
      </c>
      <c r="D55" s="947" t="s">
        <v>639</v>
      </c>
      <c r="E55" s="572"/>
      <c r="F55" s="1585" t="s">
        <v>1567</v>
      </c>
      <c r="G55" s="1586"/>
      <c r="H55" s="1586"/>
      <c r="I55" s="1586"/>
      <c r="J55" s="1586"/>
      <c r="K55" s="1586"/>
      <c r="L55" s="1586"/>
      <c r="M55" s="1586"/>
      <c r="N55" s="1586"/>
      <c r="O55" s="1586"/>
      <c r="P55" s="1586"/>
      <c r="Q55" s="1586"/>
      <c r="R55" s="1586"/>
      <c r="S55" s="1586"/>
      <c r="T55" s="1586"/>
      <c r="U55" s="1586"/>
      <c r="V55" s="1586"/>
      <c r="W55" s="1586"/>
      <c r="X55" s="1586"/>
      <c r="Y55" s="1587"/>
    </row>
    <row r="56" spans="1:25" ht="32.1" customHeight="1">
      <c r="A56" s="1580"/>
      <c r="B56" s="1601"/>
      <c r="C56" s="1583"/>
      <c r="D56" s="948" t="s">
        <v>164</v>
      </c>
      <c r="E56" s="572"/>
      <c r="F56" s="1588"/>
      <c r="G56" s="1589"/>
      <c r="H56" s="1589"/>
      <c r="I56" s="1589"/>
      <c r="J56" s="1589"/>
      <c r="K56" s="1589"/>
      <c r="L56" s="1589"/>
      <c r="M56" s="1589"/>
      <c r="N56" s="1589"/>
      <c r="O56" s="1589"/>
      <c r="P56" s="1589"/>
      <c r="Q56" s="1589"/>
      <c r="R56" s="1589"/>
      <c r="S56" s="1589"/>
      <c r="T56" s="1589"/>
      <c r="U56" s="1589"/>
      <c r="V56" s="1589"/>
      <c r="W56" s="1589"/>
      <c r="X56" s="1589"/>
      <c r="Y56" s="1590"/>
    </row>
    <row r="57" spans="1:25" ht="30" customHeight="1">
      <c r="A57" s="1581"/>
      <c r="B57" s="1601"/>
      <c r="C57" s="1584"/>
      <c r="D57" s="949" t="s">
        <v>980</v>
      </c>
      <c r="E57" s="572"/>
      <c r="F57" s="1591"/>
      <c r="G57" s="1592"/>
      <c r="H57" s="1592"/>
      <c r="I57" s="1592"/>
      <c r="J57" s="1592"/>
      <c r="K57" s="1592"/>
      <c r="L57" s="1592"/>
      <c r="M57" s="1592"/>
      <c r="N57" s="1592"/>
      <c r="O57" s="1592"/>
      <c r="P57" s="1592"/>
      <c r="Q57" s="1592"/>
      <c r="R57" s="1592"/>
      <c r="S57" s="1592"/>
      <c r="T57" s="1592"/>
      <c r="U57" s="1592"/>
      <c r="V57" s="1592"/>
      <c r="W57" s="1592"/>
      <c r="X57" s="1592"/>
      <c r="Y57" s="1593"/>
    </row>
    <row r="58" spans="1:25" ht="31.5" customHeight="1">
      <c r="A58" s="916">
        <v>22</v>
      </c>
      <c r="B58" s="1601"/>
      <c r="C58" s="950" t="s">
        <v>165</v>
      </c>
      <c r="D58" s="951"/>
      <c r="E58" s="572"/>
      <c r="F58" s="1566" t="s">
        <v>166</v>
      </c>
      <c r="G58" s="1566"/>
      <c r="H58" s="1566"/>
      <c r="I58" s="1566"/>
      <c r="J58" s="1566"/>
      <c r="K58" s="1566"/>
      <c r="L58" s="1566"/>
      <c r="M58" s="1566"/>
      <c r="N58" s="1566"/>
      <c r="O58" s="1566"/>
      <c r="P58" s="1566"/>
      <c r="Q58" s="1566"/>
      <c r="R58" s="1566"/>
      <c r="S58" s="1566"/>
      <c r="T58" s="1566"/>
      <c r="U58" s="1566"/>
      <c r="V58" s="1566"/>
      <c r="W58" s="1566"/>
      <c r="X58" s="1566"/>
      <c r="Y58" s="952"/>
    </row>
    <row r="59" spans="1:25" ht="81.75" customHeight="1">
      <c r="A59" s="953">
        <v>23</v>
      </c>
      <c r="B59" s="1601"/>
      <c r="C59" s="1594" t="s">
        <v>1264</v>
      </c>
      <c r="D59" s="1595"/>
      <c r="E59" s="564"/>
      <c r="F59" s="1596" t="s">
        <v>1261</v>
      </c>
      <c r="G59" s="1597"/>
      <c r="H59" s="1597"/>
      <c r="I59" s="1597"/>
      <c r="J59" s="1597"/>
      <c r="K59" s="1597"/>
      <c r="L59" s="1597"/>
      <c r="M59" s="1597"/>
      <c r="N59" s="1597"/>
      <c r="O59" s="1597"/>
      <c r="P59" s="1597"/>
      <c r="Q59" s="1597"/>
      <c r="R59" s="1597"/>
      <c r="S59" s="1597"/>
      <c r="T59" s="1597"/>
      <c r="U59" s="564"/>
      <c r="V59" s="1598" t="s">
        <v>1253</v>
      </c>
      <c r="W59" s="1599"/>
      <c r="X59" s="1599"/>
      <c r="Y59" s="952"/>
    </row>
    <row r="60" spans="1:25" ht="31.5" customHeight="1">
      <c r="A60" s="1541">
        <v>24</v>
      </c>
      <c r="B60" s="1601"/>
      <c r="C60" s="1543" t="s">
        <v>167</v>
      </c>
      <c r="D60" s="954" t="s">
        <v>168</v>
      </c>
      <c r="E60" s="564"/>
      <c r="F60" s="1532" t="s">
        <v>132</v>
      </c>
      <c r="G60" s="1533"/>
      <c r="H60" s="1533"/>
      <c r="I60" s="1533"/>
      <c r="J60" s="1572"/>
      <c r="K60" s="564"/>
      <c r="L60" s="1532" t="s">
        <v>133</v>
      </c>
      <c r="M60" s="1533"/>
      <c r="N60" s="1533"/>
      <c r="O60" s="1533"/>
      <c r="P60" s="1533"/>
      <c r="Q60" s="1533"/>
      <c r="R60" s="1533"/>
      <c r="S60" s="1533"/>
      <c r="T60" s="1533"/>
      <c r="U60" s="1533"/>
      <c r="V60" s="1533"/>
      <c r="W60" s="1533"/>
      <c r="X60" s="1533"/>
      <c r="Y60" s="929"/>
    </row>
    <row r="61" spans="1:25" ht="32.25" customHeight="1">
      <c r="A61" s="1541"/>
      <c r="B61" s="1601"/>
      <c r="C61" s="1573"/>
      <c r="D61" s="954" t="s">
        <v>169</v>
      </c>
      <c r="E61" s="572"/>
      <c r="F61" s="955" t="s">
        <v>170</v>
      </c>
      <c r="G61" s="956"/>
      <c r="H61" s="956"/>
      <c r="I61" s="956"/>
      <c r="J61" s="956"/>
      <c r="K61" s="956"/>
      <c r="L61" s="956"/>
      <c r="M61" s="956"/>
      <c r="N61" s="956"/>
      <c r="O61" s="956"/>
      <c r="P61" s="956"/>
      <c r="Q61" s="956"/>
      <c r="R61" s="956"/>
      <c r="S61" s="956"/>
      <c r="T61" s="925"/>
      <c r="U61" s="957"/>
      <c r="V61" s="957"/>
      <c r="W61" s="957"/>
      <c r="X61" s="957"/>
      <c r="Y61" s="958"/>
    </row>
    <row r="62" spans="1:25" ht="131.25" customHeight="1">
      <c r="A62" s="953">
        <v>25</v>
      </c>
      <c r="B62" s="1601"/>
      <c r="C62" s="1574" t="s">
        <v>171</v>
      </c>
      <c r="D62" s="1575"/>
      <c r="E62" s="573"/>
      <c r="F62" s="1576" t="s">
        <v>1639</v>
      </c>
      <c r="G62" s="1577"/>
      <c r="H62" s="1577"/>
      <c r="I62" s="1577"/>
      <c r="J62" s="1577"/>
      <c r="K62" s="1577"/>
      <c r="L62" s="1577"/>
      <c r="M62" s="1577"/>
      <c r="N62" s="1577"/>
      <c r="O62" s="1577"/>
      <c r="P62" s="1577"/>
      <c r="Q62" s="1577"/>
      <c r="R62" s="1577"/>
      <c r="S62" s="1577"/>
      <c r="T62" s="1577"/>
      <c r="U62" s="1577"/>
      <c r="V62" s="1577"/>
      <c r="W62" s="1577"/>
      <c r="X62" s="1577"/>
      <c r="Y62" s="1578"/>
    </row>
    <row r="63" spans="1:25" ht="32.1" customHeight="1">
      <c r="A63" s="959">
        <v>26</v>
      </c>
      <c r="B63" s="1601"/>
      <c r="C63" s="960" t="s">
        <v>172</v>
      </c>
      <c r="D63" s="961"/>
      <c r="E63" s="564"/>
      <c r="F63" s="1527" t="s">
        <v>173</v>
      </c>
      <c r="G63" s="1528"/>
      <c r="H63" s="1528"/>
      <c r="I63" s="1528"/>
      <c r="J63" s="1528"/>
      <c r="K63" s="564"/>
      <c r="L63" s="1532" t="s">
        <v>174</v>
      </c>
      <c r="M63" s="1533"/>
      <c r="N63" s="1533"/>
      <c r="O63" s="1533"/>
      <c r="P63" s="1572"/>
      <c r="Q63" s="564"/>
      <c r="R63" s="919" t="s">
        <v>155</v>
      </c>
      <c r="S63" s="944" t="s">
        <v>24</v>
      </c>
      <c r="T63" s="1568"/>
      <c r="U63" s="1568"/>
      <c r="V63" s="1568"/>
      <c r="W63" s="1568"/>
      <c r="X63" s="1568"/>
      <c r="Y63" s="945" t="s">
        <v>46</v>
      </c>
    </row>
    <row r="64" spans="1:25" ht="32.1" customHeight="1">
      <c r="A64" s="959">
        <v>27</v>
      </c>
      <c r="B64" s="1601"/>
      <c r="C64" s="960" t="s">
        <v>473</v>
      </c>
      <c r="D64" s="961"/>
      <c r="E64" s="564"/>
      <c r="F64" s="1527" t="s">
        <v>476</v>
      </c>
      <c r="G64" s="1528"/>
      <c r="H64" s="1528"/>
      <c r="I64" s="1528"/>
      <c r="J64" s="1528"/>
      <c r="K64" s="1528"/>
      <c r="L64" s="1528"/>
      <c r="M64" s="1528"/>
      <c r="N64" s="1528"/>
      <c r="O64" s="1528"/>
      <c r="P64" s="1569"/>
      <c r="Q64" s="564"/>
      <c r="R64" s="919" t="s">
        <v>155</v>
      </c>
      <c r="S64" s="944" t="s">
        <v>24</v>
      </c>
      <c r="T64" s="1568"/>
      <c r="U64" s="1568"/>
      <c r="V64" s="1568"/>
      <c r="W64" s="1568"/>
      <c r="X64" s="1568"/>
      <c r="Y64" s="945" t="s">
        <v>46</v>
      </c>
    </row>
    <row r="65" spans="1:25" ht="32.1" customHeight="1">
      <c r="A65" s="962">
        <v>28</v>
      </c>
      <c r="B65" s="1601"/>
      <c r="C65" s="1570" t="s">
        <v>474</v>
      </c>
      <c r="D65" s="1571"/>
      <c r="E65" s="564"/>
      <c r="F65" s="1565" t="s">
        <v>964</v>
      </c>
      <c r="G65" s="1533"/>
      <c r="H65" s="1533"/>
      <c r="I65" s="1533"/>
      <c r="J65" s="1533"/>
      <c r="K65" s="1533"/>
      <c r="L65" s="1533"/>
      <c r="M65" s="1533"/>
      <c r="N65" s="1533"/>
      <c r="O65" s="1533"/>
      <c r="P65" s="1533"/>
      <c r="Q65" s="1533"/>
      <c r="R65" s="1533"/>
      <c r="S65" s="1533"/>
      <c r="T65" s="1572"/>
      <c r="U65" s="564"/>
      <c r="V65" s="1532" t="s">
        <v>699</v>
      </c>
      <c r="W65" s="1533"/>
      <c r="X65" s="1533"/>
      <c r="Y65" s="929"/>
    </row>
    <row r="66" spans="1:25" ht="32.1" customHeight="1">
      <c r="A66" s="962">
        <v>29</v>
      </c>
      <c r="B66" s="1602"/>
      <c r="C66" s="1570" t="s">
        <v>640</v>
      </c>
      <c r="D66" s="1571"/>
      <c r="E66" s="564"/>
      <c r="F66" s="1532" t="s">
        <v>132</v>
      </c>
      <c r="G66" s="1533"/>
      <c r="H66" s="1533"/>
      <c r="I66" s="1533"/>
      <c r="J66" s="1572"/>
      <c r="K66" s="564"/>
      <c r="L66" s="1532" t="s">
        <v>133</v>
      </c>
      <c r="M66" s="1533"/>
      <c r="N66" s="1533"/>
      <c r="O66" s="1533"/>
      <c r="P66" s="1533"/>
      <c r="Q66" s="1533"/>
      <c r="R66" s="1533"/>
      <c r="S66" s="1533"/>
      <c r="T66" s="1533"/>
      <c r="U66" s="1533"/>
      <c r="V66" s="1533"/>
      <c r="W66" s="1533"/>
      <c r="X66" s="1533"/>
      <c r="Y66" s="929"/>
    </row>
    <row r="67" spans="1:25" ht="57.75" customHeight="1">
      <c r="A67" s="1560">
        <v>30</v>
      </c>
      <c r="B67" s="963"/>
      <c r="C67" s="1549" t="s">
        <v>1040</v>
      </c>
      <c r="D67" s="1562"/>
      <c r="E67" s="564"/>
      <c r="F67" s="1565" t="s">
        <v>965</v>
      </c>
      <c r="G67" s="1566"/>
      <c r="H67" s="1566"/>
      <c r="I67" s="1566"/>
      <c r="J67" s="1566"/>
      <c r="K67" s="1566"/>
      <c r="L67" s="1566"/>
      <c r="M67" s="1566"/>
      <c r="N67" s="1566"/>
      <c r="O67" s="1566"/>
      <c r="P67" s="1566"/>
      <c r="Q67" s="1566"/>
      <c r="R67" s="1566"/>
      <c r="S67" s="1566"/>
      <c r="T67" s="1567"/>
      <c r="U67" s="564"/>
      <c r="V67" s="925" t="s">
        <v>133</v>
      </c>
      <c r="W67" s="925"/>
      <c r="X67" s="925"/>
      <c r="Y67" s="929"/>
    </row>
    <row r="68" spans="1:25" ht="41.25" customHeight="1">
      <c r="A68" s="1561"/>
      <c r="B68" s="963"/>
      <c r="C68" s="1563"/>
      <c r="D68" s="1564"/>
      <c r="E68" s="564"/>
      <c r="F68" s="1565" t="s">
        <v>1041</v>
      </c>
      <c r="G68" s="1566"/>
      <c r="H68" s="1566"/>
      <c r="I68" s="1566"/>
      <c r="J68" s="1566"/>
      <c r="K68" s="1566"/>
      <c r="L68" s="1566"/>
      <c r="M68" s="1566"/>
      <c r="N68" s="1566"/>
      <c r="O68" s="1566"/>
      <c r="P68" s="1566"/>
      <c r="Q68" s="1566"/>
      <c r="R68" s="1566"/>
      <c r="S68" s="1566"/>
      <c r="T68" s="1567"/>
      <c r="U68" s="564"/>
      <c r="V68" s="925" t="s">
        <v>133</v>
      </c>
      <c r="X68" s="925"/>
      <c r="Y68" s="929"/>
    </row>
    <row r="69" spans="1:25" ht="31.5" customHeight="1">
      <c r="A69" s="1541">
        <v>31</v>
      </c>
      <c r="B69" s="1542" t="s">
        <v>175</v>
      </c>
      <c r="C69" s="1559" t="s">
        <v>176</v>
      </c>
      <c r="D69" s="1544"/>
      <c r="E69" s="572"/>
      <c r="F69" s="1532" t="s">
        <v>966</v>
      </c>
      <c r="G69" s="1533"/>
      <c r="H69" s="1533"/>
      <c r="I69" s="1533"/>
      <c r="J69" s="1533"/>
      <c r="K69" s="1533"/>
      <c r="L69" s="1533"/>
      <c r="M69" s="1533"/>
      <c r="N69" s="1533"/>
      <c r="O69" s="1533"/>
      <c r="P69" s="1533"/>
      <c r="Q69" s="1533"/>
      <c r="R69" s="1533"/>
      <c r="S69" s="1533"/>
      <c r="T69" s="1533"/>
      <c r="U69" s="1533"/>
      <c r="V69" s="1533"/>
      <c r="W69" s="1533"/>
      <c r="X69" s="1533"/>
      <c r="Y69" s="929"/>
    </row>
    <row r="70" spans="1:25" ht="31.5" customHeight="1">
      <c r="A70" s="1541"/>
      <c r="B70" s="1542"/>
      <c r="C70" s="1545"/>
      <c r="D70" s="1546"/>
      <c r="E70" s="572"/>
      <c r="F70" s="1532" t="s">
        <v>967</v>
      </c>
      <c r="G70" s="1533"/>
      <c r="H70" s="1533"/>
      <c r="I70" s="1533"/>
      <c r="J70" s="1533"/>
      <c r="K70" s="1533"/>
      <c r="L70" s="1533"/>
      <c r="M70" s="1533"/>
      <c r="N70" s="1533"/>
      <c r="O70" s="1533"/>
      <c r="P70" s="1533"/>
      <c r="Q70" s="1533"/>
      <c r="R70" s="1533"/>
      <c r="S70" s="1533"/>
      <c r="T70" s="1533"/>
      <c r="U70" s="1533"/>
      <c r="V70" s="1533"/>
      <c r="W70" s="1533"/>
      <c r="X70" s="1533"/>
      <c r="Y70" s="929"/>
    </row>
    <row r="71" spans="1:25" ht="31.5" customHeight="1">
      <c r="A71" s="1541"/>
      <c r="B71" s="1542"/>
      <c r="C71" s="1545"/>
      <c r="D71" s="1546"/>
      <c r="E71" s="572"/>
      <c r="F71" s="1532" t="s">
        <v>968</v>
      </c>
      <c r="G71" s="1533"/>
      <c r="H71" s="1533"/>
      <c r="I71" s="1533"/>
      <c r="J71" s="1533"/>
      <c r="K71" s="1533"/>
      <c r="L71" s="1533"/>
      <c r="M71" s="1533"/>
      <c r="N71" s="1533"/>
      <c r="O71" s="1533"/>
      <c r="P71" s="1533"/>
      <c r="Q71" s="1533"/>
      <c r="R71" s="1533"/>
      <c r="S71" s="1533"/>
      <c r="T71" s="1533"/>
      <c r="U71" s="1533"/>
      <c r="V71" s="1533"/>
      <c r="W71" s="1533"/>
      <c r="X71" s="1533"/>
      <c r="Y71" s="929"/>
    </row>
    <row r="72" spans="1:25" ht="31.5" customHeight="1">
      <c r="A72" s="1541"/>
      <c r="B72" s="1542"/>
      <c r="C72" s="1545"/>
      <c r="D72" s="1546"/>
      <c r="E72" s="572"/>
      <c r="F72" s="1532" t="s">
        <v>969</v>
      </c>
      <c r="G72" s="1533"/>
      <c r="H72" s="1533"/>
      <c r="I72" s="1533"/>
      <c r="J72" s="1533"/>
      <c r="K72" s="1533"/>
      <c r="L72" s="1533"/>
      <c r="M72" s="1533"/>
      <c r="N72" s="1533"/>
      <c r="O72" s="1533"/>
      <c r="P72" s="1533"/>
      <c r="Q72" s="1533"/>
      <c r="R72" s="1533"/>
      <c r="S72" s="1533"/>
      <c r="T72" s="1533"/>
      <c r="U72" s="1533"/>
      <c r="V72" s="1533"/>
      <c r="W72" s="1533"/>
      <c r="X72" s="1533"/>
      <c r="Y72" s="929"/>
    </row>
    <row r="73" spans="1:25" ht="32.1" customHeight="1">
      <c r="A73" s="1541"/>
      <c r="B73" s="1542"/>
      <c r="C73" s="1545"/>
      <c r="D73" s="1546"/>
      <c r="E73" s="572"/>
      <c r="F73" s="1532" t="s">
        <v>970</v>
      </c>
      <c r="G73" s="1533"/>
      <c r="H73" s="1533"/>
      <c r="I73" s="1533"/>
      <c r="J73" s="1533"/>
      <c r="K73" s="1533"/>
      <c r="L73" s="1533"/>
      <c r="M73" s="1533"/>
      <c r="N73" s="1533"/>
      <c r="O73" s="1533"/>
      <c r="P73" s="1533"/>
      <c r="Q73" s="1533"/>
      <c r="R73" s="1533"/>
      <c r="S73" s="1533"/>
      <c r="T73" s="1533"/>
      <c r="U73" s="1533"/>
      <c r="V73" s="1533"/>
      <c r="W73" s="1533"/>
      <c r="X73" s="1533"/>
      <c r="Y73" s="929"/>
    </row>
    <row r="74" spans="1:25" ht="32.1" customHeight="1">
      <c r="A74" s="1541"/>
      <c r="B74" s="1542"/>
      <c r="C74" s="1545"/>
      <c r="D74" s="1546"/>
      <c r="E74" s="572"/>
      <c r="F74" s="1532" t="s">
        <v>971</v>
      </c>
      <c r="G74" s="1533"/>
      <c r="H74" s="1533"/>
      <c r="I74" s="1533"/>
      <c r="J74" s="1533"/>
      <c r="K74" s="1533"/>
      <c r="L74" s="1533"/>
      <c r="M74" s="1533"/>
      <c r="N74" s="1533"/>
      <c r="O74" s="1533"/>
      <c r="P74" s="1533"/>
      <c r="Q74" s="1533"/>
      <c r="R74" s="1533"/>
      <c r="S74" s="1533"/>
      <c r="T74" s="1533"/>
      <c r="U74" s="1533"/>
      <c r="V74" s="1533"/>
      <c r="W74" s="1533"/>
      <c r="X74" s="1533"/>
      <c r="Y74" s="929"/>
    </row>
    <row r="75" spans="1:25" ht="32.1" customHeight="1">
      <c r="A75" s="1541"/>
      <c r="B75" s="1542"/>
      <c r="C75" s="1545"/>
      <c r="D75" s="1546"/>
      <c r="E75" s="572"/>
      <c r="F75" s="1532" t="s">
        <v>972</v>
      </c>
      <c r="G75" s="1533"/>
      <c r="H75" s="1533"/>
      <c r="I75" s="1533"/>
      <c r="J75" s="1533"/>
      <c r="K75" s="1533"/>
      <c r="L75" s="1533"/>
      <c r="M75" s="1533"/>
      <c r="N75" s="1533"/>
      <c r="O75" s="1533"/>
      <c r="P75" s="1533"/>
      <c r="Q75" s="1533"/>
      <c r="R75" s="1533"/>
      <c r="S75" s="1533"/>
      <c r="T75" s="1533"/>
      <c r="U75" s="1533"/>
      <c r="V75" s="1533"/>
      <c r="W75" s="1533"/>
      <c r="X75" s="1533"/>
      <c r="Y75" s="929"/>
    </row>
    <row r="76" spans="1:25" ht="32.1" customHeight="1">
      <c r="A76" s="1541"/>
      <c r="B76" s="1542"/>
      <c r="C76" s="1547"/>
      <c r="D76" s="1548"/>
      <c r="E76" s="572"/>
      <c r="F76" s="1532" t="s">
        <v>973</v>
      </c>
      <c r="G76" s="1533"/>
      <c r="H76" s="1533"/>
      <c r="I76" s="1533"/>
      <c r="J76" s="1533"/>
      <c r="K76" s="1533"/>
      <c r="L76" s="1533"/>
      <c r="M76" s="1533"/>
      <c r="N76" s="1533"/>
      <c r="O76" s="1533"/>
      <c r="P76" s="1533"/>
      <c r="Q76" s="1533"/>
      <c r="R76" s="1533"/>
      <c r="S76" s="1533"/>
      <c r="T76" s="1533"/>
      <c r="U76" s="1533"/>
      <c r="V76" s="1533"/>
      <c r="W76" s="1533"/>
      <c r="X76" s="1533"/>
      <c r="Y76" s="929"/>
    </row>
    <row r="77" spans="1:25" ht="31.5" customHeight="1">
      <c r="A77" s="1541"/>
      <c r="B77" s="1542"/>
      <c r="C77" s="1543" t="s">
        <v>641</v>
      </c>
      <c r="D77" s="1544"/>
      <c r="E77" s="572"/>
      <c r="F77" s="1532" t="s">
        <v>975</v>
      </c>
      <c r="G77" s="1533"/>
      <c r="H77" s="1533"/>
      <c r="I77" s="1533"/>
      <c r="J77" s="1533"/>
      <c r="K77" s="1533"/>
      <c r="L77" s="1533"/>
      <c r="M77" s="1533"/>
      <c r="N77" s="1533"/>
      <c r="O77" s="1533"/>
      <c r="P77" s="1533"/>
      <c r="Q77" s="1533"/>
      <c r="R77" s="1533"/>
      <c r="S77" s="1533"/>
      <c r="T77" s="1533"/>
      <c r="U77" s="1533"/>
      <c r="V77" s="1533"/>
      <c r="W77" s="1533"/>
      <c r="X77" s="1533"/>
      <c r="Y77" s="929"/>
    </row>
    <row r="78" spans="1:25" ht="31.5" customHeight="1">
      <c r="A78" s="1541"/>
      <c r="B78" s="1542"/>
      <c r="C78" s="1545"/>
      <c r="D78" s="1546"/>
      <c r="E78" s="572"/>
      <c r="F78" s="1532" t="s">
        <v>974</v>
      </c>
      <c r="G78" s="1533"/>
      <c r="H78" s="1533"/>
      <c r="I78" s="1533"/>
      <c r="J78" s="1533"/>
      <c r="K78" s="1533"/>
      <c r="L78" s="1533"/>
      <c r="M78" s="1533"/>
      <c r="N78" s="1533"/>
      <c r="O78" s="1533"/>
      <c r="P78" s="1533"/>
      <c r="Q78" s="1533"/>
      <c r="R78" s="1533"/>
      <c r="S78" s="1533"/>
      <c r="T78" s="1533"/>
      <c r="U78" s="1533"/>
      <c r="V78" s="1533"/>
      <c r="W78" s="1533"/>
      <c r="X78" s="1533"/>
      <c r="Y78" s="929"/>
    </row>
    <row r="79" spans="1:25" ht="31.5" customHeight="1">
      <c r="A79" s="1541"/>
      <c r="B79" s="1542"/>
      <c r="C79" s="1545"/>
      <c r="D79" s="1546"/>
      <c r="E79" s="572"/>
      <c r="F79" s="904" t="s">
        <v>976</v>
      </c>
      <c r="G79" s="925"/>
      <c r="H79" s="925"/>
      <c r="I79" s="925"/>
      <c r="J79" s="925"/>
      <c r="K79" s="925"/>
      <c r="L79" s="925"/>
      <c r="M79" s="925"/>
      <c r="N79" s="925"/>
      <c r="O79" s="925"/>
      <c r="P79" s="925"/>
      <c r="Q79" s="925"/>
      <c r="R79" s="925"/>
      <c r="S79" s="925"/>
      <c r="T79" s="925"/>
      <c r="U79" s="925"/>
      <c r="V79" s="925"/>
      <c r="W79" s="925"/>
      <c r="X79" s="925"/>
      <c r="Y79" s="929"/>
    </row>
    <row r="80" spans="1:25" ht="32.1" customHeight="1">
      <c r="A80" s="1541"/>
      <c r="B80" s="1542"/>
      <c r="C80" s="1545"/>
      <c r="D80" s="1546"/>
      <c r="E80" s="572"/>
      <c r="F80" s="904" t="s">
        <v>977</v>
      </c>
      <c r="G80" s="925"/>
      <c r="H80" s="925"/>
      <c r="I80" s="925"/>
      <c r="J80" s="925"/>
      <c r="K80" s="925"/>
      <c r="L80" s="925"/>
      <c r="M80" s="925"/>
      <c r="N80" s="925"/>
      <c r="O80" s="925"/>
      <c r="P80" s="925"/>
      <c r="Q80" s="925"/>
      <c r="R80" s="925"/>
      <c r="S80" s="925"/>
      <c r="T80" s="925"/>
      <c r="U80" s="925"/>
      <c r="V80" s="925"/>
      <c r="W80" s="925"/>
      <c r="X80" s="925"/>
      <c r="Y80" s="929"/>
    </row>
    <row r="81" spans="1:25" ht="32.1" customHeight="1">
      <c r="A81" s="1541"/>
      <c r="B81" s="1542"/>
      <c r="C81" s="1545"/>
      <c r="D81" s="1546"/>
      <c r="E81" s="572"/>
      <c r="F81" s="904" t="s">
        <v>978</v>
      </c>
      <c r="G81" s="925"/>
      <c r="H81" s="925"/>
      <c r="I81" s="925"/>
      <c r="J81" s="925"/>
      <c r="K81" s="925"/>
      <c r="L81" s="925"/>
      <c r="M81" s="925"/>
      <c r="N81" s="925"/>
      <c r="O81" s="925"/>
      <c r="P81" s="925"/>
      <c r="Q81" s="925"/>
      <c r="R81" s="925"/>
      <c r="S81" s="925"/>
      <c r="T81" s="925"/>
      <c r="U81" s="925"/>
      <c r="V81" s="925"/>
      <c r="W81" s="925"/>
      <c r="X81" s="925"/>
      <c r="Y81" s="929"/>
    </row>
    <row r="82" spans="1:25" ht="32.1" customHeight="1">
      <c r="A82" s="1541"/>
      <c r="B82" s="1542"/>
      <c r="C82" s="1547"/>
      <c r="D82" s="1548"/>
      <c r="E82" s="572"/>
      <c r="F82" s="1532" t="s">
        <v>979</v>
      </c>
      <c r="G82" s="1533"/>
      <c r="H82" s="1533"/>
      <c r="I82" s="1533"/>
      <c r="J82" s="1533"/>
      <c r="K82" s="1533"/>
      <c r="L82" s="1533"/>
      <c r="M82" s="1533"/>
      <c r="N82" s="1533"/>
      <c r="O82" s="1533"/>
      <c r="P82" s="1533"/>
      <c r="Q82" s="1533"/>
      <c r="R82" s="1533"/>
      <c r="S82" s="1533"/>
      <c r="T82" s="1533"/>
      <c r="U82" s="1533"/>
      <c r="V82" s="1533"/>
      <c r="W82" s="1533"/>
      <c r="X82" s="1533"/>
      <c r="Y82" s="929"/>
    </row>
    <row r="83" spans="1:25" ht="32.1" customHeight="1">
      <c r="A83" s="1541"/>
      <c r="B83" s="1542"/>
      <c r="C83" s="1549" t="s">
        <v>1039</v>
      </c>
      <c r="D83" s="1551" t="s">
        <v>1030</v>
      </c>
      <c r="E83" s="574"/>
      <c r="F83" s="1527" t="s">
        <v>1031</v>
      </c>
      <c r="G83" s="1528"/>
      <c r="H83" s="1528"/>
      <c r="I83" s="1528"/>
      <c r="J83" s="1528"/>
      <c r="K83" s="1528"/>
      <c r="L83" s="1528"/>
      <c r="M83" s="1528"/>
      <c r="N83" s="1528"/>
      <c r="O83" s="1528"/>
      <c r="P83" s="1528"/>
      <c r="Q83" s="1528"/>
      <c r="R83" s="1528"/>
      <c r="S83" s="1528"/>
      <c r="T83" s="1528"/>
      <c r="U83" s="1528"/>
      <c r="V83" s="1528"/>
      <c r="W83" s="1528"/>
      <c r="X83" s="1528"/>
      <c r="Y83" s="929"/>
    </row>
    <row r="84" spans="1:25" ht="32.1" customHeight="1">
      <c r="A84" s="1541"/>
      <c r="B84" s="1542"/>
      <c r="C84" s="1550"/>
      <c r="D84" s="1552"/>
      <c r="E84" s="574"/>
      <c r="F84" s="1554" t="s">
        <v>1060</v>
      </c>
      <c r="G84" s="1555"/>
      <c r="H84" s="1555"/>
      <c r="I84" s="1555"/>
      <c r="J84" s="1555"/>
      <c r="K84" s="1555"/>
      <c r="L84" s="1555"/>
      <c r="M84" s="1555"/>
      <c r="N84" s="1555"/>
      <c r="O84" s="1555"/>
      <c r="P84" s="1555"/>
      <c r="Q84" s="1555"/>
      <c r="R84" s="1555"/>
      <c r="S84" s="1555"/>
      <c r="T84" s="1555"/>
      <c r="U84" s="1555"/>
      <c r="V84" s="1555"/>
      <c r="W84" s="1555"/>
      <c r="X84" s="1555"/>
      <c r="Y84" s="1556"/>
    </row>
    <row r="85" spans="1:25" ht="32.1" customHeight="1">
      <c r="A85" s="1541"/>
      <c r="B85" s="1542"/>
      <c r="C85" s="1550"/>
      <c r="D85" s="1553"/>
      <c r="E85" s="574"/>
      <c r="F85" s="1557" t="s">
        <v>1032</v>
      </c>
      <c r="G85" s="1558"/>
      <c r="H85" s="1558"/>
      <c r="I85" s="1558"/>
      <c r="J85" s="1558"/>
      <c r="K85" s="1558"/>
      <c r="L85" s="1558"/>
      <c r="M85" s="1558"/>
      <c r="N85" s="1558"/>
      <c r="O85" s="1558"/>
      <c r="P85" s="1558"/>
      <c r="Q85" s="1558"/>
      <c r="R85" s="1558"/>
      <c r="S85" s="1558"/>
      <c r="T85" s="1558"/>
      <c r="U85" s="1558"/>
      <c r="V85" s="1558"/>
      <c r="W85" s="1558"/>
      <c r="X85" s="1558"/>
      <c r="Y85" s="929"/>
    </row>
    <row r="86" spans="1:25" ht="32.1" customHeight="1">
      <c r="A86" s="1541"/>
      <c r="B86" s="1542"/>
      <c r="C86" s="1550"/>
      <c r="D86" s="964" t="s">
        <v>1033</v>
      </c>
      <c r="E86" s="574"/>
      <c r="F86" s="1527" t="s">
        <v>1251</v>
      </c>
      <c r="G86" s="1528"/>
      <c r="H86" s="1528"/>
      <c r="I86" s="1528"/>
      <c r="J86" s="1528"/>
      <c r="K86" s="1528"/>
      <c r="L86" s="1528"/>
      <c r="M86" s="1528"/>
      <c r="N86" s="1528"/>
      <c r="O86" s="1528"/>
      <c r="P86" s="1528"/>
      <c r="Q86" s="1528"/>
      <c r="R86" s="1528"/>
      <c r="S86" s="1528"/>
      <c r="T86" s="1528"/>
      <c r="U86" s="1528"/>
      <c r="V86" s="1528"/>
      <c r="W86" s="1528"/>
      <c r="X86" s="1528"/>
      <c r="Y86" s="929"/>
    </row>
    <row r="87" spans="1:25" ht="32.1" customHeight="1">
      <c r="A87" s="1541"/>
      <c r="B87" s="1542"/>
      <c r="C87" s="1550"/>
      <c r="D87" s="1529" t="s">
        <v>1034</v>
      </c>
      <c r="E87" s="574"/>
      <c r="F87" s="1532" t="s">
        <v>1035</v>
      </c>
      <c r="G87" s="1533"/>
      <c r="H87" s="1533"/>
      <c r="I87" s="1533"/>
      <c r="J87" s="1533"/>
      <c r="K87" s="1533"/>
      <c r="L87" s="1533"/>
      <c r="M87" s="1533"/>
      <c r="N87" s="1533"/>
      <c r="O87" s="1533"/>
      <c r="P87" s="1533"/>
      <c r="Q87" s="572"/>
      <c r="R87" s="1532" t="s">
        <v>1036</v>
      </c>
      <c r="S87" s="1533"/>
      <c r="T87" s="1533"/>
      <c r="U87" s="1533"/>
      <c r="V87" s="1533"/>
      <c r="W87" s="1533"/>
      <c r="X87" s="1533"/>
      <c r="Y87" s="929"/>
    </row>
    <row r="88" spans="1:25" ht="32.1" customHeight="1">
      <c r="A88" s="1541"/>
      <c r="B88" s="1542"/>
      <c r="C88" s="1550"/>
      <c r="D88" s="1530"/>
      <c r="E88" s="1534" t="s">
        <v>137</v>
      </c>
      <c r="F88" s="1535"/>
      <c r="G88" s="1535"/>
      <c r="H88" s="1535"/>
      <c r="I88" s="1535"/>
      <c r="J88" s="1535"/>
      <c r="K88" s="1535"/>
      <c r="L88" s="1536"/>
      <c r="M88" s="1536"/>
      <c r="N88" s="1536"/>
      <c r="O88" s="1536"/>
      <c r="P88" s="1536"/>
      <c r="Q88" s="1536"/>
      <c r="R88" s="1536"/>
      <c r="S88" s="1536"/>
      <c r="T88" s="980" t="s">
        <v>46</v>
      </c>
      <c r="U88" s="875"/>
      <c r="V88" s="875"/>
      <c r="W88" s="875"/>
      <c r="X88" s="965"/>
      <c r="Y88" s="966"/>
    </row>
    <row r="89" spans="1:25" ht="32.1" customHeight="1">
      <c r="A89" s="1541"/>
      <c r="B89" s="1542"/>
      <c r="C89" s="1550"/>
      <c r="D89" s="1530"/>
      <c r="E89" s="1537" t="s">
        <v>137</v>
      </c>
      <c r="F89" s="1538"/>
      <c r="G89" s="1538"/>
      <c r="H89" s="1538"/>
      <c r="I89" s="1538"/>
      <c r="J89" s="1538"/>
      <c r="K89" s="1538"/>
      <c r="L89" s="1538"/>
      <c r="M89" s="1538"/>
      <c r="N89" s="1538"/>
      <c r="O89" s="1538"/>
      <c r="P89" s="1538"/>
      <c r="Q89" s="1538"/>
      <c r="R89" s="1538"/>
      <c r="S89" s="1538"/>
      <c r="T89" s="981" t="s">
        <v>46</v>
      </c>
      <c r="U89" s="881"/>
      <c r="V89" s="881"/>
      <c r="W89" s="881"/>
      <c r="Y89" s="967"/>
    </row>
    <row r="90" spans="1:25" ht="32.1" customHeight="1">
      <c r="A90" s="1541"/>
      <c r="B90" s="1542"/>
      <c r="C90" s="1550"/>
      <c r="D90" s="1531"/>
      <c r="E90" s="564"/>
      <c r="F90" s="968" t="s">
        <v>957</v>
      </c>
      <c r="G90" s="894"/>
      <c r="H90" s="894"/>
      <c r="I90" s="894"/>
      <c r="J90" s="894"/>
      <c r="K90" s="894"/>
      <c r="L90" s="940"/>
      <c r="M90" s="969"/>
      <c r="N90" s="155"/>
      <c r="O90" s="1539" t="s">
        <v>1180</v>
      </c>
      <c r="P90" s="1540"/>
      <c r="Q90" s="1540"/>
      <c r="R90" s="1540"/>
      <c r="S90" s="1540"/>
      <c r="T90" s="1540"/>
      <c r="U90" s="1540"/>
      <c r="V90" s="1540"/>
      <c r="W90" s="1540"/>
      <c r="X90" s="1540"/>
      <c r="Y90" s="970"/>
    </row>
    <row r="91" spans="1:25" ht="32.1" customHeight="1">
      <c r="A91" s="1541"/>
      <c r="B91" s="1542"/>
      <c r="C91" s="1550"/>
      <c r="D91" s="971" t="s">
        <v>1038</v>
      </c>
      <c r="E91" s="572"/>
      <c r="F91" s="925" t="s">
        <v>1037</v>
      </c>
      <c r="G91" s="925"/>
      <c r="H91" s="925"/>
      <c r="I91" s="925"/>
      <c r="J91" s="925"/>
      <c r="K91" s="925"/>
      <c r="L91" s="925"/>
      <c r="M91" s="925"/>
      <c r="N91" s="925"/>
      <c r="O91" s="925"/>
      <c r="P91" s="925"/>
      <c r="Q91" s="972"/>
      <c r="R91" s="925"/>
      <c r="S91" s="925"/>
      <c r="T91" s="925"/>
      <c r="U91" s="925"/>
      <c r="V91" s="925"/>
      <c r="W91" s="925"/>
      <c r="X91" s="925"/>
      <c r="Y91" s="929"/>
    </row>
    <row r="92" spans="1:25" ht="15.75" customHeight="1">
      <c r="A92" s="973"/>
      <c r="B92" s="974"/>
      <c r="C92" s="1514" t="s">
        <v>177</v>
      </c>
      <c r="D92" s="1515"/>
      <c r="E92" s="1515"/>
      <c r="F92" s="1515"/>
      <c r="G92" s="1515"/>
      <c r="H92" s="1515"/>
      <c r="I92" s="1515"/>
      <c r="J92" s="1515"/>
      <c r="K92" s="1515"/>
      <c r="L92" s="1515"/>
      <c r="M92" s="1515"/>
      <c r="N92" s="1515"/>
      <c r="O92" s="1515"/>
      <c r="P92" s="1515"/>
      <c r="Q92" s="1515"/>
      <c r="R92" s="1515"/>
      <c r="S92" s="1515"/>
      <c r="T92" s="1515"/>
      <c r="U92" s="1515"/>
      <c r="V92" s="1515"/>
      <c r="W92" s="1515"/>
      <c r="X92" s="1515"/>
    </row>
    <row r="93" spans="1:25" ht="15.75" customHeight="1">
      <c r="B93" s="975"/>
      <c r="C93" s="1516" t="s">
        <v>1515</v>
      </c>
      <c r="D93" s="1516"/>
      <c r="E93" s="1516"/>
      <c r="F93" s="1516"/>
      <c r="G93" s="1516"/>
      <c r="H93" s="1516"/>
      <c r="I93" s="1516"/>
      <c r="J93" s="1516"/>
      <c r="K93" s="1516"/>
      <c r="L93" s="1516"/>
      <c r="M93" s="1516"/>
      <c r="N93" s="1516"/>
      <c r="O93" s="1516"/>
      <c r="P93" s="1516"/>
      <c r="Q93" s="1516"/>
      <c r="R93" s="1516"/>
      <c r="S93" s="1516"/>
      <c r="T93" s="1516"/>
      <c r="U93" s="1516"/>
      <c r="V93" s="1516"/>
      <c r="W93" s="1516"/>
      <c r="X93" s="1516"/>
      <c r="Y93" s="976"/>
    </row>
    <row r="94" spans="1:25" ht="23.25" customHeight="1">
      <c r="A94" s="1517" t="s">
        <v>178</v>
      </c>
      <c r="B94" s="1517"/>
      <c r="C94" s="1517"/>
      <c r="D94" s="1517"/>
      <c r="E94" s="863"/>
      <c r="F94" s="881"/>
      <c r="G94" s="881"/>
      <c r="H94" s="881"/>
      <c r="I94" s="881"/>
      <c r="J94" s="881"/>
      <c r="K94" s="881"/>
      <c r="L94" s="882"/>
      <c r="M94" s="882"/>
      <c r="N94" s="882"/>
      <c r="O94" s="882"/>
      <c r="P94" s="882"/>
      <c r="Q94" s="882"/>
      <c r="R94" s="882"/>
      <c r="S94" s="882"/>
      <c r="T94" s="882"/>
      <c r="U94" s="881"/>
      <c r="V94" s="881"/>
      <c r="W94" s="881"/>
      <c r="X94" s="881"/>
      <c r="Y94" s="881"/>
    </row>
    <row r="95" spans="1:25" ht="21.75" customHeight="1">
      <c r="A95" s="1518" t="s">
        <v>179</v>
      </c>
      <c r="B95" s="1519"/>
      <c r="C95" s="1519"/>
      <c r="D95" s="1519"/>
      <c r="E95" s="1519"/>
      <c r="F95" s="1519"/>
      <c r="G95" s="1519"/>
      <c r="H95" s="1519"/>
      <c r="I95" s="1519"/>
      <c r="J95" s="1519"/>
      <c r="K95" s="1519"/>
      <c r="L95" s="1519"/>
      <c r="M95" s="1519"/>
      <c r="N95" s="1519"/>
      <c r="O95" s="1519"/>
      <c r="P95" s="1519"/>
      <c r="Q95" s="1519"/>
      <c r="R95" s="1519"/>
      <c r="S95" s="1519"/>
      <c r="T95" s="1519"/>
      <c r="U95" s="1519"/>
      <c r="V95" s="1519"/>
      <c r="W95" s="1519"/>
      <c r="X95" s="1519"/>
      <c r="Y95" s="1520"/>
    </row>
    <row r="96" spans="1:25" ht="12.75" customHeight="1">
      <c r="A96" s="1521"/>
      <c r="B96" s="1522"/>
      <c r="C96" s="1522"/>
      <c r="D96" s="1522"/>
      <c r="E96" s="1522"/>
      <c r="F96" s="1522"/>
      <c r="G96" s="1522"/>
      <c r="H96" s="1522"/>
      <c r="I96" s="1522"/>
      <c r="J96" s="1522"/>
      <c r="K96" s="1522"/>
      <c r="L96" s="1522"/>
      <c r="M96" s="1522"/>
      <c r="N96" s="1522"/>
      <c r="O96" s="1522"/>
      <c r="P96" s="1522"/>
      <c r="Q96" s="1522"/>
      <c r="R96" s="1522"/>
      <c r="S96" s="1522"/>
      <c r="T96" s="1522"/>
      <c r="U96" s="1522"/>
      <c r="V96" s="1522"/>
      <c r="W96" s="1522"/>
      <c r="X96" s="1522"/>
      <c r="Y96" s="1523"/>
    </row>
    <row r="97" spans="1:25" ht="12.75" customHeight="1">
      <c r="A97" s="1524"/>
      <c r="B97" s="1525"/>
      <c r="C97" s="1525"/>
      <c r="D97" s="1525"/>
      <c r="E97" s="1525"/>
      <c r="F97" s="1525"/>
      <c r="G97" s="1525"/>
      <c r="H97" s="1525"/>
      <c r="I97" s="1525"/>
      <c r="J97" s="1525"/>
      <c r="K97" s="1525"/>
      <c r="L97" s="1525"/>
      <c r="M97" s="1525"/>
      <c r="N97" s="1525"/>
      <c r="O97" s="1525"/>
      <c r="P97" s="1525"/>
      <c r="Q97" s="1525"/>
      <c r="R97" s="1525"/>
      <c r="S97" s="1525"/>
      <c r="T97" s="1525"/>
      <c r="U97" s="1525"/>
      <c r="V97" s="1525"/>
      <c r="W97" s="1525"/>
      <c r="X97" s="1525"/>
      <c r="Y97" s="1526"/>
    </row>
    <row r="98" spans="1:25" ht="35.1" customHeight="1">
      <c r="B98" s="861"/>
      <c r="C98" s="861"/>
    </row>
    <row r="99" spans="1:25" ht="35.1" customHeight="1">
      <c r="C99" s="861"/>
    </row>
    <row r="100" spans="1:25" ht="35.1" customHeight="1">
      <c r="C100" s="861"/>
    </row>
    <row r="101" spans="1:25" ht="35.1" customHeight="1">
      <c r="B101" s="977"/>
      <c r="C101" s="977"/>
    </row>
    <row r="102" spans="1:25" ht="35.1" customHeight="1">
      <c r="B102" s="861"/>
      <c r="C102" s="861"/>
    </row>
    <row r="103" spans="1:25" ht="35.1" customHeight="1">
      <c r="C103" s="861"/>
    </row>
    <row r="104" spans="1:25" ht="35.1" customHeight="1">
      <c r="C104" s="861"/>
    </row>
    <row r="105" spans="1:25" ht="35.1" customHeight="1">
      <c r="C105" s="861"/>
    </row>
    <row r="106" spans="1:25" ht="35.1" customHeight="1">
      <c r="C106" s="861"/>
    </row>
    <row r="107" spans="1:25" ht="35.1" customHeight="1"/>
    <row r="108" spans="1:25" ht="35.1" customHeight="1"/>
    <row r="109" spans="1:25" ht="35.1" customHeight="1"/>
    <row r="110" spans="1:25" ht="35.1" customHeight="1"/>
    <row r="111" spans="1:25" ht="35.1" customHeight="1"/>
    <row r="112" spans="1:25" ht="35.1" customHeight="1"/>
    <row r="113" ht="20.100000000000001" customHeight="1"/>
    <row r="114" ht="20.100000000000001" customHeight="1"/>
  </sheetData>
  <sheetProtection sheet="1" objects="1" scenarios="1" formatCells="0" formatRows="0" insertRows="0" deleteRows="0"/>
  <mergeCells count="196">
    <mergeCell ref="W1:Y1"/>
    <mergeCell ref="A2:Y2"/>
    <mergeCell ref="A4:C4"/>
    <mergeCell ref="D4:F4"/>
    <mergeCell ref="G4:H4"/>
    <mergeCell ref="I4:P4"/>
    <mergeCell ref="R4:S4"/>
    <mergeCell ref="T4:X4"/>
    <mergeCell ref="AA7:AI9"/>
    <mergeCell ref="A8:A9"/>
    <mergeCell ref="C8:D9"/>
    <mergeCell ref="F8:X8"/>
    <mergeCell ref="F9:X9"/>
    <mergeCell ref="A10:A16"/>
    <mergeCell ref="C10:D16"/>
    <mergeCell ref="L16:N16"/>
    <mergeCell ref="A5:D5"/>
    <mergeCell ref="A6:B6"/>
    <mergeCell ref="C6:D6"/>
    <mergeCell ref="E6:X6"/>
    <mergeCell ref="B7:B18"/>
    <mergeCell ref="C7:D7"/>
    <mergeCell ref="E7:X7"/>
    <mergeCell ref="A17:A18"/>
    <mergeCell ref="C17:D18"/>
    <mergeCell ref="F17:X17"/>
    <mergeCell ref="G21:H21"/>
    <mergeCell ref="I21:K21"/>
    <mergeCell ref="L21:X21"/>
    <mergeCell ref="A22:A26"/>
    <mergeCell ref="C22:D26"/>
    <mergeCell ref="E22:F22"/>
    <mergeCell ref="G22:O22"/>
    <mergeCell ref="P22:Q22"/>
    <mergeCell ref="R22:S22"/>
    <mergeCell ref="U22:V22"/>
    <mergeCell ref="A19:A21"/>
    <mergeCell ref="B19:B52"/>
    <mergeCell ref="C19:D21"/>
    <mergeCell ref="E19:F19"/>
    <mergeCell ref="G19:H19"/>
    <mergeCell ref="I19:K19"/>
    <mergeCell ref="E20:F20"/>
    <mergeCell ref="G20:H20"/>
    <mergeCell ref="I20:K20"/>
    <mergeCell ref="E21:F21"/>
    <mergeCell ref="G25:O25"/>
    <mergeCell ref="P25:Q25"/>
    <mergeCell ref="R25:S25"/>
    <mergeCell ref="U25:V25"/>
    <mergeCell ref="G26:O26"/>
    <mergeCell ref="P26:Q26"/>
    <mergeCell ref="R26:S26"/>
    <mergeCell ref="U26:V26"/>
    <mergeCell ref="G23:O23"/>
    <mergeCell ref="P23:Q23"/>
    <mergeCell ref="R23:S23"/>
    <mergeCell ref="U23:V23"/>
    <mergeCell ref="G24:O24"/>
    <mergeCell ref="P24:Q24"/>
    <mergeCell ref="R24:S24"/>
    <mergeCell ref="U24:V24"/>
    <mergeCell ref="I30:L30"/>
    <mergeCell ref="P30:S30"/>
    <mergeCell ref="E31:H31"/>
    <mergeCell ref="F32:H32"/>
    <mergeCell ref="J32:L32"/>
    <mergeCell ref="M32:W32"/>
    <mergeCell ref="E27:F27"/>
    <mergeCell ref="J27:K27"/>
    <mergeCell ref="L27:M27"/>
    <mergeCell ref="R27:T27"/>
    <mergeCell ref="F29:J29"/>
    <mergeCell ref="L29:P29"/>
    <mergeCell ref="R29:X29"/>
    <mergeCell ref="F33:J33"/>
    <mergeCell ref="L33:P33"/>
    <mergeCell ref="R33:T33"/>
    <mergeCell ref="U33:W33"/>
    <mergeCell ref="G34:H34"/>
    <mergeCell ref="A36:A42"/>
    <mergeCell ref="C36:C42"/>
    <mergeCell ref="F36:P36"/>
    <mergeCell ref="R36:X36"/>
    <mergeCell ref="D37:D38"/>
    <mergeCell ref="A28:A35"/>
    <mergeCell ref="C28:C35"/>
    <mergeCell ref="D30:D31"/>
    <mergeCell ref="E37:J37"/>
    <mergeCell ref="K37:Q37"/>
    <mergeCell ref="F38:M38"/>
    <mergeCell ref="O38:X38"/>
    <mergeCell ref="D39:D42"/>
    <mergeCell ref="E39:K39"/>
    <mergeCell ref="L39:S39"/>
    <mergeCell ref="E40:K40"/>
    <mergeCell ref="L40:S40"/>
    <mergeCell ref="E41:K41"/>
    <mergeCell ref="E30:H30"/>
    <mergeCell ref="F45:J45"/>
    <mergeCell ref="L45:X45"/>
    <mergeCell ref="F46:J46"/>
    <mergeCell ref="L46:X46"/>
    <mergeCell ref="C47:D47"/>
    <mergeCell ref="F47:J47"/>
    <mergeCell ref="L47:X47"/>
    <mergeCell ref="L41:S41"/>
    <mergeCell ref="O42:X42"/>
    <mergeCell ref="F43:J43"/>
    <mergeCell ref="L43:P43"/>
    <mergeCell ref="R43:X43"/>
    <mergeCell ref="F44:J44"/>
    <mergeCell ref="L44:X44"/>
    <mergeCell ref="A50:A51"/>
    <mergeCell ref="C50:C51"/>
    <mergeCell ref="F50:J50"/>
    <mergeCell ref="L50:P50"/>
    <mergeCell ref="T50:X50"/>
    <mergeCell ref="F51:J51"/>
    <mergeCell ref="L51:P51"/>
    <mergeCell ref="T51:X51"/>
    <mergeCell ref="F48:J48"/>
    <mergeCell ref="L48:X48"/>
    <mergeCell ref="C49:D49"/>
    <mergeCell ref="F49:J49"/>
    <mergeCell ref="L49:T49"/>
    <mergeCell ref="V49:X49"/>
    <mergeCell ref="F52:J52"/>
    <mergeCell ref="L52:T52"/>
    <mergeCell ref="V52:X52"/>
    <mergeCell ref="B53:B66"/>
    <mergeCell ref="C53:D53"/>
    <mergeCell ref="E53:X53"/>
    <mergeCell ref="C54:D54"/>
    <mergeCell ref="E54:X54"/>
    <mergeCell ref="F63:J63"/>
    <mergeCell ref="L63:P63"/>
    <mergeCell ref="C66:D66"/>
    <mergeCell ref="F66:J66"/>
    <mergeCell ref="L66:X66"/>
    <mergeCell ref="A60:A61"/>
    <mergeCell ref="C60:C61"/>
    <mergeCell ref="F60:J60"/>
    <mergeCell ref="L60:X60"/>
    <mergeCell ref="C62:D62"/>
    <mergeCell ref="F62:Y62"/>
    <mergeCell ref="A55:A57"/>
    <mergeCell ref="C55:C57"/>
    <mergeCell ref="F55:Y57"/>
    <mergeCell ref="F58:X58"/>
    <mergeCell ref="C59:D59"/>
    <mergeCell ref="F59:T59"/>
    <mergeCell ref="V59:X59"/>
    <mergeCell ref="A67:A68"/>
    <mergeCell ref="C67:D68"/>
    <mergeCell ref="F67:T67"/>
    <mergeCell ref="F68:T68"/>
    <mergeCell ref="T63:X63"/>
    <mergeCell ref="F64:P64"/>
    <mergeCell ref="T64:X64"/>
    <mergeCell ref="C65:D65"/>
    <mergeCell ref="F65:T65"/>
    <mergeCell ref="V65:X65"/>
    <mergeCell ref="F85:X85"/>
    <mergeCell ref="C69:D76"/>
    <mergeCell ref="F69:X69"/>
    <mergeCell ref="F70:X70"/>
    <mergeCell ref="F71:X71"/>
    <mergeCell ref="F72:X72"/>
    <mergeCell ref="F73:X73"/>
    <mergeCell ref="F74:X74"/>
    <mergeCell ref="F75:X75"/>
    <mergeCell ref="C92:X92"/>
    <mergeCell ref="C93:X93"/>
    <mergeCell ref="A94:D94"/>
    <mergeCell ref="A95:Y97"/>
    <mergeCell ref="F86:X86"/>
    <mergeCell ref="D87:D90"/>
    <mergeCell ref="F87:P87"/>
    <mergeCell ref="R87:X87"/>
    <mergeCell ref="E88:K88"/>
    <mergeCell ref="L88:S88"/>
    <mergeCell ref="E89:K89"/>
    <mergeCell ref="L89:S89"/>
    <mergeCell ref="O90:X90"/>
    <mergeCell ref="A69:A91"/>
    <mergeCell ref="B69:B91"/>
    <mergeCell ref="F76:X76"/>
    <mergeCell ref="C77:D82"/>
    <mergeCell ref="F77:X77"/>
    <mergeCell ref="F78:X78"/>
    <mergeCell ref="F82:X82"/>
    <mergeCell ref="C83:C91"/>
    <mergeCell ref="D83:D85"/>
    <mergeCell ref="F83:X83"/>
    <mergeCell ref="F84:Y84"/>
  </mergeCells>
  <phoneticPr fontId="11"/>
  <conditionalFormatting sqref="E8:E9">
    <cfRule type="cellIs" dxfId="440" priority="21" stopIfTrue="1" operator="equal">
      <formula>(COUNTIF($E$8:$E$9,"○")=1)</formula>
    </cfRule>
  </conditionalFormatting>
  <conditionalFormatting sqref="E10">
    <cfRule type="expression" dxfId="439" priority="51" stopIfTrue="1">
      <formula>($E$10="")*(#REF!="")</formula>
    </cfRule>
  </conditionalFormatting>
  <conditionalFormatting sqref="E16 K16">
    <cfRule type="expression" dxfId="438" priority="48" stopIfTrue="1">
      <formula>($E$10&lt;&gt;"")*($E$16="")*($K$16="")</formula>
    </cfRule>
  </conditionalFormatting>
  <conditionalFormatting sqref="E17 F28 F34 E35 K37:Q37 L39:R41">
    <cfRule type="cellIs" dxfId="437" priority="49" stopIfTrue="1" operator="equal">
      <formula>""</formula>
    </cfRule>
  </conditionalFormatting>
  <conditionalFormatting sqref="E29 K29 Q29">
    <cfRule type="expression" dxfId="436" priority="44" stopIfTrue="1">
      <formula>($E$29="")*($K$29="")*($Q$29="")</formula>
    </cfRule>
  </conditionalFormatting>
  <conditionalFormatting sqref="E32 I32">
    <cfRule type="expression" dxfId="435" priority="43" stopIfTrue="1">
      <formula>($E$32="")*($I$32="")</formula>
    </cfRule>
  </conditionalFormatting>
  <conditionalFormatting sqref="E33 K33 Q33">
    <cfRule type="expression" dxfId="434" priority="42" stopIfTrue="1">
      <formula>($E$33="")*($K$33="")*($Q$33="")</formula>
    </cfRule>
  </conditionalFormatting>
  <conditionalFormatting sqref="E36 Q36">
    <cfRule type="expression" dxfId="433" priority="41" stopIfTrue="1">
      <formula>($E$36="")*($Q$36="")</formula>
    </cfRule>
  </conditionalFormatting>
  <conditionalFormatting sqref="E38 N38">
    <cfRule type="expression" dxfId="432" priority="40" stopIfTrue="1">
      <formula>($E$38="")*($N$38="")</formula>
    </cfRule>
  </conditionalFormatting>
  <conditionalFormatting sqref="E42 N42">
    <cfRule type="expression" dxfId="431" priority="39" stopIfTrue="1">
      <formula>($E$42="")*($N$42="")</formula>
    </cfRule>
  </conditionalFormatting>
  <conditionalFormatting sqref="E43 K43 Q43">
    <cfRule type="expression" dxfId="430" priority="38" stopIfTrue="1">
      <formula>($E$43="")*($K$43="")*($Q$43="")</formula>
    </cfRule>
  </conditionalFormatting>
  <conditionalFormatting sqref="E44 K44">
    <cfRule type="expression" dxfId="429" priority="37" stopIfTrue="1">
      <formula>($E$44="")*($K$44="")</formula>
    </cfRule>
  </conditionalFormatting>
  <conditionalFormatting sqref="E45 K45">
    <cfRule type="expression" dxfId="428" priority="36" stopIfTrue="1">
      <formula>($E$45="")*($K$45="")</formula>
    </cfRule>
  </conditionalFormatting>
  <conditionalFormatting sqref="E46 K46">
    <cfRule type="expression" dxfId="427" priority="35" stopIfTrue="1">
      <formula>($E$46="")*($K$46="")</formula>
    </cfRule>
  </conditionalFormatting>
  <conditionalFormatting sqref="E47 K47">
    <cfRule type="expression" dxfId="426" priority="34" stopIfTrue="1">
      <formula>($E$47="")*($K$47="")</formula>
    </cfRule>
  </conditionalFormatting>
  <conditionalFormatting sqref="E48 K48">
    <cfRule type="expression" dxfId="425" priority="33" stopIfTrue="1">
      <formula>($E$48="")*($K$48="")</formula>
    </cfRule>
  </conditionalFormatting>
  <conditionalFormatting sqref="E49 K49 U49">
    <cfRule type="expression" dxfId="424" priority="32" stopIfTrue="1">
      <formula>($E$49="")*($K$49="")*($U$49="")</formula>
    </cfRule>
  </conditionalFormatting>
  <conditionalFormatting sqref="E50 K50 Q50">
    <cfRule type="expression" dxfId="423" priority="31" stopIfTrue="1">
      <formula>($E$50="")*($K$50="")*($Q$50="")</formula>
    </cfRule>
  </conditionalFormatting>
  <conditionalFormatting sqref="E51 K51 Q51">
    <cfRule type="expression" dxfId="422" priority="30" stopIfTrue="1">
      <formula>($E$51="")*($K$51="")*($Q$51="")</formula>
    </cfRule>
  </conditionalFormatting>
  <conditionalFormatting sqref="E52 K52 U52">
    <cfRule type="expression" dxfId="421" priority="29" stopIfTrue="1">
      <formula>($E$52="")*($K$52="")*($U$52="")</formula>
    </cfRule>
  </conditionalFormatting>
  <conditionalFormatting sqref="E55:E58">
    <cfRule type="cellIs" dxfId="420" priority="2" stopIfTrue="1" operator="equal">
      <formula>""</formula>
    </cfRule>
  </conditionalFormatting>
  <conditionalFormatting sqref="E59 U59">
    <cfRule type="expression" dxfId="419" priority="3" stopIfTrue="1">
      <formula>($E$59="")*($U$59="")</formula>
    </cfRule>
  </conditionalFormatting>
  <conditionalFormatting sqref="E60 K60">
    <cfRule type="expression" dxfId="418" priority="18">
      <formula>($E$60="")*($K$60="")</formula>
    </cfRule>
  </conditionalFormatting>
  <conditionalFormatting sqref="E61:E62">
    <cfRule type="cellIs" dxfId="417" priority="1" stopIfTrue="1" operator="equal">
      <formula>""</formula>
    </cfRule>
  </conditionalFormatting>
  <conditionalFormatting sqref="E63 K63 Q63">
    <cfRule type="expression" dxfId="416" priority="28" stopIfTrue="1">
      <formula>($E$63="")*($K$63="")*($Q$63="")</formula>
    </cfRule>
  </conditionalFormatting>
  <conditionalFormatting sqref="E64 Q64">
    <cfRule type="expression" dxfId="415" priority="17">
      <formula>($E$64="")*($Q$64="")</formula>
    </cfRule>
  </conditionalFormatting>
  <conditionalFormatting sqref="E66 K66">
    <cfRule type="expression" dxfId="414" priority="27" stopIfTrue="1">
      <formula>($E$66="")*($K$66="")</formula>
    </cfRule>
  </conditionalFormatting>
  <conditionalFormatting sqref="E67">
    <cfRule type="expression" dxfId="413" priority="16" stopIfTrue="1">
      <formula>($E$67="")*($U$67="")</formula>
    </cfRule>
  </conditionalFormatting>
  <conditionalFormatting sqref="E68">
    <cfRule type="expression" dxfId="412" priority="15" stopIfTrue="1">
      <formula>($E$68="")*($U$68="")</formula>
    </cfRule>
  </conditionalFormatting>
  <conditionalFormatting sqref="E69:E86">
    <cfRule type="cellIs" dxfId="411" priority="7" stopIfTrue="1" operator="equal">
      <formula>""</formula>
    </cfRule>
  </conditionalFormatting>
  <conditionalFormatting sqref="E87">
    <cfRule type="expression" dxfId="410" priority="6" stopIfTrue="1">
      <formula>($E$87="")*($Q$87="")</formula>
    </cfRule>
  </conditionalFormatting>
  <conditionalFormatting sqref="E90:E91">
    <cfRule type="cellIs" dxfId="409" priority="8" stopIfTrue="1" operator="equal">
      <formula>""</formula>
    </cfRule>
  </conditionalFormatting>
  <conditionalFormatting sqref="G27 I27">
    <cfRule type="expression" dxfId="408" priority="47" stopIfTrue="1">
      <formula>($G$27="")*($I$27="")</formula>
    </cfRule>
  </conditionalFormatting>
  <conditionalFormatting sqref="I31">
    <cfRule type="expression" dxfId="407" priority="10" stopIfTrue="1">
      <formula>($E$32="")*($K$32="")*($Q$32="")</formula>
    </cfRule>
  </conditionalFormatting>
  <conditionalFormatting sqref="L88:R89">
    <cfRule type="cellIs" dxfId="406" priority="9" stopIfTrue="1" operator="equal">
      <formula>""</formula>
    </cfRule>
  </conditionalFormatting>
  <conditionalFormatting sqref="M30">
    <cfRule type="cellIs" dxfId="405" priority="12" stopIfTrue="1" operator="equal">
      <formula>""</formula>
    </cfRule>
  </conditionalFormatting>
  <conditionalFormatting sqref="M32:W32">
    <cfRule type="cellIs" dxfId="404" priority="22" stopIfTrue="1" operator="equal">
      <formula>(COUNTIF($I$32,"○")&lt;1)</formula>
    </cfRule>
  </conditionalFormatting>
  <conditionalFormatting sqref="N27 P27">
    <cfRule type="expression" dxfId="403" priority="46" stopIfTrue="1">
      <formula>($N$27="")*($P$27="")</formula>
    </cfRule>
  </conditionalFormatting>
  <conditionalFormatting sqref="N90">
    <cfRule type="expression" dxfId="402" priority="4" stopIfTrue="1">
      <formula>($E$88="")*($O$88="")</formula>
    </cfRule>
  </conditionalFormatting>
  <conditionalFormatting sqref="Q87">
    <cfRule type="expression" dxfId="401" priority="5" stopIfTrue="1">
      <formula>($E$87="")*($Q$87="")</formula>
    </cfRule>
  </conditionalFormatting>
  <conditionalFormatting sqref="T4 G19 G21 G22:O26 T22:T26">
    <cfRule type="cellIs" dxfId="400" priority="50" stopIfTrue="1" operator="equal">
      <formula>""</formula>
    </cfRule>
  </conditionalFormatting>
  <conditionalFormatting sqref="T30">
    <cfRule type="cellIs" dxfId="399" priority="11" stopIfTrue="1" operator="equal">
      <formula>""</formula>
    </cfRule>
  </conditionalFormatting>
  <conditionalFormatting sqref="T50:X50">
    <cfRule type="cellIs" dxfId="398" priority="26" stopIfTrue="1" operator="equal">
      <formula>(COUNTIF($Q$50,"○")&lt;1)</formula>
    </cfRule>
  </conditionalFormatting>
  <conditionalFormatting sqref="T51:X51">
    <cfRule type="cellIs" dxfId="397" priority="25" stopIfTrue="1" operator="equal">
      <formula>(COUNTIF($Q$51,"○")&lt;1)</formula>
    </cfRule>
  </conditionalFormatting>
  <conditionalFormatting sqref="T63:X63">
    <cfRule type="cellIs" dxfId="396" priority="24" stopIfTrue="1" operator="equal">
      <formula>(COUNTIF($Q$63,"○")&lt;1)</formula>
    </cfRule>
  </conditionalFormatting>
  <conditionalFormatting sqref="T64:X65">
    <cfRule type="cellIs" dxfId="395" priority="19" stopIfTrue="1" operator="equal">
      <formula>(COUNTIF($Q$64,"○")&lt;1)</formula>
    </cfRule>
  </conditionalFormatting>
  <conditionalFormatting sqref="U27 W27">
    <cfRule type="expression" dxfId="394" priority="45" stopIfTrue="1">
      <formula>($U$27="")*($W$27="")</formula>
    </cfRule>
  </conditionalFormatting>
  <conditionalFormatting sqref="U65 E65">
    <cfRule type="expression" dxfId="393" priority="20" stopIfTrue="1">
      <formula>($E$65="")*($U$65="")</formula>
    </cfRule>
  </conditionalFormatting>
  <conditionalFormatting sqref="U67">
    <cfRule type="expression" dxfId="392" priority="14">
      <formula>($E$67="")*($U$67="")</formula>
    </cfRule>
  </conditionalFormatting>
  <conditionalFormatting sqref="U68">
    <cfRule type="expression" dxfId="391" priority="13">
      <formula>($E$68="")*($U$68="")</formula>
    </cfRule>
  </conditionalFormatting>
  <conditionalFormatting sqref="U33:W33">
    <cfRule type="cellIs" dxfId="390" priority="23" stopIfTrue="1" operator="equal">
      <formula>(COUNTIF($Q$33,"○")&lt;1)</formula>
    </cfRule>
  </conditionalFormatting>
  <dataValidations count="4">
    <dataValidation type="list" allowBlank="1" showInputMessage="1" showErrorMessage="1" sqref="E10" xr:uid="{F50838F2-0844-4FC5-ADAF-16283D99AB66}">
      <formula1>"✔"</formula1>
    </dataValidation>
    <dataValidation type="list" allowBlank="1" showInputMessage="1" showErrorMessage="1" sqref="K60 U65 K66 U52 E42:E52 K43:K52 G27 I27 N27 P27 U27 W27 E29 K29 Q29 E32:E33 I31:I32 K33 Q33 E35:E36 Q36 E38 N38 N42 Q43 U49 Q50:Q51 U59 K63 K16 Q63:Q64 E8:E9 N90 E16:E17 U67:U68 E55:E87 Q87 E90:E91" xr:uid="{D5DFA599-39CC-49D5-9CD0-D1469F26896C}">
      <formula1>"○"</formula1>
    </dataValidation>
    <dataValidation imeMode="hiragana" allowBlank="1" showInputMessage="1" showErrorMessage="1" sqref="G22:O26 T63:Y64 U33:W33 T50:Y51 T4:Y4 M32:W32" xr:uid="{A6F90B26-C960-4C55-A8EB-522FE53E1520}"/>
    <dataValidation imeMode="off" allowBlank="1" showInputMessage="1" showErrorMessage="1" sqref="G19:H21 T22:T26 F28 K37:Q37 F34 L39:S41 N31:O31 T30 V31:W31 M30 L88:S89" xr:uid="{E5B013BB-4CDA-439C-A0C7-1973E71B6539}"/>
  </dataValidations>
  <printOptions horizontalCentered="1"/>
  <pageMargins left="0.43307086614173229" right="0.43307086614173229" top="0.39370078740157483" bottom="0.39370078740157483" header="0" footer="0.19685039370078741"/>
  <pageSetup paperSize="9" scale="52" fitToHeight="0" orientation="portrait" horizontalDpi="300" verticalDpi="300" r:id="rId1"/>
  <headerFooter scaleWithDoc="0">
    <oddFooter>&amp;R&amp;10（令和８年４月１日以降に申請する訓練科から適用）</oddFooter>
  </headerFooter>
  <rowBreaks count="1" manualBreakCount="1">
    <brk id="52" max="24" man="1"/>
  </rowBreaks>
  <colBreaks count="1" manualBreakCount="1">
    <brk id="12" max="9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S54"/>
  <sheetViews>
    <sheetView view="pageBreakPreview" zoomScale="80" zoomScaleNormal="85" zoomScaleSheetLayoutView="80" workbookViewId="0">
      <selection activeCell="C13" sqref="C13:D13"/>
    </sheetView>
  </sheetViews>
  <sheetFormatPr defaultRowHeight="13.5"/>
  <cols>
    <col min="1" max="1" width="23.25" style="982" customWidth="1"/>
    <col min="2" max="3" width="4.25" style="982" customWidth="1"/>
    <col min="4" max="4" width="8.5" style="982" customWidth="1"/>
    <col min="5" max="6" width="4.25" style="982" customWidth="1"/>
    <col min="7" max="7" width="8.5" style="982" customWidth="1"/>
    <col min="8" max="9" width="4.25" style="982" customWidth="1"/>
    <col min="10" max="10" width="8.5" style="982" customWidth="1"/>
    <col min="11" max="12" width="4.375" style="982" customWidth="1"/>
    <col min="13" max="13" width="8.5" style="982" customWidth="1"/>
    <col min="14" max="17" width="4.25" style="982" customWidth="1"/>
    <col min="18" max="19" width="8.5" style="982" customWidth="1"/>
    <col min="20" max="16384" width="9" style="982"/>
  </cols>
  <sheetData>
    <row r="1" spans="1:19" ht="20.100000000000001" customHeight="1">
      <c r="S1" s="983" t="s">
        <v>180</v>
      </c>
    </row>
    <row r="2" spans="1:19" ht="20.100000000000001" customHeight="1">
      <c r="A2" s="1770" t="s">
        <v>181</v>
      </c>
      <c r="B2" s="1770"/>
      <c r="C2" s="1770"/>
      <c r="D2" s="1770"/>
      <c r="E2" s="1770"/>
      <c r="F2" s="1770"/>
      <c r="G2" s="1770"/>
      <c r="H2" s="1770"/>
      <c r="I2" s="1770"/>
      <c r="J2" s="1770"/>
      <c r="K2" s="1770"/>
      <c r="L2" s="1770"/>
      <c r="M2" s="1770"/>
      <c r="N2" s="1770"/>
      <c r="O2" s="1770"/>
      <c r="P2" s="1770"/>
      <c r="Q2" s="1770"/>
      <c r="R2" s="1770"/>
      <c r="S2" s="1770"/>
    </row>
    <row r="3" spans="1:19" ht="21.75" customHeight="1">
      <c r="A3" s="984" t="s">
        <v>182</v>
      </c>
      <c r="S3" s="985"/>
    </row>
    <row r="4" spans="1:19" ht="25.5" customHeight="1">
      <c r="A4" s="986" t="s">
        <v>183</v>
      </c>
      <c r="B4" s="1771" t="str">
        <f>IF(様式1!F44="","",様式1!F44)</f>
        <v/>
      </c>
      <c r="C4" s="1772"/>
      <c r="D4" s="1772"/>
      <c r="E4" s="1772"/>
      <c r="F4" s="1772"/>
      <c r="G4" s="1772"/>
      <c r="H4" s="1772"/>
      <c r="I4" s="1772"/>
      <c r="J4" s="1772"/>
      <c r="K4" s="7" t="str">
        <f>IF(B4="初回","✔","")</f>
        <v/>
      </c>
      <c r="L4" s="1743" t="s">
        <v>184</v>
      </c>
      <c r="M4" s="1743"/>
      <c r="N4" s="1743"/>
      <c r="O4" s="1743"/>
      <c r="P4" s="1743"/>
      <c r="Q4" s="1743"/>
      <c r="R4" s="1743"/>
      <c r="S4" s="1744"/>
    </row>
    <row r="5" spans="1:19" ht="23.1" customHeight="1">
      <c r="A5" s="986" t="s">
        <v>185</v>
      </c>
      <c r="B5" s="1742" t="str">
        <f>IF(様式1!L10="","",様式1!L10)</f>
        <v/>
      </c>
      <c r="C5" s="1743"/>
      <c r="D5" s="1743"/>
      <c r="E5" s="1743"/>
      <c r="F5" s="1743"/>
      <c r="G5" s="1743"/>
      <c r="H5" s="1743"/>
      <c r="I5" s="1743"/>
      <c r="J5" s="1743"/>
      <c r="K5" s="1743"/>
      <c r="L5" s="1743"/>
      <c r="M5" s="1743"/>
      <c r="N5" s="1743"/>
      <c r="O5" s="1743"/>
      <c r="P5" s="1743"/>
      <c r="Q5" s="1743"/>
      <c r="R5" s="1743"/>
      <c r="S5" s="1744"/>
    </row>
    <row r="6" spans="1:19" ht="23.1" customHeight="1">
      <c r="A6" s="986" t="s">
        <v>186</v>
      </c>
      <c r="B6" s="1742" t="str">
        <f>IF(様式1!L11="","",様式1!L11)</f>
        <v/>
      </c>
      <c r="C6" s="1743"/>
      <c r="D6" s="1743"/>
      <c r="E6" s="1743"/>
      <c r="F6" s="1743"/>
      <c r="G6" s="1743"/>
      <c r="H6" s="1743"/>
      <c r="I6" s="1743"/>
      <c r="J6" s="1743"/>
      <c r="K6" s="1743"/>
      <c r="L6" s="1743"/>
      <c r="M6" s="1743"/>
      <c r="N6" s="1743"/>
      <c r="O6" s="1743"/>
      <c r="P6" s="1743"/>
      <c r="Q6" s="1743"/>
      <c r="R6" s="1743"/>
      <c r="S6" s="1744"/>
    </row>
    <row r="7" spans="1:19" ht="23.1" customHeight="1">
      <c r="A7" s="986" t="s">
        <v>558</v>
      </c>
      <c r="B7" s="1776" t="str">
        <f>IF(様式1!F46="","",様式1!F46)</f>
        <v/>
      </c>
      <c r="C7" s="1777"/>
      <c r="D7" s="1777"/>
      <c r="E7" s="1777"/>
      <c r="F7" s="1777"/>
      <c r="G7" s="1777"/>
      <c r="H7" s="1777"/>
      <c r="I7" s="1777"/>
      <c r="J7" s="1777"/>
      <c r="K7" s="1777"/>
      <c r="L7" s="1777"/>
      <c r="M7" s="1777"/>
      <c r="N7" s="1777"/>
      <c r="O7" s="1777"/>
      <c r="P7" s="1777"/>
      <c r="Q7" s="1777"/>
      <c r="R7" s="1777"/>
      <c r="S7" s="1778"/>
    </row>
    <row r="8" spans="1:19" ht="23.25" customHeight="1">
      <c r="A8" s="987" t="s">
        <v>187</v>
      </c>
      <c r="B8" s="1773"/>
      <c r="C8" s="1774"/>
      <c r="D8" s="988" t="s">
        <v>188</v>
      </c>
      <c r="E8" s="1774"/>
      <c r="F8" s="1774"/>
      <c r="G8" s="1774"/>
      <c r="H8" s="1775" t="s">
        <v>188</v>
      </c>
      <c r="I8" s="1775"/>
      <c r="J8" s="773"/>
      <c r="K8" s="1684"/>
      <c r="L8" s="1684"/>
      <c r="M8" s="1684"/>
      <c r="N8" s="1684"/>
      <c r="O8" s="1684"/>
      <c r="P8" s="1684"/>
      <c r="Q8" s="1684"/>
      <c r="R8" s="1684"/>
      <c r="S8" s="1685"/>
    </row>
    <row r="9" spans="1:19" ht="23.1" customHeight="1">
      <c r="A9" s="989" t="s">
        <v>189</v>
      </c>
      <c r="B9" s="990" t="s">
        <v>190</v>
      </c>
      <c r="C9" s="1745" t="str">
        <f>IF(様式1!$J$9="","",様式1!$J$9)</f>
        <v/>
      </c>
      <c r="D9" s="1745"/>
      <c r="E9" s="1745" t="str">
        <f>IF(様式1!$L$9="","",様式1!$L$9)</f>
        <v/>
      </c>
      <c r="F9" s="1745"/>
      <c r="G9" s="1745"/>
      <c r="H9" s="1745"/>
      <c r="I9" s="1745"/>
      <c r="J9" s="1745"/>
      <c r="K9" s="1745"/>
      <c r="L9" s="1745"/>
      <c r="M9" s="1745"/>
      <c r="N9" s="1745"/>
      <c r="O9" s="1745"/>
      <c r="P9" s="1745"/>
      <c r="Q9" s="1745"/>
      <c r="R9" s="1745"/>
      <c r="S9" s="1746"/>
    </row>
    <row r="10" spans="1:19" ht="23.1" customHeight="1">
      <c r="A10" s="991"/>
      <c r="B10" s="1767"/>
      <c r="C10" s="1749"/>
      <c r="D10" s="1749"/>
      <c r="E10" s="1749" t="s">
        <v>191</v>
      </c>
      <c r="F10" s="1749"/>
      <c r="G10" s="1748"/>
      <c r="H10" s="1748"/>
      <c r="I10" s="1748"/>
      <c r="J10" s="992" t="s">
        <v>192</v>
      </c>
      <c r="K10" s="1749" t="s">
        <v>193</v>
      </c>
      <c r="L10" s="1749"/>
      <c r="M10" s="1768"/>
      <c r="N10" s="1768"/>
      <c r="O10" s="1768"/>
      <c r="P10" s="1768"/>
      <c r="Q10" s="1768"/>
      <c r="R10" s="1768"/>
      <c r="S10" s="1769"/>
    </row>
    <row r="11" spans="1:19" ht="30.75" customHeight="1">
      <c r="A11" s="993" t="s">
        <v>847</v>
      </c>
      <c r="B11" s="1742" t="s">
        <v>194</v>
      </c>
      <c r="C11" s="1743"/>
      <c r="D11" s="1743"/>
      <c r="E11" s="1743" t="str">
        <f>IF(様式1!M13="","",様式1!M13)</f>
        <v/>
      </c>
      <c r="F11" s="1743"/>
      <c r="G11" s="1743"/>
      <c r="H11" s="1743"/>
      <c r="I11" s="1743"/>
      <c r="J11" s="1743"/>
      <c r="K11" s="1743"/>
      <c r="L11" s="1743"/>
      <c r="M11" s="994"/>
      <c r="N11" s="1759"/>
      <c r="O11" s="1759"/>
      <c r="P11" s="1759"/>
      <c r="Q11" s="1759"/>
      <c r="R11" s="1759"/>
      <c r="S11" s="1760"/>
    </row>
    <row r="12" spans="1:19" ht="23.1" customHeight="1">
      <c r="A12" s="986" t="s">
        <v>195</v>
      </c>
      <c r="B12" s="1761"/>
      <c r="C12" s="1762"/>
      <c r="D12" s="1378"/>
      <c r="E12" s="1763" t="s">
        <v>196</v>
      </c>
      <c r="F12" s="1763"/>
      <c r="G12" s="1378"/>
      <c r="H12" s="1718" t="s">
        <v>197</v>
      </c>
      <c r="I12" s="1718"/>
      <c r="J12" s="1378"/>
      <c r="K12" s="1764" t="s">
        <v>198</v>
      </c>
      <c r="L12" s="1764"/>
      <c r="M12" s="1765"/>
      <c r="N12" s="1765"/>
      <c r="O12" s="1765"/>
      <c r="P12" s="1765"/>
      <c r="Q12" s="1765"/>
      <c r="R12" s="1765"/>
      <c r="S12" s="1766"/>
    </row>
    <row r="13" spans="1:19" ht="17.25" customHeight="1">
      <c r="A13" s="1714" t="s">
        <v>199</v>
      </c>
      <c r="B13" s="1"/>
      <c r="C13" s="1754" t="s">
        <v>200</v>
      </c>
      <c r="D13" s="1752"/>
      <c r="E13" s="1"/>
      <c r="F13" s="1754" t="s">
        <v>201</v>
      </c>
      <c r="G13" s="1752"/>
      <c r="H13" s="1"/>
      <c r="I13" s="1754" t="s">
        <v>202</v>
      </c>
      <c r="J13" s="1752"/>
      <c r="K13" s="1"/>
      <c r="L13" s="1754" t="s">
        <v>203</v>
      </c>
      <c r="M13" s="1752"/>
      <c r="N13" s="1"/>
      <c r="O13" s="1754" t="s">
        <v>204</v>
      </c>
      <c r="P13" s="1752"/>
      <c r="Q13" s="1752"/>
      <c r="R13" s="1752"/>
      <c r="S13" s="1753"/>
    </row>
    <row r="14" spans="1:19" ht="17.25" customHeight="1">
      <c r="A14" s="1758"/>
      <c r="B14" s="1"/>
      <c r="C14" s="1754" t="s">
        <v>205</v>
      </c>
      <c r="D14" s="1752"/>
      <c r="E14" s="1"/>
      <c r="F14" s="1755" t="s">
        <v>206</v>
      </c>
      <c r="G14" s="1756"/>
      <c r="H14" s="1"/>
      <c r="I14" s="1754" t="s">
        <v>207</v>
      </c>
      <c r="J14" s="1752"/>
      <c r="K14" s="1"/>
      <c r="L14" s="1756" t="s">
        <v>208</v>
      </c>
      <c r="M14" s="1756"/>
      <c r="N14" s="1756"/>
      <c r="O14" s="1"/>
      <c r="P14" s="1752" t="s">
        <v>209</v>
      </c>
      <c r="Q14" s="1752"/>
      <c r="R14" s="1752"/>
      <c r="S14" s="1753"/>
    </row>
    <row r="15" spans="1:19" ht="17.25" customHeight="1">
      <c r="A15" s="1715"/>
      <c r="B15" s="1"/>
      <c r="C15" s="1754" t="s">
        <v>210</v>
      </c>
      <c r="D15" s="1752"/>
      <c r="E15" s="1"/>
      <c r="F15" s="1755" t="s">
        <v>211</v>
      </c>
      <c r="G15" s="1756"/>
      <c r="H15" s="1"/>
      <c r="I15" s="1752" t="s">
        <v>212</v>
      </c>
      <c r="J15" s="1752"/>
      <c r="K15" s="1757"/>
      <c r="L15" s="1757"/>
      <c r="M15" s="1757"/>
      <c r="N15" s="1757"/>
      <c r="O15" s="1757"/>
      <c r="P15" s="1757"/>
      <c r="Q15" s="1757"/>
      <c r="R15" s="1757"/>
      <c r="S15" s="1037" t="s">
        <v>213</v>
      </c>
    </row>
    <row r="16" spans="1:19" ht="23.1" customHeight="1">
      <c r="A16" s="986" t="s">
        <v>214</v>
      </c>
      <c r="B16" s="1710"/>
      <c r="C16" s="1711"/>
      <c r="D16" s="1711"/>
      <c r="E16" s="1711"/>
      <c r="F16" s="1711"/>
      <c r="G16" s="1711"/>
      <c r="H16" s="1711"/>
      <c r="I16" s="1711"/>
      <c r="J16" s="1711"/>
      <c r="K16" s="1711"/>
      <c r="L16" s="1711"/>
      <c r="M16" s="1711"/>
      <c r="N16" s="1711"/>
      <c r="O16" s="1711"/>
      <c r="P16" s="1711"/>
      <c r="Q16" s="1711"/>
      <c r="R16" s="1711"/>
      <c r="S16" s="1712"/>
    </row>
    <row r="17" spans="1:19" s="995" customFormat="1" ht="51" customHeight="1">
      <c r="A17" s="1740" t="s">
        <v>215</v>
      </c>
      <c r="B17" s="1740"/>
      <c r="C17" s="1740"/>
      <c r="D17" s="1740"/>
      <c r="E17" s="1706" t="s">
        <v>216</v>
      </c>
      <c r="F17" s="1706"/>
      <c r="G17" s="1741"/>
      <c r="H17" s="1741"/>
      <c r="I17" s="1741"/>
      <c r="J17" s="1741"/>
      <c r="K17" s="1741"/>
      <c r="L17" s="1741"/>
      <c r="M17" s="1741"/>
      <c r="N17" s="1741"/>
      <c r="O17" s="1741"/>
      <c r="P17" s="1741"/>
      <c r="Q17" s="1741"/>
      <c r="R17" s="1741"/>
      <c r="S17" s="1741"/>
    </row>
    <row r="18" spans="1:19" s="995" customFormat="1" ht="12" customHeight="1">
      <c r="A18" s="996"/>
      <c r="D18" s="997"/>
      <c r="E18" s="998" t="s">
        <v>217</v>
      </c>
      <c r="F18" s="998"/>
      <c r="H18" s="999"/>
      <c r="I18" s="999"/>
      <c r="J18" s="999"/>
      <c r="K18" s="999"/>
      <c r="L18" s="999"/>
      <c r="M18" s="999"/>
      <c r="N18" s="999"/>
      <c r="O18" s="999"/>
      <c r="P18" s="999"/>
      <c r="Q18" s="999"/>
      <c r="R18" s="999"/>
      <c r="S18" s="999"/>
    </row>
    <row r="19" spans="1:19" ht="12" customHeight="1">
      <c r="A19" s="1000"/>
      <c r="B19" s="1001"/>
      <c r="C19" s="1001"/>
      <c r="D19" s="1001"/>
      <c r="E19" s="1001"/>
      <c r="F19" s="1001"/>
      <c r="G19" s="1001"/>
      <c r="H19" s="1001"/>
      <c r="I19" s="1001"/>
      <c r="J19" s="1001"/>
      <c r="K19" s="1001"/>
      <c r="L19" s="1001"/>
      <c r="M19" s="1001"/>
      <c r="N19" s="1001"/>
      <c r="O19" s="1001"/>
      <c r="P19" s="1001"/>
      <c r="Q19" s="1001"/>
      <c r="R19" s="1001"/>
      <c r="S19" s="1001"/>
    </row>
    <row r="20" spans="1:19">
      <c r="A20" s="984" t="s">
        <v>218</v>
      </c>
      <c r="E20" s="1002"/>
      <c r="F20" s="1002"/>
    </row>
    <row r="21" spans="1:19" ht="23.1" customHeight="1">
      <c r="A21" s="986" t="s">
        <v>219</v>
      </c>
      <c r="B21" s="1742" t="str">
        <f>IF(様式1!F40="","",様式1!F40)</f>
        <v/>
      </c>
      <c r="C21" s="1743"/>
      <c r="D21" s="1743"/>
      <c r="E21" s="1743"/>
      <c r="F21" s="1743"/>
      <c r="G21" s="1743"/>
      <c r="H21" s="1743"/>
      <c r="I21" s="1743"/>
      <c r="J21" s="1743"/>
      <c r="K21" s="1743"/>
      <c r="L21" s="1743"/>
      <c r="M21" s="1743"/>
      <c r="N21" s="1743"/>
      <c r="O21" s="1743"/>
      <c r="P21" s="1743"/>
      <c r="Q21" s="1743"/>
      <c r="R21" s="1743"/>
      <c r="S21" s="1744"/>
    </row>
    <row r="22" spans="1:19" ht="23.1" customHeight="1">
      <c r="A22" s="1003" t="s">
        <v>220</v>
      </c>
      <c r="B22" s="990" t="s">
        <v>190</v>
      </c>
      <c r="C22" s="1745" t="str">
        <f>IF(様式1!F41="","",様式1!F41)</f>
        <v/>
      </c>
      <c r="D22" s="1745"/>
      <c r="E22" s="1745" t="str">
        <f>様式1!H41&amp;"　"&amp;様式1!H42</f>
        <v>　</v>
      </c>
      <c r="F22" s="1745"/>
      <c r="G22" s="1745"/>
      <c r="H22" s="1745"/>
      <c r="I22" s="1745"/>
      <c r="J22" s="1745"/>
      <c r="K22" s="1745"/>
      <c r="L22" s="1745"/>
      <c r="M22" s="1745"/>
      <c r="N22" s="1745"/>
      <c r="O22" s="1745"/>
      <c r="P22" s="1745"/>
      <c r="Q22" s="1745"/>
      <c r="R22" s="1745"/>
      <c r="S22" s="1746"/>
    </row>
    <row r="23" spans="1:19" ht="23.1" customHeight="1">
      <c r="A23" s="1004" t="s">
        <v>189</v>
      </c>
      <c r="B23" s="1005"/>
      <c r="C23" s="992"/>
      <c r="D23" s="992"/>
      <c r="E23" s="1747" t="s">
        <v>191</v>
      </c>
      <c r="F23" s="1747"/>
      <c r="G23" s="1748"/>
      <c r="H23" s="1748"/>
      <c r="I23" s="1748"/>
      <c r="J23" s="992" t="s">
        <v>192</v>
      </c>
      <c r="K23" s="1749" t="s">
        <v>193</v>
      </c>
      <c r="L23" s="1749"/>
      <c r="M23" s="1750"/>
      <c r="N23" s="1750"/>
      <c r="O23" s="1750"/>
      <c r="P23" s="1750"/>
      <c r="Q23" s="1750"/>
      <c r="R23" s="1750"/>
      <c r="S23" s="1751"/>
    </row>
    <row r="24" spans="1:19" ht="23.1" customHeight="1">
      <c r="A24" s="986" t="s">
        <v>221</v>
      </c>
      <c r="B24" s="1737"/>
      <c r="C24" s="1738"/>
      <c r="D24" s="1738"/>
      <c r="E24" s="1738"/>
      <c r="F24" s="1738"/>
      <c r="G24" s="1738"/>
      <c r="H24" s="1738"/>
      <c r="I24" s="1738"/>
      <c r="J24" s="1738"/>
      <c r="K24" s="1738"/>
      <c r="L24" s="1738"/>
      <c r="M24" s="1738"/>
      <c r="N24" s="1738"/>
      <c r="O24" s="1738"/>
      <c r="P24" s="1738"/>
      <c r="Q24" s="1738"/>
      <c r="R24" s="1738"/>
      <c r="S24" s="1739"/>
    </row>
    <row r="25" spans="1:19" ht="20.100000000000001" customHeight="1"/>
    <row r="26" spans="1:19" ht="20.100000000000001" customHeight="1"/>
    <row r="27" spans="1:19" ht="20.100000000000001" customHeight="1">
      <c r="A27" s="1724" t="s">
        <v>1013</v>
      </c>
      <c r="B27" s="1725"/>
      <c r="C27" s="1725"/>
      <c r="D27" s="1725"/>
      <c r="E27" s="1725"/>
      <c r="F27" s="1725"/>
      <c r="G27" s="1725"/>
      <c r="H27" s="1725"/>
      <c r="I27" s="1725"/>
      <c r="J27" s="1725"/>
      <c r="K27" s="1725"/>
      <c r="L27" s="1725"/>
      <c r="M27" s="1725"/>
      <c r="N27" s="1725"/>
      <c r="O27" s="1725"/>
      <c r="P27" s="1725"/>
      <c r="Q27" s="1725"/>
      <c r="R27" s="1725"/>
      <c r="S27" s="1725"/>
    </row>
    <row r="28" spans="1:19" ht="20.100000000000001" customHeight="1">
      <c r="A28" s="1726" t="s">
        <v>222</v>
      </c>
      <c r="B28" s="1727"/>
      <c r="C28" s="1728"/>
      <c r="D28" s="1726" t="s">
        <v>223</v>
      </c>
      <c r="E28" s="1727"/>
      <c r="F28" s="1727"/>
      <c r="G28" s="1727"/>
      <c r="H28" s="1727"/>
      <c r="I28" s="1727"/>
      <c r="J28" s="1727"/>
      <c r="K28" s="1727"/>
      <c r="L28" s="1728"/>
      <c r="M28" s="1732" t="s">
        <v>224</v>
      </c>
      <c r="N28" s="1732"/>
      <c r="O28" s="1732"/>
      <c r="P28" s="1733" t="s">
        <v>225</v>
      </c>
      <c r="Q28" s="1734"/>
      <c r="R28" s="1714" t="s">
        <v>226</v>
      </c>
      <c r="S28" s="1714" t="s">
        <v>227</v>
      </c>
    </row>
    <row r="29" spans="1:19" ht="20.100000000000001" customHeight="1">
      <c r="A29" s="1729"/>
      <c r="B29" s="1730"/>
      <c r="C29" s="1731"/>
      <c r="D29" s="1729"/>
      <c r="E29" s="1730"/>
      <c r="F29" s="1730"/>
      <c r="G29" s="1730"/>
      <c r="H29" s="1730"/>
      <c r="I29" s="1730"/>
      <c r="J29" s="1730"/>
      <c r="K29" s="1730"/>
      <c r="L29" s="1731"/>
      <c r="M29" s="1006" t="s">
        <v>228</v>
      </c>
      <c r="N29" s="1716" t="s">
        <v>229</v>
      </c>
      <c r="O29" s="1716"/>
      <c r="P29" s="1735"/>
      <c r="Q29" s="1736"/>
      <c r="R29" s="1715"/>
      <c r="S29" s="1715"/>
    </row>
    <row r="30" spans="1:19" ht="20.100000000000001" customHeight="1">
      <c r="A30" s="1717"/>
      <c r="B30" s="1718"/>
      <c r="C30" s="1719"/>
      <c r="D30" s="1717"/>
      <c r="E30" s="1718"/>
      <c r="F30" s="1718"/>
      <c r="G30" s="1718"/>
      <c r="H30" s="1718"/>
      <c r="I30" s="1718"/>
      <c r="J30" s="1718"/>
      <c r="K30" s="1718"/>
      <c r="L30" s="1719"/>
      <c r="M30" s="87"/>
      <c r="N30" s="1720"/>
      <c r="O30" s="1721"/>
      <c r="P30" s="1722"/>
      <c r="Q30" s="1723"/>
      <c r="R30" s="615"/>
      <c r="S30" s="615"/>
    </row>
    <row r="31" spans="1:19" ht="19.5" customHeight="1">
      <c r="A31" s="1706" t="s">
        <v>230</v>
      </c>
      <c r="B31" s="1707"/>
      <c r="C31" s="1707"/>
      <c r="D31" s="1707"/>
      <c r="E31" s="1707"/>
      <c r="F31" s="1707"/>
      <c r="G31" s="1707"/>
      <c r="H31" s="1707"/>
      <c r="I31" s="1707"/>
      <c r="J31" s="1707"/>
      <c r="K31" s="1707"/>
      <c r="L31" s="1707"/>
      <c r="M31" s="1707"/>
      <c r="N31" s="1707"/>
      <c r="O31" s="1707"/>
      <c r="P31" s="1707"/>
      <c r="Q31" s="1707"/>
      <c r="R31" s="1707"/>
      <c r="S31" s="1707"/>
    </row>
    <row r="32" spans="1:19" ht="19.5" customHeight="1">
      <c r="A32" s="1708" t="s">
        <v>231</v>
      </c>
      <c r="B32" s="1709"/>
      <c r="C32" s="1709"/>
      <c r="D32" s="1709"/>
      <c r="E32" s="1709"/>
      <c r="F32" s="1709"/>
      <c r="G32" s="1709"/>
      <c r="H32" s="1709"/>
      <c r="I32" s="1709"/>
      <c r="J32" s="1709"/>
      <c r="K32" s="1709"/>
      <c r="L32" s="1709"/>
      <c r="M32" s="1709"/>
      <c r="N32" s="1709"/>
      <c r="O32" s="1709"/>
      <c r="P32" s="1709"/>
      <c r="Q32" s="1709"/>
      <c r="R32" s="1709"/>
      <c r="S32" s="1709"/>
    </row>
    <row r="33" spans="1:19" ht="16.5" customHeight="1">
      <c r="A33" s="1007"/>
      <c r="B33" s="1008"/>
      <c r="C33" s="1008"/>
      <c r="D33" s="1008"/>
      <c r="E33" s="1008"/>
      <c r="F33" s="1008"/>
      <c r="G33" s="1008"/>
      <c r="H33" s="1008"/>
      <c r="I33" s="1008"/>
      <c r="J33" s="1008"/>
      <c r="K33" s="1008"/>
      <c r="L33" s="1008"/>
      <c r="M33" s="1008"/>
      <c r="N33" s="1008"/>
      <c r="O33" s="1008"/>
      <c r="P33" s="1008"/>
      <c r="Q33" s="1008"/>
      <c r="R33" s="1008"/>
      <c r="S33" s="1008"/>
    </row>
    <row r="34" spans="1:19" s="1013" customFormat="1" ht="16.5" customHeight="1">
      <c r="A34" s="1009" t="s">
        <v>232</v>
      </c>
      <c r="B34" s="1010"/>
      <c r="C34" s="1010"/>
      <c r="D34" s="1011"/>
      <c r="E34" s="1011"/>
      <c r="F34" s="1011"/>
      <c r="G34" s="1011"/>
      <c r="H34" s="1011"/>
      <c r="I34" s="1011"/>
      <c r="J34" s="1011"/>
      <c r="K34" s="1012"/>
      <c r="L34" s="1012"/>
      <c r="M34" s="992"/>
      <c r="N34" s="1010"/>
      <c r="O34" s="1010"/>
      <c r="P34" s="1010"/>
      <c r="Q34" s="1010"/>
      <c r="R34" s="1010"/>
      <c r="S34" s="992"/>
    </row>
    <row r="35" spans="1:19" ht="22.5" customHeight="1">
      <c r="A35" s="1014" t="s">
        <v>233</v>
      </c>
      <c r="B35" s="1710"/>
      <c r="C35" s="1711"/>
      <c r="D35" s="1711"/>
      <c r="E35" s="1711"/>
      <c r="F35" s="1711"/>
      <c r="G35" s="1711"/>
      <c r="H35" s="1711"/>
      <c r="I35" s="1711"/>
      <c r="J35" s="1711"/>
      <c r="K35" s="1711"/>
      <c r="L35" s="1711"/>
      <c r="M35" s="1711"/>
      <c r="N35" s="1711"/>
      <c r="O35" s="1711"/>
      <c r="P35" s="1711"/>
      <c r="Q35" s="1711"/>
      <c r="R35" s="1711"/>
      <c r="S35" s="1712"/>
    </row>
    <row r="36" spans="1:19" ht="22.5" customHeight="1">
      <c r="A36" s="1014" t="s">
        <v>234</v>
      </c>
      <c r="B36" s="1710"/>
      <c r="C36" s="1711"/>
      <c r="D36" s="1711"/>
      <c r="E36" s="1711"/>
      <c r="F36" s="1711"/>
      <c r="G36" s="1711"/>
      <c r="H36" s="1711"/>
      <c r="I36" s="1711"/>
      <c r="J36" s="1711"/>
      <c r="K36" s="1711"/>
      <c r="L36" s="1711"/>
      <c r="M36" s="1711"/>
      <c r="N36" s="1711"/>
      <c r="O36" s="1711"/>
      <c r="P36" s="1711"/>
      <c r="Q36" s="1711"/>
      <c r="R36" s="1711"/>
      <c r="S36" s="1712"/>
    </row>
    <row r="37" spans="1:19" ht="15.75" customHeight="1">
      <c r="A37" s="1015"/>
      <c r="B37" s="1015"/>
      <c r="C37" s="1015"/>
      <c r="D37" s="1015"/>
      <c r="E37" s="1015"/>
      <c r="F37" s="1015"/>
      <c r="G37" s="1015"/>
      <c r="H37" s="1015"/>
      <c r="I37" s="1015"/>
      <c r="J37" s="1015"/>
      <c r="K37" s="1015"/>
      <c r="L37" s="1015"/>
      <c r="M37" s="1015"/>
      <c r="N37" s="1015"/>
      <c r="O37" s="1015"/>
      <c r="P37" s="1015"/>
      <c r="Q37" s="1015"/>
      <c r="R37" s="1015"/>
      <c r="S37" s="1015"/>
    </row>
    <row r="38" spans="1:19" ht="19.5" customHeight="1">
      <c r="A38" s="982" t="s">
        <v>235</v>
      </c>
    </row>
    <row r="39" spans="1:19" ht="19.5" customHeight="1">
      <c r="A39" s="1014" t="s">
        <v>236</v>
      </c>
      <c r="B39" s="1710"/>
      <c r="C39" s="1711"/>
      <c r="D39" s="1711"/>
      <c r="E39" s="1711"/>
      <c r="F39" s="1711"/>
      <c r="G39" s="1711"/>
      <c r="H39" s="1711"/>
      <c r="I39" s="1711"/>
      <c r="J39" s="1712"/>
      <c r="K39" s="1683" t="s">
        <v>237</v>
      </c>
      <c r="L39" s="1684"/>
      <c r="M39" s="1684"/>
      <c r="N39" s="1684"/>
      <c r="O39" s="1684"/>
      <c r="P39" s="1713"/>
      <c r="Q39" s="1713"/>
      <c r="R39" s="1713"/>
      <c r="S39" s="1016" t="s">
        <v>238</v>
      </c>
    </row>
    <row r="40" spans="1:19" ht="20.100000000000001" customHeight="1">
      <c r="A40" s="1696" t="s">
        <v>239</v>
      </c>
      <c r="B40" s="1017" t="s">
        <v>240</v>
      </c>
      <c r="C40" s="1018"/>
      <c r="D40" s="1019"/>
      <c r="E40" s="1699"/>
      <c r="F40" s="1700"/>
      <c r="G40" s="1700"/>
      <c r="H40" s="1700"/>
      <c r="I40" s="1700"/>
      <c r="J40" s="1700"/>
      <c r="K40" s="1700"/>
      <c r="L40" s="1700"/>
      <c r="M40" s="1701" t="s">
        <v>241</v>
      </c>
      <c r="N40" s="1702"/>
      <c r="O40" s="1703"/>
      <c r="P40" s="1690"/>
      <c r="Q40" s="1691"/>
      <c r="R40" s="1691"/>
      <c r="S40" s="1692"/>
    </row>
    <row r="41" spans="1:19" ht="20.100000000000001" customHeight="1">
      <c r="A41" s="1697"/>
      <c r="B41" s="1020" t="s">
        <v>242</v>
      </c>
      <c r="C41" s="1021"/>
      <c r="D41" s="1022"/>
      <c r="E41" s="1673"/>
      <c r="F41" s="1674"/>
      <c r="G41" s="1674"/>
      <c r="H41" s="1674"/>
      <c r="I41" s="1674"/>
      <c r="J41" s="1674"/>
      <c r="K41" s="1674"/>
      <c r="L41" s="1675"/>
      <c r="M41" s="1676" t="s">
        <v>243</v>
      </c>
      <c r="N41" s="1677"/>
      <c r="O41" s="1678"/>
      <c r="P41" s="1679"/>
      <c r="Q41" s="1680"/>
      <c r="R41" s="1681"/>
      <c r="S41" s="1682"/>
    </row>
    <row r="42" spans="1:19" ht="20.100000000000001" customHeight="1">
      <c r="A42" s="1698"/>
      <c r="B42" s="1023" t="s">
        <v>244</v>
      </c>
      <c r="C42" s="1024"/>
      <c r="D42" s="1025"/>
      <c r="E42" s="88"/>
      <c r="F42" s="1026" t="s">
        <v>245</v>
      </c>
      <c r="G42" s="1027"/>
      <c r="H42" s="1027"/>
      <c r="I42" s="1027"/>
      <c r="J42" s="992"/>
      <c r="K42" s="992"/>
      <c r="L42" s="992"/>
      <c r="M42" s="1683" t="s">
        <v>246</v>
      </c>
      <c r="N42" s="1684"/>
      <c r="O42" s="1685"/>
      <c r="P42" s="88"/>
      <c r="Q42" s="1026" t="s">
        <v>247</v>
      </c>
      <c r="S42" s="1028"/>
    </row>
    <row r="43" spans="1:19" ht="20.100000000000001" customHeight="1">
      <c r="A43" s="1704" t="s">
        <v>248</v>
      </c>
      <c r="B43" s="1040" t="s">
        <v>240</v>
      </c>
      <c r="C43" s="1041"/>
      <c r="D43" s="1038"/>
      <c r="E43" s="1699"/>
      <c r="F43" s="1700"/>
      <c r="G43" s="1700"/>
      <c r="H43" s="1700"/>
      <c r="I43" s="1700"/>
      <c r="J43" s="1700"/>
      <c r="K43" s="1700"/>
      <c r="L43" s="1700"/>
      <c r="M43" s="1687" t="s">
        <v>241</v>
      </c>
      <c r="N43" s="1688"/>
      <c r="O43" s="1689"/>
      <c r="P43" s="1690"/>
      <c r="Q43" s="1691"/>
      <c r="R43" s="1691"/>
      <c r="S43" s="1692"/>
    </row>
    <row r="44" spans="1:19" ht="20.100000000000001" customHeight="1">
      <c r="A44" s="1705"/>
      <c r="B44" s="1042" t="s">
        <v>242</v>
      </c>
      <c r="C44" s="1043"/>
      <c r="D44" s="1039"/>
      <c r="E44" s="1673"/>
      <c r="F44" s="1674"/>
      <c r="G44" s="1674"/>
      <c r="H44" s="1674"/>
      <c r="I44" s="1674"/>
      <c r="J44" s="1674"/>
      <c r="K44" s="1674"/>
      <c r="L44" s="1675"/>
      <c r="M44" s="1693" t="s">
        <v>243</v>
      </c>
      <c r="N44" s="1694"/>
      <c r="O44" s="1695"/>
      <c r="P44" s="1679"/>
      <c r="Q44" s="1680"/>
      <c r="R44" s="1681"/>
      <c r="S44" s="1682"/>
    </row>
    <row r="45" spans="1:19" ht="20.100000000000001" customHeight="1">
      <c r="A45" s="1705"/>
      <c r="B45" s="1040" t="s">
        <v>240</v>
      </c>
      <c r="C45" s="1041"/>
      <c r="D45" s="1038"/>
      <c r="E45" s="1699"/>
      <c r="F45" s="1700"/>
      <c r="G45" s="1700"/>
      <c r="H45" s="1700"/>
      <c r="I45" s="1700"/>
      <c r="J45" s="1700"/>
      <c r="K45" s="1700"/>
      <c r="L45" s="1700"/>
      <c r="M45" s="1687" t="s">
        <v>241</v>
      </c>
      <c r="N45" s="1688"/>
      <c r="O45" s="1689"/>
      <c r="P45" s="1690"/>
      <c r="Q45" s="1691"/>
      <c r="R45" s="1691"/>
      <c r="S45" s="1692"/>
    </row>
    <row r="46" spans="1:19" ht="20.100000000000001" customHeight="1">
      <c r="A46" s="1705"/>
      <c r="B46" s="1042" t="s">
        <v>242</v>
      </c>
      <c r="C46" s="1043"/>
      <c r="D46" s="1039"/>
      <c r="E46" s="1673"/>
      <c r="F46" s="1674"/>
      <c r="G46" s="1674"/>
      <c r="H46" s="1674"/>
      <c r="I46" s="1674"/>
      <c r="J46" s="1674"/>
      <c r="K46" s="1674"/>
      <c r="L46" s="1675"/>
      <c r="M46" s="1693" t="s">
        <v>243</v>
      </c>
      <c r="N46" s="1694"/>
      <c r="O46" s="1695"/>
      <c r="P46" s="1679"/>
      <c r="Q46" s="1680"/>
      <c r="R46" s="1681"/>
      <c r="S46" s="1682"/>
    </row>
    <row r="47" spans="1:19" ht="20.100000000000001" customHeight="1">
      <c r="A47" s="1696" t="s">
        <v>249</v>
      </c>
      <c r="B47" s="1017" t="s">
        <v>240</v>
      </c>
      <c r="C47" s="1018"/>
      <c r="D47" s="1019"/>
      <c r="E47" s="1699"/>
      <c r="F47" s="1700"/>
      <c r="G47" s="1700"/>
      <c r="H47" s="1700"/>
      <c r="I47" s="1700"/>
      <c r="J47" s="1700"/>
      <c r="K47" s="1700"/>
      <c r="L47" s="1700"/>
      <c r="M47" s="1701" t="s">
        <v>241</v>
      </c>
      <c r="N47" s="1702"/>
      <c r="O47" s="1703"/>
      <c r="P47" s="1690"/>
      <c r="Q47" s="1691"/>
      <c r="R47" s="1691"/>
      <c r="S47" s="1692"/>
    </row>
    <row r="48" spans="1:19" ht="20.100000000000001" customHeight="1">
      <c r="A48" s="1697"/>
      <c r="B48" s="1020" t="s">
        <v>242</v>
      </c>
      <c r="C48" s="1021"/>
      <c r="D48" s="1022"/>
      <c r="E48" s="1673"/>
      <c r="F48" s="1674"/>
      <c r="G48" s="1674"/>
      <c r="H48" s="1674"/>
      <c r="I48" s="1674"/>
      <c r="J48" s="1674"/>
      <c r="K48" s="1674"/>
      <c r="L48" s="1675"/>
      <c r="M48" s="1676" t="s">
        <v>243</v>
      </c>
      <c r="N48" s="1677"/>
      <c r="O48" s="1678"/>
      <c r="P48" s="1679"/>
      <c r="Q48" s="1680"/>
      <c r="R48" s="1681"/>
      <c r="S48" s="1682"/>
    </row>
    <row r="49" spans="1:19" ht="20.100000000000001" customHeight="1">
      <c r="A49" s="1698"/>
      <c r="B49" s="1029" t="s">
        <v>244</v>
      </c>
      <c r="C49" s="1030"/>
      <c r="D49" s="1031"/>
      <c r="E49" s="88"/>
      <c r="F49" s="1032" t="s">
        <v>250</v>
      </c>
      <c r="G49" s="1033"/>
      <c r="H49" s="1033"/>
      <c r="I49" s="1033"/>
      <c r="J49" s="1034"/>
      <c r="K49" s="1034"/>
      <c r="L49" s="1034"/>
      <c r="M49" s="1683" t="s">
        <v>246</v>
      </c>
      <c r="N49" s="1684"/>
      <c r="O49" s="1685"/>
      <c r="P49" s="88"/>
      <c r="Q49" s="1026" t="s">
        <v>247</v>
      </c>
      <c r="S49" s="1016"/>
    </row>
    <row r="50" spans="1:19" ht="26.25" customHeight="1">
      <c r="A50" s="1686" t="s">
        <v>251</v>
      </c>
      <c r="B50" s="1686"/>
      <c r="C50" s="1686"/>
      <c r="D50" s="1686"/>
      <c r="E50" s="1686"/>
      <c r="F50" s="1686"/>
      <c r="G50" s="1686"/>
      <c r="H50" s="1686"/>
      <c r="I50" s="1686"/>
      <c r="J50" s="1686"/>
      <c r="K50" s="1686"/>
      <c r="L50" s="1686"/>
      <c r="M50" s="1686"/>
      <c r="N50" s="1686"/>
      <c r="O50" s="1686"/>
      <c r="P50" s="1686"/>
      <c r="Q50" s="1686"/>
      <c r="R50" s="1686"/>
      <c r="S50" s="1686"/>
    </row>
    <row r="51" spans="1:19">
      <c r="A51" s="1671" t="s">
        <v>252</v>
      </c>
      <c r="B51" s="1671"/>
      <c r="C51" s="1671"/>
      <c r="D51" s="1671"/>
      <c r="E51" s="1671"/>
      <c r="F51" s="1671"/>
      <c r="G51" s="1671"/>
      <c r="H51" s="1671"/>
      <c r="I51" s="1671"/>
      <c r="J51" s="1671"/>
      <c r="K51" s="1671"/>
      <c r="L51" s="1671"/>
      <c r="M51" s="1671"/>
      <c r="N51" s="1671"/>
      <c r="O51" s="1671"/>
      <c r="P51" s="1671"/>
      <c r="Q51" s="1671"/>
      <c r="R51" s="1671"/>
      <c r="S51" s="1671"/>
    </row>
    <row r="52" spans="1:19" ht="27" customHeight="1">
      <c r="A52" s="1671" t="s">
        <v>253</v>
      </c>
      <c r="B52" s="1671"/>
      <c r="C52" s="1671"/>
      <c r="D52" s="1671"/>
      <c r="E52" s="1671"/>
      <c r="F52" s="1671"/>
      <c r="G52" s="1671"/>
      <c r="H52" s="1671"/>
      <c r="I52" s="1671"/>
      <c r="J52" s="1671"/>
      <c r="K52" s="1671"/>
      <c r="L52" s="1671"/>
      <c r="M52" s="1671"/>
      <c r="N52" s="1672"/>
      <c r="O52" s="1672"/>
      <c r="P52" s="1672"/>
      <c r="Q52" s="1672"/>
      <c r="R52" s="1672"/>
      <c r="S52" s="1672"/>
    </row>
    <row r="53" spans="1:19">
      <c r="A53" s="1035" t="s">
        <v>254</v>
      </c>
      <c r="B53" s="1036"/>
      <c r="C53" s="1036"/>
      <c r="D53" s="1036"/>
      <c r="E53" s="1036"/>
      <c r="F53" s="1036"/>
      <c r="G53" s="1036"/>
      <c r="H53" s="1036"/>
      <c r="I53" s="1036"/>
      <c r="J53" s="1036"/>
      <c r="K53" s="1036"/>
      <c r="L53" s="1036"/>
      <c r="M53" s="1036"/>
      <c r="N53" s="1036"/>
      <c r="O53" s="1036"/>
      <c r="P53" s="1036"/>
      <c r="Q53" s="1036"/>
      <c r="R53" s="1036"/>
      <c r="S53" s="1036"/>
    </row>
    <row r="54" spans="1:19" ht="25.5" customHeight="1">
      <c r="A54" s="1671" t="s">
        <v>255</v>
      </c>
      <c r="B54" s="1671"/>
      <c r="C54" s="1671"/>
      <c r="D54" s="1671"/>
      <c r="E54" s="1671"/>
      <c r="F54" s="1671"/>
      <c r="G54" s="1671"/>
      <c r="H54" s="1671"/>
      <c r="I54" s="1671"/>
      <c r="J54" s="1671"/>
      <c r="K54" s="1671"/>
      <c r="L54" s="1671"/>
      <c r="M54" s="1671"/>
      <c r="N54" s="1671"/>
      <c r="O54" s="1671"/>
      <c r="P54" s="1671"/>
      <c r="Q54" s="1671"/>
      <c r="R54" s="1671"/>
      <c r="S54" s="1671"/>
    </row>
  </sheetData>
  <sheetProtection sheet="1" objects="1" scenarios="1" formatCells="0" formatRows="0" insertRows="0" deleteRows="0"/>
  <mergeCells count="107">
    <mergeCell ref="A2:S2"/>
    <mergeCell ref="B4:J4"/>
    <mergeCell ref="L4:S4"/>
    <mergeCell ref="B5:S5"/>
    <mergeCell ref="B6:S6"/>
    <mergeCell ref="B8:C8"/>
    <mergeCell ref="E8:G8"/>
    <mergeCell ref="H8:I8"/>
    <mergeCell ref="K8:S8"/>
    <mergeCell ref="B7:S7"/>
    <mergeCell ref="B11:D11"/>
    <mergeCell ref="E11:L11"/>
    <mergeCell ref="N11:S11"/>
    <mergeCell ref="B12:C12"/>
    <mergeCell ref="E12:F12"/>
    <mergeCell ref="H12:I12"/>
    <mergeCell ref="K12:L12"/>
    <mergeCell ref="M12:S12"/>
    <mergeCell ref="C9:D9"/>
    <mergeCell ref="E9:S9"/>
    <mergeCell ref="B10:D10"/>
    <mergeCell ref="E10:F10"/>
    <mergeCell ref="G10:I10"/>
    <mergeCell ref="K10:L10"/>
    <mergeCell ref="M10:S10"/>
    <mergeCell ref="P14:S14"/>
    <mergeCell ref="C15:D15"/>
    <mergeCell ref="F15:G15"/>
    <mergeCell ref="I15:J15"/>
    <mergeCell ref="K15:R15"/>
    <mergeCell ref="B16:S16"/>
    <mergeCell ref="A13:A15"/>
    <mergeCell ref="C13:D13"/>
    <mergeCell ref="F13:G13"/>
    <mergeCell ref="I13:J13"/>
    <mergeCell ref="L13:M13"/>
    <mergeCell ref="O13:S13"/>
    <mergeCell ref="C14:D14"/>
    <mergeCell ref="F14:G14"/>
    <mergeCell ref="I14:J14"/>
    <mergeCell ref="L14:N14"/>
    <mergeCell ref="A27:S27"/>
    <mergeCell ref="A28:C29"/>
    <mergeCell ref="D28:L29"/>
    <mergeCell ref="M28:O28"/>
    <mergeCell ref="P28:Q29"/>
    <mergeCell ref="R28:R29"/>
    <mergeCell ref="B24:S24"/>
    <mergeCell ref="A17:D17"/>
    <mergeCell ref="E17:S17"/>
    <mergeCell ref="B21:S21"/>
    <mergeCell ref="C22:D22"/>
    <mergeCell ref="E22:S22"/>
    <mergeCell ref="E23:F23"/>
    <mergeCell ref="G23:I23"/>
    <mergeCell ref="K23:L23"/>
    <mergeCell ref="M23:S23"/>
    <mergeCell ref="A31:S31"/>
    <mergeCell ref="A32:S32"/>
    <mergeCell ref="B35:S35"/>
    <mergeCell ref="B36:S36"/>
    <mergeCell ref="B39:J39"/>
    <mergeCell ref="K39:O39"/>
    <mergeCell ref="P39:R39"/>
    <mergeCell ref="S28:S29"/>
    <mergeCell ref="N29:O29"/>
    <mergeCell ref="A30:C30"/>
    <mergeCell ref="D30:L30"/>
    <mergeCell ref="N30:O30"/>
    <mergeCell ref="P30:Q30"/>
    <mergeCell ref="M44:O44"/>
    <mergeCell ref="P44:S44"/>
    <mergeCell ref="E45:I45"/>
    <mergeCell ref="J45:L45"/>
    <mergeCell ref="A40:A42"/>
    <mergeCell ref="E40:I40"/>
    <mergeCell ref="J40:L40"/>
    <mergeCell ref="M40:O40"/>
    <mergeCell ref="P40:S40"/>
    <mergeCell ref="E41:L41"/>
    <mergeCell ref="M41:O41"/>
    <mergeCell ref="P41:S41"/>
    <mergeCell ref="M42:O42"/>
    <mergeCell ref="A52:S52"/>
    <mergeCell ref="A54:S54"/>
    <mergeCell ref="E48:L48"/>
    <mergeCell ref="M48:O48"/>
    <mergeCell ref="P48:S48"/>
    <mergeCell ref="M49:O49"/>
    <mergeCell ref="A50:S50"/>
    <mergeCell ref="A51:S51"/>
    <mergeCell ref="M45:O45"/>
    <mergeCell ref="P45:S45"/>
    <mergeCell ref="E46:L46"/>
    <mergeCell ref="M46:O46"/>
    <mergeCell ref="P46:S46"/>
    <mergeCell ref="A47:A49"/>
    <mergeCell ref="E47:I47"/>
    <mergeCell ref="J47:L47"/>
    <mergeCell ref="M47:O47"/>
    <mergeCell ref="P47:S47"/>
    <mergeCell ref="A43:A46"/>
    <mergeCell ref="E43:I43"/>
    <mergeCell ref="J43:L43"/>
    <mergeCell ref="M43:O43"/>
    <mergeCell ref="P43:S43"/>
    <mergeCell ref="E44:L44"/>
  </mergeCells>
  <phoneticPr fontId="11"/>
  <conditionalFormatting sqref="B8:C8 E8:G8 J8 B35:S36">
    <cfRule type="cellIs" dxfId="389" priority="17" stopIfTrue="1" operator="equal">
      <formula>""</formula>
    </cfRule>
  </conditionalFormatting>
  <conditionalFormatting sqref="B16:S16">
    <cfRule type="cellIs" dxfId="388" priority="15" stopIfTrue="1" operator="equal">
      <formula>""</formula>
    </cfRule>
  </conditionalFormatting>
  <conditionalFormatting sqref="E40:E49">
    <cfRule type="cellIs" dxfId="387" priority="10" stopIfTrue="1" operator="equal">
      <formula>""</formula>
    </cfRule>
  </conditionalFormatting>
  <conditionalFormatting sqref="G10:I10 M10:S10 B12:D12 G12 J12 G23:I23 M23:S23 B24:S24 A30 D30 M30:S30 B39:J39 P39:R39 P40:S41 P42 P43:S48 P49">
    <cfRule type="cellIs" dxfId="386" priority="1" stopIfTrue="1" operator="equal">
      <formula>""</formula>
    </cfRule>
  </conditionalFormatting>
  <conditionalFormatting sqref="J40">
    <cfRule type="cellIs" dxfId="385" priority="9" stopIfTrue="1" operator="equal">
      <formula>""</formula>
    </cfRule>
  </conditionalFormatting>
  <conditionalFormatting sqref="J43">
    <cfRule type="cellIs" dxfId="384" priority="5" stopIfTrue="1" operator="equal">
      <formula>""</formula>
    </cfRule>
  </conditionalFormatting>
  <conditionalFormatting sqref="J45">
    <cfRule type="cellIs" dxfId="383" priority="4" stopIfTrue="1" operator="equal">
      <formula>""</formula>
    </cfRule>
  </conditionalFormatting>
  <conditionalFormatting sqref="J47">
    <cfRule type="cellIs" dxfId="382" priority="3" stopIfTrue="1" operator="equal">
      <formula>""</formula>
    </cfRule>
  </conditionalFormatting>
  <conditionalFormatting sqref="K15:R15">
    <cfRule type="cellIs" dxfId="381" priority="13" stopIfTrue="1" operator="equal">
      <formula>(COUNTIF($H$15,"✔")&lt;1)</formula>
    </cfRule>
  </conditionalFormatting>
  <conditionalFormatting sqref="N13 K13:K14 B13:B15 E13:E15 H13:H15 O14">
    <cfRule type="expression" dxfId="379" priority="14" stopIfTrue="1">
      <formula>($B$13="")*($B$14="")*($B$15="")*($E$13="")*($E$14="")*($E$15="")*($H$13="")*($H$14="")*($H$15="")*($K$13="")*($K$14="")*($N$13="")*($O$14="")</formula>
    </cfRule>
  </conditionalFormatting>
  <dataValidations count="11">
    <dataValidation imeMode="off" allowBlank="1" showInputMessage="1" showErrorMessage="1" sqref="M10:S10 E41:L41 N11:S11 P39:R39 E44:L44 E46:L46 E48:L48 M30:S30 M23:S23 J12 G12 D12 P47:S47 P43:S43 P45:S45" xr:uid="{00000000-0002-0000-0400-000000000000}"/>
    <dataValidation imeMode="hiragana" allowBlank="1" showInputMessage="1" showErrorMessage="1" sqref="B35:S36 B39:J39 G10:I10 G23:I23 A30:C30 B16:S16 K15:R15" xr:uid="{00000000-0002-0000-0400-000001000000}"/>
    <dataValidation type="list" allowBlank="1" showInputMessage="1" showErrorMessage="1" sqref="E49 P49 E42 P42 B13:B15 O14 N13 K13:K14 H13:H15 E13:E15" xr:uid="{00000000-0002-0000-0400-000002000000}">
      <formula1>"✔"</formula1>
    </dataValidation>
    <dataValidation type="list" allowBlank="1" showInputMessage="1" showErrorMessage="1" sqref="B12:C12" xr:uid="{00000000-0002-0000-0400-000003000000}">
      <formula1>"令和,平成,昭和,大正,明治"</formula1>
    </dataValidation>
    <dataValidation type="textLength" imeMode="off" operator="equal" allowBlank="1" showInputMessage="1" showErrorMessage="1" sqref="J8" xr:uid="{00000000-0002-0000-0400-000004000000}">
      <formula1>1</formula1>
    </dataValidation>
    <dataValidation type="textLength" imeMode="off" operator="equal" allowBlank="1" showInputMessage="1" showErrorMessage="1" sqref="E8:G8" xr:uid="{00000000-0002-0000-0400-000005000000}">
      <formula1>6</formula1>
    </dataValidation>
    <dataValidation type="textLength" imeMode="off" operator="equal" allowBlank="1" showInputMessage="1" showErrorMessage="1" sqref="B8:C8" xr:uid="{00000000-0002-0000-0400-000006000000}">
      <formula1>4</formula1>
    </dataValidation>
    <dataValidation type="custom" imeMode="off" allowBlank="1" showInputMessage="1" showErrorMessage="1" error="半角で入力してください。" sqref="P44:S44 P41:S41 P48:S48 P46:S46 P40:S40" xr:uid="{240A3B0A-FD72-4CED-8581-59FCD05F1942}">
      <formula1>LEN(P40)=LENB(P40)</formula1>
    </dataValidation>
    <dataValidation type="custom" imeMode="hiragana" allowBlank="1" showInputMessage="1" showErrorMessage="1" error="全角で入力してください。" prompt="氏名を入力してください。" sqref="E40:I40" xr:uid="{16766B44-AAAF-4BC0-BA29-1A6734C2C7DA}">
      <formula1>LENB(E40)=LEN(E40)*2</formula1>
    </dataValidation>
    <dataValidation imeMode="hiragana" allowBlank="1" showInputMessage="1" showErrorMessage="1" prompt="役職を入力してください。" sqref="J40:L40 J43:L43 J45:L45 J47:L47" xr:uid="{5F81FFC8-BB7D-4FB4-891C-C1544CE41EFB}"/>
    <dataValidation imeMode="hiragana" allowBlank="1" showInputMessage="1" showErrorMessage="1" prompt="氏名を入力してください。" sqref="E43:I43 E45:I45 E47:I47" xr:uid="{8ECD529D-2798-40FE-8F05-07D88D81B511}"/>
  </dataValidations>
  <printOptions horizontalCentered="1"/>
  <pageMargins left="0.39370078740157483" right="0.39370078740157483" top="0.39370078740157483" bottom="0.39370078740157483" header="0.19685039370078741" footer="0.19685039370078741"/>
  <pageSetup paperSize="9" scale="76" orientation="portrait" r:id="rId1"/>
  <headerFooter scaleWithDoc="0">
    <oddFooter>&amp;R&amp;10（令和元年10月開講訓練科から適用）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8" id="{7D1ADA7A-CEE7-4586-B2CA-AB379DEA26D8}">
            <xm:f>OR(M30&lt;EDATE(様式1!$F$37, -36), M30&gt;=様式1!$F$37)</xm:f>
            <x14:dxf>
              <fill>
                <patternFill>
                  <bgColor rgb="FFFF0000"/>
                </patternFill>
              </fill>
            </x14:dxf>
          </x14:cfRule>
          <xm:sqref>M30:O30</xm:sqref>
        </x14:conditionalFormatting>
        <x14:conditionalFormatting xmlns:xm="http://schemas.microsoft.com/office/excel/2006/main">
          <x14:cfRule type="expression" priority="2" id="{590CE84D-DD46-41DC-91BA-6EF015020131}">
            <xm:f>P30&lt;ROUNDUP(様式5!$G$60*0.7,0)</xm:f>
            <x14:dxf>
              <fill>
                <patternFill>
                  <bgColor rgb="FFFF0000"/>
                </patternFill>
              </fill>
            </x14:dxf>
          </x14:cfRule>
          <xm:sqref>P30:Q30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AO75"/>
  <sheetViews>
    <sheetView view="pageBreakPreview" topLeftCell="A38" zoomScaleNormal="100" zoomScaleSheetLayoutView="100" workbookViewId="0">
      <selection activeCell="AI56" sqref="AI56:AK56"/>
    </sheetView>
  </sheetViews>
  <sheetFormatPr defaultColWidth="2.875" defaultRowHeight="18" customHeight="1"/>
  <cols>
    <col min="1" max="37" width="3.625" style="693" customWidth="1"/>
    <col min="38" max="38" width="23" style="1057" customWidth="1"/>
    <col min="39" max="39" width="30.625" style="693" customWidth="1"/>
    <col min="40" max="40" width="30.25" style="693" customWidth="1"/>
    <col min="41" max="41" width="2.25" style="693" hidden="1" customWidth="1"/>
    <col min="42" max="42" width="2.875" style="693" customWidth="1"/>
    <col min="43" max="16384" width="2.875" style="693"/>
  </cols>
  <sheetData>
    <row r="2" spans="1:41" ht="17.25">
      <c r="A2" s="1049"/>
      <c r="B2" s="1049"/>
      <c r="C2" s="1049"/>
      <c r="D2" s="1049"/>
      <c r="E2" s="1049"/>
      <c r="F2" s="1049"/>
      <c r="G2" s="1049"/>
      <c r="H2" s="1049"/>
      <c r="I2" s="1049"/>
      <c r="J2" s="1049"/>
      <c r="K2" s="1049"/>
      <c r="L2" s="1049"/>
      <c r="M2" s="1049"/>
      <c r="N2" s="1049"/>
      <c r="O2" s="1049"/>
      <c r="P2" s="1049"/>
      <c r="Q2" s="1049"/>
      <c r="R2" s="1049"/>
      <c r="S2" s="1049"/>
      <c r="T2" s="1049"/>
      <c r="U2" s="1049"/>
      <c r="V2" s="1049"/>
      <c r="W2" s="1049"/>
      <c r="X2" s="1049"/>
      <c r="Y2" s="1049"/>
      <c r="Z2" s="1049"/>
      <c r="AB2" s="694"/>
      <c r="AI2" s="1050"/>
      <c r="AJ2" s="1051"/>
      <c r="AK2" s="1052" t="s">
        <v>256</v>
      </c>
      <c r="AL2" s="1053"/>
      <c r="AO2" s="1054" t="s">
        <v>642</v>
      </c>
    </row>
    <row r="3" spans="1:41" ht="20.100000000000001" customHeight="1">
      <c r="A3" s="2040" t="s">
        <v>8</v>
      </c>
      <c r="B3" s="2040"/>
      <c r="C3" s="2040"/>
      <c r="D3" s="2040"/>
      <c r="E3" s="2040"/>
      <c r="F3" s="2040"/>
      <c r="G3" s="2040"/>
      <c r="H3" s="2040"/>
      <c r="I3" s="2040"/>
      <c r="J3" s="2040"/>
      <c r="K3" s="2040"/>
      <c r="L3" s="2040"/>
      <c r="M3" s="2040"/>
      <c r="N3" s="2040"/>
      <c r="O3" s="2040"/>
      <c r="P3" s="2040"/>
      <c r="Q3" s="2040"/>
      <c r="R3" s="2040"/>
      <c r="S3" s="2040"/>
      <c r="T3" s="2040"/>
      <c r="U3" s="2040"/>
      <c r="V3" s="2040"/>
      <c r="W3" s="2040"/>
      <c r="X3" s="2040"/>
      <c r="Y3" s="2040"/>
      <c r="Z3" s="2040"/>
      <c r="AA3" s="2040"/>
      <c r="AB3" s="2040"/>
      <c r="AC3" s="2040"/>
      <c r="AD3" s="2040"/>
      <c r="AE3" s="2040"/>
      <c r="AF3" s="2040"/>
      <c r="AG3" s="2040"/>
      <c r="AH3" s="2040"/>
      <c r="AI3" s="2040"/>
      <c r="AJ3" s="2040"/>
      <c r="AK3" s="2040"/>
      <c r="AL3" s="1055"/>
      <c r="AO3" s="1054" t="s">
        <v>643</v>
      </c>
    </row>
    <row r="4" spans="1:41" ht="18" customHeight="1">
      <c r="A4" s="2041" t="s">
        <v>257</v>
      </c>
      <c r="B4" s="2041"/>
      <c r="C4" s="2041"/>
      <c r="D4" s="2041"/>
      <c r="E4" s="2041"/>
      <c r="F4" s="2042" t="str">
        <f>IF(様式1!L11="","",様式1!L11)</f>
        <v/>
      </c>
      <c r="G4" s="2042"/>
      <c r="H4" s="2042"/>
      <c r="I4" s="2042"/>
      <c r="J4" s="2042"/>
      <c r="K4" s="2042"/>
      <c r="L4" s="2042"/>
      <c r="M4" s="2042"/>
      <c r="N4" s="2042"/>
      <c r="O4" s="2042"/>
      <c r="P4" s="2042"/>
      <c r="Q4" s="2042"/>
      <c r="R4" s="2042"/>
      <c r="S4" s="1056"/>
      <c r="T4" s="1056"/>
      <c r="U4" s="1056"/>
      <c r="V4" s="1056"/>
      <c r="W4" s="1056"/>
      <c r="X4" s="1056"/>
      <c r="Y4" s="699"/>
      <c r="Z4" s="699"/>
      <c r="AA4" s="699"/>
      <c r="AB4" s="699"/>
      <c r="AK4" s="700" t="s">
        <v>1022</v>
      </c>
      <c r="AL4" s="1055"/>
      <c r="AO4" s="1054" t="s">
        <v>716</v>
      </c>
    </row>
    <row r="5" spans="1:41" ht="6" customHeight="1" thickBot="1">
      <c r="A5" s="775"/>
      <c r="B5" s="775"/>
      <c r="C5" s="775"/>
      <c r="D5" s="775"/>
      <c r="E5" s="775"/>
      <c r="F5" s="699"/>
      <c r="G5" s="699"/>
      <c r="H5" s="699"/>
      <c r="I5" s="699"/>
      <c r="J5" s="699"/>
      <c r="K5" s="699"/>
      <c r="L5" s="699"/>
      <c r="M5" s="699"/>
      <c r="N5" s="699"/>
      <c r="O5" s="699"/>
      <c r="P5" s="699"/>
      <c r="Q5" s="699"/>
      <c r="R5" s="699"/>
      <c r="S5" s="699"/>
      <c r="T5" s="699"/>
      <c r="U5" s="699"/>
      <c r="V5" s="699"/>
      <c r="W5" s="699"/>
      <c r="X5" s="699"/>
      <c r="Y5" s="699"/>
      <c r="Z5" s="699"/>
      <c r="AA5" s="699"/>
      <c r="AB5" s="699"/>
      <c r="AO5" s="1054" t="s">
        <v>644</v>
      </c>
    </row>
    <row r="6" spans="1:41" ht="15" customHeight="1">
      <c r="A6" s="2015" t="s">
        <v>505</v>
      </c>
      <c r="B6" s="2016"/>
      <c r="C6" s="2016"/>
      <c r="D6" s="2016"/>
      <c r="E6" s="2017"/>
      <c r="F6" s="1058" t="str">
        <f>IF(様式1!E20="○","✔","")</f>
        <v>✔</v>
      </c>
      <c r="G6" s="2043" t="s">
        <v>506</v>
      </c>
      <c r="H6" s="2044"/>
      <c r="I6" s="2044"/>
      <c r="J6" s="2044"/>
      <c r="K6" s="1059" t="s">
        <v>507</v>
      </c>
      <c r="L6" s="2045" t="str">
        <f>様式1!V23</f>
        <v>00 基礎分野</v>
      </c>
      <c r="M6" s="2045"/>
      <c r="N6" s="2045"/>
      <c r="O6" s="2045"/>
      <c r="P6" s="2045"/>
      <c r="Q6" s="2045"/>
      <c r="R6" s="2045"/>
      <c r="S6" s="2045"/>
      <c r="T6" s="2045"/>
      <c r="U6" s="1060" t="s">
        <v>508</v>
      </c>
      <c r="V6" s="1061"/>
      <c r="W6" s="1062"/>
      <c r="X6" s="1062"/>
      <c r="Y6" s="1967" t="s">
        <v>697</v>
      </c>
      <c r="Z6" s="1968"/>
      <c r="AA6" s="1968"/>
      <c r="AB6" s="1968"/>
      <c r="AC6" s="1968"/>
      <c r="AD6" s="1968"/>
      <c r="AE6" s="1968"/>
      <c r="AF6" s="1968"/>
      <c r="AG6" s="1968"/>
      <c r="AH6" s="1968"/>
      <c r="AI6" s="1968"/>
      <c r="AJ6" s="1968"/>
      <c r="AK6" s="2003"/>
      <c r="AL6" s="1055"/>
      <c r="AM6" s="1063"/>
      <c r="AO6" s="1054" t="s">
        <v>956</v>
      </c>
    </row>
    <row r="7" spans="1:41" ht="15" customHeight="1" thickBot="1">
      <c r="A7" s="2018"/>
      <c r="B7" s="2019"/>
      <c r="C7" s="2019"/>
      <c r="D7" s="2019"/>
      <c r="E7" s="2020"/>
      <c r="F7" s="1064" t="str">
        <f>IF(様式1!E21="○","✔","")</f>
        <v/>
      </c>
      <c r="G7" s="2049" t="s">
        <v>489</v>
      </c>
      <c r="H7" s="2050"/>
      <c r="I7" s="2050"/>
      <c r="J7" s="2050"/>
      <c r="K7" s="1065" t="s">
        <v>507</v>
      </c>
      <c r="L7" s="2051"/>
      <c r="M7" s="2051"/>
      <c r="N7" s="2051"/>
      <c r="O7" s="2051"/>
      <c r="P7" s="2051"/>
      <c r="Q7" s="2051"/>
      <c r="R7" s="2051"/>
      <c r="S7" s="2051"/>
      <c r="T7" s="2051"/>
      <c r="U7" s="1066" t="s">
        <v>508</v>
      </c>
      <c r="V7" s="1066"/>
      <c r="W7" s="1066"/>
      <c r="X7" s="1066"/>
      <c r="Y7" s="2046"/>
      <c r="Z7" s="2047"/>
      <c r="AA7" s="2047"/>
      <c r="AB7" s="2047"/>
      <c r="AC7" s="2047"/>
      <c r="AD7" s="2047"/>
      <c r="AE7" s="2047"/>
      <c r="AF7" s="2047"/>
      <c r="AG7" s="2047"/>
      <c r="AH7" s="2047"/>
      <c r="AI7" s="2047"/>
      <c r="AJ7" s="2047"/>
      <c r="AK7" s="2048"/>
      <c r="AL7" s="1055"/>
      <c r="AM7" s="1063"/>
      <c r="AO7" s="1054" t="s">
        <v>645</v>
      </c>
    </row>
    <row r="8" spans="1:41" ht="33.75" customHeight="1" thickBot="1">
      <c r="A8" s="2018"/>
      <c r="B8" s="2019"/>
      <c r="C8" s="2019"/>
      <c r="D8" s="2019"/>
      <c r="E8" s="2019"/>
      <c r="F8" s="89"/>
      <c r="G8" s="2053" t="s">
        <v>715</v>
      </c>
      <c r="H8" s="2054"/>
      <c r="I8" s="2054"/>
      <c r="J8" s="2054"/>
      <c r="K8" s="2054"/>
      <c r="L8" s="2055"/>
      <c r="M8" s="89"/>
      <c r="N8" s="2010" t="s">
        <v>1226</v>
      </c>
      <c r="O8" s="2011"/>
      <c r="P8" s="2011"/>
      <c r="Q8" s="2011"/>
      <c r="R8" s="2012"/>
      <c r="S8" s="484"/>
      <c r="T8" s="2013" t="s">
        <v>1258</v>
      </c>
      <c r="U8" s="2011"/>
      <c r="V8" s="2011"/>
      <c r="W8" s="2011"/>
      <c r="X8" s="2014"/>
      <c r="Y8" s="2002"/>
      <c r="Z8" s="1968"/>
      <c r="AA8" s="1968"/>
      <c r="AB8" s="1968"/>
      <c r="AC8" s="1968"/>
      <c r="AD8" s="1968"/>
      <c r="AE8" s="1968"/>
      <c r="AF8" s="1968"/>
      <c r="AG8" s="1968"/>
      <c r="AH8" s="1968"/>
      <c r="AI8" s="1968"/>
      <c r="AJ8" s="1968"/>
      <c r="AK8" s="2003"/>
      <c r="AL8" s="1067" t="str">
        <f>LEN(SUBSTITUTE(Y8,CHAR(10),""))&amp;" 文字(全角で最大100文字)"</f>
        <v>0 文字(全角で最大100文字)</v>
      </c>
      <c r="AM8" s="1063"/>
      <c r="AO8" s="1054" t="s">
        <v>646</v>
      </c>
    </row>
    <row r="9" spans="1:41" ht="42" customHeight="1" thickBot="1">
      <c r="A9" s="2021"/>
      <c r="B9" s="2022"/>
      <c r="C9" s="2022"/>
      <c r="D9" s="2022"/>
      <c r="E9" s="2023"/>
      <c r="F9" s="89"/>
      <c r="G9" s="2024" t="s">
        <v>1049</v>
      </c>
      <c r="H9" s="2025"/>
      <c r="I9" s="2025"/>
      <c r="J9" s="2025"/>
      <c r="K9" s="2025"/>
      <c r="L9" s="2026"/>
      <c r="M9" s="89"/>
      <c r="N9" s="2056" t="s">
        <v>1174</v>
      </c>
      <c r="O9" s="2057"/>
      <c r="P9" s="2057"/>
      <c r="Q9" s="2057"/>
      <c r="R9" s="2058"/>
      <c r="S9" s="1068"/>
      <c r="T9" s="2053"/>
      <c r="U9" s="2054"/>
      <c r="V9" s="2054"/>
      <c r="W9" s="2054"/>
      <c r="X9" s="2059"/>
      <c r="Y9" s="1831"/>
      <c r="Z9" s="2004"/>
      <c r="AA9" s="2004"/>
      <c r="AB9" s="2004"/>
      <c r="AC9" s="2004"/>
      <c r="AD9" s="2004"/>
      <c r="AE9" s="2004"/>
      <c r="AF9" s="2004"/>
      <c r="AG9" s="2004"/>
      <c r="AH9" s="2004"/>
      <c r="AI9" s="2004"/>
      <c r="AJ9" s="2004"/>
      <c r="AK9" s="2005"/>
      <c r="AL9" s="1069" t="str">
        <f>IF(AND($F$9="○",ISERROR(SEARCH("企業実習促進",$F$30))),"訓練概要欄に【企業実習促進】と記入してください",IF(COUNTIFS($F$9,"",$F$30,"*企業実習促進*")&gt;0,"「企業実習促進奨励金」の○が漏れていないかご確認ください。","特例チェック欄１"))</f>
        <v>特例チェック欄１</v>
      </c>
      <c r="AM9" s="1063"/>
      <c r="AO9" s="1054"/>
    </row>
    <row r="10" spans="1:41" ht="18" customHeight="1">
      <c r="A10" s="2032" t="s">
        <v>258</v>
      </c>
      <c r="B10" s="2033"/>
      <c r="C10" s="2033"/>
      <c r="D10" s="2033"/>
      <c r="E10" s="2033"/>
      <c r="F10" s="2036" t="str">
        <f>IF(様式1!G36="","",様式1!G36)</f>
        <v/>
      </c>
      <c r="G10" s="2036"/>
      <c r="H10" s="2036"/>
      <c r="I10" s="2036"/>
      <c r="J10" s="2036"/>
      <c r="K10" s="2036"/>
      <c r="L10" s="2036"/>
      <c r="M10" s="2036"/>
      <c r="N10" s="2036"/>
      <c r="O10" s="2036"/>
      <c r="P10" s="2036"/>
      <c r="Q10" s="2036"/>
      <c r="R10" s="2036"/>
      <c r="S10" s="2037"/>
      <c r="T10" s="2036"/>
      <c r="U10" s="2036"/>
      <c r="V10" s="2036"/>
      <c r="W10" s="2036"/>
      <c r="X10" s="2038"/>
      <c r="Y10" s="2006"/>
      <c r="Z10" s="1970"/>
      <c r="AA10" s="1970"/>
      <c r="AB10" s="1970"/>
      <c r="AC10" s="1970"/>
      <c r="AD10" s="1970"/>
      <c r="AE10" s="1970"/>
      <c r="AF10" s="1970"/>
      <c r="AG10" s="1970"/>
      <c r="AH10" s="1970"/>
      <c r="AI10" s="1970"/>
      <c r="AJ10" s="1970"/>
      <c r="AK10" s="2007"/>
      <c r="AL10" s="1069" t="str">
        <f>IF(AND($M$9="○",ISERROR(SEARCH("職場見学等推進",$F$30))),"訓練概要欄に【職場見学等推進】と記入してください",IF(COUNTIFS($M$9,"",$F$30,"*職場見学等推進*")&gt;0,"「職場見学等促進奨励金」の○が漏れていないかご確認ください。","特例チェック欄２"))</f>
        <v>特例チェック欄２</v>
      </c>
      <c r="AM10" s="1063"/>
      <c r="AO10" s="1054" t="s">
        <v>647</v>
      </c>
    </row>
    <row r="11" spans="1:41" ht="12" customHeight="1" thickBot="1">
      <c r="A11" s="2034"/>
      <c r="B11" s="2035"/>
      <c r="C11" s="2035"/>
      <c r="D11" s="2035"/>
      <c r="E11" s="2035"/>
      <c r="F11" s="1070"/>
      <c r="G11" s="1071"/>
      <c r="H11" s="1071"/>
      <c r="I11" s="1071"/>
      <c r="J11" s="1071"/>
      <c r="K11" s="1071"/>
      <c r="L11" s="1071"/>
      <c r="M11" s="1071"/>
      <c r="N11" s="1071"/>
      <c r="O11" s="1071"/>
      <c r="P11" s="1071"/>
      <c r="Q11" s="1071"/>
      <c r="R11" s="1071"/>
      <c r="S11" s="1071"/>
      <c r="T11" s="1071"/>
      <c r="U11" s="1071"/>
      <c r="V11" s="1071"/>
      <c r="W11" s="1071"/>
      <c r="X11" s="1072" t="s">
        <v>259</v>
      </c>
      <c r="Y11" s="2006"/>
      <c r="Z11" s="1970"/>
      <c r="AA11" s="1970"/>
      <c r="AB11" s="1970"/>
      <c r="AC11" s="1970"/>
      <c r="AD11" s="1970"/>
      <c r="AE11" s="1970"/>
      <c r="AF11" s="1970"/>
      <c r="AG11" s="1970"/>
      <c r="AH11" s="1970"/>
      <c r="AI11" s="1970"/>
      <c r="AJ11" s="1970"/>
      <c r="AK11" s="2007"/>
      <c r="AL11" s="1073"/>
      <c r="AM11" s="1063"/>
      <c r="AO11" s="1054" t="s">
        <v>648</v>
      </c>
    </row>
    <row r="12" spans="1:41" ht="20.25" customHeight="1" thickBot="1">
      <c r="A12" s="1987" t="s">
        <v>260</v>
      </c>
      <c r="B12" s="2039"/>
      <c r="C12" s="2039"/>
      <c r="D12" s="2039"/>
      <c r="E12" s="2039"/>
      <c r="F12" s="2000" t="s">
        <v>937</v>
      </c>
      <c r="G12" s="2001"/>
      <c r="H12" s="2001"/>
      <c r="I12" s="2001"/>
      <c r="J12" s="2001"/>
      <c r="K12" s="2001"/>
      <c r="L12" s="1074" t="s">
        <v>52</v>
      </c>
      <c r="M12" s="2001" t="s">
        <v>937</v>
      </c>
      <c r="N12" s="2001"/>
      <c r="O12" s="2001"/>
      <c r="P12" s="2001"/>
      <c r="Q12" s="2001"/>
      <c r="R12" s="2001"/>
      <c r="S12" s="1075"/>
      <c r="T12" s="1075"/>
      <c r="U12" s="1074"/>
      <c r="V12" s="1074"/>
      <c r="W12" s="1074"/>
      <c r="X12" s="1076"/>
      <c r="Y12" s="2006"/>
      <c r="Z12" s="1970"/>
      <c r="AA12" s="1970"/>
      <c r="AB12" s="1970"/>
      <c r="AC12" s="1970"/>
      <c r="AD12" s="1970"/>
      <c r="AE12" s="1970"/>
      <c r="AF12" s="1970"/>
      <c r="AG12" s="1970"/>
      <c r="AH12" s="1970"/>
      <c r="AI12" s="1970"/>
      <c r="AJ12" s="1970"/>
      <c r="AK12" s="2007"/>
      <c r="AL12" s="1073"/>
      <c r="AM12" s="1063"/>
      <c r="AO12" s="1054" t="s">
        <v>649</v>
      </c>
    </row>
    <row r="13" spans="1:41" ht="24" customHeight="1" thickBot="1">
      <c r="A13" s="1987" t="s">
        <v>261</v>
      </c>
      <c r="B13" s="1988"/>
      <c r="C13" s="1988"/>
      <c r="D13" s="1988"/>
      <c r="E13" s="1988"/>
      <c r="F13" s="2000" t="s">
        <v>937</v>
      </c>
      <c r="G13" s="2001"/>
      <c r="H13" s="2001"/>
      <c r="I13" s="2001"/>
      <c r="J13" s="2001"/>
      <c r="K13" s="2001"/>
      <c r="L13" s="1993"/>
      <c r="M13" s="1993"/>
      <c r="N13" s="1993"/>
      <c r="O13" s="1993"/>
      <c r="P13" s="1993"/>
      <c r="Q13" s="1993"/>
      <c r="R13" s="1993"/>
      <c r="S13" s="1993"/>
      <c r="T13" s="1993"/>
      <c r="U13" s="1993"/>
      <c r="V13" s="1993"/>
      <c r="W13" s="1993"/>
      <c r="X13" s="2052"/>
      <c r="Y13" s="2008"/>
      <c r="Z13" s="1972"/>
      <c r="AA13" s="1972"/>
      <c r="AB13" s="1972"/>
      <c r="AC13" s="1972"/>
      <c r="AD13" s="1972"/>
      <c r="AE13" s="1972"/>
      <c r="AF13" s="1972"/>
      <c r="AG13" s="1972"/>
      <c r="AH13" s="1972"/>
      <c r="AI13" s="1972"/>
      <c r="AJ13" s="1972"/>
      <c r="AK13" s="2009"/>
      <c r="AL13" s="1073"/>
      <c r="AM13" s="1063"/>
      <c r="AO13" s="1054" t="s">
        <v>650</v>
      </c>
    </row>
    <row r="14" spans="1:41" ht="20.25" customHeight="1" thickBot="1">
      <c r="A14" s="1987" t="s">
        <v>262</v>
      </c>
      <c r="B14" s="1988"/>
      <c r="C14" s="1988"/>
      <c r="D14" s="1988"/>
      <c r="E14" s="1989"/>
      <c r="F14" s="89"/>
      <c r="G14" s="2060" t="s">
        <v>509</v>
      </c>
      <c r="H14" s="2061"/>
      <c r="I14" s="2061"/>
      <c r="J14" s="2061"/>
      <c r="K14" s="2062"/>
      <c r="L14" s="89"/>
      <c r="M14" s="2060" t="s">
        <v>574</v>
      </c>
      <c r="N14" s="2061"/>
      <c r="O14" s="2061"/>
      <c r="P14" s="2061"/>
      <c r="Q14" s="2062"/>
      <c r="R14" s="89"/>
      <c r="S14" s="2063" t="s">
        <v>575</v>
      </c>
      <c r="T14" s="2064"/>
      <c r="U14" s="2064"/>
      <c r="V14" s="2065"/>
      <c r="W14" s="2065"/>
      <c r="X14" s="2065"/>
      <c r="Y14" s="2065"/>
      <c r="Z14" s="2065"/>
      <c r="AA14" s="2065"/>
      <c r="AB14" s="2065"/>
      <c r="AC14" s="2065"/>
      <c r="AD14" s="2065"/>
      <c r="AE14" s="2065"/>
      <c r="AF14" s="2065"/>
      <c r="AG14" s="1077" t="s">
        <v>576</v>
      </c>
      <c r="AH14" s="1078"/>
      <c r="AI14" s="1078"/>
      <c r="AJ14" s="1078"/>
      <c r="AK14" s="1079"/>
      <c r="AL14" s="1080"/>
      <c r="AM14" s="1063"/>
      <c r="AO14" s="1054" t="s">
        <v>651</v>
      </c>
    </row>
    <row r="15" spans="1:41" ht="20.25" customHeight="1" thickBot="1">
      <c r="A15" s="1992" t="s">
        <v>263</v>
      </c>
      <c r="B15" s="1993"/>
      <c r="C15" s="1993"/>
      <c r="D15" s="1993"/>
      <c r="E15" s="1994"/>
      <c r="F15" s="2000" t="s">
        <v>937</v>
      </c>
      <c r="G15" s="2001"/>
      <c r="H15" s="2001"/>
      <c r="I15" s="2001"/>
      <c r="J15" s="2001"/>
      <c r="K15" s="2001"/>
      <c r="L15" s="1075"/>
      <c r="M15" s="1995"/>
      <c r="N15" s="1995"/>
      <c r="O15" s="1995"/>
      <c r="P15" s="1995"/>
      <c r="Q15" s="1995"/>
      <c r="R15" s="1995"/>
      <c r="S15" s="1995"/>
      <c r="T15" s="1995"/>
      <c r="U15" s="1995"/>
      <c r="V15" s="1995"/>
      <c r="W15" s="1995"/>
      <c r="X15" s="1995"/>
      <c r="Y15" s="1081"/>
      <c r="Z15" s="1081"/>
      <c r="AA15" s="1081"/>
      <c r="AB15" s="1081"/>
      <c r="AC15" s="1078"/>
      <c r="AD15" s="1078"/>
      <c r="AE15" s="1078"/>
      <c r="AF15" s="1078"/>
      <c r="AG15" s="1078"/>
      <c r="AH15" s="1078"/>
      <c r="AI15" s="1078"/>
      <c r="AJ15" s="1078"/>
      <c r="AK15" s="1079"/>
      <c r="AL15" s="1080"/>
      <c r="AM15" s="1063"/>
      <c r="AO15" s="1054" t="s">
        <v>652</v>
      </c>
    </row>
    <row r="16" spans="1:41" ht="20.25" customHeight="1" thickBot="1">
      <c r="A16" s="1996" t="s">
        <v>224</v>
      </c>
      <c r="B16" s="1990"/>
      <c r="C16" s="1990"/>
      <c r="D16" s="1990"/>
      <c r="E16" s="1990"/>
      <c r="F16" s="1998" t="str">
        <f>IF(様式1!F37="","",様式1!F37)</f>
        <v/>
      </c>
      <c r="G16" s="1999"/>
      <c r="H16" s="1999"/>
      <c r="I16" s="1999"/>
      <c r="J16" s="1999"/>
      <c r="K16" s="1999"/>
      <c r="L16" s="1074" t="s">
        <v>577</v>
      </c>
      <c r="M16" s="1999" t="str">
        <f>IF(様式1!K37="","",様式1!K37)</f>
        <v/>
      </c>
      <c r="N16" s="1999"/>
      <c r="O16" s="1999"/>
      <c r="P16" s="1999"/>
      <c r="Q16" s="1999"/>
      <c r="R16" s="1999"/>
      <c r="S16" s="1074"/>
      <c r="T16" s="1082" t="s">
        <v>578</v>
      </c>
      <c r="U16" s="1081" t="str">
        <f>IF(様式1!P37="","",様式1!P37)</f>
        <v/>
      </c>
      <c r="V16" s="1997" t="s">
        <v>579</v>
      </c>
      <c r="W16" s="1997"/>
      <c r="X16" s="1074"/>
      <c r="Y16" s="718"/>
      <c r="Z16" s="722"/>
      <c r="AA16" s="722"/>
      <c r="AB16" s="722"/>
      <c r="AC16" s="1997" t="s">
        <v>580</v>
      </c>
      <c r="AD16" s="1997"/>
      <c r="AE16" s="1997"/>
      <c r="AF16" s="2027"/>
      <c r="AG16" s="2027"/>
      <c r="AH16" s="1997" t="s">
        <v>581</v>
      </c>
      <c r="AI16" s="1997"/>
      <c r="AJ16" s="718"/>
      <c r="AK16" s="719"/>
      <c r="AL16" s="1080"/>
      <c r="AM16" s="1063"/>
      <c r="AO16" s="1054" t="s">
        <v>653</v>
      </c>
    </row>
    <row r="17" spans="1:41" ht="20.25" customHeight="1" thickBot="1">
      <c r="A17" s="1987" t="s">
        <v>264</v>
      </c>
      <c r="B17" s="1988"/>
      <c r="C17" s="1988"/>
      <c r="D17" s="1988"/>
      <c r="E17" s="1988"/>
      <c r="F17" s="1083"/>
      <c r="G17" s="774"/>
      <c r="H17" s="1081" t="s">
        <v>510</v>
      </c>
      <c r="I17" s="90"/>
      <c r="J17" s="1081" t="s">
        <v>511</v>
      </c>
      <c r="K17" s="1084" t="s">
        <v>582</v>
      </c>
      <c r="L17" s="774"/>
      <c r="M17" s="1081" t="s">
        <v>510</v>
      </c>
      <c r="N17" s="90"/>
      <c r="O17" s="1081" t="s">
        <v>511</v>
      </c>
      <c r="P17" s="1078"/>
      <c r="Q17" s="1078"/>
      <c r="R17" s="1083"/>
      <c r="S17" s="1083"/>
      <c r="T17" s="1083"/>
      <c r="U17" s="1084"/>
      <c r="V17" s="1084"/>
      <c r="W17" s="1084"/>
      <c r="X17" s="1084"/>
      <c r="Y17" s="1989" t="s">
        <v>512</v>
      </c>
      <c r="Z17" s="1990"/>
      <c r="AA17" s="1991"/>
      <c r="AB17" s="1989" t="str">
        <f>IF(様式1!F38="","",様式1!F38)</f>
        <v/>
      </c>
      <c r="AC17" s="1990"/>
      <c r="AD17" s="1990"/>
      <c r="AE17" s="1078" t="s">
        <v>513</v>
      </c>
      <c r="AF17" s="1078"/>
      <c r="AG17" s="1078"/>
      <c r="AH17" s="1078"/>
      <c r="AI17" s="1078"/>
      <c r="AJ17" s="1078"/>
      <c r="AK17" s="1079"/>
      <c r="AL17" s="1080"/>
      <c r="AM17" s="1063"/>
      <c r="AO17" s="1054" t="s">
        <v>654</v>
      </c>
    </row>
    <row r="18" spans="1:41" ht="26.25" customHeight="1" thickBot="1">
      <c r="A18" s="1976" t="s">
        <v>602</v>
      </c>
      <c r="B18" s="1977"/>
      <c r="C18" s="1977"/>
      <c r="D18" s="1977"/>
      <c r="E18" s="1978"/>
      <c r="F18" s="1979"/>
      <c r="G18" s="1980"/>
      <c r="H18" s="1980"/>
      <c r="I18" s="1980"/>
      <c r="J18" s="1980"/>
      <c r="K18" s="1980"/>
      <c r="L18" s="1980"/>
      <c r="M18" s="1980"/>
      <c r="N18" s="1980"/>
      <c r="O18" s="1980"/>
      <c r="P18" s="1980"/>
      <c r="Q18" s="1980"/>
      <c r="R18" s="1980"/>
      <c r="S18" s="1980"/>
      <c r="T18" s="1980"/>
      <c r="U18" s="1980"/>
      <c r="V18" s="1980"/>
      <c r="W18" s="1980"/>
      <c r="X18" s="1980"/>
      <c r="Y18" s="1980"/>
      <c r="Z18" s="1980"/>
      <c r="AA18" s="1980"/>
      <c r="AB18" s="1980"/>
      <c r="AC18" s="1980"/>
      <c r="AD18" s="1980"/>
      <c r="AE18" s="1980"/>
      <c r="AF18" s="1980"/>
      <c r="AG18" s="1980"/>
      <c r="AH18" s="1980"/>
      <c r="AI18" s="1980"/>
      <c r="AJ18" s="1980"/>
      <c r="AK18" s="1981"/>
      <c r="AL18" s="1067" t="str">
        <f>LEN(SUBSTITUTE(F18,CHAR(10),""))&amp;" 文字(全角で最大120文字)"</f>
        <v>0 文字(全角で最大120文字)</v>
      </c>
      <c r="AM18" s="1063"/>
      <c r="AO18" s="1054" t="s">
        <v>655</v>
      </c>
    </row>
    <row r="19" spans="1:41" ht="15" customHeight="1">
      <c r="A19" s="1967" t="s">
        <v>583</v>
      </c>
      <c r="B19" s="1968"/>
      <c r="C19" s="1968"/>
      <c r="D19" s="1968"/>
      <c r="E19" s="1968"/>
      <c r="F19" s="91"/>
      <c r="G19" s="1982" t="s">
        <v>584</v>
      </c>
      <c r="H19" s="1982"/>
      <c r="I19" s="1982"/>
      <c r="J19" s="1982"/>
      <c r="K19" s="1982"/>
      <c r="L19" s="91"/>
      <c r="M19" s="1982" t="s">
        <v>603</v>
      </c>
      <c r="N19" s="1982"/>
      <c r="O19" s="1982"/>
      <c r="P19" s="1982"/>
      <c r="Q19" s="1982"/>
      <c r="R19" s="1982"/>
      <c r="S19" s="1982"/>
      <c r="T19" s="91"/>
      <c r="U19" s="1983" t="s">
        <v>514</v>
      </c>
      <c r="V19" s="1983"/>
      <c r="W19" s="1983"/>
      <c r="X19" s="1983"/>
      <c r="Y19" s="1983"/>
      <c r="Z19" s="1983"/>
      <c r="AA19" s="91"/>
      <c r="AB19" s="1983" t="s">
        <v>606</v>
      </c>
      <c r="AC19" s="1983"/>
      <c r="AD19" s="1983"/>
      <c r="AE19" s="1983"/>
      <c r="AF19" s="1983"/>
      <c r="AG19" s="1983"/>
      <c r="AH19" s="1060"/>
      <c r="AI19" s="1060"/>
      <c r="AJ19" s="1061"/>
      <c r="AK19" s="1085"/>
      <c r="AL19" s="1086"/>
      <c r="AM19" s="1063"/>
      <c r="AO19" s="1054" t="s">
        <v>656</v>
      </c>
    </row>
    <row r="20" spans="1:41" ht="15" customHeight="1" thickBot="1">
      <c r="A20" s="1971"/>
      <c r="B20" s="1972"/>
      <c r="C20" s="1972"/>
      <c r="D20" s="1972"/>
      <c r="E20" s="1972"/>
      <c r="F20" s="92"/>
      <c r="G20" s="1984" t="s">
        <v>585</v>
      </c>
      <c r="H20" s="1984"/>
      <c r="I20" s="1984"/>
      <c r="J20" s="1984"/>
      <c r="K20" s="1984"/>
      <c r="L20" s="92"/>
      <c r="M20" s="1985" t="s">
        <v>604</v>
      </c>
      <c r="N20" s="1985"/>
      <c r="O20" s="1985"/>
      <c r="P20" s="1985"/>
      <c r="Q20" s="1985"/>
      <c r="R20" s="1985"/>
      <c r="S20" s="1985"/>
      <c r="T20" s="92"/>
      <c r="U20" s="1087" t="s">
        <v>605</v>
      </c>
      <c r="V20" s="1088"/>
      <c r="W20" s="1089" t="s">
        <v>586</v>
      </c>
      <c r="X20" s="1986"/>
      <c r="Y20" s="1986"/>
      <c r="Z20" s="1986"/>
      <c r="AA20" s="1986"/>
      <c r="AB20" s="1986"/>
      <c r="AC20" s="1986"/>
      <c r="AD20" s="1986"/>
      <c r="AE20" s="1986"/>
      <c r="AF20" s="1986"/>
      <c r="AG20" s="1986"/>
      <c r="AH20" s="1090" t="s">
        <v>587</v>
      </c>
      <c r="AI20" s="1091"/>
      <c r="AJ20" s="1088"/>
      <c r="AK20" s="1092"/>
      <c r="AL20" s="1086"/>
      <c r="AM20" s="1063"/>
      <c r="AO20" s="1054" t="s">
        <v>657</v>
      </c>
    </row>
    <row r="21" spans="1:41" ht="35.1" customHeight="1" thickBot="1">
      <c r="A21" s="1962" t="s">
        <v>266</v>
      </c>
      <c r="B21" s="1963"/>
      <c r="C21" s="1963"/>
      <c r="D21" s="1963"/>
      <c r="E21" s="1963"/>
      <c r="F21" s="1964"/>
      <c r="G21" s="1965"/>
      <c r="H21" s="1965"/>
      <c r="I21" s="1965"/>
      <c r="J21" s="1965"/>
      <c r="K21" s="1965"/>
      <c r="L21" s="1965"/>
      <c r="M21" s="1965"/>
      <c r="N21" s="1965"/>
      <c r="O21" s="1965"/>
      <c r="P21" s="1965"/>
      <c r="Q21" s="1965"/>
      <c r="R21" s="1965"/>
      <c r="S21" s="1965"/>
      <c r="T21" s="1965"/>
      <c r="U21" s="1965"/>
      <c r="V21" s="1965"/>
      <c r="W21" s="1965"/>
      <c r="X21" s="1965"/>
      <c r="Y21" s="1965"/>
      <c r="Z21" s="1965"/>
      <c r="AA21" s="1965"/>
      <c r="AB21" s="1965"/>
      <c r="AC21" s="1965"/>
      <c r="AD21" s="1965"/>
      <c r="AE21" s="1965"/>
      <c r="AF21" s="1965"/>
      <c r="AG21" s="1965"/>
      <c r="AH21" s="1965"/>
      <c r="AI21" s="1965"/>
      <c r="AJ21" s="1965"/>
      <c r="AK21" s="1966"/>
      <c r="AL21" s="1093" t="str">
        <f>LEN(SUBSTITUTE(F21,CHAR(10),""))&amp;" 文字(全角で最大200文字)"</f>
        <v>0 文字(全角で最大200文字)</v>
      </c>
      <c r="AM21" s="1094" t="s">
        <v>659</v>
      </c>
      <c r="AN21" s="1095" t="s">
        <v>660</v>
      </c>
      <c r="AO21" s="1054" t="s">
        <v>658</v>
      </c>
    </row>
    <row r="22" spans="1:41" ht="15" customHeight="1">
      <c r="A22" s="1967" t="s">
        <v>267</v>
      </c>
      <c r="B22" s="1968"/>
      <c r="C22" s="1968"/>
      <c r="D22" s="1968"/>
      <c r="E22" s="1968"/>
      <c r="F22" s="1973" t="s">
        <v>515</v>
      </c>
      <c r="G22" s="1973"/>
      <c r="H22" s="1974"/>
      <c r="I22" s="1974"/>
      <c r="J22" s="1974"/>
      <c r="K22" s="1974"/>
      <c r="L22" s="1974"/>
      <c r="M22" s="1974"/>
      <c r="N22" s="1974"/>
      <c r="O22" s="1974"/>
      <c r="P22" s="1974"/>
      <c r="Q22" s="1974"/>
      <c r="R22" s="1974"/>
      <c r="S22" s="1974"/>
      <c r="T22" s="1974"/>
      <c r="U22" s="1975" t="s">
        <v>588</v>
      </c>
      <c r="V22" s="1975"/>
      <c r="W22" s="1975"/>
      <c r="X22" s="1975"/>
      <c r="Y22" s="1974"/>
      <c r="Z22" s="1974"/>
      <c r="AA22" s="1974"/>
      <c r="AB22" s="1974"/>
      <c r="AC22" s="1974"/>
      <c r="AD22" s="1974"/>
      <c r="AE22" s="1974"/>
      <c r="AF22" s="1974"/>
      <c r="AG22" s="1044" t="s">
        <v>587</v>
      </c>
      <c r="AH22" s="93"/>
      <c r="AI22" s="1096" t="s">
        <v>268</v>
      </c>
      <c r="AJ22" s="1061"/>
      <c r="AK22" s="1085"/>
      <c r="AL22" s="1955" t="str">
        <f>LEN(AN22)&amp;" 文字(全角で最大100文字)"</f>
        <v>0 文字(全角で最大100文字)</v>
      </c>
      <c r="AM22" s="1097" t="str">
        <f t="shared" ref="AM22:AM26" si="0">IF(H22="","",IF(AH22="✔",DBCS(CONCATENATE(H22,"　",Y22,"（任意）")),DBCS(CONCATENATE(H22,"　",Y22))))</f>
        <v/>
      </c>
      <c r="AN22" s="1779" t="str">
        <f>SUBSTITUTE(TRIM(CONCATENATE(AM22," ",AM23," ",AM24," ",AM25," ",AM26))," ","、")</f>
        <v/>
      </c>
      <c r="AO22" s="1054" t="s">
        <v>713</v>
      </c>
    </row>
    <row r="23" spans="1:41" ht="15" customHeight="1">
      <c r="A23" s="1969"/>
      <c r="B23" s="1970"/>
      <c r="C23" s="1970"/>
      <c r="D23" s="1970"/>
      <c r="E23" s="1970"/>
      <c r="F23" s="1956" t="s">
        <v>515</v>
      </c>
      <c r="G23" s="1956"/>
      <c r="H23" s="1957"/>
      <c r="I23" s="1957"/>
      <c r="J23" s="1957"/>
      <c r="K23" s="1957"/>
      <c r="L23" s="1957"/>
      <c r="M23" s="1957"/>
      <c r="N23" s="1957"/>
      <c r="O23" s="1957"/>
      <c r="P23" s="1957"/>
      <c r="Q23" s="1957"/>
      <c r="R23" s="1957"/>
      <c r="S23" s="1957"/>
      <c r="T23" s="1957"/>
      <c r="U23" s="1958" t="s">
        <v>588</v>
      </c>
      <c r="V23" s="1958"/>
      <c r="W23" s="1958"/>
      <c r="X23" s="1958"/>
      <c r="Y23" s="1957"/>
      <c r="Z23" s="1957"/>
      <c r="AA23" s="1957"/>
      <c r="AB23" s="1957"/>
      <c r="AC23" s="1957"/>
      <c r="AD23" s="1957"/>
      <c r="AE23" s="1957"/>
      <c r="AF23" s="1957"/>
      <c r="AG23" s="1046" t="s">
        <v>587</v>
      </c>
      <c r="AH23" s="94"/>
      <c r="AI23" s="1098" t="s">
        <v>268</v>
      </c>
      <c r="AJ23" s="1099"/>
      <c r="AK23" s="1100"/>
      <c r="AL23" s="1955"/>
      <c r="AM23" s="1101" t="str">
        <f t="shared" si="0"/>
        <v/>
      </c>
      <c r="AN23" s="1780"/>
    </row>
    <row r="24" spans="1:41" ht="15" customHeight="1">
      <c r="A24" s="1969"/>
      <c r="B24" s="1970"/>
      <c r="C24" s="1970"/>
      <c r="D24" s="1970"/>
      <c r="E24" s="1970"/>
      <c r="F24" s="1956" t="s">
        <v>515</v>
      </c>
      <c r="G24" s="1956"/>
      <c r="H24" s="1957"/>
      <c r="I24" s="1957"/>
      <c r="J24" s="1957"/>
      <c r="K24" s="1957"/>
      <c r="L24" s="1957"/>
      <c r="M24" s="1957"/>
      <c r="N24" s="1957"/>
      <c r="O24" s="1957"/>
      <c r="P24" s="1957"/>
      <c r="Q24" s="1957"/>
      <c r="R24" s="1957"/>
      <c r="S24" s="1957"/>
      <c r="T24" s="1957"/>
      <c r="U24" s="1958" t="s">
        <v>588</v>
      </c>
      <c r="V24" s="1958"/>
      <c r="W24" s="1958"/>
      <c r="X24" s="1958"/>
      <c r="Y24" s="1957"/>
      <c r="Z24" s="1957"/>
      <c r="AA24" s="1957"/>
      <c r="AB24" s="1957"/>
      <c r="AC24" s="1957"/>
      <c r="AD24" s="1957"/>
      <c r="AE24" s="1957"/>
      <c r="AF24" s="1957"/>
      <c r="AG24" s="1046" t="s">
        <v>587</v>
      </c>
      <c r="AH24" s="94"/>
      <c r="AI24" s="1098" t="s">
        <v>268</v>
      </c>
      <c r="AJ24" s="1099"/>
      <c r="AK24" s="1100"/>
      <c r="AL24" s="1955"/>
      <c r="AM24" s="1101" t="str">
        <f t="shared" si="0"/>
        <v/>
      </c>
      <c r="AN24" s="1780"/>
    </row>
    <row r="25" spans="1:41" ht="15" customHeight="1">
      <c r="A25" s="1969"/>
      <c r="B25" s="1970"/>
      <c r="C25" s="1970"/>
      <c r="D25" s="1970"/>
      <c r="E25" s="1970"/>
      <c r="F25" s="1956" t="s">
        <v>515</v>
      </c>
      <c r="G25" s="1956"/>
      <c r="H25" s="1957"/>
      <c r="I25" s="1957"/>
      <c r="J25" s="1957"/>
      <c r="K25" s="1957"/>
      <c r="L25" s="1957"/>
      <c r="M25" s="1957"/>
      <c r="N25" s="1957"/>
      <c r="O25" s="1957"/>
      <c r="P25" s="1957"/>
      <c r="Q25" s="1957"/>
      <c r="R25" s="1957"/>
      <c r="S25" s="1957"/>
      <c r="T25" s="1957"/>
      <c r="U25" s="1958" t="s">
        <v>588</v>
      </c>
      <c r="V25" s="1958"/>
      <c r="W25" s="1958"/>
      <c r="X25" s="1958"/>
      <c r="Y25" s="1957"/>
      <c r="Z25" s="1957"/>
      <c r="AA25" s="1957"/>
      <c r="AB25" s="1957"/>
      <c r="AC25" s="1957"/>
      <c r="AD25" s="1957"/>
      <c r="AE25" s="1957"/>
      <c r="AF25" s="1957"/>
      <c r="AG25" s="1046" t="s">
        <v>587</v>
      </c>
      <c r="AH25" s="94"/>
      <c r="AI25" s="1098" t="s">
        <v>268</v>
      </c>
      <c r="AJ25" s="1099"/>
      <c r="AK25" s="1100"/>
      <c r="AL25" s="1955"/>
      <c r="AM25" s="1101" t="str">
        <f t="shared" si="0"/>
        <v/>
      </c>
      <c r="AN25" s="1780"/>
    </row>
    <row r="26" spans="1:41" ht="15" customHeight="1" thickBot="1">
      <c r="A26" s="1971"/>
      <c r="B26" s="1972"/>
      <c r="C26" s="1972"/>
      <c r="D26" s="1972"/>
      <c r="E26" s="1972"/>
      <c r="F26" s="1959" t="s">
        <v>515</v>
      </c>
      <c r="G26" s="1959"/>
      <c r="H26" s="1960"/>
      <c r="I26" s="1960"/>
      <c r="J26" s="1960"/>
      <c r="K26" s="1960"/>
      <c r="L26" s="1960"/>
      <c r="M26" s="1960"/>
      <c r="N26" s="1960"/>
      <c r="O26" s="1960"/>
      <c r="P26" s="1960"/>
      <c r="Q26" s="1960"/>
      <c r="R26" s="1960"/>
      <c r="S26" s="1960"/>
      <c r="T26" s="1960"/>
      <c r="U26" s="1961" t="s">
        <v>588</v>
      </c>
      <c r="V26" s="1961"/>
      <c r="W26" s="1961"/>
      <c r="X26" s="1961"/>
      <c r="Y26" s="1960"/>
      <c r="Z26" s="1960"/>
      <c r="AA26" s="1960"/>
      <c r="AB26" s="1960"/>
      <c r="AC26" s="1960"/>
      <c r="AD26" s="1960"/>
      <c r="AE26" s="1960"/>
      <c r="AF26" s="1960"/>
      <c r="AG26" s="1045" t="s">
        <v>587</v>
      </c>
      <c r="AH26" s="95"/>
      <c r="AI26" s="1087" t="s">
        <v>268</v>
      </c>
      <c r="AJ26" s="1088"/>
      <c r="AK26" s="1092"/>
      <c r="AL26" s="1955"/>
      <c r="AM26" s="1102" t="str">
        <f t="shared" si="0"/>
        <v/>
      </c>
      <c r="AN26" s="1781"/>
    </row>
    <row r="27" spans="1:41" s="1108" customFormat="1" ht="22.5" customHeight="1">
      <c r="A27" s="2030" t="s">
        <v>1202</v>
      </c>
      <c r="B27" s="2031"/>
      <c r="C27" s="2031"/>
      <c r="D27" s="2031"/>
      <c r="E27" s="2031"/>
      <c r="F27" s="2031"/>
      <c r="G27" s="2031"/>
      <c r="H27" s="2031"/>
      <c r="I27" s="2031"/>
      <c r="J27" s="2031"/>
      <c r="K27" s="2031"/>
      <c r="L27" s="2031"/>
      <c r="M27" s="2031"/>
      <c r="N27" s="2031"/>
      <c r="O27" s="2031"/>
      <c r="P27" s="2031"/>
      <c r="Q27" s="2031"/>
      <c r="R27" s="2031"/>
      <c r="S27" s="2031"/>
      <c r="T27" s="2031"/>
      <c r="U27" s="2031"/>
      <c r="V27" s="2031"/>
      <c r="W27" s="2031"/>
      <c r="X27" s="2031"/>
      <c r="Y27" s="2031"/>
      <c r="Z27" s="2031"/>
      <c r="AA27" s="2031"/>
      <c r="AB27" s="2031"/>
      <c r="AC27" s="2031"/>
      <c r="AD27" s="2031"/>
      <c r="AE27" s="2031"/>
      <c r="AF27" s="2031"/>
      <c r="AG27" s="2031"/>
      <c r="AH27" s="1047"/>
      <c r="AI27" s="1103"/>
      <c r="AJ27" s="1104"/>
      <c r="AK27" s="1105"/>
      <c r="AL27" s="1106" t="str">
        <f>IF(AND(AH27="○",ISERROR(SEARCH("ＩＴ資格",$F$30))),"訓練概要欄に【ＩＴ資格】と記入してください",IF(COUNTIFS($AH27,"",$F$30,"*ＩＴ資格*")&gt;0,"○が漏れていないかご確認ください。","特例チェック欄３"))</f>
        <v>特例チェック欄３</v>
      </c>
      <c r="AM27" s="1107"/>
      <c r="AO27" s="1109"/>
    </row>
    <row r="28" spans="1:41" s="1108" customFormat="1" ht="22.5" customHeight="1">
      <c r="A28" s="2028" t="s">
        <v>1203</v>
      </c>
      <c r="B28" s="2029"/>
      <c r="C28" s="2029"/>
      <c r="D28" s="2029"/>
      <c r="E28" s="2029"/>
      <c r="F28" s="2029"/>
      <c r="G28" s="2029"/>
      <c r="H28" s="2029"/>
      <c r="I28" s="2029"/>
      <c r="J28" s="2029"/>
      <c r="K28" s="2029"/>
      <c r="L28" s="2029"/>
      <c r="M28" s="2029"/>
      <c r="N28" s="2029"/>
      <c r="O28" s="2029"/>
      <c r="P28" s="2029"/>
      <c r="Q28" s="2029"/>
      <c r="R28" s="2029"/>
      <c r="S28" s="2029"/>
      <c r="T28" s="2029"/>
      <c r="U28" s="2029"/>
      <c r="V28" s="2029"/>
      <c r="W28" s="2029"/>
      <c r="X28" s="2029"/>
      <c r="Y28" s="2029"/>
      <c r="Z28" s="2029"/>
      <c r="AA28" s="2029"/>
      <c r="AB28" s="2029"/>
      <c r="AC28" s="2029"/>
      <c r="AD28" s="2029"/>
      <c r="AE28" s="2029"/>
      <c r="AF28" s="2029"/>
      <c r="AG28" s="2029"/>
      <c r="AH28" s="1048"/>
      <c r="AI28" s="1110"/>
      <c r="AJ28" s="1111"/>
      <c r="AK28" s="1112"/>
      <c r="AL28" s="1106" t="str">
        <f>IF(AND(AH28="○",ISERROR(SEARCH("ＷＥＢデザイン資格",$F$30))),"訓練概要欄に【ＷＥＢデザイン資格】と記入してください",IF(COUNTIFS($AH28,"",$F$30,"*ＷＥＢデザイン資格*")&gt;0,"○が漏れていないかご確認ください。","特例チェック欄４"))</f>
        <v>特例チェック欄４</v>
      </c>
      <c r="AM28" s="1107"/>
      <c r="AO28" s="1109"/>
    </row>
    <row r="29" spans="1:41" s="1108" customFormat="1" ht="24" customHeight="1">
      <c r="A29" s="2028" t="s">
        <v>1191</v>
      </c>
      <c r="B29" s="2029"/>
      <c r="C29" s="2029"/>
      <c r="D29" s="2029"/>
      <c r="E29" s="2029"/>
      <c r="F29" s="2029"/>
      <c r="G29" s="2029"/>
      <c r="H29" s="2029"/>
      <c r="I29" s="2029"/>
      <c r="J29" s="2029"/>
      <c r="K29" s="2029"/>
      <c r="L29" s="2029"/>
      <c r="M29" s="2029"/>
      <c r="N29" s="2029"/>
      <c r="O29" s="2029"/>
      <c r="P29" s="2029"/>
      <c r="Q29" s="2029"/>
      <c r="R29" s="2029"/>
      <c r="S29" s="2029"/>
      <c r="T29" s="2029"/>
      <c r="U29" s="2029"/>
      <c r="V29" s="2029"/>
      <c r="W29" s="2029"/>
      <c r="X29" s="2029"/>
      <c r="Y29" s="2029"/>
      <c r="Z29" s="2029"/>
      <c r="AA29" s="2029"/>
      <c r="AB29" s="2029"/>
      <c r="AC29" s="2029"/>
      <c r="AD29" s="2029"/>
      <c r="AE29" s="2029"/>
      <c r="AF29" s="2029"/>
      <c r="AG29" s="2029"/>
      <c r="AH29" s="1048"/>
      <c r="AI29" s="1110"/>
      <c r="AJ29" s="1111"/>
      <c r="AK29" s="1112"/>
      <c r="AL29" s="1106" t="str">
        <f>IF(AND(AH29="○",ISERROR(SEARCH("ＤＳＳ対応",$F$30))),"訓練概要欄に【ＤＳＳ対応】と記入してください",IF(COUNTIFS($AH29,"",$F$30,"*ＤＳＳ対応*")&gt;0,"○が漏れていないかご確認ください。","特例チェック欄５"))</f>
        <v>特例チェック欄５</v>
      </c>
      <c r="AM29" s="1107"/>
      <c r="AO29" s="1109"/>
    </row>
    <row r="30" spans="1:41" ht="24.75" customHeight="1">
      <c r="A30" s="1827" t="s">
        <v>533</v>
      </c>
      <c r="B30" s="1829" t="s">
        <v>589</v>
      </c>
      <c r="C30" s="1830"/>
      <c r="D30" s="1830"/>
      <c r="E30" s="1831"/>
      <c r="F30" s="1832"/>
      <c r="G30" s="1833"/>
      <c r="H30" s="1833"/>
      <c r="I30" s="1833"/>
      <c r="J30" s="1833"/>
      <c r="K30" s="1833"/>
      <c r="L30" s="1833"/>
      <c r="M30" s="1833"/>
      <c r="N30" s="1833"/>
      <c r="O30" s="1833"/>
      <c r="P30" s="1833"/>
      <c r="Q30" s="1833"/>
      <c r="R30" s="1833"/>
      <c r="S30" s="1833"/>
      <c r="T30" s="1833"/>
      <c r="U30" s="1833"/>
      <c r="V30" s="1833"/>
      <c r="W30" s="1833"/>
      <c r="X30" s="1833"/>
      <c r="Y30" s="1833"/>
      <c r="Z30" s="1833"/>
      <c r="AA30" s="1833"/>
      <c r="AB30" s="1833"/>
      <c r="AC30" s="1833"/>
      <c r="AD30" s="1833"/>
      <c r="AE30" s="1833"/>
      <c r="AF30" s="1833"/>
      <c r="AG30" s="1833"/>
      <c r="AH30" s="1833"/>
      <c r="AI30" s="1833"/>
      <c r="AJ30" s="1833"/>
      <c r="AK30" s="1834"/>
      <c r="AL30" s="1093" t="str">
        <f>LEN(SUBSTITUTE(F30,CHAR(10),""))&amp;" 文字(全角で最大250文字)"</f>
        <v>0 文字(全角で最大250文字)</v>
      </c>
      <c r="AM30" s="1063"/>
    </row>
    <row r="31" spans="1:41" ht="15" customHeight="1">
      <c r="A31" s="1827"/>
      <c r="B31" s="1835" t="s">
        <v>269</v>
      </c>
      <c r="C31" s="1810"/>
      <c r="D31" s="1810"/>
      <c r="E31" s="1810"/>
      <c r="F31" s="1810"/>
      <c r="G31" s="1810"/>
      <c r="H31" s="1810"/>
      <c r="I31" s="1810"/>
      <c r="J31" s="1836"/>
      <c r="K31" s="1810" t="s">
        <v>516</v>
      </c>
      <c r="L31" s="1810"/>
      <c r="M31" s="1810"/>
      <c r="N31" s="1810"/>
      <c r="O31" s="1810"/>
      <c r="P31" s="1810"/>
      <c r="Q31" s="1810"/>
      <c r="R31" s="1810"/>
      <c r="S31" s="1810"/>
      <c r="T31" s="1810"/>
      <c r="U31" s="1810"/>
      <c r="V31" s="1810"/>
      <c r="W31" s="1810"/>
      <c r="X31" s="1810"/>
      <c r="Y31" s="1810"/>
      <c r="Z31" s="1810"/>
      <c r="AA31" s="1810"/>
      <c r="AB31" s="1810"/>
      <c r="AC31" s="1810"/>
      <c r="AD31" s="1810"/>
      <c r="AE31" s="1810"/>
      <c r="AF31" s="1810"/>
      <c r="AG31" s="1810"/>
      <c r="AH31" s="1810"/>
      <c r="AI31" s="1837" t="s">
        <v>264</v>
      </c>
      <c r="AJ31" s="1837"/>
      <c r="AK31" s="1809"/>
      <c r="AL31" s="1113"/>
    </row>
    <row r="32" spans="1:41" ht="21.95" customHeight="1">
      <c r="A32" s="1827"/>
      <c r="B32" s="1838" t="s">
        <v>517</v>
      </c>
      <c r="C32" s="1950" t="s">
        <v>638</v>
      </c>
      <c r="D32" s="1953"/>
      <c r="E32" s="1932"/>
      <c r="F32" s="1932"/>
      <c r="G32" s="1932"/>
      <c r="H32" s="1932"/>
      <c r="I32" s="1932"/>
      <c r="J32" s="1933"/>
      <c r="K32" s="1920"/>
      <c r="L32" s="1920"/>
      <c r="M32" s="1920"/>
      <c r="N32" s="1920"/>
      <c r="O32" s="1920"/>
      <c r="P32" s="1920"/>
      <c r="Q32" s="1920"/>
      <c r="R32" s="1920"/>
      <c r="S32" s="1920"/>
      <c r="T32" s="1920"/>
      <c r="U32" s="1920"/>
      <c r="V32" s="1920"/>
      <c r="W32" s="1920"/>
      <c r="X32" s="1920"/>
      <c r="Y32" s="1920"/>
      <c r="Z32" s="1920"/>
      <c r="AA32" s="1920"/>
      <c r="AB32" s="1920"/>
      <c r="AC32" s="1920"/>
      <c r="AD32" s="1920"/>
      <c r="AE32" s="1920"/>
      <c r="AF32" s="1920"/>
      <c r="AG32" s="1920"/>
      <c r="AH32" s="1921"/>
      <c r="AI32" s="1908"/>
      <c r="AJ32" s="1909"/>
      <c r="AK32" s="1954"/>
      <c r="AL32" s="1113"/>
      <c r="AM32" s="1114"/>
    </row>
    <row r="33" spans="1:39" ht="21.95" customHeight="1">
      <c r="A33" s="1827"/>
      <c r="B33" s="1839"/>
      <c r="C33" s="1951"/>
      <c r="D33" s="1938"/>
      <c r="E33" s="1934"/>
      <c r="F33" s="1934"/>
      <c r="G33" s="1934"/>
      <c r="H33" s="1934"/>
      <c r="I33" s="1934"/>
      <c r="J33" s="1935"/>
      <c r="K33" s="1925"/>
      <c r="L33" s="1925"/>
      <c r="M33" s="1925"/>
      <c r="N33" s="1925"/>
      <c r="O33" s="1925"/>
      <c r="P33" s="1925"/>
      <c r="Q33" s="1925"/>
      <c r="R33" s="1925"/>
      <c r="S33" s="1925"/>
      <c r="T33" s="1925"/>
      <c r="U33" s="1925"/>
      <c r="V33" s="1925"/>
      <c r="W33" s="1925"/>
      <c r="X33" s="1925"/>
      <c r="Y33" s="1925"/>
      <c r="Z33" s="1925"/>
      <c r="AA33" s="1925"/>
      <c r="AB33" s="1925"/>
      <c r="AC33" s="1925"/>
      <c r="AD33" s="1925"/>
      <c r="AE33" s="1925"/>
      <c r="AF33" s="1925"/>
      <c r="AG33" s="1925"/>
      <c r="AH33" s="1926"/>
      <c r="AI33" s="1914"/>
      <c r="AJ33" s="1915"/>
      <c r="AK33" s="1947"/>
      <c r="AL33" s="1113"/>
    </row>
    <row r="34" spans="1:39" ht="21.95" customHeight="1">
      <c r="A34" s="1827"/>
      <c r="B34" s="1839"/>
      <c r="C34" s="1951"/>
      <c r="D34" s="1938"/>
      <c r="E34" s="1934"/>
      <c r="F34" s="1934"/>
      <c r="G34" s="1934"/>
      <c r="H34" s="1934"/>
      <c r="I34" s="1934"/>
      <c r="J34" s="1935"/>
      <c r="K34" s="1925"/>
      <c r="L34" s="1925"/>
      <c r="M34" s="1925"/>
      <c r="N34" s="1925"/>
      <c r="O34" s="1925"/>
      <c r="P34" s="1925"/>
      <c r="Q34" s="1925"/>
      <c r="R34" s="1925"/>
      <c r="S34" s="1925"/>
      <c r="T34" s="1925"/>
      <c r="U34" s="1925"/>
      <c r="V34" s="1925"/>
      <c r="W34" s="1925"/>
      <c r="X34" s="1925"/>
      <c r="Y34" s="1925"/>
      <c r="Z34" s="1925"/>
      <c r="AA34" s="1925"/>
      <c r="AB34" s="1925"/>
      <c r="AC34" s="1925"/>
      <c r="AD34" s="1925"/>
      <c r="AE34" s="1925"/>
      <c r="AF34" s="1925"/>
      <c r="AG34" s="1925"/>
      <c r="AH34" s="1926"/>
      <c r="AI34" s="1914"/>
      <c r="AJ34" s="1915"/>
      <c r="AK34" s="1947"/>
      <c r="AL34" s="1113"/>
    </row>
    <row r="35" spans="1:39" ht="21.95" customHeight="1">
      <c r="A35" s="1827"/>
      <c r="B35" s="1839"/>
      <c r="C35" s="1952"/>
      <c r="D35" s="1948"/>
      <c r="E35" s="1944"/>
      <c r="F35" s="1944"/>
      <c r="G35" s="1944"/>
      <c r="H35" s="1944"/>
      <c r="I35" s="1944"/>
      <c r="J35" s="1945"/>
      <c r="K35" s="1930"/>
      <c r="L35" s="1930"/>
      <c r="M35" s="1930"/>
      <c r="N35" s="1930"/>
      <c r="O35" s="1930"/>
      <c r="P35" s="1930"/>
      <c r="Q35" s="1930"/>
      <c r="R35" s="1930"/>
      <c r="S35" s="1930"/>
      <c r="T35" s="1930"/>
      <c r="U35" s="1930"/>
      <c r="V35" s="1930"/>
      <c r="W35" s="1930"/>
      <c r="X35" s="1930"/>
      <c r="Y35" s="1930"/>
      <c r="Z35" s="1930"/>
      <c r="AA35" s="1930"/>
      <c r="AB35" s="1930"/>
      <c r="AC35" s="1930"/>
      <c r="AD35" s="1930"/>
      <c r="AE35" s="1930"/>
      <c r="AF35" s="1930"/>
      <c r="AG35" s="1930"/>
      <c r="AH35" s="1931"/>
      <c r="AI35" s="1911"/>
      <c r="AJ35" s="1912"/>
      <c r="AK35" s="1949"/>
      <c r="AL35" s="1113"/>
    </row>
    <row r="36" spans="1:39" ht="21.95" customHeight="1">
      <c r="A36" s="1827"/>
      <c r="B36" s="1839"/>
      <c r="C36" s="1838" t="s">
        <v>905</v>
      </c>
      <c r="D36" s="1932"/>
      <c r="E36" s="1932"/>
      <c r="F36" s="1932"/>
      <c r="G36" s="1932"/>
      <c r="H36" s="1932"/>
      <c r="I36" s="1932"/>
      <c r="J36" s="1933"/>
      <c r="K36" s="1920"/>
      <c r="L36" s="1920"/>
      <c r="M36" s="1920"/>
      <c r="N36" s="1920"/>
      <c r="O36" s="1920"/>
      <c r="P36" s="1920"/>
      <c r="Q36" s="1920"/>
      <c r="R36" s="1920"/>
      <c r="S36" s="1920"/>
      <c r="T36" s="1920"/>
      <c r="U36" s="1920"/>
      <c r="V36" s="1920"/>
      <c r="W36" s="1920"/>
      <c r="X36" s="1920"/>
      <c r="Y36" s="1920"/>
      <c r="Z36" s="1920"/>
      <c r="AA36" s="1920"/>
      <c r="AB36" s="1920"/>
      <c r="AC36" s="1920"/>
      <c r="AD36" s="1920"/>
      <c r="AE36" s="1920"/>
      <c r="AF36" s="1920"/>
      <c r="AG36" s="1920"/>
      <c r="AH36" s="1921"/>
      <c r="AI36" s="1908"/>
      <c r="AJ36" s="1909"/>
      <c r="AK36" s="1910"/>
      <c r="AL36" s="1113"/>
      <c r="AM36" s="1063"/>
    </row>
    <row r="37" spans="1:39" ht="21.95" customHeight="1">
      <c r="A37" s="1827"/>
      <c r="B37" s="1839"/>
      <c r="C37" s="1839"/>
      <c r="D37" s="1934"/>
      <c r="E37" s="1934"/>
      <c r="F37" s="1934"/>
      <c r="G37" s="1934"/>
      <c r="H37" s="1934"/>
      <c r="I37" s="1934"/>
      <c r="J37" s="1935"/>
      <c r="K37" s="1925"/>
      <c r="L37" s="1925"/>
      <c r="M37" s="1925"/>
      <c r="N37" s="1925"/>
      <c r="O37" s="1925"/>
      <c r="P37" s="1925"/>
      <c r="Q37" s="1925"/>
      <c r="R37" s="1925"/>
      <c r="S37" s="1925"/>
      <c r="T37" s="1925"/>
      <c r="U37" s="1925"/>
      <c r="V37" s="1925"/>
      <c r="W37" s="1925"/>
      <c r="X37" s="1925"/>
      <c r="Y37" s="1925"/>
      <c r="Z37" s="1925"/>
      <c r="AA37" s="1925"/>
      <c r="AB37" s="1925"/>
      <c r="AC37" s="1925"/>
      <c r="AD37" s="1925"/>
      <c r="AE37" s="1925"/>
      <c r="AF37" s="1925"/>
      <c r="AG37" s="1925"/>
      <c r="AH37" s="1926"/>
      <c r="AI37" s="1914"/>
      <c r="AJ37" s="1915"/>
      <c r="AK37" s="1916"/>
      <c r="AL37" s="1113"/>
      <c r="AM37" s="1063"/>
    </row>
    <row r="38" spans="1:39" ht="21.95" customHeight="1">
      <c r="A38" s="1827"/>
      <c r="B38" s="1839"/>
      <c r="C38" s="1839"/>
      <c r="D38" s="1934"/>
      <c r="E38" s="1934"/>
      <c r="F38" s="1934"/>
      <c r="G38" s="1934"/>
      <c r="H38" s="1934"/>
      <c r="I38" s="1934"/>
      <c r="J38" s="1935"/>
      <c r="K38" s="1925"/>
      <c r="L38" s="1925"/>
      <c r="M38" s="1925"/>
      <c r="N38" s="1925"/>
      <c r="O38" s="1925"/>
      <c r="P38" s="1925"/>
      <c r="Q38" s="1925"/>
      <c r="R38" s="1925"/>
      <c r="S38" s="1925"/>
      <c r="T38" s="1925"/>
      <c r="U38" s="1925"/>
      <c r="V38" s="1925"/>
      <c r="W38" s="1925"/>
      <c r="X38" s="1925"/>
      <c r="Y38" s="1925"/>
      <c r="Z38" s="1925"/>
      <c r="AA38" s="1925"/>
      <c r="AB38" s="1925"/>
      <c r="AC38" s="1925"/>
      <c r="AD38" s="1925"/>
      <c r="AE38" s="1925"/>
      <c r="AF38" s="1925"/>
      <c r="AG38" s="1925"/>
      <c r="AH38" s="1926"/>
      <c r="AI38" s="1914"/>
      <c r="AJ38" s="1915"/>
      <c r="AK38" s="1916"/>
      <c r="AL38" s="1113"/>
      <c r="AM38" s="1063"/>
    </row>
    <row r="39" spans="1:39" ht="21.95" customHeight="1">
      <c r="A39" s="1827"/>
      <c r="B39" s="1839"/>
      <c r="C39" s="1840"/>
      <c r="D39" s="1934"/>
      <c r="E39" s="1934"/>
      <c r="F39" s="1934"/>
      <c r="G39" s="1934"/>
      <c r="H39" s="1934"/>
      <c r="I39" s="1934"/>
      <c r="J39" s="1935"/>
      <c r="K39" s="1925"/>
      <c r="L39" s="1925"/>
      <c r="M39" s="1925"/>
      <c r="N39" s="1925"/>
      <c r="O39" s="1925"/>
      <c r="P39" s="1925"/>
      <c r="Q39" s="1925"/>
      <c r="R39" s="1925"/>
      <c r="S39" s="1925"/>
      <c r="T39" s="1925"/>
      <c r="U39" s="1925"/>
      <c r="V39" s="1925"/>
      <c r="W39" s="1925"/>
      <c r="X39" s="1925"/>
      <c r="Y39" s="1925"/>
      <c r="Z39" s="1925"/>
      <c r="AA39" s="1925"/>
      <c r="AB39" s="1925"/>
      <c r="AC39" s="1925"/>
      <c r="AD39" s="1925"/>
      <c r="AE39" s="1925"/>
      <c r="AF39" s="1925"/>
      <c r="AG39" s="1925"/>
      <c r="AH39" s="1926"/>
      <c r="AI39" s="1914"/>
      <c r="AJ39" s="1915"/>
      <c r="AK39" s="1916"/>
      <c r="AL39" s="1113"/>
      <c r="AM39" s="1063"/>
    </row>
    <row r="40" spans="1:39" ht="21.95" customHeight="1">
      <c r="A40" s="1827"/>
      <c r="B40" s="1839"/>
      <c r="C40" s="1838" t="s">
        <v>518</v>
      </c>
      <c r="D40" s="1932"/>
      <c r="E40" s="1932"/>
      <c r="F40" s="1932"/>
      <c r="G40" s="1932"/>
      <c r="H40" s="1932"/>
      <c r="I40" s="1932"/>
      <c r="J40" s="1933"/>
      <c r="K40" s="1920"/>
      <c r="L40" s="1920"/>
      <c r="M40" s="1920"/>
      <c r="N40" s="1920"/>
      <c r="O40" s="1920"/>
      <c r="P40" s="1920"/>
      <c r="Q40" s="1920"/>
      <c r="R40" s="1920"/>
      <c r="S40" s="1920"/>
      <c r="T40" s="1920"/>
      <c r="U40" s="1920"/>
      <c r="V40" s="1920"/>
      <c r="W40" s="1920"/>
      <c r="X40" s="1920"/>
      <c r="Y40" s="1920"/>
      <c r="Z40" s="1920"/>
      <c r="AA40" s="1920"/>
      <c r="AB40" s="1920"/>
      <c r="AC40" s="1920"/>
      <c r="AD40" s="1920"/>
      <c r="AE40" s="1920"/>
      <c r="AF40" s="1920"/>
      <c r="AG40" s="1920"/>
      <c r="AH40" s="1921"/>
      <c r="AI40" s="1908"/>
      <c r="AJ40" s="1909"/>
      <c r="AK40" s="1910"/>
      <c r="AL40" s="1113"/>
      <c r="AM40" s="1063"/>
    </row>
    <row r="41" spans="1:39" ht="21.95" customHeight="1">
      <c r="A41" s="1827"/>
      <c r="B41" s="1839"/>
      <c r="C41" s="1839"/>
      <c r="D41" s="1934"/>
      <c r="E41" s="1934"/>
      <c r="F41" s="1934"/>
      <c r="G41" s="1934"/>
      <c r="H41" s="1934"/>
      <c r="I41" s="1934"/>
      <c r="J41" s="1935"/>
      <c r="K41" s="1936"/>
      <c r="L41" s="1936"/>
      <c r="M41" s="1936"/>
      <c r="N41" s="1936"/>
      <c r="O41" s="1936"/>
      <c r="P41" s="1936"/>
      <c r="Q41" s="1936"/>
      <c r="R41" s="1936"/>
      <c r="S41" s="1936"/>
      <c r="T41" s="1936"/>
      <c r="U41" s="1936"/>
      <c r="V41" s="1936"/>
      <c r="W41" s="1936"/>
      <c r="X41" s="1936"/>
      <c r="Y41" s="1936"/>
      <c r="Z41" s="1936"/>
      <c r="AA41" s="1936"/>
      <c r="AB41" s="1936"/>
      <c r="AC41" s="1936"/>
      <c r="AD41" s="1936"/>
      <c r="AE41" s="1936"/>
      <c r="AF41" s="1936"/>
      <c r="AG41" s="1936"/>
      <c r="AH41" s="1937"/>
      <c r="AI41" s="1914"/>
      <c r="AJ41" s="1915"/>
      <c r="AK41" s="1916"/>
      <c r="AL41" s="1113"/>
      <c r="AM41" s="1063"/>
    </row>
    <row r="42" spans="1:39" ht="21.95" customHeight="1">
      <c r="A42" s="1827"/>
      <c r="B42" s="1839"/>
      <c r="C42" s="1839"/>
      <c r="D42" s="1938"/>
      <c r="E42" s="1934"/>
      <c r="F42" s="1934"/>
      <c r="G42" s="1934"/>
      <c r="H42" s="1934"/>
      <c r="I42" s="1934"/>
      <c r="J42" s="1935"/>
      <c r="K42" s="1937"/>
      <c r="L42" s="1939"/>
      <c r="M42" s="1939"/>
      <c r="N42" s="1939"/>
      <c r="O42" s="1939"/>
      <c r="P42" s="1939"/>
      <c r="Q42" s="1939"/>
      <c r="R42" s="1939"/>
      <c r="S42" s="1939"/>
      <c r="T42" s="1939"/>
      <c r="U42" s="1939"/>
      <c r="V42" s="1939"/>
      <c r="W42" s="1939"/>
      <c r="X42" s="1939"/>
      <c r="Y42" s="1939"/>
      <c r="Z42" s="1939"/>
      <c r="AA42" s="1939"/>
      <c r="AB42" s="1939"/>
      <c r="AC42" s="1939"/>
      <c r="AD42" s="1939"/>
      <c r="AE42" s="1939"/>
      <c r="AF42" s="1939"/>
      <c r="AG42" s="1939"/>
      <c r="AH42" s="1940"/>
      <c r="AI42" s="1941"/>
      <c r="AJ42" s="1942"/>
      <c r="AK42" s="1943"/>
      <c r="AL42" s="1113"/>
      <c r="AM42" s="1063"/>
    </row>
    <row r="43" spans="1:39" ht="21.95" customHeight="1">
      <c r="A43" s="1827"/>
      <c r="B43" s="1839"/>
      <c r="C43" s="1839"/>
      <c r="D43" s="1938"/>
      <c r="E43" s="1934"/>
      <c r="F43" s="1934"/>
      <c r="G43" s="1934"/>
      <c r="H43" s="1934"/>
      <c r="I43" s="1934"/>
      <c r="J43" s="1935"/>
      <c r="K43" s="1937"/>
      <c r="L43" s="1939"/>
      <c r="M43" s="1939"/>
      <c r="N43" s="1939"/>
      <c r="O43" s="1939"/>
      <c r="P43" s="1939"/>
      <c r="Q43" s="1939"/>
      <c r="R43" s="1939"/>
      <c r="S43" s="1939"/>
      <c r="T43" s="1939"/>
      <c r="U43" s="1939"/>
      <c r="V43" s="1939"/>
      <c r="W43" s="1939"/>
      <c r="X43" s="1939"/>
      <c r="Y43" s="1939"/>
      <c r="Z43" s="1939"/>
      <c r="AA43" s="1939"/>
      <c r="AB43" s="1939"/>
      <c r="AC43" s="1939"/>
      <c r="AD43" s="1939"/>
      <c r="AE43" s="1939"/>
      <c r="AF43" s="1939"/>
      <c r="AG43" s="1939"/>
      <c r="AH43" s="1940"/>
      <c r="AI43" s="1941"/>
      <c r="AJ43" s="1942"/>
      <c r="AK43" s="1943"/>
      <c r="AL43" s="1113"/>
      <c r="AM43" s="1063"/>
    </row>
    <row r="44" spans="1:39" ht="21.95" customHeight="1">
      <c r="A44" s="1827"/>
      <c r="B44" s="1839"/>
      <c r="C44" s="1840"/>
      <c r="D44" s="1944"/>
      <c r="E44" s="1944"/>
      <c r="F44" s="1944"/>
      <c r="G44" s="1944"/>
      <c r="H44" s="1944"/>
      <c r="I44" s="1944"/>
      <c r="J44" s="1945"/>
      <c r="K44" s="1930"/>
      <c r="L44" s="1930"/>
      <c r="M44" s="1930"/>
      <c r="N44" s="1930"/>
      <c r="O44" s="1930"/>
      <c r="P44" s="1930"/>
      <c r="Q44" s="1930"/>
      <c r="R44" s="1930"/>
      <c r="S44" s="1930"/>
      <c r="T44" s="1930"/>
      <c r="U44" s="1930"/>
      <c r="V44" s="1930"/>
      <c r="W44" s="1930"/>
      <c r="X44" s="1930"/>
      <c r="Y44" s="1930"/>
      <c r="Z44" s="1930"/>
      <c r="AA44" s="1930"/>
      <c r="AB44" s="1930"/>
      <c r="AC44" s="1930"/>
      <c r="AD44" s="1930"/>
      <c r="AE44" s="1930"/>
      <c r="AF44" s="1930"/>
      <c r="AG44" s="1930"/>
      <c r="AH44" s="1931"/>
      <c r="AI44" s="1911"/>
      <c r="AJ44" s="1912"/>
      <c r="AK44" s="1913"/>
      <c r="AL44" s="1113"/>
      <c r="AM44" s="1063"/>
    </row>
    <row r="45" spans="1:39" ht="21.95" customHeight="1">
      <c r="A45" s="1827"/>
      <c r="B45" s="1839"/>
      <c r="C45" s="1838" t="s">
        <v>519</v>
      </c>
      <c r="D45" s="1932"/>
      <c r="E45" s="1932"/>
      <c r="F45" s="1932"/>
      <c r="G45" s="1932"/>
      <c r="H45" s="1932"/>
      <c r="I45" s="1932"/>
      <c r="J45" s="1933"/>
      <c r="K45" s="1920"/>
      <c r="L45" s="1920"/>
      <c r="M45" s="1920"/>
      <c r="N45" s="1920"/>
      <c r="O45" s="1920"/>
      <c r="P45" s="1920"/>
      <c r="Q45" s="1920"/>
      <c r="R45" s="1920"/>
      <c r="S45" s="1920"/>
      <c r="T45" s="1920"/>
      <c r="U45" s="1920"/>
      <c r="V45" s="1920"/>
      <c r="W45" s="1920"/>
      <c r="X45" s="1920"/>
      <c r="Y45" s="1920"/>
      <c r="Z45" s="1920"/>
      <c r="AA45" s="1920"/>
      <c r="AB45" s="1920"/>
      <c r="AC45" s="1920"/>
      <c r="AD45" s="1920"/>
      <c r="AE45" s="1920"/>
      <c r="AF45" s="1920"/>
      <c r="AG45" s="1920"/>
      <c r="AH45" s="1921"/>
      <c r="AI45" s="1908"/>
      <c r="AJ45" s="1909"/>
      <c r="AK45" s="1910"/>
      <c r="AL45" s="1113"/>
      <c r="AM45" s="1063"/>
    </row>
    <row r="46" spans="1:39" ht="21.95" customHeight="1">
      <c r="A46" s="1827"/>
      <c r="B46" s="1839"/>
      <c r="C46" s="1839"/>
      <c r="D46" s="1934"/>
      <c r="E46" s="1934"/>
      <c r="F46" s="1934"/>
      <c r="G46" s="1934"/>
      <c r="H46" s="1934"/>
      <c r="I46" s="1934"/>
      <c r="J46" s="1935"/>
      <c r="K46" s="1925"/>
      <c r="L46" s="1925"/>
      <c r="M46" s="1925"/>
      <c r="N46" s="1925"/>
      <c r="O46" s="1925"/>
      <c r="P46" s="1925"/>
      <c r="Q46" s="1925"/>
      <c r="R46" s="1925"/>
      <c r="S46" s="1925"/>
      <c r="T46" s="1925"/>
      <c r="U46" s="1925"/>
      <c r="V46" s="1925"/>
      <c r="W46" s="1925"/>
      <c r="X46" s="1925"/>
      <c r="Y46" s="1925"/>
      <c r="Z46" s="1925"/>
      <c r="AA46" s="1925"/>
      <c r="AB46" s="1925"/>
      <c r="AC46" s="1925"/>
      <c r="AD46" s="1925"/>
      <c r="AE46" s="1925"/>
      <c r="AF46" s="1925"/>
      <c r="AG46" s="1925"/>
      <c r="AH46" s="1926"/>
      <c r="AI46" s="1914"/>
      <c r="AJ46" s="1915"/>
      <c r="AK46" s="1916"/>
      <c r="AL46" s="1113"/>
      <c r="AM46" s="1063"/>
    </row>
    <row r="47" spans="1:39" ht="21.95" customHeight="1">
      <c r="A47" s="1827"/>
      <c r="B47" s="1839"/>
      <c r="C47" s="1839"/>
      <c r="D47" s="1934"/>
      <c r="E47" s="1934"/>
      <c r="F47" s="1934"/>
      <c r="G47" s="1934"/>
      <c r="H47" s="1934"/>
      <c r="I47" s="1934"/>
      <c r="J47" s="1935"/>
      <c r="K47" s="1925"/>
      <c r="L47" s="1925"/>
      <c r="M47" s="1925"/>
      <c r="N47" s="1925"/>
      <c r="O47" s="1925"/>
      <c r="P47" s="1925"/>
      <c r="Q47" s="1925"/>
      <c r="R47" s="1925"/>
      <c r="S47" s="1925"/>
      <c r="T47" s="1925"/>
      <c r="U47" s="1925"/>
      <c r="V47" s="1925"/>
      <c r="W47" s="1925"/>
      <c r="X47" s="1925"/>
      <c r="Y47" s="1925"/>
      <c r="Z47" s="1925"/>
      <c r="AA47" s="1925"/>
      <c r="AB47" s="1925"/>
      <c r="AC47" s="1925"/>
      <c r="AD47" s="1925"/>
      <c r="AE47" s="1925"/>
      <c r="AF47" s="1925"/>
      <c r="AG47" s="1925"/>
      <c r="AH47" s="1926"/>
      <c r="AI47" s="1914"/>
      <c r="AJ47" s="1915"/>
      <c r="AK47" s="1916"/>
      <c r="AL47" s="1113"/>
      <c r="AM47" s="1063"/>
    </row>
    <row r="48" spans="1:39" ht="21.95" customHeight="1">
      <c r="A48" s="1827"/>
      <c r="B48" s="1840"/>
      <c r="C48" s="1840"/>
      <c r="D48" s="1944"/>
      <c r="E48" s="1944"/>
      <c r="F48" s="1944"/>
      <c r="G48" s="1944"/>
      <c r="H48" s="1944"/>
      <c r="I48" s="1944"/>
      <c r="J48" s="1945"/>
      <c r="K48" s="1930"/>
      <c r="L48" s="1930"/>
      <c r="M48" s="1930"/>
      <c r="N48" s="1930"/>
      <c r="O48" s="1930"/>
      <c r="P48" s="1930"/>
      <c r="Q48" s="1930"/>
      <c r="R48" s="1930"/>
      <c r="S48" s="1930"/>
      <c r="T48" s="1930"/>
      <c r="U48" s="1930"/>
      <c r="V48" s="1930"/>
      <c r="W48" s="1930"/>
      <c r="X48" s="1930"/>
      <c r="Y48" s="1930"/>
      <c r="Z48" s="1930"/>
      <c r="AA48" s="1930"/>
      <c r="AB48" s="1930"/>
      <c r="AC48" s="1930"/>
      <c r="AD48" s="1930"/>
      <c r="AE48" s="1930"/>
      <c r="AF48" s="1930"/>
      <c r="AG48" s="1930"/>
      <c r="AH48" s="1931"/>
      <c r="AI48" s="1911"/>
      <c r="AJ48" s="1912"/>
      <c r="AK48" s="1913"/>
      <c r="AL48" s="1113"/>
      <c r="AM48" s="1063"/>
    </row>
    <row r="49" spans="1:39" ht="20.100000000000001" customHeight="1">
      <c r="A49" s="1827"/>
      <c r="B49" s="1838" t="s">
        <v>520</v>
      </c>
      <c r="C49" s="1917"/>
      <c r="D49" s="1946"/>
      <c r="E49" s="1918"/>
      <c r="F49" s="1918"/>
      <c r="G49" s="1918"/>
      <c r="H49" s="1918"/>
      <c r="I49" s="1918"/>
      <c r="J49" s="1919"/>
      <c r="K49" s="1920"/>
      <c r="L49" s="1920"/>
      <c r="M49" s="1920"/>
      <c r="N49" s="1920"/>
      <c r="O49" s="1920"/>
      <c r="P49" s="1920"/>
      <c r="Q49" s="1920"/>
      <c r="R49" s="1920"/>
      <c r="S49" s="1920"/>
      <c r="T49" s="1920"/>
      <c r="U49" s="1920"/>
      <c r="V49" s="1920"/>
      <c r="W49" s="1920"/>
      <c r="X49" s="1920"/>
      <c r="Y49" s="1920"/>
      <c r="Z49" s="1920"/>
      <c r="AA49" s="1920"/>
      <c r="AB49" s="1920"/>
      <c r="AC49" s="1920"/>
      <c r="AD49" s="1920"/>
      <c r="AE49" s="1920"/>
      <c r="AF49" s="1920"/>
      <c r="AG49" s="1920"/>
      <c r="AH49" s="1921"/>
      <c r="AI49" s="1908"/>
      <c r="AJ49" s="1909"/>
      <c r="AK49" s="1910"/>
      <c r="AL49" s="1115"/>
      <c r="AM49" s="1063"/>
    </row>
    <row r="50" spans="1:39" ht="20.100000000000001" customHeight="1">
      <c r="A50" s="1827"/>
      <c r="B50" s="1839"/>
      <c r="C50" s="1922"/>
      <c r="D50" s="1923"/>
      <c r="E50" s="1923"/>
      <c r="F50" s="1923"/>
      <c r="G50" s="1923"/>
      <c r="H50" s="1923"/>
      <c r="I50" s="1923"/>
      <c r="J50" s="1924"/>
      <c r="K50" s="1925"/>
      <c r="L50" s="1925"/>
      <c r="M50" s="1925"/>
      <c r="N50" s="1925"/>
      <c r="O50" s="1925"/>
      <c r="P50" s="1925"/>
      <c r="Q50" s="1925"/>
      <c r="R50" s="1925"/>
      <c r="S50" s="1925"/>
      <c r="T50" s="1925"/>
      <c r="U50" s="1925"/>
      <c r="V50" s="1925"/>
      <c r="W50" s="1925"/>
      <c r="X50" s="1925"/>
      <c r="Y50" s="1925"/>
      <c r="Z50" s="1925"/>
      <c r="AA50" s="1925"/>
      <c r="AB50" s="1925"/>
      <c r="AC50" s="1925"/>
      <c r="AD50" s="1925"/>
      <c r="AE50" s="1925"/>
      <c r="AF50" s="1925"/>
      <c r="AG50" s="1925"/>
      <c r="AH50" s="1926"/>
      <c r="AI50" s="1914"/>
      <c r="AJ50" s="1915"/>
      <c r="AK50" s="1916"/>
      <c r="AL50" s="1115"/>
      <c r="AM50" s="1063"/>
    </row>
    <row r="51" spans="1:39" ht="20.100000000000001" customHeight="1">
      <c r="A51" s="1827"/>
      <c r="B51" s="1839"/>
      <c r="C51" s="1927"/>
      <c r="D51" s="1928"/>
      <c r="E51" s="1928"/>
      <c r="F51" s="1928"/>
      <c r="G51" s="1928"/>
      <c r="H51" s="1928"/>
      <c r="I51" s="1928"/>
      <c r="J51" s="1929"/>
      <c r="K51" s="1930"/>
      <c r="L51" s="1930"/>
      <c r="M51" s="1930"/>
      <c r="N51" s="1930"/>
      <c r="O51" s="1930"/>
      <c r="P51" s="1930"/>
      <c r="Q51" s="1930"/>
      <c r="R51" s="1930"/>
      <c r="S51" s="1930"/>
      <c r="T51" s="1930"/>
      <c r="U51" s="1930"/>
      <c r="V51" s="1930"/>
      <c r="W51" s="1930"/>
      <c r="X51" s="1930"/>
      <c r="Y51" s="1930"/>
      <c r="Z51" s="1930"/>
      <c r="AA51" s="1930"/>
      <c r="AB51" s="1930"/>
      <c r="AC51" s="1930"/>
      <c r="AD51" s="1930"/>
      <c r="AE51" s="1930"/>
      <c r="AF51" s="1930"/>
      <c r="AG51" s="1930"/>
      <c r="AH51" s="1931"/>
      <c r="AI51" s="1911"/>
      <c r="AJ51" s="1912"/>
      <c r="AK51" s="1913"/>
      <c r="AL51" s="1115"/>
      <c r="AM51" s="1063"/>
    </row>
    <row r="52" spans="1:39" ht="20.100000000000001" customHeight="1">
      <c r="A52" s="1827"/>
      <c r="B52" s="1838" t="s">
        <v>521</v>
      </c>
      <c r="C52" s="1917"/>
      <c r="D52" s="1918"/>
      <c r="E52" s="1918"/>
      <c r="F52" s="1918"/>
      <c r="G52" s="1918"/>
      <c r="H52" s="1918"/>
      <c r="I52" s="1918"/>
      <c r="J52" s="1919"/>
      <c r="K52" s="1920"/>
      <c r="L52" s="1920"/>
      <c r="M52" s="1920"/>
      <c r="N52" s="1920"/>
      <c r="O52" s="1920"/>
      <c r="P52" s="1920"/>
      <c r="Q52" s="1920"/>
      <c r="R52" s="1920"/>
      <c r="S52" s="1920"/>
      <c r="T52" s="1920"/>
      <c r="U52" s="1920"/>
      <c r="V52" s="1920"/>
      <c r="W52" s="1920"/>
      <c r="X52" s="1920"/>
      <c r="Y52" s="1920"/>
      <c r="Z52" s="1920"/>
      <c r="AA52" s="1920"/>
      <c r="AB52" s="1920"/>
      <c r="AC52" s="1920"/>
      <c r="AD52" s="1920"/>
      <c r="AE52" s="1920"/>
      <c r="AF52" s="1920"/>
      <c r="AG52" s="1920"/>
      <c r="AH52" s="1921"/>
      <c r="AI52" s="1908"/>
      <c r="AJ52" s="1909"/>
      <c r="AK52" s="1910"/>
      <c r="AL52" s="1115"/>
      <c r="AM52" s="1063"/>
    </row>
    <row r="53" spans="1:39" ht="20.100000000000001" customHeight="1">
      <c r="A53" s="1827"/>
      <c r="B53" s="1839"/>
      <c r="C53" s="1922"/>
      <c r="D53" s="1923"/>
      <c r="E53" s="1923"/>
      <c r="F53" s="1923"/>
      <c r="G53" s="1923"/>
      <c r="H53" s="1923"/>
      <c r="I53" s="1923"/>
      <c r="J53" s="1924"/>
      <c r="K53" s="1925"/>
      <c r="L53" s="1925"/>
      <c r="M53" s="1925"/>
      <c r="N53" s="1925"/>
      <c r="O53" s="1925"/>
      <c r="P53" s="1925"/>
      <c r="Q53" s="1925"/>
      <c r="R53" s="1925"/>
      <c r="S53" s="1925"/>
      <c r="T53" s="1925"/>
      <c r="U53" s="1925"/>
      <c r="V53" s="1925"/>
      <c r="W53" s="1925"/>
      <c r="X53" s="1925"/>
      <c r="Y53" s="1925"/>
      <c r="Z53" s="1925"/>
      <c r="AA53" s="1925"/>
      <c r="AB53" s="1925"/>
      <c r="AC53" s="1925"/>
      <c r="AD53" s="1925"/>
      <c r="AE53" s="1925"/>
      <c r="AF53" s="1925"/>
      <c r="AG53" s="1925"/>
      <c r="AH53" s="1926"/>
      <c r="AI53" s="1914"/>
      <c r="AJ53" s="1915"/>
      <c r="AK53" s="1916"/>
      <c r="AL53" s="1115"/>
      <c r="AM53" s="1063"/>
    </row>
    <row r="54" spans="1:39" ht="20.100000000000001" customHeight="1">
      <c r="A54" s="1827"/>
      <c r="B54" s="1840"/>
      <c r="C54" s="1927"/>
      <c r="D54" s="1928"/>
      <c r="E54" s="1928"/>
      <c r="F54" s="1928"/>
      <c r="G54" s="1928"/>
      <c r="H54" s="1928"/>
      <c r="I54" s="1928"/>
      <c r="J54" s="1929"/>
      <c r="K54" s="1930"/>
      <c r="L54" s="1930"/>
      <c r="M54" s="1930"/>
      <c r="N54" s="1930"/>
      <c r="O54" s="1930"/>
      <c r="P54" s="1930"/>
      <c r="Q54" s="1930"/>
      <c r="R54" s="1930"/>
      <c r="S54" s="1930"/>
      <c r="T54" s="1930"/>
      <c r="U54" s="1930"/>
      <c r="V54" s="1930"/>
      <c r="W54" s="1930"/>
      <c r="X54" s="1930"/>
      <c r="Y54" s="1930"/>
      <c r="Z54" s="1930"/>
      <c r="AA54" s="1930"/>
      <c r="AB54" s="1930"/>
      <c r="AC54" s="1930"/>
      <c r="AD54" s="1930"/>
      <c r="AE54" s="1930"/>
      <c r="AF54" s="1930"/>
      <c r="AG54" s="1930"/>
      <c r="AH54" s="1931"/>
      <c r="AI54" s="1911"/>
      <c r="AJ54" s="1912"/>
      <c r="AK54" s="1913"/>
      <c r="AL54" s="1115"/>
      <c r="AM54" s="1063"/>
    </row>
    <row r="55" spans="1:39" ht="18" customHeight="1">
      <c r="A55" s="1827"/>
      <c r="B55" s="1887" t="s">
        <v>272</v>
      </c>
      <c r="C55" s="1888"/>
      <c r="D55" s="1889"/>
      <c r="E55" s="1888"/>
      <c r="F55" s="1888"/>
      <c r="G55" s="1888"/>
      <c r="H55" s="1888"/>
      <c r="I55" s="1888"/>
      <c r="J55" s="1890"/>
      <c r="K55" s="96"/>
      <c r="L55" s="1891" t="s">
        <v>590</v>
      </c>
      <c r="M55" s="1892"/>
      <c r="N55" s="1892"/>
      <c r="O55" s="1892"/>
      <c r="P55" s="96"/>
      <c r="Q55" s="1887" t="s">
        <v>522</v>
      </c>
      <c r="R55" s="1888"/>
      <c r="S55" s="1888"/>
      <c r="T55" s="1888"/>
      <c r="U55" s="1893" t="s">
        <v>591</v>
      </c>
      <c r="V55" s="1893"/>
      <c r="W55" s="1893"/>
      <c r="X55" s="1893"/>
      <c r="Y55" s="1893"/>
      <c r="Z55" s="1893"/>
      <c r="AA55" s="1893"/>
      <c r="AB55" s="1893"/>
      <c r="AC55" s="1893"/>
      <c r="AD55" s="1893"/>
      <c r="AE55" s="1893"/>
      <c r="AF55" s="1893"/>
      <c r="AG55" s="1893"/>
      <c r="AH55" s="1893"/>
      <c r="AI55" s="1894"/>
      <c r="AJ55" s="1895"/>
      <c r="AK55" s="1896"/>
      <c r="AL55" s="1115"/>
      <c r="AM55" s="1063"/>
    </row>
    <row r="56" spans="1:39" ht="18" customHeight="1">
      <c r="A56" s="1827"/>
      <c r="B56" s="1897" t="s">
        <v>523</v>
      </c>
      <c r="C56" s="1799"/>
      <c r="D56" s="1799"/>
      <c r="E56" s="1799"/>
      <c r="F56" s="1799"/>
      <c r="G56" s="1799"/>
      <c r="H56" s="1799"/>
      <c r="I56" s="1799"/>
      <c r="J56" s="1800"/>
      <c r="K56" s="1900"/>
      <c r="L56" s="1901"/>
      <c r="M56" s="1902"/>
      <c r="N56" s="1903"/>
      <c r="O56" s="1904"/>
      <c r="P56" s="1904"/>
      <c r="Q56" s="1904"/>
      <c r="R56" s="1904"/>
      <c r="S56" s="1904"/>
      <c r="T56" s="1904"/>
      <c r="U56" s="1904"/>
      <c r="V56" s="1904"/>
      <c r="W56" s="1904"/>
      <c r="X56" s="1904"/>
      <c r="Y56" s="1904"/>
      <c r="Z56" s="1904"/>
      <c r="AA56" s="1904"/>
      <c r="AB56" s="1904"/>
      <c r="AC56" s="1904"/>
      <c r="AD56" s="1904"/>
      <c r="AE56" s="1904"/>
      <c r="AF56" s="1905"/>
      <c r="AG56" s="1906"/>
      <c r="AH56" s="1907"/>
      <c r="AI56" s="1908"/>
      <c r="AJ56" s="1909"/>
      <c r="AK56" s="1910"/>
      <c r="AL56" s="1115"/>
      <c r="AM56" s="1063"/>
    </row>
    <row r="57" spans="1:39" ht="18" customHeight="1">
      <c r="A57" s="1827"/>
      <c r="B57" s="1898"/>
      <c r="C57" s="1801"/>
      <c r="D57" s="1801"/>
      <c r="E57" s="1801"/>
      <c r="F57" s="1801"/>
      <c r="G57" s="1801"/>
      <c r="H57" s="1801"/>
      <c r="I57" s="1801"/>
      <c r="J57" s="1802"/>
      <c r="K57" s="1864"/>
      <c r="L57" s="1865"/>
      <c r="M57" s="1866"/>
      <c r="N57" s="1867"/>
      <c r="O57" s="1868"/>
      <c r="P57" s="1868"/>
      <c r="Q57" s="1868"/>
      <c r="R57" s="1868"/>
      <c r="S57" s="1868"/>
      <c r="T57" s="1868"/>
      <c r="U57" s="1868"/>
      <c r="V57" s="1868"/>
      <c r="W57" s="1868"/>
      <c r="X57" s="1868"/>
      <c r="Y57" s="1868"/>
      <c r="Z57" s="1868"/>
      <c r="AA57" s="1868"/>
      <c r="AB57" s="1868"/>
      <c r="AC57" s="1868"/>
      <c r="AD57" s="1868"/>
      <c r="AE57" s="1868"/>
      <c r="AF57" s="1869"/>
      <c r="AG57" s="1870"/>
      <c r="AH57" s="1871"/>
      <c r="AI57" s="1914"/>
      <c r="AJ57" s="1915"/>
      <c r="AK57" s="1916"/>
      <c r="AL57" s="1115"/>
      <c r="AM57" s="1063"/>
    </row>
    <row r="58" spans="1:39" ht="18" customHeight="1">
      <c r="A58" s="1827"/>
      <c r="B58" s="1898"/>
      <c r="C58" s="1801"/>
      <c r="D58" s="1801"/>
      <c r="E58" s="1801"/>
      <c r="F58" s="1801"/>
      <c r="G58" s="1801"/>
      <c r="H58" s="1801"/>
      <c r="I58" s="1801"/>
      <c r="J58" s="1802"/>
      <c r="K58" s="1864"/>
      <c r="L58" s="1865"/>
      <c r="M58" s="1866"/>
      <c r="N58" s="1867"/>
      <c r="O58" s="1868"/>
      <c r="P58" s="1868"/>
      <c r="Q58" s="1868"/>
      <c r="R58" s="1868"/>
      <c r="S58" s="1868"/>
      <c r="T58" s="1868"/>
      <c r="U58" s="1868"/>
      <c r="V58" s="1868"/>
      <c r="W58" s="1868"/>
      <c r="X58" s="1868"/>
      <c r="Y58" s="1868"/>
      <c r="Z58" s="1868"/>
      <c r="AA58" s="1868"/>
      <c r="AB58" s="1868"/>
      <c r="AC58" s="1868"/>
      <c r="AD58" s="1868"/>
      <c r="AE58" s="1868"/>
      <c r="AF58" s="1869"/>
      <c r="AG58" s="1870"/>
      <c r="AH58" s="1871"/>
      <c r="AI58" s="1914"/>
      <c r="AJ58" s="1915"/>
      <c r="AK58" s="1916"/>
      <c r="AL58" s="1115"/>
      <c r="AM58" s="1063"/>
    </row>
    <row r="59" spans="1:39" ht="18" customHeight="1">
      <c r="A59" s="1827"/>
      <c r="B59" s="1899"/>
      <c r="C59" s="1803"/>
      <c r="D59" s="1803"/>
      <c r="E59" s="1803"/>
      <c r="F59" s="1803"/>
      <c r="G59" s="1803"/>
      <c r="H59" s="1803"/>
      <c r="I59" s="1803"/>
      <c r="J59" s="1804"/>
      <c r="K59" s="1877"/>
      <c r="L59" s="1878"/>
      <c r="M59" s="1879"/>
      <c r="N59" s="1880"/>
      <c r="O59" s="1881"/>
      <c r="P59" s="1881"/>
      <c r="Q59" s="1881"/>
      <c r="R59" s="1881"/>
      <c r="S59" s="1881"/>
      <c r="T59" s="1881"/>
      <c r="U59" s="1881"/>
      <c r="V59" s="1881"/>
      <c r="W59" s="1881"/>
      <c r="X59" s="1881"/>
      <c r="Y59" s="1881"/>
      <c r="Z59" s="1881"/>
      <c r="AA59" s="1881"/>
      <c r="AB59" s="1881"/>
      <c r="AC59" s="1881"/>
      <c r="AD59" s="1881"/>
      <c r="AE59" s="1881"/>
      <c r="AF59" s="1882"/>
      <c r="AG59" s="1883"/>
      <c r="AH59" s="1884"/>
      <c r="AI59" s="1911"/>
      <c r="AJ59" s="1912"/>
      <c r="AK59" s="1913"/>
      <c r="AL59" s="1115"/>
      <c r="AM59" s="1063"/>
    </row>
    <row r="60" spans="1:39" ht="18" customHeight="1">
      <c r="A60" s="1827"/>
      <c r="B60" s="1799" t="s">
        <v>592</v>
      </c>
      <c r="C60" s="1799"/>
      <c r="D60" s="1799"/>
      <c r="E60" s="1799"/>
      <c r="F60" s="1799"/>
      <c r="G60" s="1846">
        <f>SUM(O60,N62,T62,Z62,AF62)</f>
        <v>0</v>
      </c>
      <c r="H60" s="1846"/>
      <c r="I60" s="1846"/>
      <c r="J60" s="1847"/>
      <c r="K60" s="1852" t="s">
        <v>517</v>
      </c>
      <c r="L60" s="1853"/>
      <c r="M60" s="1853"/>
      <c r="N60" s="1853"/>
      <c r="O60" s="1856">
        <f>SUM(V60:X61,AC60:AE61,AI61)</f>
        <v>0</v>
      </c>
      <c r="P60" s="1856"/>
      <c r="Q60" s="1857"/>
      <c r="R60" s="1860" t="s">
        <v>534</v>
      </c>
      <c r="S60" s="1861"/>
      <c r="T60" s="1861"/>
      <c r="U60" s="1861"/>
      <c r="V60" s="1862">
        <f>SUM(AI32:AK35)</f>
        <v>0</v>
      </c>
      <c r="W60" s="1862"/>
      <c r="X60" s="1863"/>
      <c r="Y60" s="1860" t="s">
        <v>535</v>
      </c>
      <c r="Z60" s="1861"/>
      <c r="AA60" s="1861"/>
      <c r="AB60" s="1861"/>
      <c r="AC60" s="1862">
        <f>SUM(AI36:AK39)</f>
        <v>0</v>
      </c>
      <c r="AD60" s="1862"/>
      <c r="AE60" s="1862"/>
      <c r="AF60" s="1116"/>
      <c r="AG60" s="1117"/>
      <c r="AH60" s="1117"/>
      <c r="AI60" s="1117"/>
      <c r="AJ60" s="1117"/>
      <c r="AK60" s="1118"/>
      <c r="AL60" s="1119"/>
      <c r="AM60" s="1063"/>
    </row>
    <row r="61" spans="1:39" ht="18" customHeight="1">
      <c r="A61" s="1827"/>
      <c r="B61" s="1801"/>
      <c r="C61" s="1801"/>
      <c r="D61" s="1801"/>
      <c r="E61" s="1801"/>
      <c r="F61" s="1801"/>
      <c r="G61" s="1848"/>
      <c r="H61" s="1848"/>
      <c r="I61" s="1848"/>
      <c r="J61" s="1849"/>
      <c r="K61" s="1854"/>
      <c r="L61" s="1855"/>
      <c r="M61" s="1855"/>
      <c r="N61" s="1855"/>
      <c r="O61" s="1858"/>
      <c r="P61" s="1858"/>
      <c r="Q61" s="1859"/>
      <c r="R61" s="1872" t="s">
        <v>518</v>
      </c>
      <c r="S61" s="1873"/>
      <c r="T61" s="1873"/>
      <c r="U61" s="1873"/>
      <c r="V61" s="1841">
        <f>SUM(AI40:AK44)</f>
        <v>0</v>
      </c>
      <c r="W61" s="1841"/>
      <c r="X61" s="1874"/>
      <c r="Y61" s="1875" t="s">
        <v>519</v>
      </c>
      <c r="Z61" s="1876"/>
      <c r="AA61" s="1876"/>
      <c r="AB61" s="1876"/>
      <c r="AC61" s="1841">
        <f>SUM(AI45:AK48)</f>
        <v>0</v>
      </c>
      <c r="AD61" s="1841"/>
      <c r="AE61" s="1841"/>
      <c r="AF61" s="1885" t="s">
        <v>703</v>
      </c>
      <c r="AG61" s="1886"/>
      <c r="AH61" s="1886"/>
      <c r="AI61" s="1841">
        <f>SUMIFS(AI56:AK59,AF56:AH59,"（能開講習）")</f>
        <v>0</v>
      </c>
      <c r="AJ61" s="1841"/>
      <c r="AK61" s="1842"/>
      <c r="AL61" s="1120"/>
      <c r="AM61" s="1063"/>
    </row>
    <row r="62" spans="1:39" ht="18" customHeight="1">
      <c r="A62" s="1827"/>
      <c r="B62" s="1803"/>
      <c r="C62" s="1803"/>
      <c r="D62" s="1803"/>
      <c r="E62" s="1803"/>
      <c r="F62" s="1803"/>
      <c r="G62" s="1850"/>
      <c r="H62" s="1850"/>
      <c r="I62" s="1850"/>
      <c r="J62" s="1851"/>
      <c r="K62" s="1835" t="s">
        <v>520</v>
      </c>
      <c r="L62" s="1843"/>
      <c r="M62" s="1843"/>
      <c r="N62" s="1844">
        <f>SUM(AI49:AK51)</f>
        <v>0</v>
      </c>
      <c r="O62" s="1844"/>
      <c r="P62" s="1845"/>
      <c r="Q62" s="1835" t="s">
        <v>521</v>
      </c>
      <c r="R62" s="1843"/>
      <c r="S62" s="1843"/>
      <c r="T62" s="1844">
        <f>SUM(AI52:AK54)</f>
        <v>0</v>
      </c>
      <c r="U62" s="1844"/>
      <c r="V62" s="1845"/>
      <c r="W62" s="1835" t="s">
        <v>524</v>
      </c>
      <c r="X62" s="1843"/>
      <c r="Y62" s="1843"/>
      <c r="Z62" s="1844">
        <f>AI55</f>
        <v>0</v>
      </c>
      <c r="AA62" s="1844"/>
      <c r="AB62" s="1845"/>
      <c r="AC62" s="1843" t="s">
        <v>703</v>
      </c>
      <c r="AD62" s="1843"/>
      <c r="AE62" s="1843"/>
      <c r="AF62" s="1844">
        <f>SUM(AI56:AK59)-AI61</f>
        <v>0</v>
      </c>
      <c r="AG62" s="1844"/>
      <c r="AH62" s="1844"/>
      <c r="AI62" s="1121"/>
      <c r="AJ62" s="1121"/>
      <c r="AK62" s="1122"/>
      <c r="AL62" s="1080"/>
      <c r="AM62" s="1063"/>
    </row>
    <row r="63" spans="1:39" ht="18" customHeight="1">
      <c r="A63" s="1827"/>
      <c r="B63" s="1799" t="s">
        <v>525</v>
      </c>
      <c r="C63" s="1799"/>
      <c r="D63" s="1799"/>
      <c r="E63" s="1799"/>
      <c r="F63" s="1799"/>
      <c r="G63" s="1799"/>
      <c r="H63" s="1799"/>
      <c r="I63" s="1799"/>
      <c r="J63" s="1800"/>
      <c r="K63" s="1805" t="s">
        <v>593</v>
      </c>
      <c r="L63" s="1806"/>
      <c r="M63" s="1806"/>
      <c r="N63" s="1123"/>
      <c r="O63" s="1124"/>
      <c r="P63" s="1125"/>
      <c r="Q63" s="1125"/>
      <c r="R63" s="1125"/>
      <c r="S63" s="1125"/>
      <c r="T63" s="1125"/>
      <c r="U63" s="1125"/>
      <c r="V63" s="1126"/>
      <c r="W63" s="1126"/>
      <c r="X63" s="1126"/>
      <c r="Y63" s="1807"/>
      <c r="Z63" s="1807"/>
      <c r="AA63" s="1807"/>
      <c r="AB63" s="1808"/>
      <c r="AC63" s="1809" t="s">
        <v>273</v>
      </c>
      <c r="AD63" s="1810"/>
      <c r="AE63" s="1810"/>
      <c r="AF63" s="1810"/>
      <c r="AG63" s="1815">
        <f>Y63+Y64</f>
        <v>0</v>
      </c>
      <c r="AH63" s="1815"/>
      <c r="AI63" s="1815"/>
      <c r="AJ63" s="1815"/>
      <c r="AK63" s="1816"/>
      <c r="AL63" s="1127"/>
      <c r="AM63" s="1063"/>
    </row>
    <row r="64" spans="1:39" ht="18" customHeight="1">
      <c r="A64" s="1827"/>
      <c r="B64" s="1801"/>
      <c r="C64" s="1801"/>
      <c r="D64" s="1801"/>
      <c r="E64" s="1801"/>
      <c r="F64" s="1801"/>
      <c r="G64" s="1801"/>
      <c r="H64" s="1801"/>
      <c r="I64" s="1801"/>
      <c r="J64" s="1802"/>
      <c r="K64" s="1821" t="s">
        <v>526</v>
      </c>
      <c r="L64" s="1822"/>
      <c r="M64" s="1822"/>
      <c r="N64" s="1823"/>
      <c r="O64" s="1823"/>
      <c r="P64" s="1823"/>
      <c r="Q64" s="1823"/>
      <c r="R64" s="1823"/>
      <c r="S64" s="1823"/>
      <c r="T64" s="1823"/>
      <c r="U64" s="1823"/>
      <c r="V64" s="1823"/>
      <c r="W64" s="1823"/>
      <c r="X64" s="1128" t="s">
        <v>594</v>
      </c>
      <c r="Y64" s="1824"/>
      <c r="Z64" s="1824"/>
      <c r="AA64" s="1824"/>
      <c r="AB64" s="1825"/>
      <c r="AC64" s="1811"/>
      <c r="AD64" s="1812"/>
      <c r="AE64" s="1812"/>
      <c r="AF64" s="1812"/>
      <c r="AG64" s="1817"/>
      <c r="AH64" s="1817"/>
      <c r="AI64" s="1817"/>
      <c r="AJ64" s="1817"/>
      <c r="AK64" s="1818"/>
      <c r="AL64" s="1127"/>
      <c r="AM64" s="1063"/>
    </row>
    <row r="65" spans="1:39" ht="18" customHeight="1">
      <c r="A65" s="1828"/>
      <c r="B65" s="1803"/>
      <c r="C65" s="1803"/>
      <c r="D65" s="1803"/>
      <c r="E65" s="1803"/>
      <c r="F65" s="1803"/>
      <c r="G65" s="1803"/>
      <c r="H65" s="1803"/>
      <c r="I65" s="1803"/>
      <c r="J65" s="1804"/>
      <c r="K65" s="1129" t="s">
        <v>527</v>
      </c>
      <c r="L65" s="1130"/>
      <c r="M65" s="1130"/>
      <c r="N65" s="1826"/>
      <c r="O65" s="1826"/>
      <c r="P65" s="1826"/>
      <c r="Q65" s="1826"/>
      <c r="R65" s="1826"/>
      <c r="S65" s="1826"/>
      <c r="T65" s="1826"/>
      <c r="U65" s="1826"/>
      <c r="V65" s="1826"/>
      <c r="W65" s="1826"/>
      <c r="X65" s="1826"/>
      <c r="Y65" s="1826"/>
      <c r="Z65" s="1826"/>
      <c r="AA65" s="1826"/>
      <c r="AB65" s="1131" t="s">
        <v>594</v>
      </c>
      <c r="AC65" s="1813"/>
      <c r="AD65" s="1814"/>
      <c r="AE65" s="1814"/>
      <c r="AF65" s="1814"/>
      <c r="AG65" s="1819"/>
      <c r="AH65" s="1819"/>
      <c r="AI65" s="1819"/>
      <c r="AJ65" s="1819"/>
      <c r="AK65" s="1820"/>
      <c r="AL65" s="1127"/>
      <c r="AM65" s="1063"/>
    </row>
    <row r="66" spans="1:39" ht="18" customHeight="1">
      <c r="A66" s="1782" t="s">
        <v>595</v>
      </c>
      <c r="B66" s="1784" t="s">
        <v>528</v>
      </c>
      <c r="C66" s="1785"/>
      <c r="D66" s="1785"/>
      <c r="E66" s="1785"/>
      <c r="F66" s="1785"/>
      <c r="G66" s="1785"/>
      <c r="H66" s="1785"/>
      <c r="I66" s="1785"/>
      <c r="J66" s="1786"/>
      <c r="K66" s="97"/>
      <c r="L66" s="1787" t="s">
        <v>596</v>
      </c>
      <c r="M66" s="1788"/>
      <c r="N66" s="1788"/>
      <c r="O66" s="1788"/>
      <c r="P66" s="1788"/>
      <c r="Q66" s="1788"/>
      <c r="R66" s="1788"/>
      <c r="S66" s="1788"/>
      <c r="T66" s="1788"/>
      <c r="U66" s="1788"/>
      <c r="V66" s="1788"/>
      <c r="W66" s="1788"/>
      <c r="X66" s="1788"/>
      <c r="Y66" s="1788"/>
      <c r="Z66" s="1788"/>
      <c r="AA66" s="1788"/>
      <c r="AB66" s="1788"/>
      <c r="AC66" s="1788"/>
      <c r="AD66" s="1788"/>
      <c r="AE66" s="1788"/>
      <c r="AF66" s="1788"/>
      <c r="AG66" s="1788"/>
      <c r="AH66" s="1788"/>
      <c r="AI66" s="1788"/>
      <c r="AJ66" s="1788"/>
      <c r="AK66" s="1789"/>
      <c r="AL66" s="1132"/>
      <c r="AM66" s="1063"/>
    </row>
    <row r="67" spans="1:39" ht="27.95" customHeight="1">
      <c r="A67" s="1782"/>
      <c r="B67" s="1784" t="s">
        <v>529</v>
      </c>
      <c r="C67" s="1785"/>
      <c r="D67" s="1785"/>
      <c r="E67" s="1785"/>
      <c r="F67" s="1785"/>
      <c r="G67" s="1785"/>
      <c r="H67" s="1785"/>
      <c r="I67" s="1785"/>
      <c r="J67" s="1786"/>
      <c r="K67" s="1790"/>
      <c r="L67" s="1791"/>
      <c r="M67" s="1791"/>
      <c r="N67" s="1791"/>
      <c r="O67" s="1791"/>
      <c r="P67" s="1791"/>
      <c r="Q67" s="1791"/>
      <c r="R67" s="1791"/>
      <c r="S67" s="1791"/>
      <c r="T67" s="1791"/>
      <c r="U67" s="1791"/>
      <c r="V67" s="1791"/>
      <c r="W67" s="1791"/>
      <c r="X67" s="1791"/>
      <c r="Y67" s="1791"/>
      <c r="Z67" s="1791"/>
      <c r="AA67" s="1791"/>
      <c r="AB67" s="1791"/>
      <c r="AC67" s="1791"/>
      <c r="AD67" s="1791"/>
      <c r="AE67" s="1791"/>
      <c r="AF67" s="1791"/>
      <c r="AG67" s="1791"/>
      <c r="AH67" s="1791"/>
      <c r="AI67" s="1791"/>
      <c r="AJ67" s="1791"/>
      <c r="AK67" s="1792"/>
      <c r="AL67" s="1132"/>
      <c r="AM67" s="1063"/>
    </row>
    <row r="68" spans="1:39" ht="27.95" customHeight="1" thickBot="1">
      <c r="A68" s="1783"/>
      <c r="B68" s="1793" t="s">
        <v>530</v>
      </c>
      <c r="C68" s="1794"/>
      <c r="D68" s="1794"/>
      <c r="E68" s="1794"/>
      <c r="F68" s="1794"/>
      <c r="G68" s="1794"/>
      <c r="H68" s="1794"/>
      <c r="I68" s="1794"/>
      <c r="J68" s="1795"/>
      <c r="K68" s="1796"/>
      <c r="L68" s="1797"/>
      <c r="M68" s="1797"/>
      <c r="N68" s="1797"/>
      <c r="O68" s="1797"/>
      <c r="P68" s="1797"/>
      <c r="Q68" s="1797"/>
      <c r="R68" s="1797"/>
      <c r="S68" s="1797"/>
      <c r="T68" s="1797"/>
      <c r="U68" s="1797"/>
      <c r="V68" s="1797"/>
      <c r="W68" s="1797"/>
      <c r="X68" s="1797"/>
      <c r="Y68" s="1797"/>
      <c r="Z68" s="1797"/>
      <c r="AA68" s="1797"/>
      <c r="AB68" s="1797"/>
      <c r="AC68" s="1797"/>
      <c r="AD68" s="1797"/>
      <c r="AE68" s="1797"/>
      <c r="AF68" s="1797"/>
      <c r="AG68" s="1797"/>
      <c r="AH68" s="1797"/>
      <c r="AI68" s="1797"/>
      <c r="AJ68" s="1797"/>
      <c r="AK68" s="1798"/>
      <c r="AL68" s="1132"/>
      <c r="AM68" s="1063"/>
    </row>
    <row r="69" spans="1:39" ht="12" customHeight="1">
      <c r="A69" s="1133" t="s">
        <v>848</v>
      </c>
      <c r="B69" s="1098"/>
      <c r="C69" s="1098"/>
      <c r="D69" s="1098"/>
      <c r="E69" s="1098"/>
      <c r="F69" s="1098"/>
      <c r="G69" s="1098"/>
      <c r="H69" s="1098"/>
      <c r="I69" s="1098"/>
      <c r="J69" s="1098"/>
      <c r="K69" s="1098"/>
      <c r="L69" s="1098"/>
      <c r="M69" s="1098"/>
      <c r="N69" s="1098"/>
      <c r="O69" s="1098"/>
      <c r="P69" s="1098"/>
      <c r="Q69" s="1098"/>
      <c r="R69" s="1098"/>
      <c r="S69" s="1098"/>
      <c r="T69" s="1098"/>
      <c r="U69" s="1098"/>
      <c r="V69" s="1098"/>
      <c r="W69" s="1098"/>
      <c r="X69" s="1098"/>
      <c r="Y69" s="1098"/>
      <c r="Z69" s="1098"/>
      <c r="AA69" s="1098"/>
      <c r="AB69" s="1063"/>
      <c r="AC69" s="1063"/>
      <c r="AD69" s="1063"/>
      <c r="AE69" s="1063"/>
      <c r="AF69" s="1063"/>
      <c r="AG69" s="1063"/>
      <c r="AH69" s="1063"/>
      <c r="AI69" s="1063"/>
      <c r="AJ69" s="1063"/>
      <c r="AK69" s="1063"/>
      <c r="AL69" s="1134"/>
      <c r="AM69" s="1063"/>
    </row>
    <row r="70" spans="1:39" ht="12" customHeight="1">
      <c r="A70" s="1133" t="s">
        <v>531</v>
      </c>
      <c r="B70" s="1098"/>
      <c r="C70" s="1098"/>
      <c r="D70" s="1098"/>
      <c r="E70" s="1098"/>
      <c r="F70" s="1098"/>
      <c r="G70" s="1098"/>
      <c r="H70" s="1098"/>
      <c r="I70" s="1098"/>
      <c r="J70" s="1098"/>
      <c r="K70" s="1098"/>
      <c r="L70" s="1098"/>
      <c r="M70" s="1098"/>
      <c r="N70" s="1098"/>
      <c r="O70" s="1098"/>
      <c r="P70" s="1098"/>
      <c r="Q70" s="1098"/>
      <c r="R70" s="1098"/>
      <c r="S70" s="1098"/>
      <c r="T70" s="1098"/>
      <c r="U70" s="1098"/>
      <c r="V70" s="1098"/>
      <c r="W70" s="1098"/>
      <c r="X70" s="1098"/>
      <c r="Y70" s="1098"/>
      <c r="Z70" s="1098"/>
      <c r="AA70" s="1098"/>
      <c r="AB70" s="1063"/>
      <c r="AC70" s="1063"/>
      <c r="AD70" s="1063"/>
      <c r="AE70" s="1063"/>
      <c r="AF70" s="1063"/>
      <c r="AG70" s="1063"/>
      <c r="AH70" s="1063"/>
      <c r="AI70" s="1063"/>
      <c r="AJ70" s="1063"/>
      <c r="AK70" s="1063"/>
      <c r="AL70" s="1134"/>
      <c r="AM70" s="1063"/>
    </row>
    <row r="71" spans="1:39" ht="12" customHeight="1">
      <c r="A71" s="1133" t="s">
        <v>532</v>
      </c>
      <c r="B71" s="1098"/>
      <c r="C71" s="1098"/>
      <c r="D71" s="1098"/>
      <c r="E71" s="1098"/>
      <c r="F71" s="1098"/>
      <c r="G71" s="1098"/>
      <c r="H71" s="1098"/>
      <c r="I71" s="1098"/>
      <c r="J71" s="1098"/>
      <c r="K71" s="1098"/>
      <c r="L71" s="1098"/>
      <c r="M71" s="1098"/>
      <c r="N71" s="1098"/>
      <c r="O71" s="1098"/>
      <c r="P71" s="1098"/>
      <c r="Q71" s="1098"/>
      <c r="R71" s="1098"/>
      <c r="S71" s="1098"/>
      <c r="T71" s="1098"/>
      <c r="U71" s="1098"/>
      <c r="V71" s="1098"/>
      <c r="W71" s="1098"/>
      <c r="X71" s="1098"/>
      <c r="Y71" s="1098"/>
      <c r="Z71" s="1098"/>
      <c r="AA71" s="1098"/>
      <c r="AB71" s="1063"/>
      <c r="AC71" s="1063"/>
      <c r="AD71" s="1063"/>
      <c r="AE71" s="1063"/>
      <c r="AF71" s="1063"/>
      <c r="AG71" s="1063"/>
      <c r="AH71" s="1063"/>
      <c r="AI71" s="1063"/>
      <c r="AJ71" s="1063"/>
      <c r="AK71" s="1063"/>
      <c r="AL71" s="1134"/>
      <c r="AM71" s="1063"/>
    </row>
    <row r="72" spans="1:39" ht="12" customHeight="1">
      <c r="A72" s="1133" t="s">
        <v>274</v>
      </c>
      <c r="B72" s="1098"/>
      <c r="C72" s="1098"/>
      <c r="D72" s="1098"/>
      <c r="E72" s="1098"/>
      <c r="F72" s="1098"/>
      <c r="G72" s="1098"/>
      <c r="H72" s="1098"/>
      <c r="I72" s="1098"/>
      <c r="J72" s="1098"/>
      <c r="K72" s="1098"/>
      <c r="L72" s="1098"/>
      <c r="M72" s="1098"/>
      <c r="N72" s="1098"/>
      <c r="O72" s="1098"/>
      <c r="P72" s="1098"/>
      <c r="Q72" s="1098"/>
      <c r="R72" s="1098"/>
      <c r="S72" s="1098"/>
      <c r="T72" s="1098"/>
      <c r="U72" s="1098"/>
      <c r="V72" s="1098"/>
      <c r="W72" s="1098"/>
      <c r="X72" s="1098"/>
      <c r="Y72" s="1098"/>
      <c r="Z72" s="1098"/>
      <c r="AA72" s="1098"/>
      <c r="AB72" s="1063"/>
      <c r="AC72" s="1063"/>
      <c r="AD72" s="1063"/>
      <c r="AE72" s="1063"/>
      <c r="AF72" s="1063"/>
      <c r="AG72" s="1063"/>
      <c r="AH72" s="1063"/>
      <c r="AI72" s="1063"/>
      <c r="AJ72" s="1063"/>
      <c r="AK72" s="1063"/>
      <c r="AL72" s="1134"/>
      <c r="AM72" s="1063"/>
    </row>
    <row r="73" spans="1:39" ht="12" customHeight="1">
      <c r="A73" s="1133" t="s">
        <v>536</v>
      </c>
      <c r="B73" s="1098"/>
      <c r="C73" s="1098"/>
      <c r="D73" s="1098"/>
      <c r="E73" s="1098"/>
      <c r="F73" s="1098"/>
      <c r="G73" s="1098"/>
      <c r="H73" s="1098"/>
      <c r="I73" s="1098"/>
      <c r="J73" s="1098"/>
      <c r="K73" s="1098"/>
      <c r="L73" s="1098"/>
      <c r="M73" s="1098"/>
      <c r="N73" s="1098"/>
      <c r="O73" s="1098"/>
      <c r="P73" s="1098"/>
      <c r="Q73" s="1098"/>
      <c r="R73" s="1098"/>
      <c r="S73" s="1098"/>
      <c r="T73" s="1098"/>
      <c r="U73" s="1098"/>
      <c r="V73" s="1098"/>
      <c r="W73" s="1098"/>
      <c r="X73" s="1098"/>
      <c r="Y73" s="1098"/>
      <c r="Z73" s="1098"/>
      <c r="AA73" s="1098"/>
      <c r="AB73" s="1063"/>
      <c r="AC73" s="1063"/>
      <c r="AD73" s="1063"/>
      <c r="AE73" s="1063"/>
      <c r="AF73" s="1063"/>
      <c r="AG73" s="1063"/>
      <c r="AH73" s="1063"/>
      <c r="AI73" s="1063"/>
      <c r="AJ73" s="1063"/>
      <c r="AK73" s="1063"/>
      <c r="AL73" s="1134"/>
      <c r="AM73" s="1063"/>
    </row>
    <row r="74" spans="1:39" ht="12" customHeight="1">
      <c r="A74" s="1133" t="s">
        <v>497</v>
      </c>
      <c r="B74" s="1098"/>
      <c r="C74" s="1098"/>
      <c r="D74" s="1098"/>
      <c r="E74" s="1098"/>
      <c r="F74" s="1098"/>
      <c r="G74" s="1098"/>
      <c r="H74" s="1098"/>
      <c r="I74" s="1098"/>
      <c r="J74" s="1098"/>
      <c r="K74" s="1098"/>
      <c r="L74" s="1098"/>
      <c r="M74" s="1098"/>
      <c r="N74" s="1098"/>
      <c r="O74" s="1098"/>
      <c r="P74" s="1098"/>
      <c r="Q74" s="1098"/>
      <c r="R74" s="1098"/>
      <c r="S74" s="1098"/>
      <c r="T74" s="1098"/>
      <c r="U74" s="1098"/>
      <c r="V74" s="1098"/>
      <c r="W74" s="1098"/>
      <c r="X74" s="1098"/>
      <c r="Y74" s="1098"/>
      <c r="Z74" s="1098"/>
      <c r="AA74" s="1098"/>
      <c r="AB74" s="1063"/>
      <c r="AC74" s="1063"/>
      <c r="AD74" s="1063"/>
      <c r="AE74" s="1063"/>
      <c r="AF74" s="1063"/>
      <c r="AG74" s="1063"/>
      <c r="AH74" s="1063"/>
      <c r="AI74" s="1063"/>
      <c r="AJ74" s="1063"/>
      <c r="AK74" s="1063"/>
      <c r="AL74" s="1134"/>
      <c r="AM74" s="1063"/>
    </row>
    <row r="75" spans="1:39" ht="12" customHeight="1">
      <c r="A75" s="1135"/>
      <c r="B75" s="1098"/>
      <c r="C75" s="1098"/>
      <c r="D75" s="1098"/>
      <c r="E75" s="1098"/>
      <c r="F75" s="1098"/>
      <c r="G75" s="1098"/>
      <c r="H75" s="1098"/>
      <c r="I75" s="1098"/>
      <c r="J75" s="1098"/>
      <c r="K75" s="1098"/>
      <c r="L75" s="1098"/>
      <c r="M75" s="1098"/>
      <c r="N75" s="1098"/>
      <c r="O75" s="1098"/>
      <c r="P75" s="1098"/>
      <c r="Q75" s="1098"/>
      <c r="R75" s="1098"/>
      <c r="S75" s="1098"/>
      <c r="T75" s="1098"/>
      <c r="U75" s="1098"/>
      <c r="V75" s="1098"/>
      <c r="W75" s="1098"/>
      <c r="X75" s="1098"/>
      <c r="Y75" s="1098"/>
      <c r="Z75" s="1098"/>
      <c r="AA75" s="1098"/>
      <c r="AB75" s="1063"/>
      <c r="AC75" s="1063"/>
      <c r="AD75" s="1063"/>
      <c r="AE75" s="1063"/>
      <c r="AF75" s="1063"/>
      <c r="AG75" s="1063"/>
      <c r="AH75" s="1063"/>
      <c r="AI75" s="1063"/>
      <c r="AJ75" s="1063"/>
      <c r="AK75" s="1063"/>
      <c r="AL75" s="1134"/>
      <c r="AM75" s="1063"/>
    </row>
  </sheetData>
  <sheetProtection sheet="1" formatCells="0" formatRows="0" insertRows="0" deleteRows="0"/>
  <mergeCells count="222">
    <mergeCell ref="A29:AG29"/>
    <mergeCell ref="A28:AG28"/>
    <mergeCell ref="A27:AG27"/>
    <mergeCell ref="A10:E11"/>
    <mergeCell ref="F10:X10"/>
    <mergeCell ref="A12:E12"/>
    <mergeCell ref="A3:AK3"/>
    <mergeCell ref="A4:E4"/>
    <mergeCell ref="F4:R4"/>
    <mergeCell ref="G6:J6"/>
    <mergeCell ref="L6:T6"/>
    <mergeCell ref="Y6:AK7"/>
    <mergeCell ref="G7:J7"/>
    <mergeCell ref="L7:T7"/>
    <mergeCell ref="A13:E13"/>
    <mergeCell ref="L13:X13"/>
    <mergeCell ref="G8:L8"/>
    <mergeCell ref="N9:R9"/>
    <mergeCell ref="T9:X9"/>
    <mergeCell ref="A14:E14"/>
    <mergeCell ref="G14:K14"/>
    <mergeCell ref="M14:Q14"/>
    <mergeCell ref="S14:U14"/>
    <mergeCell ref="V14:AF14"/>
    <mergeCell ref="Y8:AK13"/>
    <mergeCell ref="F12:K12"/>
    <mergeCell ref="M12:R12"/>
    <mergeCell ref="F13:K13"/>
    <mergeCell ref="N8:R8"/>
    <mergeCell ref="T8:X8"/>
    <mergeCell ref="A6:E9"/>
    <mergeCell ref="G9:L9"/>
    <mergeCell ref="AH16:AI16"/>
    <mergeCell ref="AF16:AG16"/>
    <mergeCell ref="A17:E17"/>
    <mergeCell ref="Y17:AA17"/>
    <mergeCell ref="AB17:AD17"/>
    <mergeCell ref="A15:E15"/>
    <mergeCell ref="M15:X15"/>
    <mergeCell ref="A16:E16"/>
    <mergeCell ref="V16:W16"/>
    <mergeCell ref="F16:K16"/>
    <mergeCell ref="M16:R16"/>
    <mergeCell ref="AC16:AE16"/>
    <mergeCell ref="F15:K15"/>
    <mergeCell ref="A18:E18"/>
    <mergeCell ref="F18:AK18"/>
    <mergeCell ref="A19:E20"/>
    <mergeCell ref="G19:K19"/>
    <mergeCell ref="M19:S19"/>
    <mergeCell ref="U19:Z19"/>
    <mergeCell ref="AB19:AG19"/>
    <mergeCell ref="G20:K20"/>
    <mergeCell ref="M20:S20"/>
    <mergeCell ref="X20:AG20"/>
    <mergeCell ref="A21:E21"/>
    <mergeCell ref="F21:AK21"/>
    <mergeCell ref="A22:E26"/>
    <mergeCell ref="F22:G22"/>
    <mergeCell ref="H22:T22"/>
    <mergeCell ref="U22:X22"/>
    <mergeCell ref="Y22:AF22"/>
    <mergeCell ref="H25:T25"/>
    <mergeCell ref="U25:X25"/>
    <mergeCell ref="Y25:AF25"/>
    <mergeCell ref="AL22:AL26"/>
    <mergeCell ref="F23:G23"/>
    <mergeCell ref="H23:T23"/>
    <mergeCell ref="U23:X23"/>
    <mergeCell ref="Y23:AF23"/>
    <mergeCell ref="F24:G24"/>
    <mergeCell ref="H24:T24"/>
    <mergeCell ref="U24:X24"/>
    <mergeCell ref="Y24:AF24"/>
    <mergeCell ref="F25:G25"/>
    <mergeCell ref="F26:G26"/>
    <mergeCell ref="H26:T26"/>
    <mergeCell ref="U26:X26"/>
    <mergeCell ref="Y26:AF26"/>
    <mergeCell ref="C32:C35"/>
    <mergeCell ref="D32:J32"/>
    <mergeCell ref="K32:AH32"/>
    <mergeCell ref="AI32:AK32"/>
    <mergeCell ref="D33:J33"/>
    <mergeCell ref="K33:AH33"/>
    <mergeCell ref="AI33:AK33"/>
    <mergeCell ref="D34:J34"/>
    <mergeCell ref="K34:AH34"/>
    <mergeCell ref="K44:AH44"/>
    <mergeCell ref="AI44:AK44"/>
    <mergeCell ref="K38:AH38"/>
    <mergeCell ref="AI38:AK38"/>
    <mergeCell ref="D39:J39"/>
    <mergeCell ref="K39:AH39"/>
    <mergeCell ref="AI39:AK39"/>
    <mergeCell ref="AI34:AK34"/>
    <mergeCell ref="D35:J35"/>
    <mergeCell ref="K35:AH35"/>
    <mergeCell ref="AI35:AK35"/>
    <mergeCell ref="D36:J36"/>
    <mergeCell ref="K36:AH36"/>
    <mergeCell ref="AI36:AK36"/>
    <mergeCell ref="D37:J37"/>
    <mergeCell ref="K37:AH37"/>
    <mergeCell ref="AI37:AK37"/>
    <mergeCell ref="D38:J38"/>
    <mergeCell ref="D43:J43"/>
    <mergeCell ref="K43:AH43"/>
    <mergeCell ref="AI43:AK43"/>
    <mergeCell ref="B49:B51"/>
    <mergeCell ref="C49:J49"/>
    <mergeCell ref="K49:AH49"/>
    <mergeCell ref="AI49:AK49"/>
    <mergeCell ref="C50:J50"/>
    <mergeCell ref="K50:AH50"/>
    <mergeCell ref="AI50:AK50"/>
    <mergeCell ref="C51:J51"/>
    <mergeCell ref="K51:AH51"/>
    <mergeCell ref="AI51:AK51"/>
    <mergeCell ref="C45:C48"/>
    <mergeCell ref="D45:J45"/>
    <mergeCell ref="K45:AH45"/>
    <mergeCell ref="AI45:AK45"/>
    <mergeCell ref="D46:J46"/>
    <mergeCell ref="K46:AH46"/>
    <mergeCell ref="AI46:AK46"/>
    <mergeCell ref="C40:C44"/>
    <mergeCell ref="D40:J40"/>
    <mergeCell ref="K40:AH40"/>
    <mergeCell ref="AI40:AK40"/>
    <mergeCell ref="D41:J41"/>
    <mergeCell ref="K41:AH41"/>
    <mergeCell ref="AI41:AK41"/>
    <mergeCell ref="D42:J42"/>
    <mergeCell ref="K42:AH42"/>
    <mergeCell ref="AI42:AK42"/>
    <mergeCell ref="D47:J47"/>
    <mergeCell ref="K47:AH47"/>
    <mergeCell ref="AI47:AK47"/>
    <mergeCell ref="D48:J48"/>
    <mergeCell ref="K48:AH48"/>
    <mergeCell ref="AI48:AK48"/>
    <mergeCell ref="D44:J44"/>
    <mergeCell ref="B52:B54"/>
    <mergeCell ref="C52:J52"/>
    <mergeCell ref="K52:AH52"/>
    <mergeCell ref="AI52:AK52"/>
    <mergeCell ref="C53:J53"/>
    <mergeCell ref="K53:AH53"/>
    <mergeCell ref="AI53:AK53"/>
    <mergeCell ref="C54:J54"/>
    <mergeCell ref="K54:AH54"/>
    <mergeCell ref="AI54:AK54"/>
    <mergeCell ref="AI55:AK55"/>
    <mergeCell ref="B56:J59"/>
    <mergeCell ref="K56:M56"/>
    <mergeCell ref="N56:AE56"/>
    <mergeCell ref="AF56:AH56"/>
    <mergeCell ref="AI56:AK56"/>
    <mergeCell ref="AI59:AK59"/>
    <mergeCell ref="AI57:AK57"/>
    <mergeCell ref="AI58:AK58"/>
    <mergeCell ref="R61:U61"/>
    <mergeCell ref="V61:X61"/>
    <mergeCell ref="Y61:AB61"/>
    <mergeCell ref="AC61:AE61"/>
    <mergeCell ref="K59:M59"/>
    <mergeCell ref="N59:AE59"/>
    <mergeCell ref="AF59:AH59"/>
    <mergeCell ref="AF61:AH61"/>
    <mergeCell ref="B55:J55"/>
    <mergeCell ref="L55:O55"/>
    <mergeCell ref="Q55:T55"/>
    <mergeCell ref="U55:AH55"/>
    <mergeCell ref="B32:B48"/>
    <mergeCell ref="AI61:AK61"/>
    <mergeCell ref="K62:M62"/>
    <mergeCell ref="N62:P62"/>
    <mergeCell ref="Q62:S62"/>
    <mergeCell ref="T62:V62"/>
    <mergeCell ref="W62:Y62"/>
    <mergeCell ref="Z62:AB62"/>
    <mergeCell ref="AC62:AE62"/>
    <mergeCell ref="AF62:AH62"/>
    <mergeCell ref="B60:F62"/>
    <mergeCell ref="G60:J62"/>
    <mergeCell ref="K60:N61"/>
    <mergeCell ref="O60:Q61"/>
    <mergeCell ref="R60:U60"/>
    <mergeCell ref="V60:X60"/>
    <mergeCell ref="K57:M57"/>
    <mergeCell ref="N57:AE57"/>
    <mergeCell ref="AF57:AH57"/>
    <mergeCell ref="K58:M58"/>
    <mergeCell ref="N58:AE58"/>
    <mergeCell ref="AF58:AH58"/>
    <mergeCell ref="Y60:AB60"/>
    <mergeCell ref="AC60:AE60"/>
    <mergeCell ref="AN22:AN26"/>
    <mergeCell ref="A66:A68"/>
    <mergeCell ref="B66:J66"/>
    <mergeCell ref="L66:AK66"/>
    <mergeCell ref="B67:J67"/>
    <mergeCell ref="K67:AK67"/>
    <mergeCell ref="B68:J68"/>
    <mergeCell ref="K68:AK68"/>
    <mergeCell ref="B63:J65"/>
    <mergeCell ref="K63:M63"/>
    <mergeCell ref="Y63:AB63"/>
    <mergeCell ref="AC63:AF65"/>
    <mergeCell ref="AG63:AK65"/>
    <mergeCell ref="K64:M64"/>
    <mergeCell ref="N64:W64"/>
    <mergeCell ref="Y64:AB64"/>
    <mergeCell ref="N65:AA65"/>
    <mergeCell ref="A30:A65"/>
    <mergeCell ref="B30:E30"/>
    <mergeCell ref="F30:AK30"/>
    <mergeCell ref="B31:J31"/>
    <mergeCell ref="K31:AH31"/>
    <mergeCell ref="AI31:AK31"/>
    <mergeCell ref="C36:C39"/>
  </mergeCells>
  <phoneticPr fontId="11"/>
  <conditionalFormatting sqref="A27:AK27">
    <cfRule type="expression" dxfId="377" priority="7">
      <formula>COUNTIFS($AH27,"",$F$30,"*ＩＴ資格*")&gt;0</formula>
    </cfRule>
  </conditionalFormatting>
  <conditionalFormatting sqref="A28:AK28">
    <cfRule type="expression" dxfId="376" priority="6">
      <formula>COUNTIFS($AH28,"",$F$30,"*ＷＥＢデザイン資格*")&gt;0</formula>
    </cfRule>
  </conditionalFormatting>
  <conditionalFormatting sqref="A29:AK29">
    <cfRule type="expression" dxfId="375" priority="5">
      <formula>COUNTIFS($AH29,"",$F$30,"*ＤＳＳ対応*")&gt;0</formula>
    </cfRule>
  </conditionalFormatting>
  <conditionalFormatting sqref="C32:AK55">
    <cfRule type="expression" dxfId="374" priority="22">
      <formula>COUNTIFS($C32,"*就職支援*",$AI32,"&gt;18")&gt;0</formula>
    </cfRule>
  </conditionalFormatting>
  <conditionalFormatting sqref="F8:F9">
    <cfRule type="containsBlanks" dxfId="373" priority="32">
      <formula>LEN(TRIM(F8))=0</formula>
    </cfRule>
  </conditionalFormatting>
  <conditionalFormatting sqref="F9">
    <cfRule type="expression" dxfId="372" priority="9">
      <formula>COUNTIFS($F$9,"",$F$30,"*企業実習促進*")&gt;0</formula>
    </cfRule>
  </conditionalFormatting>
  <conditionalFormatting sqref="F12:K13">
    <cfRule type="containsBlanks" dxfId="371" priority="40">
      <formula>LEN(TRIM(F12))=0</formula>
    </cfRule>
    <cfRule type="cellIs" dxfId="370" priority="39" operator="equal">
      <formula>"令和　　年　　月　　日"</formula>
    </cfRule>
  </conditionalFormatting>
  <conditionalFormatting sqref="F15:K15">
    <cfRule type="containsBlanks" dxfId="369" priority="38">
      <formula>LEN(TRIM(F15))=0</formula>
    </cfRule>
    <cfRule type="cellIs" dxfId="368" priority="37" operator="equal">
      <formula>"令和　　年　　月　　日"</formula>
    </cfRule>
  </conditionalFormatting>
  <conditionalFormatting sqref="F18:AK18">
    <cfRule type="expression" dxfId="367" priority="11">
      <formula>AND($S$8&lt;&gt;"",COUNTIF($F$18,"*在職中の者等、訓練の受講にあたり特に配慮を必要とする者*")=0)</formula>
    </cfRule>
  </conditionalFormatting>
  <conditionalFormatting sqref="F21:AK21">
    <cfRule type="expression" dxfId="365" priority="50">
      <formula>LEN(F21)&gt;200</formula>
    </cfRule>
  </conditionalFormatting>
  <conditionalFormatting sqref="F30:AK30">
    <cfRule type="expression" dxfId="364" priority="2">
      <formula>AND($M$9="○",ISERROR(SEARCH("職場見学等推進",$F$30)))</formula>
    </cfRule>
    <cfRule type="expression" dxfId="363" priority="3">
      <formula>AND($AH$27="○",ISERROR(SEARCH("ＩＴ資格",$F$30)))</formula>
    </cfRule>
    <cfRule type="expression" dxfId="362" priority="4">
      <formula>AND($AH$28="○",ISERROR(SEARCH("ＷＥＢデザイン資格",$F$30)))</formula>
    </cfRule>
    <cfRule type="expression" dxfId="361" priority="49">
      <formula>AND($AH$29="○",ISERROR(SEARCH("ＤＳＳ対応",$F$30)))</formula>
    </cfRule>
    <cfRule type="expression" dxfId="360" priority="1">
      <formula>AND($F$9="○",ISERROR(SEARCH("企業実習促進",$F$30)))</formula>
    </cfRule>
  </conditionalFormatting>
  <conditionalFormatting sqref="K55 P55">
    <cfRule type="expression" dxfId="359" priority="53">
      <formula>COUNTA($K$55,$P$55)=0</formula>
    </cfRule>
  </conditionalFormatting>
  <conditionalFormatting sqref="L6:T7">
    <cfRule type="expression" dxfId="358" priority="58">
      <formula>AND(F6="✔",L6="")</formula>
    </cfRule>
  </conditionalFormatting>
  <conditionalFormatting sqref="M8">
    <cfRule type="containsBlanks" dxfId="357" priority="63">
      <formula>LEN(TRIM(M8))=0</formula>
    </cfRule>
  </conditionalFormatting>
  <conditionalFormatting sqref="M9">
    <cfRule type="expression" dxfId="356" priority="8">
      <formula>COUNTIFS($M$9,"",$F$30,"*職場見学等推進*")&gt;0</formula>
    </cfRule>
    <cfRule type="containsBlanks" dxfId="355" priority="28">
      <formula>LEN(TRIM(M9))=0</formula>
    </cfRule>
  </conditionalFormatting>
  <conditionalFormatting sqref="M12:R12">
    <cfRule type="cellIs" dxfId="354" priority="41" operator="equal">
      <formula>"令和　　年　　月　　日"</formula>
    </cfRule>
    <cfRule type="containsBlanks" dxfId="353" priority="61">
      <formula>LEN(TRIM(M12))=0</formula>
    </cfRule>
  </conditionalFormatting>
  <conditionalFormatting sqref="P55">
    <cfRule type="expression" dxfId="352" priority="18">
      <formula>$L$6="00 基礎分野"</formula>
    </cfRule>
  </conditionalFormatting>
  <conditionalFormatting sqref="S8">
    <cfRule type="containsBlanks" dxfId="351" priority="64">
      <formula>LEN(TRIM(S8))=0</formula>
    </cfRule>
  </conditionalFormatting>
  <conditionalFormatting sqref="V60:X61">
    <cfRule type="cellIs" dxfId="350" priority="15" operator="between">
      <formula>1</formula>
      <formula>17</formula>
    </cfRule>
  </conditionalFormatting>
  <conditionalFormatting sqref="V14:AF14">
    <cfRule type="expression" dxfId="349" priority="54">
      <formula>AND($R$14="✔",$V$14="")</formula>
    </cfRule>
  </conditionalFormatting>
  <conditionalFormatting sqref="Y8:AK13">
    <cfRule type="expression" dxfId="348" priority="51">
      <formula>LEN(Y8)&gt;100</formula>
    </cfRule>
    <cfRule type="expression" dxfId="347" priority="57">
      <formula>AND($L$6&lt;&gt;"00 基礎分野",$Y$8="")</formula>
    </cfRule>
  </conditionalFormatting>
  <conditionalFormatting sqref="Z62:AB62">
    <cfRule type="cellIs" dxfId="346" priority="13" operator="between">
      <formula>1</formula>
      <formula>5</formula>
    </cfRule>
  </conditionalFormatting>
  <conditionalFormatting sqref="AA19 F19:F20 L19:L20 T19:T20 X20:AG20 H22:T26 Y22:AF26">
    <cfRule type="containsBlanks" dxfId="345" priority="59">
      <formula>LEN(TRIM(F19))=0</formula>
    </cfRule>
  </conditionalFormatting>
  <conditionalFormatting sqref="AC60:AE61">
    <cfRule type="cellIs" dxfId="344" priority="14" operator="between">
      <formula>1</formula>
      <formula>11</formula>
    </cfRule>
  </conditionalFormatting>
  <conditionalFormatting sqref="AH22:AH29">
    <cfRule type="containsBlanks" dxfId="343" priority="24">
      <formula>LEN(TRIM(AH22))=0</formula>
    </cfRule>
  </conditionalFormatting>
  <conditionalFormatting sqref="AI55:AK55">
    <cfRule type="expression" dxfId="342" priority="52">
      <formula>AND($P$55="✔",$AI$55="")</formula>
    </cfRule>
  </conditionalFormatting>
  <conditionalFormatting sqref="AI61:AK61 AF62:AH62">
    <cfRule type="expression" dxfId="341" priority="20">
      <formula>($AI$61+$AF$62)&gt;36</formula>
    </cfRule>
    <cfRule type="expression" dxfId="340" priority="19">
      <formula>AND($AI$61+$AF$62&gt;0,$Z$62=0,$AI$61+$AF$62&lt;6)</formula>
    </cfRule>
  </conditionalFormatting>
  <dataValidations xWindow="726" yWindow="727" count="12">
    <dataValidation allowBlank="1" showInputMessage="1" showErrorMessage="1" prompt="様式第８号に記載した金額を記載してください。" sqref="Y63:AB63" xr:uid="{00000000-0002-0000-0500-000000000000}"/>
    <dataValidation allowBlank="1" showInputMessage="1" showErrorMessage="1" prompt="職場体験・職場見学及び企業実習先への交通費、健康診断料、補講費が必要となる場合には、別途費用が発生する旨記入してください。" sqref="N65:AA65" xr:uid="{00000000-0002-0000-0500-000001000000}"/>
    <dataValidation type="list" allowBlank="1" showInputMessage="1" showErrorMessage="1" prompt="実施する項目を選択してください。" sqref="K56:M59" xr:uid="{00000000-0002-0000-0500-000002000000}">
      <formula1>"【職場見学】,【職場体験】,【職業人講話】"</formula1>
    </dataValidation>
    <dataValidation type="list" allowBlank="1" showInputMessage="1" showErrorMessage="1" prompt="職場見学等を職業能力開発講習で実施する場合は、「（能開講習）」を選択してください。" sqref="AF56:AH59" xr:uid="{00000000-0002-0000-0500-000003000000}">
      <formula1>"（能開講習）"</formula1>
    </dataValidation>
    <dataValidation type="list" allowBlank="1" showInputMessage="1" showErrorMessage="1" sqref="M8 K66 P55 K55 AA19 T19:T20 L19:L20 F19:F20 R14 L14 F14 F8 AH22:AH26 S8" xr:uid="{00000000-0002-0000-0500-000004000000}">
      <formula1>"✔"</formula1>
    </dataValidation>
    <dataValidation allowBlank="1" showInputMessage="1" showErrorMessage="1" prompt="日付形式で入力してください。" sqref="M12:R12 F12:K13 F15:K15" xr:uid="{00000000-0002-0000-0500-000005000000}"/>
    <dataValidation type="list" allowBlank="1" showInputMessage="1" showErrorMessage="1" sqref="M9 F9 S9 AH27:AH29" xr:uid="{00000000-0002-0000-0500-000007000000}">
      <formula1>"○"</formula1>
    </dataValidation>
    <dataValidation type="custom" allowBlank="1" showInputMessage="1" showErrorMessage="1" error="・100文字以内で入力してください。_x000a_・全角で入力してください" sqref="Y8:AK13" xr:uid="{00000000-0002-0000-0500-000008000000}">
      <formula1>AND(LENB(SUBSTITUTE(Y8,CHAR(10),"")) = LEN(SUBSTITUTE(Y8,CHAR(10),""))*2,LEN(Y8)&lt;=100)</formula1>
    </dataValidation>
    <dataValidation type="custom" allowBlank="1" showInputMessage="1" showErrorMessage="1" error="・120文字以内で入力してください。_x000a_・全角で入力してください" sqref="F18:AK18" xr:uid="{00000000-0002-0000-0500-000009000000}">
      <formula1>AND(LENB(SUBSTITUTE(F18,CHAR(10),"")) = LEN(SUBSTITUTE(F18,CHAR(10),""))*2,LEN(SUBSTITUTE(F18,CHAR(10),""))&lt;=120)</formula1>
    </dataValidation>
    <dataValidation type="custom" allowBlank="1" showInputMessage="1" showErrorMessage="1" error="・250文字以内で入力してください。_x000a_・全角で入力してください" sqref="F30:AK30" xr:uid="{00000000-0002-0000-0500-00000A000000}">
      <formula1>AND(LENB(SUBSTITUTE(F30,CHAR(10),"")) = LEN(SUBSTITUTE(F30,CHAR(10),""))*2,LEN(SUBSTITUTE(F30,CHAR(10),""))&lt;=250)</formula1>
    </dataValidation>
    <dataValidation type="custom" allowBlank="1" showErrorMessage="1" error="・200文字以内で入力してください。_x000a_・全角で入力してください。" prompt="_x000a_" sqref="F21:AK21" xr:uid="{00000000-0002-0000-0500-00000B000000}">
      <formula1>AND(LENB(SUBSTITUTE(F21,CHAR(10),"")) = LEN(SUBSTITUTE(F21,CHAR(10),""))*2,LEN(SUBSTITUTE(F21,CHAR(10),""))&lt;=200)</formula1>
    </dataValidation>
    <dataValidation type="custom" allowBlank="1" showInputMessage="1" showErrorMessage="1" error="全角で入力してください。" sqref="H22:T26 Y22:AF26" xr:uid="{37C104AB-11DF-4446-8ADA-0E34355206EC}">
      <formula1>LENB(SUBSTITUTE(H22,CHAR(10),"")) = LEN(SUBSTITUTE(H22,CHAR(10),""))*2</formula1>
    </dataValidation>
  </dataValidations>
  <printOptions horizontalCentered="1"/>
  <pageMargins left="0.59055118110236227" right="0.19685039370078741" top="0.19685039370078741" bottom="0.19685039370078741" header="7.874015748031496E-2" footer="7.874015748031496E-2"/>
  <pageSetup paperSize="9" scale="60" orientation="portrait" r:id="rId1"/>
  <headerFooter>
    <oddFooter>&amp;R&amp;14（令和6年4月1日以降に申請する訓練科から適用）　</oddFooter>
  </headerFooter>
  <colBreaks count="1" manualBreakCount="1">
    <brk id="37" max="1048575" man="1"/>
  </colBreaks>
  <ignoredErrors>
    <ignoredError sqref="L6"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cellIs" priority="56" operator="between" id="{86E1ED00-E28D-48DA-9AB0-050C81B3F199}">
            <xm:f>様式8!$E$16</xm:f>
            <xm:f>様式8!$E$31</xm:f>
            <x14:dxf>
              <fill>
                <patternFill>
                  <bgColor rgb="FFCCECFF"/>
                </patternFill>
              </fill>
            </x14:dxf>
          </x14:cfRule>
          <xm:sqref>F21:AK21 F30:AK30 C32:AK54 F18:AK18 F14 L14 R14 AF16:AG16 G17 I17 L17 N17 K56:AK59 Y63:AB64 N64:W64 N65:AA65 K66 K67:AK68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74"/>
  <sheetViews>
    <sheetView showGridLines="0" view="pageBreakPreview" zoomScaleNormal="100" zoomScaleSheetLayoutView="100" workbookViewId="0">
      <selection activeCell="A2" sqref="A2:AK2"/>
    </sheetView>
  </sheetViews>
  <sheetFormatPr defaultColWidth="2.875" defaultRowHeight="18" customHeight="1"/>
  <cols>
    <col min="1" max="37" width="3.625" style="693" customWidth="1"/>
    <col min="38" max="38" width="2.875" style="693" customWidth="1"/>
    <col min="39" max="16384" width="2.875" style="693"/>
  </cols>
  <sheetData>
    <row r="1" spans="1:37" ht="17.25">
      <c r="A1" s="692"/>
      <c r="B1" s="692"/>
      <c r="C1" s="692"/>
      <c r="D1" s="692"/>
      <c r="E1" s="692"/>
      <c r="F1" s="692"/>
      <c r="G1" s="692"/>
      <c r="H1" s="692"/>
      <c r="I1" s="692"/>
      <c r="J1" s="692"/>
      <c r="K1" s="692"/>
      <c r="L1" s="692"/>
      <c r="M1" s="692"/>
      <c r="N1" s="692"/>
      <c r="O1" s="692"/>
      <c r="P1" s="692"/>
      <c r="Q1" s="692"/>
      <c r="R1" s="692"/>
      <c r="S1" s="692"/>
      <c r="T1" s="692"/>
      <c r="U1" s="692"/>
      <c r="V1" s="692"/>
      <c r="W1" s="692"/>
      <c r="X1" s="692"/>
      <c r="Y1" s="692"/>
      <c r="Z1" s="692"/>
      <c r="AB1" s="694"/>
      <c r="AI1" s="695"/>
      <c r="AJ1" s="696"/>
      <c r="AK1" s="697" t="s">
        <v>256</v>
      </c>
    </row>
    <row r="2" spans="1:37" ht="20.100000000000001" customHeight="1">
      <c r="A2" s="2315" t="s">
        <v>1276</v>
      </c>
      <c r="B2" s="2315"/>
      <c r="C2" s="2315"/>
      <c r="D2" s="2315"/>
      <c r="E2" s="2315"/>
      <c r="F2" s="2315"/>
      <c r="G2" s="2315"/>
      <c r="H2" s="2315"/>
      <c r="I2" s="2315"/>
      <c r="J2" s="2315"/>
      <c r="K2" s="2315"/>
      <c r="L2" s="2315"/>
      <c r="M2" s="2315"/>
      <c r="N2" s="2315"/>
      <c r="O2" s="2315"/>
      <c r="P2" s="2315"/>
      <c r="Q2" s="2315"/>
      <c r="R2" s="2315"/>
      <c r="S2" s="2315"/>
      <c r="T2" s="2315"/>
      <c r="U2" s="2315"/>
      <c r="V2" s="2315"/>
      <c r="W2" s="2315"/>
      <c r="X2" s="2315"/>
      <c r="Y2" s="2315"/>
      <c r="Z2" s="2315"/>
      <c r="AA2" s="2315"/>
      <c r="AB2" s="2315"/>
      <c r="AC2" s="2315"/>
      <c r="AD2" s="2315"/>
      <c r="AE2" s="2315"/>
      <c r="AF2" s="2315"/>
      <c r="AG2" s="2315"/>
      <c r="AH2" s="2315"/>
      <c r="AI2" s="2315"/>
      <c r="AJ2" s="2315"/>
      <c r="AK2" s="2315"/>
    </row>
    <row r="3" spans="1:37" ht="18" customHeight="1">
      <c r="A3" s="2316" t="s">
        <v>257</v>
      </c>
      <c r="B3" s="2316"/>
      <c r="C3" s="2316"/>
      <c r="D3" s="2316"/>
      <c r="E3" s="2316"/>
      <c r="F3" s="2106" t="s">
        <v>1318</v>
      </c>
      <c r="G3" s="2106"/>
      <c r="H3" s="2106"/>
      <c r="I3" s="2106"/>
      <c r="J3" s="2106"/>
      <c r="K3" s="2106"/>
      <c r="L3" s="2106"/>
      <c r="M3" s="2106"/>
      <c r="N3" s="2106"/>
      <c r="O3" s="2106"/>
      <c r="P3" s="2106"/>
      <c r="Q3" s="2106"/>
      <c r="R3" s="2106"/>
      <c r="S3" s="698"/>
      <c r="T3" s="698"/>
      <c r="U3" s="698"/>
      <c r="V3" s="698"/>
      <c r="W3" s="698"/>
      <c r="X3" s="698"/>
      <c r="Y3" s="699"/>
      <c r="Z3" s="699"/>
      <c r="AA3" s="699"/>
      <c r="AB3" s="699"/>
      <c r="AK3" s="700" t="s">
        <v>1022</v>
      </c>
    </row>
    <row r="4" spans="1:37" ht="6" customHeight="1" thickBot="1">
      <c r="A4" s="701"/>
      <c r="B4" s="701"/>
      <c r="C4" s="701"/>
      <c r="D4" s="701"/>
      <c r="E4" s="701"/>
      <c r="F4" s="699"/>
      <c r="G4" s="699"/>
      <c r="H4" s="699"/>
      <c r="I4" s="699"/>
      <c r="J4" s="699"/>
      <c r="K4" s="699"/>
      <c r="L4" s="699"/>
      <c r="M4" s="699"/>
      <c r="N4" s="699"/>
      <c r="O4" s="699"/>
      <c r="P4" s="699"/>
      <c r="Q4" s="699"/>
      <c r="R4" s="699"/>
      <c r="S4" s="699"/>
      <c r="T4" s="699"/>
      <c r="U4" s="699"/>
      <c r="V4" s="699"/>
      <c r="W4" s="699"/>
      <c r="X4" s="699"/>
      <c r="Y4" s="699"/>
      <c r="Z4" s="699"/>
      <c r="AA4" s="699"/>
      <c r="AB4" s="699"/>
    </row>
    <row r="5" spans="1:37" ht="15" customHeight="1">
      <c r="A5" s="2317" t="s">
        <v>505</v>
      </c>
      <c r="B5" s="2318"/>
      <c r="C5" s="2318"/>
      <c r="D5" s="2318"/>
      <c r="E5" s="2319"/>
      <c r="F5" s="702" t="str">
        <f>IF(様式1!E20="○","✔","")</f>
        <v>✔</v>
      </c>
      <c r="G5" s="2326" t="s">
        <v>506</v>
      </c>
      <c r="H5" s="2327"/>
      <c r="I5" s="2327"/>
      <c r="J5" s="2327"/>
      <c r="K5" s="703" t="s">
        <v>507</v>
      </c>
      <c r="L5" s="2328" t="s">
        <v>1574</v>
      </c>
      <c r="M5" s="2328"/>
      <c r="N5" s="2328"/>
      <c r="O5" s="2328"/>
      <c r="P5" s="2328"/>
      <c r="Q5" s="2328"/>
      <c r="R5" s="2328"/>
      <c r="S5" s="2328"/>
      <c r="T5" s="2328"/>
      <c r="U5" s="704" t="s">
        <v>508</v>
      </c>
      <c r="V5" s="705"/>
      <c r="W5" s="706"/>
      <c r="X5" s="706"/>
      <c r="Y5" s="2253" t="s">
        <v>1468</v>
      </c>
      <c r="Z5" s="2254"/>
      <c r="AA5" s="2254"/>
      <c r="AB5" s="2254"/>
      <c r="AC5" s="2254"/>
      <c r="AD5" s="2254"/>
      <c r="AE5" s="2254"/>
      <c r="AF5" s="2254"/>
      <c r="AG5" s="2254"/>
      <c r="AH5" s="2254"/>
      <c r="AI5" s="2254"/>
      <c r="AJ5" s="2254"/>
      <c r="AK5" s="2306"/>
    </row>
    <row r="6" spans="1:37" ht="15" customHeight="1" thickBot="1">
      <c r="A6" s="2320"/>
      <c r="B6" s="2321"/>
      <c r="C6" s="2321"/>
      <c r="D6" s="2321"/>
      <c r="E6" s="2322"/>
      <c r="F6" s="707" t="str">
        <f>IF(様式1!E21="○","✔","")</f>
        <v/>
      </c>
      <c r="G6" s="2332" t="s">
        <v>489</v>
      </c>
      <c r="H6" s="2333"/>
      <c r="I6" s="2333"/>
      <c r="J6" s="2333"/>
      <c r="K6" s="708" t="s">
        <v>507</v>
      </c>
      <c r="L6" s="2334"/>
      <c r="M6" s="2334"/>
      <c r="N6" s="2334"/>
      <c r="O6" s="2334"/>
      <c r="P6" s="2334"/>
      <c r="Q6" s="2334"/>
      <c r="R6" s="2334"/>
      <c r="S6" s="2334"/>
      <c r="T6" s="2334"/>
      <c r="U6" s="701" t="s">
        <v>508</v>
      </c>
      <c r="V6" s="701"/>
      <c r="W6" s="701"/>
      <c r="X6" s="701"/>
      <c r="Y6" s="2329"/>
      <c r="Z6" s="2330"/>
      <c r="AA6" s="2330"/>
      <c r="AB6" s="2330"/>
      <c r="AC6" s="2330"/>
      <c r="AD6" s="2330"/>
      <c r="AE6" s="2330"/>
      <c r="AF6" s="2330"/>
      <c r="AG6" s="2330"/>
      <c r="AH6" s="2330"/>
      <c r="AI6" s="2330"/>
      <c r="AJ6" s="2330"/>
      <c r="AK6" s="2331"/>
    </row>
    <row r="7" spans="1:37" ht="33.75" customHeight="1" thickBot="1">
      <c r="A7" s="2320"/>
      <c r="B7" s="2321"/>
      <c r="C7" s="2321"/>
      <c r="D7" s="2321"/>
      <c r="E7" s="2321"/>
      <c r="F7" s="709"/>
      <c r="G7" s="2013" t="s">
        <v>715</v>
      </c>
      <c r="H7" s="2313"/>
      <c r="I7" s="2313"/>
      <c r="J7" s="2313"/>
      <c r="K7" s="2313"/>
      <c r="L7" s="2335"/>
      <c r="M7" s="709"/>
      <c r="N7" s="2010" t="s">
        <v>1226</v>
      </c>
      <c r="O7" s="2011"/>
      <c r="P7" s="2011"/>
      <c r="Q7" s="2011"/>
      <c r="R7" s="2012"/>
      <c r="S7" s="709"/>
      <c r="T7" s="2013" t="s">
        <v>1258</v>
      </c>
      <c r="U7" s="2011"/>
      <c r="V7" s="2011"/>
      <c r="W7" s="2011"/>
      <c r="X7" s="2014"/>
      <c r="Y7" s="2305"/>
      <c r="Z7" s="2254"/>
      <c r="AA7" s="2254"/>
      <c r="AB7" s="2254"/>
      <c r="AC7" s="2254"/>
      <c r="AD7" s="2254"/>
      <c r="AE7" s="2254"/>
      <c r="AF7" s="2254"/>
      <c r="AG7" s="2254"/>
      <c r="AH7" s="2254"/>
      <c r="AI7" s="2254"/>
      <c r="AJ7" s="2254"/>
      <c r="AK7" s="2306"/>
    </row>
    <row r="8" spans="1:37" ht="42" customHeight="1" thickBot="1">
      <c r="A8" s="2323"/>
      <c r="B8" s="2324"/>
      <c r="C8" s="2324"/>
      <c r="D8" s="2324"/>
      <c r="E8" s="2325"/>
      <c r="F8" s="709"/>
      <c r="G8" s="2024" t="s">
        <v>1049</v>
      </c>
      <c r="H8" s="2025"/>
      <c r="I8" s="2025"/>
      <c r="J8" s="2025"/>
      <c r="K8" s="2025"/>
      <c r="L8" s="2026"/>
      <c r="M8" s="709"/>
      <c r="N8" s="2056" t="s">
        <v>1174</v>
      </c>
      <c r="O8" s="2057"/>
      <c r="P8" s="2057"/>
      <c r="Q8" s="2057"/>
      <c r="R8" s="2058"/>
      <c r="S8" s="710"/>
      <c r="T8" s="2013"/>
      <c r="U8" s="2313"/>
      <c r="V8" s="2313"/>
      <c r="W8" s="2313"/>
      <c r="X8" s="2314"/>
      <c r="Y8" s="2234"/>
      <c r="Z8" s="2307"/>
      <c r="AA8" s="2307"/>
      <c r="AB8" s="2307"/>
      <c r="AC8" s="2307"/>
      <c r="AD8" s="2307"/>
      <c r="AE8" s="2307"/>
      <c r="AF8" s="2307"/>
      <c r="AG8" s="2307"/>
      <c r="AH8" s="2307"/>
      <c r="AI8" s="2307"/>
      <c r="AJ8" s="2307"/>
      <c r="AK8" s="2308"/>
    </row>
    <row r="9" spans="1:37" ht="18" customHeight="1">
      <c r="A9" s="2296" t="s">
        <v>258</v>
      </c>
      <c r="B9" s="2297"/>
      <c r="C9" s="2297"/>
      <c r="D9" s="2297"/>
      <c r="E9" s="2297"/>
      <c r="F9" s="2300" t="s">
        <v>1317</v>
      </c>
      <c r="G9" s="2300"/>
      <c r="H9" s="2300"/>
      <c r="I9" s="2300"/>
      <c r="J9" s="2300"/>
      <c r="K9" s="2300"/>
      <c r="L9" s="2300"/>
      <c r="M9" s="2300"/>
      <c r="N9" s="2300"/>
      <c r="O9" s="2300"/>
      <c r="P9" s="2300"/>
      <c r="Q9" s="2300"/>
      <c r="R9" s="2300"/>
      <c r="S9" s="2301"/>
      <c r="T9" s="2300"/>
      <c r="U9" s="2300"/>
      <c r="V9" s="2300"/>
      <c r="W9" s="2300"/>
      <c r="X9" s="2302"/>
      <c r="Y9" s="2309"/>
      <c r="Z9" s="2256"/>
      <c r="AA9" s="2256"/>
      <c r="AB9" s="2256"/>
      <c r="AC9" s="2256"/>
      <c r="AD9" s="2256"/>
      <c r="AE9" s="2256"/>
      <c r="AF9" s="2256"/>
      <c r="AG9" s="2256"/>
      <c r="AH9" s="2256"/>
      <c r="AI9" s="2256"/>
      <c r="AJ9" s="2256"/>
      <c r="AK9" s="2310"/>
    </row>
    <row r="10" spans="1:37" ht="12" customHeight="1" thickBot="1">
      <c r="A10" s="2298"/>
      <c r="B10" s="2299"/>
      <c r="C10" s="2299"/>
      <c r="D10" s="2299"/>
      <c r="E10" s="2299"/>
      <c r="F10" s="711"/>
      <c r="G10" s="712"/>
      <c r="H10" s="712"/>
      <c r="I10" s="712"/>
      <c r="J10" s="712"/>
      <c r="K10" s="712"/>
      <c r="L10" s="712"/>
      <c r="M10" s="712"/>
      <c r="N10" s="712"/>
      <c r="O10" s="712"/>
      <c r="P10" s="712"/>
      <c r="Q10" s="712"/>
      <c r="R10" s="712"/>
      <c r="S10" s="712"/>
      <c r="T10" s="712"/>
      <c r="U10" s="712"/>
      <c r="V10" s="712"/>
      <c r="W10" s="712"/>
      <c r="X10" s="713" t="s">
        <v>259</v>
      </c>
      <c r="Y10" s="2309"/>
      <c r="Z10" s="2256"/>
      <c r="AA10" s="2256"/>
      <c r="AB10" s="2256"/>
      <c r="AC10" s="2256"/>
      <c r="AD10" s="2256"/>
      <c r="AE10" s="2256"/>
      <c r="AF10" s="2256"/>
      <c r="AG10" s="2256"/>
      <c r="AH10" s="2256"/>
      <c r="AI10" s="2256"/>
      <c r="AJ10" s="2256"/>
      <c r="AK10" s="2310"/>
    </row>
    <row r="11" spans="1:37" ht="20.25" customHeight="1" thickBot="1">
      <c r="A11" s="2271" t="s">
        <v>260</v>
      </c>
      <c r="B11" s="2303"/>
      <c r="C11" s="2303"/>
      <c r="D11" s="2303"/>
      <c r="E11" s="2303"/>
      <c r="F11" s="2294" t="s">
        <v>1271</v>
      </c>
      <c r="G11" s="2295"/>
      <c r="H11" s="2295"/>
      <c r="I11" s="2295"/>
      <c r="J11" s="2295"/>
      <c r="K11" s="2295"/>
      <c r="L11" s="714" t="s">
        <v>52</v>
      </c>
      <c r="M11" s="2295" t="s">
        <v>1272</v>
      </c>
      <c r="N11" s="2295"/>
      <c r="O11" s="2295"/>
      <c r="P11" s="2295"/>
      <c r="Q11" s="2295"/>
      <c r="R11" s="2295"/>
      <c r="S11" s="715"/>
      <c r="T11" s="715"/>
      <c r="U11" s="714"/>
      <c r="V11" s="714"/>
      <c r="W11" s="714"/>
      <c r="X11" s="716"/>
      <c r="Y11" s="2309"/>
      <c r="Z11" s="2256"/>
      <c r="AA11" s="2256"/>
      <c r="AB11" s="2256"/>
      <c r="AC11" s="2256"/>
      <c r="AD11" s="2256"/>
      <c r="AE11" s="2256"/>
      <c r="AF11" s="2256"/>
      <c r="AG11" s="2256"/>
      <c r="AH11" s="2256"/>
      <c r="AI11" s="2256"/>
      <c r="AJ11" s="2256"/>
      <c r="AK11" s="2310"/>
    </row>
    <row r="12" spans="1:37" ht="24" customHeight="1" thickBot="1">
      <c r="A12" s="2271" t="s">
        <v>261</v>
      </c>
      <c r="B12" s="2272"/>
      <c r="C12" s="2272"/>
      <c r="D12" s="2272"/>
      <c r="E12" s="2272"/>
      <c r="F12" s="2294" t="s">
        <v>1272</v>
      </c>
      <c r="G12" s="2295"/>
      <c r="H12" s="2295"/>
      <c r="I12" s="2295"/>
      <c r="J12" s="2295"/>
      <c r="K12" s="2295"/>
      <c r="L12" s="2292"/>
      <c r="M12" s="2292"/>
      <c r="N12" s="2292"/>
      <c r="O12" s="2292"/>
      <c r="P12" s="2292"/>
      <c r="Q12" s="2292"/>
      <c r="R12" s="2292"/>
      <c r="S12" s="2292"/>
      <c r="T12" s="2292"/>
      <c r="U12" s="2292"/>
      <c r="V12" s="2292"/>
      <c r="W12" s="2292"/>
      <c r="X12" s="2304"/>
      <c r="Y12" s="2311"/>
      <c r="Z12" s="2258"/>
      <c r="AA12" s="2258"/>
      <c r="AB12" s="2258"/>
      <c r="AC12" s="2258"/>
      <c r="AD12" s="2258"/>
      <c r="AE12" s="2258"/>
      <c r="AF12" s="2258"/>
      <c r="AG12" s="2258"/>
      <c r="AH12" s="2258"/>
      <c r="AI12" s="2258"/>
      <c r="AJ12" s="2258"/>
      <c r="AK12" s="2312"/>
    </row>
    <row r="13" spans="1:37" ht="20.25" customHeight="1" thickBot="1">
      <c r="A13" s="2271" t="s">
        <v>262</v>
      </c>
      <c r="B13" s="2272"/>
      <c r="C13" s="2272"/>
      <c r="D13" s="2272"/>
      <c r="E13" s="2273"/>
      <c r="F13" s="709" t="s">
        <v>730</v>
      </c>
      <c r="G13" s="2286" t="s">
        <v>509</v>
      </c>
      <c r="H13" s="2287"/>
      <c r="I13" s="2287"/>
      <c r="J13" s="2287"/>
      <c r="K13" s="2288"/>
      <c r="L13" s="709" t="s">
        <v>730</v>
      </c>
      <c r="M13" s="2286" t="s">
        <v>574</v>
      </c>
      <c r="N13" s="2287"/>
      <c r="O13" s="2287"/>
      <c r="P13" s="2287"/>
      <c r="Q13" s="2288"/>
      <c r="R13" s="709"/>
      <c r="S13" s="2289" t="s">
        <v>575</v>
      </c>
      <c r="T13" s="2290"/>
      <c r="U13" s="2290"/>
      <c r="V13" s="2270"/>
      <c r="W13" s="2270"/>
      <c r="X13" s="2270"/>
      <c r="Y13" s="2270"/>
      <c r="Z13" s="2270"/>
      <c r="AA13" s="2270"/>
      <c r="AB13" s="2270"/>
      <c r="AC13" s="2270"/>
      <c r="AD13" s="2270"/>
      <c r="AE13" s="2270"/>
      <c r="AF13" s="2270"/>
      <c r="AG13" s="717" t="s">
        <v>508</v>
      </c>
      <c r="AH13" s="718"/>
      <c r="AI13" s="718"/>
      <c r="AJ13" s="718"/>
      <c r="AK13" s="719"/>
    </row>
    <row r="14" spans="1:37" ht="20.25" customHeight="1" thickBot="1">
      <c r="A14" s="2291" t="s">
        <v>263</v>
      </c>
      <c r="B14" s="2292"/>
      <c r="C14" s="2292"/>
      <c r="D14" s="2292"/>
      <c r="E14" s="2293"/>
      <c r="F14" s="2294" t="s">
        <v>1272</v>
      </c>
      <c r="G14" s="2295"/>
      <c r="H14" s="2295"/>
      <c r="I14" s="2295"/>
      <c r="J14" s="2295"/>
      <c r="K14" s="2295"/>
      <c r="L14" s="715"/>
      <c r="M14" s="2270"/>
      <c r="N14" s="2270"/>
      <c r="O14" s="2270"/>
      <c r="P14" s="2270"/>
      <c r="Q14" s="2270"/>
      <c r="R14" s="2270"/>
      <c r="S14" s="2270"/>
      <c r="T14" s="2270"/>
      <c r="U14" s="2270"/>
      <c r="V14" s="2270"/>
      <c r="W14" s="2270"/>
      <c r="X14" s="2270"/>
      <c r="Y14" s="720"/>
      <c r="Z14" s="720"/>
      <c r="AA14" s="720"/>
      <c r="AB14" s="720"/>
      <c r="AC14" s="718"/>
      <c r="AD14" s="718"/>
      <c r="AE14" s="718"/>
      <c r="AF14" s="718"/>
      <c r="AG14" s="718"/>
      <c r="AH14" s="718"/>
      <c r="AI14" s="718"/>
      <c r="AJ14" s="718"/>
      <c r="AK14" s="719"/>
    </row>
    <row r="15" spans="1:37" ht="20.25" customHeight="1" thickBot="1">
      <c r="A15" s="2282" t="s">
        <v>224</v>
      </c>
      <c r="B15" s="2274"/>
      <c r="C15" s="2274"/>
      <c r="D15" s="2274"/>
      <c r="E15" s="2274"/>
      <c r="F15" s="2283">
        <v>45383</v>
      </c>
      <c r="G15" s="2284"/>
      <c r="H15" s="2284"/>
      <c r="I15" s="2284"/>
      <c r="J15" s="2284"/>
      <c r="K15" s="2284"/>
      <c r="L15" s="714" t="s">
        <v>52</v>
      </c>
      <c r="M15" s="2284">
        <v>45471</v>
      </c>
      <c r="N15" s="2284"/>
      <c r="O15" s="2284"/>
      <c r="P15" s="2284"/>
      <c r="Q15" s="2284"/>
      <c r="R15" s="2284"/>
      <c r="S15" s="714"/>
      <c r="T15" s="721" t="s">
        <v>24</v>
      </c>
      <c r="U15" s="720">
        <v>3</v>
      </c>
      <c r="V15" s="2270" t="s">
        <v>579</v>
      </c>
      <c r="W15" s="2270"/>
      <c r="X15" s="714"/>
      <c r="Y15" s="718"/>
      <c r="Z15" s="722"/>
      <c r="AA15" s="722"/>
      <c r="AB15" s="722"/>
      <c r="AC15" s="2270" t="s">
        <v>580</v>
      </c>
      <c r="AD15" s="2270"/>
      <c r="AE15" s="2270"/>
      <c r="AF15" s="2285">
        <v>59</v>
      </c>
      <c r="AG15" s="2285"/>
      <c r="AH15" s="2270" t="s">
        <v>581</v>
      </c>
      <c r="AI15" s="2270"/>
      <c r="AJ15" s="718"/>
      <c r="AK15" s="719"/>
    </row>
    <row r="16" spans="1:37" ht="20.25" customHeight="1" thickBot="1">
      <c r="A16" s="2271" t="s">
        <v>264</v>
      </c>
      <c r="B16" s="2272"/>
      <c r="C16" s="2272"/>
      <c r="D16" s="2272"/>
      <c r="E16" s="2272"/>
      <c r="F16" s="723"/>
      <c r="G16" s="720">
        <v>9</v>
      </c>
      <c r="H16" s="720" t="s">
        <v>510</v>
      </c>
      <c r="I16" s="724">
        <v>0</v>
      </c>
      <c r="J16" s="720" t="s">
        <v>511</v>
      </c>
      <c r="K16" s="725" t="s">
        <v>52</v>
      </c>
      <c r="L16" s="720">
        <v>15</v>
      </c>
      <c r="M16" s="720" t="s">
        <v>510</v>
      </c>
      <c r="N16" s="724">
        <v>0</v>
      </c>
      <c r="O16" s="720" t="s">
        <v>511</v>
      </c>
      <c r="P16" s="718"/>
      <c r="Q16" s="718"/>
      <c r="R16" s="723"/>
      <c r="S16" s="723"/>
      <c r="T16" s="723"/>
      <c r="U16" s="725"/>
      <c r="V16" s="725"/>
      <c r="W16" s="725"/>
      <c r="X16" s="725"/>
      <c r="Y16" s="2273" t="s">
        <v>512</v>
      </c>
      <c r="Z16" s="2274"/>
      <c r="AA16" s="2275"/>
      <c r="AB16" s="2273">
        <v>15</v>
      </c>
      <c r="AC16" s="2274"/>
      <c r="AD16" s="2274"/>
      <c r="AE16" s="718" t="s">
        <v>513</v>
      </c>
      <c r="AF16" s="718"/>
      <c r="AG16" s="718"/>
      <c r="AH16" s="718"/>
      <c r="AI16" s="718"/>
      <c r="AJ16" s="718"/>
      <c r="AK16" s="719"/>
    </row>
    <row r="17" spans="1:37" ht="26.25" customHeight="1" thickBot="1">
      <c r="A17" s="2276" t="s">
        <v>602</v>
      </c>
      <c r="B17" s="2277"/>
      <c r="C17" s="2277"/>
      <c r="D17" s="2277"/>
      <c r="E17" s="2278"/>
      <c r="F17" s="2279" t="s">
        <v>1273</v>
      </c>
      <c r="G17" s="2280"/>
      <c r="H17" s="2280"/>
      <c r="I17" s="2280"/>
      <c r="J17" s="2280"/>
      <c r="K17" s="2280"/>
      <c r="L17" s="2280"/>
      <c r="M17" s="2280"/>
      <c r="N17" s="2280"/>
      <c r="O17" s="2280"/>
      <c r="P17" s="2280"/>
      <c r="Q17" s="2280"/>
      <c r="R17" s="2280"/>
      <c r="S17" s="2280"/>
      <c r="T17" s="2280"/>
      <c r="U17" s="2280"/>
      <c r="V17" s="2280"/>
      <c r="W17" s="2280"/>
      <c r="X17" s="2280"/>
      <c r="Y17" s="2280"/>
      <c r="Z17" s="2280"/>
      <c r="AA17" s="2280"/>
      <c r="AB17" s="2280"/>
      <c r="AC17" s="2280"/>
      <c r="AD17" s="2280"/>
      <c r="AE17" s="2280"/>
      <c r="AF17" s="2280"/>
      <c r="AG17" s="2280"/>
      <c r="AH17" s="2280"/>
      <c r="AI17" s="2280"/>
      <c r="AJ17" s="2280"/>
      <c r="AK17" s="2281"/>
    </row>
    <row r="18" spans="1:37" ht="15" customHeight="1">
      <c r="A18" s="2253" t="s">
        <v>1469</v>
      </c>
      <c r="B18" s="2254"/>
      <c r="C18" s="2254"/>
      <c r="D18" s="2254"/>
      <c r="E18" s="2254"/>
      <c r="F18" s="726"/>
      <c r="G18" s="2265" t="s">
        <v>584</v>
      </c>
      <c r="H18" s="2265"/>
      <c r="I18" s="2265"/>
      <c r="J18" s="2265"/>
      <c r="K18" s="2265"/>
      <c r="L18" s="726"/>
      <c r="M18" s="2265" t="s">
        <v>603</v>
      </c>
      <c r="N18" s="2265"/>
      <c r="O18" s="2265"/>
      <c r="P18" s="2265"/>
      <c r="Q18" s="2265"/>
      <c r="R18" s="2265"/>
      <c r="S18" s="2265"/>
      <c r="T18" s="726"/>
      <c r="U18" s="2266" t="s">
        <v>514</v>
      </c>
      <c r="V18" s="2266"/>
      <c r="W18" s="2266"/>
      <c r="X18" s="2266"/>
      <c r="Y18" s="2266"/>
      <c r="Z18" s="2266"/>
      <c r="AA18" s="726"/>
      <c r="AB18" s="2266" t="s">
        <v>606</v>
      </c>
      <c r="AC18" s="2266"/>
      <c r="AD18" s="2266"/>
      <c r="AE18" s="2266"/>
      <c r="AF18" s="2266"/>
      <c r="AG18" s="2266"/>
      <c r="AH18" s="704"/>
      <c r="AI18" s="704"/>
      <c r="AJ18" s="705"/>
      <c r="AK18" s="727"/>
    </row>
    <row r="19" spans="1:37" ht="15" customHeight="1" thickBot="1">
      <c r="A19" s="2257"/>
      <c r="B19" s="2258"/>
      <c r="C19" s="2258"/>
      <c r="D19" s="2258"/>
      <c r="E19" s="2258"/>
      <c r="F19" s="728"/>
      <c r="G19" s="2267" t="s">
        <v>585</v>
      </c>
      <c r="H19" s="2267"/>
      <c r="I19" s="2267"/>
      <c r="J19" s="2267"/>
      <c r="K19" s="2267"/>
      <c r="L19" s="728"/>
      <c r="M19" s="2268" t="s">
        <v>604</v>
      </c>
      <c r="N19" s="2268"/>
      <c r="O19" s="2268"/>
      <c r="P19" s="2268"/>
      <c r="Q19" s="2268"/>
      <c r="R19" s="2268"/>
      <c r="S19" s="2268"/>
      <c r="T19" s="728"/>
      <c r="U19" s="729" t="s">
        <v>605</v>
      </c>
      <c r="V19" s="730"/>
      <c r="W19" s="731" t="s">
        <v>507</v>
      </c>
      <c r="X19" s="2269"/>
      <c r="Y19" s="2269"/>
      <c r="Z19" s="2269"/>
      <c r="AA19" s="2269"/>
      <c r="AB19" s="2269"/>
      <c r="AC19" s="2269"/>
      <c r="AD19" s="2269"/>
      <c r="AE19" s="2269"/>
      <c r="AF19" s="2269"/>
      <c r="AG19" s="2269"/>
      <c r="AH19" s="732" t="s">
        <v>46</v>
      </c>
      <c r="AI19" s="733"/>
      <c r="AJ19" s="730"/>
      <c r="AK19" s="734"/>
    </row>
    <row r="20" spans="1:37" ht="35.1" customHeight="1" thickBot="1">
      <c r="A20" s="2248" t="s">
        <v>266</v>
      </c>
      <c r="B20" s="2249"/>
      <c r="C20" s="2249"/>
      <c r="D20" s="2249"/>
      <c r="E20" s="2249"/>
      <c r="F20" s="2250" t="s">
        <v>1274</v>
      </c>
      <c r="G20" s="2251"/>
      <c r="H20" s="2251"/>
      <c r="I20" s="2251"/>
      <c r="J20" s="2251"/>
      <c r="K20" s="2251"/>
      <c r="L20" s="2251"/>
      <c r="M20" s="2251"/>
      <c r="N20" s="2251"/>
      <c r="O20" s="2251"/>
      <c r="P20" s="2251"/>
      <c r="Q20" s="2251"/>
      <c r="R20" s="2251"/>
      <c r="S20" s="2251"/>
      <c r="T20" s="2251"/>
      <c r="U20" s="2251"/>
      <c r="V20" s="2251"/>
      <c r="W20" s="2251"/>
      <c r="X20" s="2251"/>
      <c r="Y20" s="2251"/>
      <c r="Z20" s="2251"/>
      <c r="AA20" s="2251"/>
      <c r="AB20" s="2251"/>
      <c r="AC20" s="2251"/>
      <c r="AD20" s="2251"/>
      <c r="AE20" s="2251"/>
      <c r="AF20" s="2251"/>
      <c r="AG20" s="2251"/>
      <c r="AH20" s="2251"/>
      <c r="AI20" s="2251"/>
      <c r="AJ20" s="2251"/>
      <c r="AK20" s="2252"/>
    </row>
    <row r="21" spans="1:37" ht="15" customHeight="1">
      <c r="A21" s="2253" t="s">
        <v>267</v>
      </c>
      <c r="B21" s="2254"/>
      <c r="C21" s="2254"/>
      <c r="D21" s="2254"/>
      <c r="E21" s="2254"/>
      <c r="F21" s="2259" t="s">
        <v>515</v>
      </c>
      <c r="G21" s="2259"/>
      <c r="H21" s="2260" t="s">
        <v>1310</v>
      </c>
      <c r="I21" s="2260"/>
      <c r="J21" s="2260"/>
      <c r="K21" s="2260"/>
      <c r="L21" s="2260"/>
      <c r="M21" s="2260"/>
      <c r="N21" s="2260"/>
      <c r="O21" s="2260"/>
      <c r="P21" s="2260"/>
      <c r="Q21" s="2260"/>
      <c r="R21" s="2260"/>
      <c r="S21" s="2260"/>
      <c r="T21" s="2260"/>
      <c r="U21" s="2261" t="s">
        <v>588</v>
      </c>
      <c r="V21" s="2261"/>
      <c r="W21" s="2261"/>
      <c r="X21" s="2261"/>
      <c r="Y21" s="2260" t="s">
        <v>1313</v>
      </c>
      <c r="Z21" s="2260"/>
      <c r="AA21" s="2260"/>
      <c r="AB21" s="2260"/>
      <c r="AC21" s="2260"/>
      <c r="AD21" s="2260"/>
      <c r="AE21" s="2260"/>
      <c r="AF21" s="2260"/>
      <c r="AG21" s="703" t="s">
        <v>46</v>
      </c>
      <c r="AH21" s="735" t="s">
        <v>730</v>
      </c>
      <c r="AI21" s="736" t="s">
        <v>268</v>
      </c>
      <c r="AJ21" s="705"/>
      <c r="AK21" s="727"/>
    </row>
    <row r="22" spans="1:37" ht="15" customHeight="1">
      <c r="A22" s="2255"/>
      <c r="B22" s="2256"/>
      <c r="C22" s="2256"/>
      <c r="D22" s="2256"/>
      <c r="E22" s="2256"/>
      <c r="F22" s="2092" t="s">
        <v>515</v>
      </c>
      <c r="G22" s="2092"/>
      <c r="H22" s="2247" t="s">
        <v>1311</v>
      </c>
      <c r="I22" s="2247"/>
      <c r="J22" s="2247"/>
      <c r="K22" s="2247"/>
      <c r="L22" s="2247"/>
      <c r="M22" s="2247"/>
      <c r="N22" s="2247"/>
      <c r="O22" s="2247"/>
      <c r="P22" s="2247"/>
      <c r="Q22" s="2247"/>
      <c r="R22" s="2247"/>
      <c r="S22" s="2247"/>
      <c r="T22" s="2247"/>
      <c r="U22" s="2081" t="s">
        <v>588</v>
      </c>
      <c r="V22" s="2081"/>
      <c r="W22" s="2081"/>
      <c r="X22" s="2081"/>
      <c r="Y22" s="2247" t="s">
        <v>1313</v>
      </c>
      <c r="Z22" s="2247"/>
      <c r="AA22" s="2247"/>
      <c r="AB22" s="2247"/>
      <c r="AC22" s="2247"/>
      <c r="AD22" s="2247"/>
      <c r="AE22" s="2247"/>
      <c r="AF22" s="2247"/>
      <c r="AG22" s="737" t="s">
        <v>46</v>
      </c>
      <c r="AH22" s="738" t="s">
        <v>730</v>
      </c>
      <c r="AI22" s="699" t="s">
        <v>268</v>
      </c>
      <c r="AJ22" s="722"/>
      <c r="AK22" s="739"/>
    </row>
    <row r="23" spans="1:37" ht="15" customHeight="1">
      <c r="A23" s="2255"/>
      <c r="B23" s="2256"/>
      <c r="C23" s="2256"/>
      <c r="D23" s="2256"/>
      <c r="E23" s="2256"/>
      <c r="F23" s="2092" t="s">
        <v>515</v>
      </c>
      <c r="G23" s="2092"/>
      <c r="H23" s="2247" t="s">
        <v>1312</v>
      </c>
      <c r="I23" s="2247"/>
      <c r="J23" s="2247"/>
      <c r="K23" s="2247"/>
      <c r="L23" s="2247"/>
      <c r="M23" s="2247"/>
      <c r="N23" s="2247"/>
      <c r="O23" s="2247"/>
      <c r="P23" s="2247"/>
      <c r="Q23" s="2247"/>
      <c r="R23" s="2247"/>
      <c r="S23" s="2247"/>
      <c r="T23" s="2247"/>
      <c r="U23" s="2081" t="s">
        <v>588</v>
      </c>
      <c r="V23" s="2081"/>
      <c r="W23" s="2081"/>
      <c r="X23" s="2081"/>
      <c r="Y23" s="2247" t="s">
        <v>1309</v>
      </c>
      <c r="Z23" s="2247"/>
      <c r="AA23" s="2247"/>
      <c r="AB23" s="2247"/>
      <c r="AC23" s="2247"/>
      <c r="AD23" s="2247"/>
      <c r="AE23" s="2247"/>
      <c r="AF23" s="2247"/>
      <c r="AG23" s="737" t="s">
        <v>46</v>
      </c>
      <c r="AH23" s="738" t="s">
        <v>730</v>
      </c>
      <c r="AI23" s="699" t="s">
        <v>268</v>
      </c>
      <c r="AJ23" s="722"/>
      <c r="AK23" s="739"/>
    </row>
    <row r="24" spans="1:37" ht="15" customHeight="1">
      <c r="A24" s="2255"/>
      <c r="B24" s="2256"/>
      <c r="C24" s="2256"/>
      <c r="D24" s="2256"/>
      <c r="E24" s="2256"/>
      <c r="F24" s="2092" t="s">
        <v>515</v>
      </c>
      <c r="G24" s="2092"/>
      <c r="H24" s="2247"/>
      <c r="I24" s="2247"/>
      <c r="J24" s="2247"/>
      <c r="K24" s="2247"/>
      <c r="L24" s="2247"/>
      <c r="M24" s="2247"/>
      <c r="N24" s="2247"/>
      <c r="O24" s="2247"/>
      <c r="P24" s="2247"/>
      <c r="Q24" s="2247"/>
      <c r="R24" s="2247"/>
      <c r="S24" s="2247"/>
      <c r="T24" s="2247"/>
      <c r="U24" s="2081" t="s">
        <v>588</v>
      </c>
      <c r="V24" s="2081"/>
      <c r="W24" s="2081"/>
      <c r="X24" s="2081"/>
      <c r="Y24" s="2247"/>
      <c r="Z24" s="2247"/>
      <c r="AA24" s="2247"/>
      <c r="AB24" s="2247"/>
      <c r="AC24" s="2247"/>
      <c r="AD24" s="2247"/>
      <c r="AE24" s="2247"/>
      <c r="AF24" s="2247"/>
      <c r="AG24" s="737" t="s">
        <v>46</v>
      </c>
      <c r="AH24" s="738"/>
      <c r="AI24" s="699" t="s">
        <v>268</v>
      </c>
      <c r="AJ24" s="722"/>
      <c r="AK24" s="739"/>
    </row>
    <row r="25" spans="1:37" ht="15" customHeight="1" thickBot="1">
      <c r="A25" s="2257"/>
      <c r="B25" s="2258"/>
      <c r="C25" s="2258"/>
      <c r="D25" s="2258"/>
      <c r="E25" s="2258"/>
      <c r="F25" s="2262" t="s">
        <v>515</v>
      </c>
      <c r="G25" s="2262"/>
      <c r="H25" s="2263"/>
      <c r="I25" s="2263"/>
      <c r="J25" s="2263"/>
      <c r="K25" s="2263"/>
      <c r="L25" s="2263"/>
      <c r="M25" s="2263"/>
      <c r="N25" s="2263"/>
      <c r="O25" s="2263"/>
      <c r="P25" s="2263"/>
      <c r="Q25" s="2263"/>
      <c r="R25" s="2263"/>
      <c r="S25" s="2263"/>
      <c r="T25" s="2263"/>
      <c r="U25" s="2264" t="s">
        <v>588</v>
      </c>
      <c r="V25" s="2264"/>
      <c r="W25" s="2264"/>
      <c r="X25" s="2264"/>
      <c r="Y25" s="2263"/>
      <c r="Z25" s="2263"/>
      <c r="AA25" s="2263"/>
      <c r="AB25" s="2263"/>
      <c r="AC25" s="2263"/>
      <c r="AD25" s="2263"/>
      <c r="AE25" s="2263"/>
      <c r="AF25" s="2263"/>
      <c r="AG25" s="708" t="s">
        <v>46</v>
      </c>
      <c r="AH25" s="740"/>
      <c r="AI25" s="729" t="s">
        <v>268</v>
      </c>
      <c r="AJ25" s="730"/>
      <c r="AK25" s="734"/>
    </row>
    <row r="26" spans="1:37" s="745" customFormat="1" ht="22.5" customHeight="1">
      <c r="A26" s="2245" t="s">
        <v>1202</v>
      </c>
      <c r="B26" s="2246"/>
      <c r="C26" s="2246"/>
      <c r="D26" s="2246"/>
      <c r="E26" s="2246"/>
      <c r="F26" s="2246"/>
      <c r="G26" s="2246"/>
      <c r="H26" s="2246"/>
      <c r="I26" s="2246"/>
      <c r="J26" s="2246"/>
      <c r="K26" s="2246"/>
      <c r="L26" s="2246"/>
      <c r="M26" s="2246"/>
      <c r="N26" s="2246"/>
      <c r="O26" s="2246"/>
      <c r="P26" s="2246"/>
      <c r="Q26" s="2246"/>
      <c r="R26" s="2246"/>
      <c r="S26" s="2246"/>
      <c r="T26" s="2246"/>
      <c r="U26" s="2246"/>
      <c r="V26" s="2246"/>
      <c r="W26" s="2246"/>
      <c r="X26" s="2246"/>
      <c r="Y26" s="2246"/>
      <c r="Z26" s="2246"/>
      <c r="AA26" s="2246"/>
      <c r="AB26" s="2246"/>
      <c r="AC26" s="2246"/>
      <c r="AD26" s="2246"/>
      <c r="AE26" s="2246"/>
      <c r="AF26" s="2246"/>
      <c r="AG26" s="2246"/>
      <c r="AH26" s="741"/>
      <c r="AI26" s="742"/>
      <c r="AJ26" s="743"/>
      <c r="AK26" s="744"/>
    </row>
    <row r="27" spans="1:37" s="745" customFormat="1" ht="22.5" customHeight="1">
      <c r="A27" s="2228" t="s">
        <v>1203</v>
      </c>
      <c r="B27" s="2229"/>
      <c r="C27" s="2229"/>
      <c r="D27" s="2229"/>
      <c r="E27" s="2229"/>
      <c r="F27" s="2229"/>
      <c r="G27" s="2229"/>
      <c r="H27" s="2229"/>
      <c r="I27" s="2229"/>
      <c r="J27" s="2229"/>
      <c r="K27" s="2229"/>
      <c r="L27" s="2229"/>
      <c r="M27" s="2229"/>
      <c r="N27" s="2229"/>
      <c r="O27" s="2229"/>
      <c r="P27" s="2229"/>
      <c r="Q27" s="2229"/>
      <c r="R27" s="2229"/>
      <c r="S27" s="2229"/>
      <c r="T27" s="2229"/>
      <c r="U27" s="2229"/>
      <c r="V27" s="2229"/>
      <c r="W27" s="2229"/>
      <c r="X27" s="2229"/>
      <c r="Y27" s="2229"/>
      <c r="Z27" s="2229"/>
      <c r="AA27" s="2229"/>
      <c r="AB27" s="2229"/>
      <c r="AC27" s="2229"/>
      <c r="AD27" s="2229"/>
      <c r="AE27" s="2229"/>
      <c r="AF27" s="2229"/>
      <c r="AG27" s="2229"/>
      <c r="AH27" s="746"/>
      <c r="AI27" s="747"/>
      <c r="AJ27" s="748"/>
      <c r="AK27" s="749"/>
    </row>
    <row r="28" spans="1:37" s="745" customFormat="1" ht="24" customHeight="1">
      <c r="A28" s="2228" t="s">
        <v>1191</v>
      </c>
      <c r="B28" s="2229"/>
      <c r="C28" s="2229"/>
      <c r="D28" s="2229"/>
      <c r="E28" s="2229"/>
      <c r="F28" s="2229"/>
      <c r="G28" s="2229"/>
      <c r="H28" s="2229"/>
      <c r="I28" s="2229"/>
      <c r="J28" s="2229"/>
      <c r="K28" s="2229"/>
      <c r="L28" s="2229"/>
      <c r="M28" s="2229"/>
      <c r="N28" s="2229"/>
      <c r="O28" s="2229"/>
      <c r="P28" s="2229"/>
      <c r="Q28" s="2229"/>
      <c r="R28" s="2229"/>
      <c r="S28" s="2229"/>
      <c r="T28" s="2229"/>
      <c r="U28" s="2229"/>
      <c r="V28" s="2229"/>
      <c r="W28" s="2229"/>
      <c r="X28" s="2229"/>
      <c r="Y28" s="2229"/>
      <c r="Z28" s="2229"/>
      <c r="AA28" s="2229"/>
      <c r="AB28" s="2229"/>
      <c r="AC28" s="2229"/>
      <c r="AD28" s="2229"/>
      <c r="AE28" s="2229"/>
      <c r="AF28" s="2229"/>
      <c r="AG28" s="2229"/>
      <c r="AH28" s="746"/>
      <c r="AI28" s="747"/>
      <c r="AJ28" s="748"/>
      <c r="AK28" s="749"/>
    </row>
    <row r="29" spans="1:37" ht="24" customHeight="1">
      <c r="A29" s="2230" t="s">
        <v>533</v>
      </c>
      <c r="B29" s="2232" t="s">
        <v>589</v>
      </c>
      <c r="C29" s="2233"/>
      <c r="D29" s="2233"/>
      <c r="E29" s="2234"/>
      <c r="F29" s="2235" t="s">
        <v>1275</v>
      </c>
      <c r="G29" s="2236"/>
      <c r="H29" s="2236"/>
      <c r="I29" s="2236"/>
      <c r="J29" s="2236"/>
      <c r="K29" s="2236"/>
      <c r="L29" s="2236"/>
      <c r="M29" s="2236"/>
      <c r="N29" s="2236"/>
      <c r="O29" s="2236"/>
      <c r="P29" s="2236"/>
      <c r="Q29" s="2236"/>
      <c r="R29" s="2236"/>
      <c r="S29" s="2236"/>
      <c r="T29" s="2236"/>
      <c r="U29" s="2236"/>
      <c r="V29" s="2236"/>
      <c r="W29" s="2236"/>
      <c r="X29" s="2236"/>
      <c r="Y29" s="2236"/>
      <c r="Z29" s="2236"/>
      <c r="AA29" s="2236"/>
      <c r="AB29" s="2236"/>
      <c r="AC29" s="2236"/>
      <c r="AD29" s="2236"/>
      <c r="AE29" s="2236"/>
      <c r="AF29" s="2236"/>
      <c r="AG29" s="2236"/>
      <c r="AH29" s="2236"/>
      <c r="AI29" s="2236"/>
      <c r="AJ29" s="2236"/>
      <c r="AK29" s="2237"/>
    </row>
    <row r="30" spans="1:37" ht="15" customHeight="1">
      <c r="A30" s="2230"/>
      <c r="B30" s="2111" t="s">
        <v>269</v>
      </c>
      <c r="C30" s="2090"/>
      <c r="D30" s="2090"/>
      <c r="E30" s="2090"/>
      <c r="F30" s="2090"/>
      <c r="G30" s="2090"/>
      <c r="H30" s="2090"/>
      <c r="I30" s="2090"/>
      <c r="J30" s="2238"/>
      <c r="K30" s="2090" t="s">
        <v>516</v>
      </c>
      <c r="L30" s="2090"/>
      <c r="M30" s="2090"/>
      <c r="N30" s="2090"/>
      <c r="O30" s="2090"/>
      <c r="P30" s="2090"/>
      <c r="Q30" s="2090"/>
      <c r="R30" s="2090"/>
      <c r="S30" s="2090"/>
      <c r="T30" s="2090"/>
      <c r="U30" s="2090"/>
      <c r="V30" s="2090"/>
      <c r="W30" s="2090"/>
      <c r="X30" s="2090"/>
      <c r="Y30" s="2090"/>
      <c r="Z30" s="2090"/>
      <c r="AA30" s="2090"/>
      <c r="AB30" s="2090"/>
      <c r="AC30" s="2090"/>
      <c r="AD30" s="2090"/>
      <c r="AE30" s="2090"/>
      <c r="AF30" s="2090"/>
      <c r="AG30" s="2090"/>
      <c r="AH30" s="2090"/>
      <c r="AI30" s="2239" t="s">
        <v>264</v>
      </c>
      <c r="AJ30" s="2239"/>
      <c r="AK30" s="2240"/>
    </row>
    <row r="31" spans="1:37" ht="21.95" customHeight="1">
      <c r="A31" s="2230"/>
      <c r="B31" s="2189" t="s">
        <v>517</v>
      </c>
      <c r="C31" s="2241" t="s">
        <v>534</v>
      </c>
      <c r="D31" s="2244" t="s">
        <v>1283</v>
      </c>
      <c r="E31" s="2205"/>
      <c r="F31" s="2205"/>
      <c r="G31" s="2205"/>
      <c r="H31" s="2205"/>
      <c r="I31" s="2205"/>
      <c r="J31" s="2206"/>
      <c r="K31" s="2195" t="s">
        <v>1279</v>
      </c>
      <c r="L31" s="2195"/>
      <c r="M31" s="2195"/>
      <c r="N31" s="2195"/>
      <c r="O31" s="2195"/>
      <c r="P31" s="2195"/>
      <c r="Q31" s="2195"/>
      <c r="R31" s="2195"/>
      <c r="S31" s="2195"/>
      <c r="T31" s="2195"/>
      <c r="U31" s="2195"/>
      <c r="V31" s="2195"/>
      <c r="W31" s="2195"/>
      <c r="X31" s="2195"/>
      <c r="Y31" s="2195"/>
      <c r="Z31" s="2195"/>
      <c r="AA31" s="2195"/>
      <c r="AB31" s="2195"/>
      <c r="AC31" s="2195"/>
      <c r="AD31" s="2195"/>
      <c r="AE31" s="2195"/>
      <c r="AF31" s="2195"/>
      <c r="AG31" s="2195"/>
      <c r="AH31" s="2196"/>
      <c r="AI31" s="2168" t="s">
        <v>1315</v>
      </c>
      <c r="AJ31" s="2169"/>
      <c r="AK31" s="2170"/>
    </row>
    <row r="32" spans="1:37" ht="21.95" customHeight="1">
      <c r="A32" s="2230"/>
      <c r="B32" s="2190"/>
      <c r="C32" s="2242"/>
      <c r="D32" s="2209" t="s">
        <v>1277</v>
      </c>
      <c r="E32" s="2207"/>
      <c r="F32" s="2207"/>
      <c r="G32" s="2207"/>
      <c r="H32" s="2207"/>
      <c r="I32" s="2207"/>
      <c r="J32" s="2208"/>
      <c r="K32" s="2200" t="s">
        <v>1280</v>
      </c>
      <c r="L32" s="2200"/>
      <c r="M32" s="2200"/>
      <c r="N32" s="2200"/>
      <c r="O32" s="2200"/>
      <c r="P32" s="2200"/>
      <c r="Q32" s="2200"/>
      <c r="R32" s="2200"/>
      <c r="S32" s="2200"/>
      <c r="T32" s="2200"/>
      <c r="U32" s="2200"/>
      <c r="V32" s="2200"/>
      <c r="W32" s="2200"/>
      <c r="X32" s="2200"/>
      <c r="Y32" s="2200"/>
      <c r="Z32" s="2200"/>
      <c r="AA32" s="2200"/>
      <c r="AB32" s="2200"/>
      <c r="AC32" s="2200"/>
      <c r="AD32" s="2200"/>
      <c r="AE32" s="2200"/>
      <c r="AF32" s="2200"/>
      <c r="AG32" s="2200"/>
      <c r="AH32" s="2201"/>
      <c r="AI32" s="2143" t="s">
        <v>1314</v>
      </c>
      <c r="AJ32" s="2144"/>
      <c r="AK32" s="2145"/>
    </row>
    <row r="33" spans="1:37" ht="21.95" customHeight="1">
      <c r="A33" s="2230"/>
      <c r="B33" s="2190"/>
      <c r="C33" s="2242"/>
      <c r="D33" s="2209" t="s">
        <v>1284</v>
      </c>
      <c r="E33" s="2207"/>
      <c r="F33" s="2207"/>
      <c r="G33" s="2207"/>
      <c r="H33" s="2207"/>
      <c r="I33" s="2207"/>
      <c r="J33" s="2208"/>
      <c r="K33" s="2200" t="s">
        <v>1281</v>
      </c>
      <c r="L33" s="2200"/>
      <c r="M33" s="2200"/>
      <c r="N33" s="2200"/>
      <c r="O33" s="2200"/>
      <c r="P33" s="2200"/>
      <c r="Q33" s="2200"/>
      <c r="R33" s="2200"/>
      <c r="S33" s="2200"/>
      <c r="T33" s="2200"/>
      <c r="U33" s="2200"/>
      <c r="V33" s="2200"/>
      <c r="W33" s="2200"/>
      <c r="X33" s="2200"/>
      <c r="Y33" s="2200"/>
      <c r="Z33" s="2200"/>
      <c r="AA33" s="2200"/>
      <c r="AB33" s="2200"/>
      <c r="AC33" s="2200"/>
      <c r="AD33" s="2200"/>
      <c r="AE33" s="2200"/>
      <c r="AF33" s="2200"/>
      <c r="AG33" s="2200"/>
      <c r="AH33" s="2201"/>
      <c r="AI33" s="2143" t="s">
        <v>1314</v>
      </c>
      <c r="AJ33" s="2144"/>
      <c r="AK33" s="2145"/>
    </row>
    <row r="34" spans="1:37" ht="21.95" customHeight="1">
      <c r="A34" s="2230"/>
      <c r="B34" s="2190"/>
      <c r="C34" s="2243"/>
      <c r="D34" s="2216" t="s">
        <v>1278</v>
      </c>
      <c r="E34" s="2202"/>
      <c r="F34" s="2202"/>
      <c r="G34" s="2202"/>
      <c r="H34" s="2202"/>
      <c r="I34" s="2202"/>
      <c r="J34" s="2203"/>
      <c r="K34" s="2177" t="s">
        <v>1282</v>
      </c>
      <c r="L34" s="2177"/>
      <c r="M34" s="2177"/>
      <c r="N34" s="2177"/>
      <c r="O34" s="2177"/>
      <c r="P34" s="2177"/>
      <c r="Q34" s="2177"/>
      <c r="R34" s="2177"/>
      <c r="S34" s="2177"/>
      <c r="T34" s="2177"/>
      <c r="U34" s="2177"/>
      <c r="V34" s="2177"/>
      <c r="W34" s="2177"/>
      <c r="X34" s="2177"/>
      <c r="Y34" s="2177"/>
      <c r="Z34" s="2177"/>
      <c r="AA34" s="2177"/>
      <c r="AB34" s="2177"/>
      <c r="AC34" s="2177"/>
      <c r="AD34" s="2177"/>
      <c r="AE34" s="2177"/>
      <c r="AF34" s="2177"/>
      <c r="AG34" s="2177"/>
      <c r="AH34" s="2178"/>
      <c r="AI34" s="2154" t="s">
        <v>1315</v>
      </c>
      <c r="AJ34" s="2155"/>
      <c r="AK34" s="2156"/>
    </row>
    <row r="35" spans="1:37" ht="21.95" customHeight="1">
      <c r="A35" s="2230"/>
      <c r="B35" s="2190"/>
      <c r="C35" s="2189" t="s">
        <v>535</v>
      </c>
      <c r="D35" s="2205" t="s">
        <v>1285</v>
      </c>
      <c r="E35" s="2205"/>
      <c r="F35" s="2205"/>
      <c r="G35" s="2205"/>
      <c r="H35" s="2205"/>
      <c r="I35" s="2205"/>
      <c r="J35" s="2206"/>
      <c r="K35" s="2195" t="s">
        <v>1295</v>
      </c>
      <c r="L35" s="2195"/>
      <c r="M35" s="2195"/>
      <c r="N35" s="2195"/>
      <c r="O35" s="2195"/>
      <c r="P35" s="2195"/>
      <c r="Q35" s="2195"/>
      <c r="R35" s="2195"/>
      <c r="S35" s="2195"/>
      <c r="T35" s="2195"/>
      <c r="U35" s="2195"/>
      <c r="V35" s="2195"/>
      <c r="W35" s="2195"/>
      <c r="X35" s="2195"/>
      <c r="Y35" s="2195"/>
      <c r="Z35" s="2195"/>
      <c r="AA35" s="2195"/>
      <c r="AB35" s="2195"/>
      <c r="AC35" s="2195"/>
      <c r="AD35" s="2195"/>
      <c r="AE35" s="2195"/>
      <c r="AF35" s="2195"/>
      <c r="AG35" s="2195"/>
      <c r="AH35" s="2196"/>
      <c r="AI35" s="2168" t="s">
        <v>1319</v>
      </c>
      <c r="AJ35" s="2169"/>
      <c r="AK35" s="2170"/>
    </row>
    <row r="36" spans="1:37" ht="21.95" customHeight="1">
      <c r="A36" s="2230"/>
      <c r="B36" s="2190"/>
      <c r="C36" s="2190"/>
      <c r="D36" s="2207" t="s">
        <v>1286</v>
      </c>
      <c r="E36" s="2207"/>
      <c r="F36" s="2207"/>
      <c r="G36" s="2207"/>
      <c r="H36" s="2207"/>
      <c r="I36" s="2207"/>
      <c r="J36" s="2208"/>
      <c r="K36" s="2200" t="s">
        <v>1297</v>
      </c>
      <c r="L36" s="2200"/>
      <c r="M36" s="2200"/>
      <c r="N36" s="2200"/>
      <c r="O36" s="2200"/>
      <c r="P36" s="2200"/>
      <c r="Q36" s="2200"/>
      <c r="R36" s="2200"/>
      <c r="S36" s="2200"/>
      <c r="T36" s="2200"/>
      <c r="U36" s="2200"/>
      <c r="V36" s="2200"/>
      <c r="W36" s="2200"/>
      <c r="X36" s="2200"/>
      <c r="Y36" s="2200"/>
      <c r="Z36" s="2200"/>
      <c r="AA36" s="2200"/>
      <c r="AB36" s="2200"/>
      <c r="AC36" s="2200"/>
      <c r="AD36" s="2200"/>
      <c r="AE36" s="2200"/>
      <c r="AF36" s="2200"/>
      <c r="AG36" s="2200"/>
      <c r="AH36" s="2201"/>
      <c r="AI36" s="2143" t="s">
        <v>1319</v>
      </c>
      <c r="AJ36" s="2144"/>
      <c r="AK36" s="2145"/>
    </row>
    <row r="37" spans="1:37" ht="21.95" customHeight="1">
      <c r="A37" s="2230"/>
      <c r="B37" s="2190"/>
      <c r="C37" s="2190"/>
      <c r="D37" s="2209"/>
      <c r="E37" s="2207"/>
      <c r="F37" s="2207"/>
      <c r="G37" s="2207"/>
      <c r="H37" s="2207"/>
      <c r="I37" s="2207"/>
      <c r="J37" s="2208"/>
      <c r="K37" s="2201"/>
      <c r="L37" s="2223"/>
      <c r="M37" s="2223"/>
      <c r="N37" s="2223"/>
      <c r="O37" s="2223"/>
      <c r="P37" s="2223"/>
      <c r="Q37" s="2223"/>
      <c r="R37" s="2223"/>
      <c r="S37" s="2223"/>
      <c r="T37" s="2223"/>
      <c r="U37" s="2223"/>
      <c r="V37" s="2223"/>
      <c r="W37" s="2223"/>
      <c r="X37" s="2223"/>
      <c r="Y37" s="2223"/>
      <c r="Z37" s="2223"/>
      <c r="AA37" s="2223"/>
      <c r="AB37" s="2223"/>
      <c r="AC37" s="2223"/>
      <c r="AD37" s="2223"/>
      <c r="AE37" s="2223"/>
      <c r="AF37" s="2223"/>
      <c r="AG37" s="2223"/>
      <c r="AH37" s="2224"/>
      <c r="AI37" s="2225"/>
      <c r="AJ37" s="2226"/>
      <c r="AK37" s="2227"/>
    </row>
    <row r="38" spans="1:37" ht="21.95" customHeight="1">
      <c r="A38" s="2230"/>
      <c r="B38" s="2190"/>
      <c r="C38" s="2191"/>
      <c r="D38" s="2216"/>
      <c r="E38" s="2202"/>
      <c r="F38" s="2202"/>
      <c r="G38" s="2202"/>
      <c r="H38" s="2202"/>
      <c r="I38" s="2202"/>
      <c r="J38" s="2203"/>
      <c r="K38" s="2178"/>
      <c r="L38" s="2217"/>
      <c r="M38" s="2217"/>
      <c r="N38" s="2217"/>
      <c r="O38" s="2217"/>
      <c r="P38" s="2217"/>
      <c r="Q38" s="2217"/>
      <c r="R38" s="2217"/>
      <c r="S38" s="2217"/>
      <c r="T38" s="2217"/>
      <c r="U38" s="2217"/>
      <c r="V38" s="2217"/>
      <c r="W38" s="2217"/>
      <c r="X38" s="2217"/>
      <c r="Y38" s="2217"/>
      <c r="Z38" s="2217"/>
      <c r="AA38" s="2217"/>
      <c r="AB38" s="2217"/>
      <c r="AC38" s="2217"/>
      <c r="AD38" s="2217"/>
      <c r="AE38" s="2217"/>
      <c r="AF38" s="2217"/>
      <c r="AG38" s="2217"/>
      <c r="AH38" s="2218"/>
      <c r="AI38" s="2219"/>
      <c r="AJ38" s="2220"/>
      <c r="AK38" s="2221"/>
    </row>
    <row r="39" spans="1:37" ht="21.95" customHeight="1">
      <c r="A39" s="2230"/>
      <c r="B39" s="2190"/>
      <c r="C39" s="2189" t="s">
        <v>518</v>
      </c>
      <c r="D39" s="2205" t="s">
        <v>1287</v>
      </c>
      <c r="E39" s="2205"/>
      <c r="F39" s="2205"/>
      <c r="G39" s="2205"/>
      <c r="H39" s="2205"/>
      <c r="I39" s="2205"/>
      <c r="J39" s="2206"/>
      <c r="K39" s="2195" t="s">
        <v>1296</v>
      </c>
      <c r="L39" s="2195"/>
      <c r="M39" s="2195"/>
      <c r="N39" s="2195"/>
      <c r="O39" s="2195"/>
      <c r="P39" s="2195"/>
      <c r="Q39" s="2195"/>
      <c r="R39" s="2195"/>
      <c r="S39" s="2195"/>
      <c r="T39" s="2195"/>
      <c r="U39" s="2195"/>
      <c r="V39" s="2195"/>
      <c r="W39" s="2195"/>
      <c r="X39" s="2195"/>
      <c r="Y39" s="2195"/>
      <c r="Z39" s="2195"/>
      <c r="AA39" s="2195"/>
      <c r="AB39" s="2195"/>
      <c r="AC39" s="2195"/>
      <c r="AD39" s="2195"/>
      <c r="AE39" s="2195"/>
      <c r="AF39" s="2195"/>
      <c r="AG39" s="2195"/>
      <c r="AH39" s="2196"/>
      <c r="AI39" s="2168" t="s">
        <v>1319</v>
      </c>
      <c r="AJ39" s="2169"/>
      <c r="AK39" s="2170"/>
    </row>
    <row r="40" spans="1:37" ht="21.95" customHeight="1">
      <c r="A40" s="2230"/>
      <c r="B40" s="2190"/>
      <c r="C40" s="2190"/>
      <c r="D40" s="2207" t="s">
        <v>1288</v>
      </c>
      <c r="E40" s="2207"/>
      <c r="F40" s="2207"/>
      <c r="G40" s="2207"/>
      <c r="H40" s="2207"/>
      <c r="I40" s="2207"/>
      <c r="J40" s="2208"/>
      <c r="K40" s="2222" t="s">
        <v>1298</v>
      </c>
      <c r="L40" s="2222"/>
      <c r="M40" s="2222"/>
      <c r="N40" s="2222"/>
      <c r="O40" s="2222"/>
      <c r="P40" s="2222"/>
      <c r="Q40" s="2222"/>
      <c r="R40" s="2222"/>
      <c r="S40" s="2222"/>
      <c r="T40" s="2222"/>
      <c r="U40" s="2222"/>
      <c r="V40" s="2222"/>
      <c r="W40" s="2222"/>
      <c r="X40" s="2222"/>
      <c r="Y40" s="2222"/>
      <c r="Z40" s="2222"/>
      <c r="AA40" s="2222"/>
      <c r="AB40" s="2222"/>
      <c r="AC40" s="2222"/>
      <c r="AD40" s="2222"/>
      <c r="AE40" s="2222"/>
      <c r="AF40" s="2222"/>
      <c r="AG40" s="2222"/>
      <c r="AH40" s="2210"/>
      <c r="AI40" s="2143" t="s">
        <v>1319</v>
      </c>
      <c r="AJ40" s="2144"/>
      <c r="AK40" s="2145"/>
    </row>
    <row r="41" spans="1:37" ht="21.95" customHeight="1">
      <c r="A41" s="2230"/>
      <c r="B41" s="2190"/>
      <c r="C41" s="2190"/>
      <c r="D41" s="2209" t="s">
        <v>1292</v>
      </c>
      <c r="E41" s="2207"/>
      <c r="F41" s="2207"/>
      <c r="G41" s="2207"/>
      <c r="H41" s="2207"/>
      <c r="I41" s="2207"/>
      <c r="J41" s="2208"/>
      <c r="K41" s="2210" t="s">
        <v>1299</v>
      </c>
      <c r="L41" s="2211"/>
      <c r="M41" s="2211"/>
      <c r="N41" s="2211"/>
      <c r="O41" s="2211"/>
      <c r="P41" s="2211"/>
      <c r="Q41" s="2211"/>
      <c r="R41" s="2211"/>
      <c r="S41" s="2211"/>
      <c r="T41" s="2211"/>
      <c r="U41" s="2211"/>
      <c r="V41" s="2211"/>
      <c r="W41" s="2211"/>
      <c r="X41" s="2211"/>
      <c r="Y41" s="2211"/>
      <c r="Z41" s="2211"/>
      <c r="AA41" s="2211"/>
      <c r="AB41" s="2211"/>
      <c r="AC41" s="2211"/>
      <c r="AD41" s="2211"/>
      <c r="AE41" s="2211"/>
      <c r="AF41" s="2211"/>
      <c r="AG41" s="2211"/>
      <c r="AH41" s="2212"/>
      <c r="AI41" s="2143" t="s">
        <v>1319</v>
      </c>
      <c r="AJ41" s="2144"/>
      <c r="AK41" s="2145"/>
    </row>
    <row r="42" spans="1:37" ht="21.95" customHeight="1">
      <c r="A42" s="2230"/>
      <c r="B42" s="2190"/>
      <c r="C42" s="2190"/>
      <c r="D42" s="2209" t="s">
        <v>1289</v>
      </c>
      <c r="E42" s="2207"/>
      <c r="F42" s="2207"/>
      <c r="G42" s="2207"/>
      <c r="H42" s="2207"/>
      <c r="I42" s="2207"/>
      <c r="J42" s="2208"/>
      <c r="K42" s="2213" t="s">
        <v>1300</v>
      </c>
      <c r="L42" s="2214"/>
      <c r="M42" s="2214"/>
      <c r="N42" s="2214"/>
      <c r="O42" s="2214"/>
      <c r="P42" s="2214"/>
      <c r="Q42" s="2214"/>
      <c r="R42" s="2214"/>
      <c r="S42" s="2214"/>
      <c r="T42" s="2214"/>
      <c r="U42" s="2214"/>
      <c r="V42" s="2214"/>
      <c r="W42" s="2214"/>
      <c r="X42" s="2214"/>
      <c r="Y42" s="2214"/>
      <c r="Z42" s="2214"/>
      <c r="AA42" s="2214"/>
      <c r="AB42" s="2214"/>
      <c r="AC42" s="2214"/>
      <c r="AD42" s="2214"/>
      <c r="AE42" s="2214"/>
      <c r="AF42" s="2214"/>
      <c r="AG42" s="2214"/>
      <c r="AH42" s="2215"/>
      <c r="AI42" s="2143" t="s">
        <v>1319</v>
      </c>
      <c r="AJ42" s="2144"/>
      <c r="AK42" s="2145"/>
    </row>
    <row r="43" spans="1:37" ht="21.95" customHeight="1">
      <c r="A43" s="2230"/>
      <c r="B43" s="2190"/>
      <c r="C43" s="2191"/>
      <c r="D43" s="2202" t="s">
        <v>1293</v>
      </c>
      <c r="E43" s="2202"/>
      <c r="F43" s="2202"/>
      <c r="G43" s="2202"/>
      <c r="H43" s="2202"/>
      <c r="I43" s="2202"/>
      <c r="J43" s="2203"/>
      <c r="K43" s="2177" t="s">
        <v>1620</v>
      </c>
      <c r="L43" s="2177"/>
      <c r="M43" s="2177"/>
      <c r="N43" s="2177"/>
      <c r="O43" s="2177"/>
      <c r="P43" s="2177"/>
      <c r="Q43" s="2177"/>
      <c r="R43" s="2177"/>
      <c r="S43" s="2177"/>
      <c r="T43" s="2177"/>
      <c r="U43" s="2177"/>
      <c r="V43" s="2177"/>
      <c r="W43" s="2177"/>
      <c r="X43" s="2177"/>
      <c r="Y43" s="2177"/>
      <c r="Z43" s="2177"/>
      <c r="AA43" s="2177"/>
      <c r="AB43" s="2177"/>
      <c r="AC43" s="2177"/>
      <c r="AD43" s="2177"/>
      <c r="AE43" s="2177"/>
      <c r="AF43" s="2177"/>
      <c r="AG43" s="2177"/>
      <c r="AH43" s="2178"/>
      <c r="AI43" s="2154" t="s">
        <v>1319</v>
      </c>
      <c r="AJ43" s="2155"/>
      <c r="AK43" s="2156"/>
    </row>
    <row r="44" spans="1:37" ht="21.95" customHeight="1">
      <c r="A44" s="2230"/>
      <c r="B44" s="2190"/>
      <c r="C44" s="2189" t="s">
        <v>519</v>
      </c>
      <c r="D44" s="2205" t="s">
        <v>1305</v>
      </c>
      <c r="E44" s="2205"/>
      <c r="F44" s="2205"/>
      <c r="G44" s="2205"/>
      <c r="H44" s="2205"/>
      <c r="I44" s="2205"/>
      <c r="J44" s="2206"/>
      <c r="K44" s="2195" t="s">
        <v>1304</v>
      </c>
      <c r="L44" s="2195"/>
      <c r="M44" s="2195"/>
      <c r="N44" s="2195"/>
      <c r="O44" s="2195"/>
      <c r="P44" s="2195"/>
      <c r="Q44" s="2195"/>
      <c r="R44" s="2195"/>
      <c r="S44" s="2195"/>
      <c r="T44" s="2195"/>
      <c r="U44" s="2195"/>
      <c r="V44" s="2195"/>
      <c r="W44" s="2195"/>
      <c r="X44" s="2195"/>
      <c r="Y44" s="2195"/>
      <c r="Z44" s="2195"/>
      <c r="AA44" s="2195"/>
      <c r="AB44" s="2195"/>
      <c r="AC44" s="2195"/>
      <c r="AD44" s="2195"/>
      <c r="AE44" s="2195"/>
      <c r="AF44" s="2195"/>
      <c r="AG44" s="2195"/>
      <c r="AH44" s="2196"/>
      <c r="AI44" s="2168" t="s">
        <v>1319</v>
      </c>
      <c r="AJ44" s="2169"/>
      <c r="AK44" s="2170"/>
    </row>
    <row r="45" spans="1:37" ht="21.95" customHeight="1">
      <c r="A45" s="2230"/>
      <c r="B45" s="2190"/>
      <c r="C45" s="2190"/>
      <c r="D45" s="2207" t="s">
        <v>1290</v>
      </c>
      <c r="E45" s="2207"/>
      <c r="F45" s="2207"/>
      <c r="G45" s="2207"/>
      <c r="H45" s="2207"/>
      <c r="I45" s="2207"/>
      <c r="J45" s="2208"/>
      <c r="K45" s="2200" t="s">
        <v>1303</v>
      </c>
      <c r="L45" s="2200"/>
      <c r="M45" s="2200"/>
      <c r="N45" s="2200"/>
      <c r="O45" s="2200"/>
      <c r="P45" s="2200"/>
      <c r="Q45" s="2200"/>
      <c r="R45" s="2200"/>
      <c r="S45" s="2200"/>
      <c r="T45" s="2200"/>
      <c r="U45" s="2200"/>
      <c r="V45" s="2200"/>
      <c r="W45" s="2200"/>
      <c r="X45" s="2200"/>
      <c r="Y45" s="2200"/>
      <c r="Z45" s="2200"/>
      <c r="AA45" s="2200"/>
      <c r="AB45" s="2200"/>
      <c r="AC45" s="2200"/>
      <c r="AD45" s="2200"/>
      <c r="AE45" s="2200"/>
      <c r="AF45" s="2200"/>
      <c r="AG45" s="2200"/>
      <c r="AH45" s="2201"/>
      <c r="AI45" s="2143" t="s">
        <v>1319</v>
      </c>
      <c r="AJ45" s="2144"/>
      <c r="AK45" s="2145"/>
    </row>
    <row r="46" spans="1:37" ht="21.95" customHeight="1">
      <c r="A46" s="2230"/>
      <c r="B46" s="2190"/>
      <c r="C46" s="2190"/>
      <c r="D46" s="2207" t="s">
        <v>1294</v>
      </c>
      <c r="E46" s="2207"/>
      <c r="F46" s="2207"/>
      <c r="G46" s="2207"/>
      <c r="H46" s="2207"/>
      <c r="I46" s="2207"/>
      <c r="J46" s="2208"/>
      <c r="K46" s="2200" t="s">
        <v>1302</v>
      </c>
      <c r="L46" s="2200"/>
      <c r="M46" s="2200"/>
      <c r="N46" s="2200"/>
      <c r="O46" s="2200"/>
      <c r="P46" s="2200"/>
      <c r="Q46" s="2200"/>
      <c r="R46" s="2200"/>
      <c r="S46" s="2200"/>
      <c r="T46" s="2200"/>
      <c r="U46" s="2200"/>
      <c r="V46" s="2200"/>
      <c r="W46" s="2200"/>
      <c r="X46" s="2200"/>
      <c r="Y46" s="2200"/>
      <c r="Z46" s="2200"/>
      <c r="AA46" s="2200"/>
      <c r="AB46" s="2200"/>
      <c r="AC46" s="2200"/>
      <c r="AD46" s="2200"/>
      <c r="AE46" s="2200"/>
      <c r="AF46" s="2200"/>
      <c r="AG46" s="2200"/>
      <c r="AH46" s="2201"/>
      <c r="AI46" s="2143" t="s">
        <v>1319</v>
      </c>
      <c r="AJ46" s="2144"/>
      <c r="AK46" s="2145"/>
    </row>
    <row r="47" spans="1:37" ht="21.95" customHeight="1">
      <c r="A47" s="2230"/>
      <c r="B47" s="2191"/>
      <c r="C47" s="2191"/>
      <c r="D47" s="2202" t="s">
        <v>1291</v>
      </c>
      <c r="E47" s="2202"/>
      <c r="F47" s="2202"/>
      <c r="G47" s="2202"/>
      <c r="H47" s="2202"/>
      <c r="I47" s="2202"/>
      <c r="J47" s="2203"/>
      <c r="K47" s="2177" t="s">
        <v>1301</v>
      </c>
      <c r="L47" s="2177"/>
      <c r="M47" s="2177"/>
      <c r="N47" s="2177"/>
      <c r="O47" s="2177"/>
      <c r="P47" s="2177"/>
      <c r="Q47" s="2177"/>
      <c r="R47" s="2177"/>
      <c r="S47" s="2177"/>
      <c r="T47" s="2177"/>
      <c r="U47" s="2177"/>
      <c r="V47" s="2177"/>
      <c r="W47" s="2177"/>
      <c r="X47" s="2177"/>
      <c r="Y47" s="2177"/>
      <c r="Z47" s="2177"/>
      <c r="AA47" s="2177"/>
      <c r="AB47" s="2177"/>
      <c r="AC47" s="2177"/>
      <c r="AD47" s="2177"/>
      <c r="AE47" s="2177"/>
      <c r="AF47" s="2177"/>
      <c r="AG47" s="2177"/>
      <c r="AH47" s="2178"/>
      <c r="AI47" s="2154" t="s">
        <v>1319</v>
      </c>
      <c r="AJ47" s="2155"/>
      <c r="AK47" s="2156"/>
    </row>
    <row r="48" spans="1:37" ht="20.100000000000001" customHeight="1">
      <c r="A48" s="2230"/>
      <c r="B48" s="2189" t="s">
        <v>520</v>
      </c>
      <c r="C48" s="2192" t="s">
        <v>1306</v>
      </c>
      <c r="D48" s="2204"/>
      <c r="E48" s="2193"/>
      <c r="F48" s="2193"/>
      <c r="G48" s="2193"/>
      <c r="H48" s="2193"/>
      <c r="I48" s="2193"/>
      <c r="J48" s="2194"/>
      <c r="K48" s="2195" t="s">
        <v>1307</v>
      </c>
      <c r="L48" s="2195"/>
      <c r="M48" s="2195"/>
      <c r="N48" s="2195"/>
      <c r="O48" s="2195"/>
      <c r="P48" s="2195"/>
      <c r="Q48" s="2195"/>
      <c r="R48" s="2195"/>
      <c r="S48" s="2195"/>
      <c r="T48" s="2195"/>
      <c r="U48" s="2195"/>
      <c r="V48" s="2195"/>
      <c r="W48" s="2195"/>
      <c r="X48" s="2195"/>
      <c r="Y48" s="2195"/>
      <c r="Z48" s="2195"/>
      <c r="AA48" s="2195"/>
      <c r="AB48" s="2195"/>
      <c r="AC48" s="2195"/>
      <c r="AD48" s="2195"/>
      <c r="AE48" s="2195"/>
      <c r="AF48" s="2195"/>
      <c r="AG48" s="2195"/>
      <c r="AH48" s="2196"/>
      <c r="AI48" s="2168" t="s">
        <v>1319</v>
      </c>
      <c r="AJ48" s="2169"/>
      <c r="AK48" s="2170"/>
    </row>
    <row r="49" spans="1:37" ht="20.100000000000001" customHeight="1">
      <c r="A49" s="2230"/>
      <c r="B49" s="2190"/>
      <c r="C49" s="2197" t="s">
        <v>1572</v>
      </c>
      <c r="D49" s="2198"/>
      <c r="E49" s="2198"/>
      <c r="F49" s="2198"/>
      <c r="G49" s="2198"/>
      <c r="H49" s="2198"/>
      <c r="I49" s="2198"/>
      <c r="J49" s="2199"/>
      <c r="K49" s="2200" t="s">
        <v>1320</v>
      </c>
      <c r="L49" s="2200"/>
      <c r="M49" s="2200"/>
      <c r="N49" s="2200"/>
      <c r="O49" s="2200"/>
      <c r="P49" s="2200"/>
      <c r="Q49" s="2200"/>
      <c r="R49" s="2200"/>
      <c r="S49" s="2200"/>
      <c r="T49" s="2200"/>
      <c r="U49" s="2200"/>
      <c r="V49" s="2200"/>
      <c r="W49" s="2200"/>
      <c r="X49" s="2200"/>
      <c r="Y49" s="2200"/>
      <c r="Z49" s="2200"/>
      <c r="AA49" s="2200"/>
      <c r="AB49" s="2200"/>
      <c r="AC49" s="2200"/>
      <c r="AD49" s="2200"/>
      <c r="AE49" s="2200"/>
      <c r="AF49" s="2200"/>
      <c r="AG49" s="2200"/>
      <c r="AH49" s="2201"/>
      <c r="AI49" s="2143" t="s">
        <v>1319</v>
      </c>
      <c r="AJ49" s="2144"/>
      <c r="AK49" s="2145"/>
    </row>
    <row r="50" spans="1:37" ht="20.100000000000001" customHeight="1">
      <c r="A50" s="2230"/>
      <c r="B50" s="2190"/>
      <c r="C50" s="2174" t="s">
        <v>1320</v>
      </c>
      <c r="D50" s="2175"/>
      <c r="E50" s="2175"/>
      <c r="F50" s="2175"/>
      <c r="G50" s="2175"/>
      <c r="H50" s="2175"/>
      <c r="I50" s="2175"/>
      <c r="J50" s="2176"/>
      <c r="K50" s="2177" t="s">
        <v>1320</v>
      </c>
      <c r="L50" s="2177"/>
      <c r="M50" s="2177"/>
      <c r="N50" s="2177"/>
      <c r="O50" s="2177"/>
      <c r="P50" s="2177"/>
      <c r="Q50" s="2177"/>
      <c r="R50" s="2177"/>
      <c r="S50" s="2177"/>
      <c r="T50" s="2177"/>
      <c r="U50" s="2177"/>
      <c r="V50" s="2177"/>
      <c r="W50" s="2177"/>
      <c r="X50" s="2177"/>
      <c r="Y50" s="2177"/>
      <c r="Z50" s="2177"/>
      <c r="AA50" s="2177"/>
      <c r="AB50" s="2177"/>
      <c r="AC50" s="2177"/>
      <c r="AD50" s="2177"/>
      <c r="AE50" s="2177"/>
      <c r="AF50" s="2177"/>
      <c r="AG50" s="2177"/>
      <c r="AH50" s="2178"/>
      <c r="AI50" s="2154" t="s">
        <v>1319</v>
      </c>
      <c r="AJ50" s="2155"/>
      <c r="AK50" s="2156"/>
    </row>
    <row r="51" spans="1:37" ht="20.100000000000001" customHeight="1">
      <c r="A51" s="2230"/>
      <c r="B51" s="2189" t="s">
        <v>521</v>
      </c>
      <c r="C51" s="2192" t="s">
        <v>1320</v>
      </c>
      <c r="D51" s="2193"/>
      <c r="E51" s="2193"/>
      <c r="F51" s="2193"/>
      <c r="G51" s="2193"/>
      <c r="H51" s="2193"/>
      <c r="I51" s="2193"/>
      <c r="J51" s="2194"/>
      <c r="K51" s="2195" t="s">
        <v>1320</v>
      </c>
      <c r="L51" s="2195"/>
      <c r="M51" s="2195"/>
      <c r="N51" s="2195"/>
      <c r="O51" s="2195"/>
      <c r="P51" s="2195"/>
      <c r="Q51" s="2195"/>
      <c r="R51" s="2195"/>
      <c r="S51" s="2195"/>
      <c r="T51" s="2195"/>
      <c r="U51" s="2195"/>
      <c r="V51" s="2195"/>
      <c r="W51" s="2195"/>
      <c r="X51" s="2195"/>
      <c r="Y51" s="2195"/>
      <c r="Z51" s="2195"/>
      <c r="AA51" s="2195"/>
      <c r="AB51" s="2195"/>
      <c r="AC51" s="2195"/>
      <c r="AD51" s="2195"/>
      <c r="AE51" s="2195"/>
      <c r="AF51" s="2195"/>
      <c r="AG51" s="2195"/>
      <c r="AH51" s="2196"/>
      <c r="AI51" s="2168" t="s">
        <v>1319</v>
      </c>
      <c r="AJ51" s="2169"/>
      <c r="AK51" s="2170"/>
    </row>
    <row r="52" spans="1:37" ht="20.100000000000001" customHeight="1">
      <c r="A52" s="2230"/>
      <c r="B52" s="2190"/>
      <c r="C52" s="2197" t="s">
        <v>1320</v>
      </c>
      <c r="D52" s="2198"/>
      <c r="E52" s="2198"/>
      <c r="F52" s="2198"/>
      <c r="G52" s="2198"/>
      <c r="H52" s="2198"/>
      <c r="I52" s="2198"/>
      <c r="J52" s="2199"/>
      <c r="K52" s="2200" t="s">
        <v>1320</v>
      </c>
      <c r="L52" s="2200"/>
      <c r="M52" s="2200"/>
      <c r="N52" s="2200"/>
      <c r="O52" s="2200"/>
      <c r="P52" s="2200"/>
      <c r="Q52" s="2200"/>
      <c r="R52" s="2200"/>
      <c r="S52" s="2200"/>
      <c r="T52" s="2200"/>
      <c r="U52" s="2200"/>
      <c r="V52" s="2200"/>
      <c r="W52" s="2200"/>
      <c r="X52" s="2200"/>
      <c r="Y52" s="2200"/>
      <c r="Z52" s="2200"/>
      <c r="AA52" s="2200"/>
      <c r="AB52" s="2200"/>
      <c r="AC52" s="2200"/>
      <c r="AD52" s="2200"/>
      <c r="AE52" s="2200"/>
      <c r="AF52" s="2200"/>
      <c r="AG52" s="2200"/>
      <c r="AH52" s="2201"/>
      <c r="AI52" s="2143" t="s">
        <v>1319</v>
      </c>
      <c r="AJ52" s="2144"/>
      <c r="AK52" s="2145"/>
    </row>
    <row r="53" spans="1:37" ht="20.100000000000001" customHeight="1">
      <c r="A53" s="2230"/>
      <c r="B53" s="2191"/>
      <c r="C53" s="2174" t="s">
        <v>1320</v>
      </c>
      <c r="D53" s="2175"/>
      <c r="E53" s="2175"/>
      <c r="F53" s="2175"/>
      <c r="G53" s="2175"/>
      <c r="H53" s="2175"/>
      <c r="I53" s="2175"/>
      <c r="J53" s="2176"/>
      <c r="K53" s="2177" t="s">
        <v>1320</v>
      </c>
      <c r="L53" s="2177"/>
      <c r="M53" s="2177"/>
      <c r="N53" s="2177"/>
      <c r="O53" s="2177"/>
      <c r="P53" s="2177"/>
      <c r="Q53" s="2177"/>
      <c r="R53" s="2177"/>
      <c r="S53" s="2177"/>
      <c r="T53" s="2177"/>
      <c r="U53" s="2177"/>
      <c r="V53" s="2177"/>
      <c r="W53" s="2177"/>
      <c r="X53" s="2177"/>
      <c r="Y53" s="2177"/>
      <c r="Z53" s="2177"/>
      <c r="AA53" s="2177"/>
      <c r="AB53" s="2177"/>
      <c r="AC53" s="2177"/>
      <c r="AD53" s="2177"/>
      <c r="AE53" s="2177"/>
      <c r="AF53" s="2177"/>
      <c r="AG53" s="2177"/>
      <c r="AH53" s="2178"/>
      <c r="AI53" s="2154" t="s">
        <v>1319</v>
      </c>
      <c r="AJ53" s="2155"/>
      <c r="AK53" s="2156"/>
    </row>
    <row r="54" spans="1:37" ht="18" customHeight="1">
      <c r="A54" s="2230"/>
      <c r="B54" s="2179" t="s">
        <v>272</v>
      </c>
      <c r="C54" s="2180"/>
      <c r="D54" s="2181"/>
      <c r="E54" s="2180"/>
      <c r="F54" s="2180"/>
      <c r="G54" s="2180"/>
      <c r="H54" s="2180"/>
      <c r="I54" s="2180"/>
      <c r="J54" s="2182"/>
      <c r="K54" s="750" t="s">
        <v>730</v>
      </c>
      <c r="L54" s="2183" t="s">
        <v>590</v>
      </c>
      <c r="M54" s="2184"/>
      <c r="N54" s="2184"/>
      <c r="O54" s="2184"/>
      <c r="P54" s="750"/>
      <c r="Q54" s="2179" t="s">
        <v>522</v>
      </c>
      <c r="R54" s="2180"/>
      <c r="S54" s="2180"/>
      <c r="T54" s="2180"/>
      <c r="U54" s="2185" t="s">
        <v>591</v>
      </c>
      <c r="V54" s="2185"/>
      <c r="W54" s="2185"/>
      <c r="X54" s="2185"/>
      <c r="Y54" s="2185"/>
      <c r="Z54" s="2185"/>
      <c r="AA54" s="2185"/>
      <c r="AB54" s="2185"/>
      <c r="AC54" s="2185"/>
      <c r="AD54" s="2185"/>
      <c r="AE54" s="2185"/>
      <c r="AF54" s="2185"/>
      <c r="AG54" s="2185"/>
      <c r="AH54" s="2185"/>
      <c r="AI54" s="2186"/>
      <c r="AJ54" s="2187"/>
      <c r="AK54" s="2188"/>
    </row>
    <row r="55" spans="1:37" ht="18" customHeight="1">
      <c r="A55" s="2230"/>
      <c r="B55" s="2157" t="s">
        <v>523</v>
      </c>
      <c r="C55" s="2079"/>
      <c r="D55" s="2079"/>
      <c r="E55" s="2079"/>
      <c r="F55" s="2079"/>
      <c r="G55" s="2079"/>
      <c r="H55" s="2079"/>
      <c r="I55" s="2079"/>
      <c r="J55" s="2080"/>
      <c r="K55" s="2160" t="s">
        <v>1321</v>
      </c>
      <c r="L55" s="2161"/>
      <c r="M55" s="2162"/>
      <c r="N55" s="2163" t="s">
        <v>1320</v>
      </c>
      <c r="O55" s="2164"/>
      <c r="P55" s="2164"/>
      <c r="Q55" s="2164"/>
      <c r="R55" s="2164"/>
      <c r="S55" s="2164"/>
      <c r="T55" s="2164"/>
      <c r="U55" s="2164"/>
      <c r="V55" s="2164"/>
      <c r="W55" s="2164"/>
      <c r="X55" s="2164"/>
      <c r="Y55" s="2164"/>
      <c r="Z55" s="2164"/>
      <c r="AA55" s="2164"/>
      <c r="AB55" s="2164"/>
      <c r="AC55" s="2164"/>
      <c r="AD55" s="2164"/>
      <c r="AE55" s="2164"/>
      <c r="AF55" s="2165"/>
      <c r="AG55" s="2166"/>
      <c r="AH55" s="2167"/>
      <c r="AI55" s="2168" t="s">
        <v>1314</v>
      </c>
      <c r="AJ55" s="2169"/>
      <c r="AK55" s="2170"/>
    </row>
    <row r="56" spans="1:37" ht="18" customHeight="1">
      <c r="A56" s="2230"/>
      <c r="B56" s="2158"/>
      <c r="C56" s="2081"/>
      <c r="D56" s="2081"/>
      <c r="E56" s="2081"/>
      <c r="F56" s="2081"/>
      <c r="G56" s="2081"/>
      <c r="H56" s="2081"/>
      <c r="I56" s="2081"/>
      <c r="J56" s="2082"/>
      <c r="K56" s="2171" t="s">
        <v>1573</v>
      </c>
      <c r="L56" s="2172"/>
      <c r="M56" s="2173"/>
      <c r="N56" s="2138" t="s">
        <v>1320</v>
      </c>
      <c r="O56" s="2139"/>
      <c r="P56" s="2139"/>
      <c r="Q56" s="2139"/>
      <c r="R56" s="2139"/>
      <c r="S56" s="2139"/>
      <c r="T56" s="2139"/>
      <c r="U56" s="2139"/>
      <c r="V56" s="2139"/>
      <c r="W56" s="2139"/>
      <c r="X56" s="2139"/>
      <c r="Y56" s="2139"/>
      <c r="Z56" s="2139"/>
      <c r="AA56" s="2139"/>
      <c r="AB56" s="2139"/>
      <c r="AC56" s="2139"/>
      <c r="AD56" s="2139"/>
      <c r="AE56" s="2139"/>
      <c r="AF56" s="2140"/>
      <c r="AG56" s="2141"/>
      <c r="AH56" s="2142"/>
      <c r="AI56" s="2143" t="s">
        <v>1315</v>
      </c>
      <c r="AJ56" s="2144"/>
      <c r="AK56" s="2145"/>
    </row>
    <row r="57" spans="1:37" ht="18" customHeight="1">
      <c r="A57" s="2230"/>
      <c r="B57" s="2158"/>
      <c r="C57" s="2081"/>
      <c r="D57" s="2081"/>
      <c r="E57" s="2081"/>
      <c r="F57" s="2081"/>
      <c r="G57" s="2081"/>
      <c r="H57" s="2081"/>
      <c r="I57" s="2081"/>
      <c r="J57" s="2082"/>
      <c r="K57" s="2171"/>
      <c r="L57" s="2172"/>
      <c r="M57" s="2173"/>
      <c r="N57" s="2138"/>
      <c r="O57" s="2139"/>
      <c r="P57" s="2139"/>
      <c r="Q57" s="2139"/>
      <c r="R57" s="2139"/>
      <c r="S57" s="2139"/>
      <c r="T57" s="2139"/>
      <c r="U57" s="2139"/>
      <c r="V57" s="2139"/>
      <c r="W57" s="2139"/>
      <c r="X57" s="2139"/>
      <c r="Y57" s="2139"/>
      <c r="Z57" s="2139"/>
      <c r="AA57" s="2139"/>
      <c r="AB57" s="2139"/>
      <c r="AC57" s="2139"/>
      <c r="AD57" s="2139"/>
      <c r="AE57" s="2139"/>
      <c r="AF57" s="2140"/>
      <c r="AG57" s="2141"/>
      <c r="AH57" s="2142"/>
      <c r="AI57" s="2143"/>
      <c r="AJ57" s="2144"/>
      <c r="AK57" s="2145"/>
    </row>
    <row r="58" spans="1:37" ht="18" customHeight="1">
      <c r="A58" s="2230"/>
      <c r="B58" s="2159"/>
      <c r="C58" s="2083"/>
      <c r="D58" s="2083"/>
      <c r="E58" s="2083"/>
      <c r="F58" s="2083"/>
      <c r="G58" s="2083"/>
      <c r="H58" s="2083"/>
      <c r="I58" s="2083"/>
      <c r="J58" s="2084"/>
      <c r="K58" s="2146"/>
      <c r="L58" s="2147"/>
      <c r="M58" s="2148"/>
      <c r="N58" s="2149"/>
      <c r="O58" s="2150"/>
      <c r="P58" s="2150"/>
      <c r="Q58" s="2150"/>
      <c r="R58" s="2150"/>
      <c r="S58" s="2150"/>
      <c r="T58" s="2150"/>
      <c r="U58" s="2150"/>
      <c r="V58" s="2150"/>
      <c r="W58" s="2150"/>
      <c r="X58" s="2150"/>
      <c r="Y58" s="2150"/>
      <c r="Z58" s="2150"/>
      <c r="AA58" s="2150"/>
      <c r="AB58" s="2150"/>
      <c r="AC58" s="2150"/>
      <c r="AD58" s="2150"/>
      <c r="AE58" s="2150"/>
      <c r="AF58" s="2151"/>
      <c r="AG58" s="2152"/>
      <c r="AH58" s="2153"/>
      <c r="AI58" s="2154"/>
      <c r="AJ58" s="2155"/>
      <c r="AK58" s="2156"/>
    </row>
    <row r="59" spans="1:37" ht="18" customHeight="1">
      <c r="A59" s="2230"/>
      <c r="B59" s="2079" t="s">
        <v>592</v>
      </c>
      <c r="C59" s="2079"/>
      <c r="D59" s="2079"/>
      <c r="E59" s="2079"/>
      <c r="F59" s="2079"/>
      <c r="G59" s="2123" t="s">
        <v>1314</v>
      </c>
      <c r="H59" s="2123"/>
      <c r="I59" s="2123"/>
      <c r="J59" s="2124"/>
      <c r="K59" s="2129" t="s">
        <v>517</v>
      </c>
      <c r="L59" s="2130"/>
      <c r="M59" s="2130"/>
      <c r="N59" s="2130"/>
      <c r="O59" s="2133" t="s">
        <v>1315</v>
      </c>
      <c r="P59" s="2133"/>
      <c r="Q59" s="2134"/>
      <c r="R59" s="2115" t="s">
        <v>534</v>
      </c>
      <c r="S59" s="2116"/>
      <c r="T59" s="2116"/>
      <c r="U59" s="2116"/>
      <c r="V59" s="2117" t="s">
        <v>1315</v>
      </c>
      <c r="W59" s="2117"/>
      <c r="X59" s="2137"/>
      <c r="Y59" s="2115" t="s">
        <v>535</v>
      </c>
      <c r="Z59" s="2116"/>
      <c r="AA59" s="2116"/>
      <c r="AB59" s="2116"/>
      <c r="AC59" s="2117" t="s">
        <v>1315</v>
      </c>
      <c r="AD59" s="2117"/>
      <c r="AE59" s="2117"/>
      <c r="AF59" s="751"/>
      <c r="AG59" s="752"/>
      <c r="AH59" s="752"/>
      <c r="AI59" s="752"/>
      <c r="AJ59" s="752"/>
      <c r="AK59" s="753"/>
    </row>
    <row r="60" spans="1:37" ht="18" customHeight="1">
      <c r="A60" s="2230"/>
      <c r="B60" s="2081"/>
      <c r="C60" s="2081"/>
      <c r="D60" s="2081"/>
      <c r="E60" s="2081"/>
      <c r="F60" s="2081"/>
      <c r="G60" s="2125"/>
      <c r="H60" s="2125"/>
      <c r="I60" s="2125"/>
      <c r="J60" s="2126"/>
      <c r="K60" s="2131"/>
      <c r="L60" s="2132"/>
      <c r="M60" s="2132"/>
      <c r="N60" s="2132"/>
      <c r="O60" s="2135"/>
      <c r="P60" s="2135"/>
      <c r="Q60" s="2136"/>
      <c r="R60" s="2118" t="s">
        <v>518</v>
      </c>
      <c r="S60" s="2119"/>
      <c r="T60" s="2119"/>
      <c r="U60" s="2119"/>
      <c r="V60" s="2109" t="s">
        <v>1315</v>
      </c>
      <c r="W60" s="2109"/>
      <c r="X60" s="2120"/>
      <c r="Y60" s="2121" t="s">
        <v>519</v>
      </c>
      <c r="Z60" s="2122"/>
      <c r="AA60" s="2122"/>
      <c r="AB60" s="2122"/>
      <c r="AC60" s="2109" t="s">
        <v>1315</v>
      </c>
      <c r="AD60" s="2109"/>
      <c r="AE60" s="2109"/>
      <c r="AF60" s="2107" t="s">
        <v>703</v>
      </c>
      <c r="AG60" s="2108"/>
      <c r="AH60" s="2108"/>
      <c r="AI60" s="2109" t="s">
        <v>1315</v>
      </c>
      <c r="AJ60" s="2109"/>
      <c r="AK60" s="2110"/>
    </row>
    <row r="61" spans="1:37" ht="18" customHeight="1">
      <c r="A61" s="2230"/>
      <c r="B61" s="2083"/>
      <c r="C61" s="2083"/>
      <c r="D61" s="2083"/>
      <c r="E61" s="2083"/>
      <c r="F61" s="2083"/>
      <c r="G61" s="2127"/>
      <c r="H61" s="2127"/>
      <c r="I61" s="2127"/>
      <c r="J61" s="2128"/>
      <c r="K61" s="2111" t="s">
        <v>520</v>
      </c>
      <c r="L61" s="2112"/>
      <c r="M61" s="2112"/>
      <c r="N61" s="2113" t="s">
        <v>1319</v>
      </c>
      <c r="O61" s="2113"/>
      <c r="P61" s="2114"/>
      <c r="Q61" s="2111" t="s">
        <v>521</v>
      </c>
      <c r="R61" s="2112"/>
      <c r="S61" s="2112"/>
      <c r="T61" s="2113" t="s">
        <v>1319</v>
      </c>
      <c r="U61" s="2113"/>
      <c r="V61" s="2114"/>
      <c r="W61" s="2111" t="s">
        <v>524</v>
      </c>
      <c r="X61" s="2112"/>
      <c r="Y61" s="2112"/>
      <c r="Z61" s="2113" t="s">
        <v>1319</v>
      </c>
      <c r="AA61" s="2113"/>
      <c r="AB61" s="2114"/>
      <c r="AC61" s="2112" t="s">
        <v>703</v>
      </c>
      <c r="AD61" s="2112"/>
      <c r="AE61" s="2112"/>
      <c r="AF61" s="2113" t="s">
        <v>1319</v>
      </c>
      <c r="AG61" s="2113"/>
      <c r="AH61" s="2113"/>
      <c r="AI61" s="754"/>
      <c r="AJ61" s="754"/>
      <c r="AK61" s="755"/>
    </row>
    <row r="62" spans="1:37" ht="18" customHeight="1">
      <c r="A62" s="2230"/>
      <c r="B62" s="2079" t="s">
        <v>525</v>
      </c>
      <c r="C62" s="2079"/>
      <c r="D62" s="2079"/>
      <c r="E62" s="2079"/>
      <c r="F62" s="2079"/>
      <c r="G62" s="2079"/>
      <c r="H62" s="2079"/>
      <c r="I62" s="2079"/>
      <c r="J62" s="2080"/>
      <c r="K62" s="2085" t="s">
        <v>593</v>
      </c>
      <c r="L62" s="2086"/>
      <c r="M62" s="2086"/>
      <c r="N62" s="756"/>
      <c r="O62" s="757"/>
      <c r="P62" s="758"/>
      <c r="Q62" s="758"/>
      <c r="R62" s="758"/>
      <c r="S62" s="758"/>
      <c r="T62" s="758"/>
      <c r="U62" s="758"/>
      <c r="V62" s="759"/>
      <c r="W62" s="759"/>
      <c r="X62" s="759"/>
      <c r="Y62" s="2087">
        <v>5000</v>
      </c>
      <c r="Z62" s="2087"/>
      <c r="AA62" s="2087"/>
      <c r="AB62" s="2088"/>
      <c r="AC62" s="2089" t="s">
        <v>273</v>
      </c>
      <c r="AD62" s="2090"/>
      <c r="AE62" s="2090"/>
      <c r="AF62" s="2090"/>
      <c r="AG62" s="2095">
        <f>Y62+Y63</f>
        <v>5000</v>
      </c>
      <c r="AH62" s="2095"/>
      <c r="AI62" s="2095"/>
      <c r="AJ62" s="2095"/>
      <c r="AK62" s="2096"/>
    </row>
    <row r="63" spans="1:37" ht="18" customHeight="1">
      <c r="A63" s="2230"/>
      <c r="B63" s="2081"/>
      <c r="C63" s="2081"/>
      <c r="D63" s="2081"/>
      <c r="E63" s="2081"/>
      <c r="F63" s="2081"/>
      <c r="G63" s="2081"/>
      <c r="H63" s="2081"/>
      <c r="I63" s="2081"/>
      <c r="J63" s="2082"/>
      <c r="K63" s="2101" t="s">
        <v>526</v>
      </c>
      <c r="L63" s="2102"/>
      <c r="M63" s="2102"/>
      <c r="N63" s="2103" t="s">
        <v>1322</v>
      </c>
      <c r="O63" s="2103"/>
      <c r="P63" s="2103"/>
      <c r="Q63" s="2103"/>
      <c r="R63" s="2103"/>
      <c r="S63" s="2103"/>
      <c r="T63" s="2103"/>
      <c r="U63" s="2103"/>
      <c r="V63" s="2103"/>
      <c r="W63" s="2103"/>
      <c r="X63" s="760" t="s">
        <v>508</v>
      </c>
      <c r="Y63" s="2104"/>
      <c r="Z63" s="2104"/>
      <c r="AA63" s="2104"/>
      <c r="AB63" s="2105"/>
      <c r="AC63" s="2091"/>
      <c r="AD63" s="2092"/>
      <c r="AE63" s="2092"/>
      <c r="AF63" s="2092"/>
      <c r="AG63" s="2097"/>
      <c r="AH63" s="2097"/>
      <c r="AI63" s="2097"/>
      <c r="AJ63" s="2097"/>
      <c r="AK63" s="2098"/>
    </row>
    <row r="64" spans="1:37" ht="18" customHeight="1">
      <c r="A64" s="2231"/>
      <c r="B64" s="2083"/>
      <c r="C64" s="2083"/>
      <c r="D64" s="2083"/>
      <c r="E64" s="2083"/>
      <c r="F64" s="2083"/>
      <c r="G64" s="2083"/>
      <c r="H64" s="2083"/>
      <c r="I64" s="2083"/>
      <c r="J64" s="2084"/>
      <c r="K64" s="761" t="s">
        <v>527</v>
      </c>
      <c r="L64" s="762"/>
      <c r="M64" s="762"/>
      <c r="N64" s="2106" t="s">
        <v>1308</v>
      </c>
      <c r="O64" s="2106"/>
      <c r="P64" s="2106"/>
      <c r="Q64" s="2106"/>
      <c r="R64" s="2106"/>
      <c r="S64" s="2106"/>
      <c r="T64" s="2106"/>
      <c r="U64" s="2106"/>
      <c r="V64" s="2106"/>
      <c r="W64" s="2106"/>
      <c r="X64" s="2106"/>
      <c r="Y64" s="2106"/>
      <c r="Z64" s="2106"/>
      <c r="AA64" s="2106"/>
      <c r="AB64" s="763" t="s">
        <v>508</v>
      </c>
      <c r="AC64" s="2093"/>
      <c r="AD64" s="2094"/>
      <c r="AE64" s="2094"/>
      <c r="AF64" s="2094"/>
      <c r="AG64" s="2099"/>
      <c r="AH64" s="2099"/>
      <c r="AI64" s="2099"/>
      <c r="AJ64" s="2099"/>
      <c r="AK64" s="2100"/>
    </row>
    <row r="65" spans="1:37" ht="18" customHeight="1">
      <c r="A65" s="2066" t="s">
        <v>595</v>
      </c>
      <c r="B65" s="2068" t="s">
        <v>528</v>
      </c>
      <c r="C65" s="2069"/>
      <c r="D65" s="2069"/>
      <c r="E65" s="2069"/>
      <c r="F65" s="2069"/>
      <c r="G65" s="2069"/>
      <c r="H65" s="2069"/>
      <c r="I65" s="2069"/>
      <c r="J65" s="2070"/>
      <c r="K65" s="764" t="s">
        <v>730</v>
      </c>
      <c r="L65" s="2071" t="s">
        <v>596</v>
      </c>
      <c r="M65" s="2072"/>
      <c r="N65" s="2072"/>
      <c r="O65" s="2072"/>
      <c r="P65" s="2072"/>
      <c r="Q65" s="2072"/>
      <c r="R65" s="2072"/>
      <c r="S65" s="2072"/>
      <c r="T65" s="2072"/>
      <c r="U65" s="2072"/>
      <c r="V65" s="2072"/>
      <c r="W65" s="2072"/>
      <c r="X65" s="2072"/>
      <c r="Y65" s="2072"/>
      <c r="Z65" s="2072"/>
      <c r="AA65" s="2072"/>
      <c r="AB65" s="2072"/>
      <c r="AC65" s="2072"/>
      <c r="AD65" s="2072"/>
      <c r="AE65" s="2072"/>
      <c r="AF65" s="2072"/>
      <c r="AG65" s="2072"/>
      <c r="AH65" s="2072"/>
      <c r="AI65" s="2072"/>
      <c r="AJ65" s="2072"/>
      <c r="AK65" s="2073"/>
    </row>
    <row r="66" spans="1:37" ht="27.95" customHeight="1">
      <c r="A66" s="2066"/>
      <c r="B66" s="2068" t="s">
        <v>529</v>
      </c>
      <c r="C66" s="2069"/>
      <c r="D66" s="2069"/>
      <c r="E66" s="2069"/>
      <c r="F66" s="2069"/>
      <c r="G66" s="2069"/>
      <c r="H66" s="2069"/>
      <c r="I66" s="2069"/>
      <c r="J66" s="2070"/>
      <c r="K66" s="2068" t="s">
        <v>1320</v>
      </c>
      <c r="L66" s="2069"/>
      <c r="M66" s="2069"/>
      <c r="N66" s="2069"/>
      <c r="O66" s="2069"/>
      <c r="P66" s="2069"/>
      <c r="Q66" s="2069"/>
      <c r="R66" s="2069"/>
      <c r="S66" s="2069"/>
      <c r="T66" s="2069"/>
      <c r="U66" s="2069"/>
      <c r="V66" s="2069"/>
      <c r="W66" s="2069"/>
      <c r="X66" s="2069"/>
      <c r="Y66" s="2069"/>
      <c r="Z66" s="2069"/>
      <c r="AA66" s="2069"/>
      <c r="AB66" s="2069"/>
      <c r="AC66" s="2069"/>
      <c r="AD66" s="2069"/>
      <c r="AE66" s="2069"/>
      <c r="AF66" s="2069"/>
      <c r="AG66" s="2069"/>
      <c r="AH66" s="2069"/>
      <c r="AI66" s="2069"/>
      <c r="AJ66" s="2069"/>
      <c r="AK66" s="2074"/>
    </row>
    <row r="67" spans="1:37" ht="27.95" customHeight="1" thickBot="1">
      <c r="A67" s="2067"/>
      <c r="B67" s="2075" t="s">
        <v>530</v>
      </c>
      <c r="C67" s="2076"/>
      <c r="D67" s="2076"/>
      <c r="E67" s="2076"/>
      <c r="F67" s="2076"/>
      <c r="G67" s="2076"/>
      <c r="H67" s="2076"/>
      <c r="I67" s="2076"/>
      <c r="J67" s="2077"/>
      <c r="K67" s="2075" t="s">
        <v>1320</v>
      </c>
      <c r="L67" s="2076"/>
      <c r="M67" s="2076"/>
      <c r="N67" s="2076"/>
      <c r="O67" s="2076"/>
      <c r="P67" s="2076"/>
      <c r="Q67" s="2076"/>
      <c r="R67" s="2076"/>
      <c r="S67" s="2076"/>
      <c r="T67" s="2076"/>
      <c r="U67" s="2076"/>
      <c r="V67" s="2076"/>
      <c r="W67" s="2076"/>
      <c r="X67" s="2076"/>
      <c r="Y67" s="2076"/>
      <c r="Z67" s="2076"/>
      <c r="AA67" s="2076"/>
      <c r="AB67" s="2076"/>
      <c r="AC67" s="2076"/>
      <c r="AD67" s="2076"/>
      <c r="AE67" s="2076"/>
      <c r="AF67" s="2076"/>
      <c r="AG67" s="2076"/>
      <c r="AH67" s="2076"/>
      <c r="AI67" s="2076"/>
      <c r="AJ67" s="2076"/>
      <c r="AK67" s="2078"/>
    </row>
    <row r="68" spans="1:37" ht="12" customHeight="1">
      <c r="A68" s="765" t="s">
        <v>848</v>
      </c>
      <c r="B68" s="699"/>
      <c r="C68" s="699"/>
      <c r="D68" s="699"/>
      <c r="E68" s="699"/>
      <c r="F68" s="699"/>
      <c r="G68" s="699"/>
      <c r="H68" s="699"/>
      <c r="I68" s="699"/>
      <c r="J68" s="699"/>
      <c r="K68" s="699"/>
      <c r="L68" s="699"/>
      <c r="M68" s="699"/>
      <c r="N68" s="699"/>
      <c r="O68" s="699"/>
      <c r="P68" s="699"/>
      <c r="Q68" s="699"/>
      <c r="R68" s="699"/>
      <c r="S68" s="699"/>
      <c r="T68" s="699"/>
      <c r="U68" s="699"/>
      <c r="V68" s="699"/>
      <c r="W68" s="699"/>
      <c r="X68" s="699"/>
      <c r="Y68" s="699"/>
      <c r="Z68" s="699"/>
      <c r="AA68" s="699"/>
    </row>
    <row r="69" spans="1:37" ht="12" customHeight="1">
      <c r="A69" s="765" t="s">
        <v>531</v>
      </c>
      <c r="B69" s="699"/>
      <c r="C69" s="699"/>
      <c r="D69" s="699"/>
      <c r="E69" s="699"/>
      <c r="F69" s="699"/>
      <c r="G69" s="699"/>
      <c r="H69" s="699"/>
      <c r="I69" s="699"/>
      <c r="J69" s="699"/>
      <c r="K69" s="699"/>
      <c r="L69" s="699"/>
      <c r="M69" s="699"/>
      <c r="N69" s="699"/>
      <c r="O69" s="699"/>
      <c r="P69" s="699"/>
      <c r="Q69" s="699"/>
      <c r="R69" s="699"/>
      <c r="S69" s="699"/>
      <c r="T69" s="699"/>
      <c r="U69" s="699"/>
      <c r="V69" s="699"/>
      <c r="W69" s="699"/>
      <c r="X69" s="699"/>
      <c r="Y69" s="699"/>
      <c r="Z69" s="699"/>
      <c r="AA69" s="699"/>
    </row>
    <row r="70" spans="1:37" ht="12" customHeight="1">
      <c r="A70" s="765" t="s">
        <v>532</v>
      </c>
      <c r="B70" s="699"/>
      <c r="C70" s="699"/>
      <c r="D70" s="699"/>
      <c r="E70" s="699"/>
      <c r="F70" s="699"/>
      <c r="G70" s="699"/>
      <c r="H70" s="699"/>
      <c r="I70" s="699"/>
      <c r="J70" s="699"/>
      <c r="K70" s="699"/>
      <c r="L70" s="699"/>
      <c r="M70" s="699"/>
      <c r="N70" s="699"/>
      <c r="O70" s="699"/>
      <c r="P70" s="699"/>
      <c r="Q70" s="699"/>
      <c r="R70" s="699"/>
      <c r="S70" s="699"/>
      <c r="T70" s="699"/>
      <c r="U70" s="699"/>
      <c r="V70" s="699"/>
      <c r="W70" s="699"/>
      <c r="X70" s="699"/>
      <c r="Y70" s="699"/>
      <c r="Z70" s="699"/>
      <c r="AA70" s="699"/>
    </row>
    <row r="71" spans="1:37" ht="12" customHeight="1">
      <c r="A71" s="765" t="s">
        <v>274</v>
      </c>
      <c r="B71" s="699"/>
      <c r="C71" s="699"/>
      <c r="D71" s="699"/>
      <c r="E71" s="699"/>
      <c r="F71" s="699"/>
      <c r="G71" s="699"/>
      <c r="H71" s="699"/>
      <c r="I71" s="699"/>
      <c r="J71" s="699"/>
      <c r="K71" s="699"/>
      <c r="L71" s="699"/>
      <c r="M71" s="699"/>
      <c r="N71" s="699"/>
      <c r="O71" s="699"/>
      <c r="P71" s="699"/>
      <c r="Q71" s="699"/>
      <c r="R71" s="699"/>
      <c r="S71" s="699"/>
      <c r="T71" s="699"/>
      <c r="U71" s="699"/>
      <c r="V71" s="699"/>
      <c r="W71" s="699"/>
      <c r="X71" s="699"/>
      <c r="Y71" s="699"/>
      <c r="Z71" s="699"/>
      <c r="AA71" s="699"/>
    </row>
    <row r="72" spans="1:37" ht="12" customHeight="1">
      <c r="A72" s="765" t="s">
        <v>536</v>
      </c>
      <c r="B72" s="699"/>
      <c r="C72" s="699"/>
      <c r="D72" s="699"/>
      <c r="E72" s="699"/>
      <c r="F72" s="699"/>
      <c r="G72" s="699"/>
      <c r="H72" s="699"/>
      <c r="I72" s="699"/>
      <c r="J72" s="699"/>
      <c r="K72" s="699"/>
      <c r="L72" s="699"/>
      <c r="M72" s="699"/>
      <c r="N72" s="699"/>
      <c r="O72" s="699"/>
      <c r="P72" s="699"/>
      <c r="Q72" s="699"/>
      <c r="R72" s="699"/>
      <c r="S72" s="699"/>
      <c r="T72" s="699"/>
      <c r="U72" s="699"/>
      <c r="V72" s="699"/>
      <c r="W72" s="699"/>
      <c r="X72" s="699"/>
      <c r="Y72" s="699"/>
      <c r="Z72" s="699"/>
      <c r="AA72" s="699"/>
    </row>
    <row r="73" spans="1:37" ht="12" customHeight="1">
      <c r="A73" s="765" t="s">
        <v>497</v>
      </c>
      <c r="B73" s="699"/>
      <c r="C73" s="699"/>
      <c r="D73" s="699"/>
      <c r="E73" s="699"/>
      <c r="F73" s="699"/>
      <c r="G73" s="699"/>
      <c r="H73" s="699"/>
      <c r="I73" s="699"/>
      <c r="J73" s="699"/>
      <c r="K73" s="699"/>
      <c r="L73" s="699"/>
      <c r="M73" s="699"/>
      <c r="N73" s="699"/>
      <c r="O73" s="699"/>
      <c r="P73" s="699"/>
      <c r="Q73" s="699"/>
      <c r="R73" s="699"/>
      <c r="S73" s="699"/>
      <c r="T73" s="699"/>
      <c r="U73" s="699"/>
      <c r="V73" s="699"/>
      <c r="W73" s="699"/>
      <c r="X73" s="699"/>
      <c r="Y73" s="699"/>
      <c r="Z73" s="699"/>
      <c r="AA73" s="699"/>
    </row>
    <row r="74" spans="1:37" ht="12" customHeight="1">
      <c r="A74" s="765"/>
      <c r="B74" s="699"/>
      <c r="C74" s="699"/>
      <c r="D74" s="699"/>
      <c r="E74" s="699"/>
      <c r="F74" s="699"/>
      <c r="G74" s="699"/>
      <c r="H74" s="699"/>
      <c r="I74" s="699"/>
      <c r="J74" s="699"/>
      <c r="K74" s="699"/>
      <c r="L74" s="699"/>
      <c r="M74" s="699"/>
      <c r="N74" s="699"/>
      <c r="O74" s="699"/>
      <c r="P74" s="699"/>
      <c r="Q74" s="699"/>
      <c r="R74" s="699"/>
      <c r="S74" s="699"/>
      <c r="T74" s="699"/>
      <c r="U74" s="699"/>
      <c r="V74" s="699"/>
      <c r="W74" s="699"/>
      <c r="X74" s="699"/>
      <c r="Y74" s="699"/>
      <c r="Z74" s="699"/>
      <c r="AA74" s="699"/>
    </row>
  </sheetData>
  <sheetProtection sheet="1" objects="1" scenarios="1"/>
  <mergeCells count="220">
    <mergeCell ref="N7:R7"/>
    <mergeCell ref="T7:X7"/>
    <mergeCell ref="Y7:AK12"/>
    <mergeCell ref="G8:L8"/>
    <mergeCell ref="N8:R8"/>
    <mergeCell ref="T8:X8"/>
    <mergeCell ref="A2:AK2"/>
    <mergeCell ref="A3:E3"/>
    <mergeCell ref="F3:R3"/>
    <mergeCell ref="A5:E8"/>
    <mergeCell ref="G5:J5"/>
    <mergeCell ref="L5:T5"/>
    <mergeCell ref="Y5:AK6"/>
    <mergeCell ref="G6:J6"/>
    <mergeCell ref="L6:T6"/>
    <mergeCell ref="G7:L7"/>
    <mergeCell ref="A13:E13"/>
    <mergeCell ref="G13:K13"/>
    <mergeCell ref="M13:Q13"/>
    <mergeCell ref="S13:U13"/>
    <mergeCell ref="V13:AF13"/>
    <mergeCell ref="A14:E14"/>
    <mergeCell ref="F14:K14"/>
    <mergeCell ref="M14:X14"/>
    <mergeCell ref="A9:E10"/>
    <mergeCell ref="F9:X9"/>
    <mergeCell ref="A11:E11"/>
    <mergeCell ref="F11:K11"/>
    <mergeCell ref="M11:R11"/>
    <mergeCell ref="A12:E12"/>
    <mergeCell ref="F12:K12"/>
    <mergeCell ref="L12:X12"/>
    <mergeCell ref="A18:E19"/>
    <mergeCell ref="G18:K18"/>
    <mergeCell ref="M18:S18"/>
    <mergeCell ref="U18:Z18"/>
    <mergeCell ref="AB18:AG18"/>
    <mergeCell ref="G19:K19"/>
    <mergeCell ref="M19:S19"/>
    <mergeCell ref="X19:AG19"/>
    <mergeCell ref="AH15:AI15"/>
    <mergeCell ref="A16:E16"/>
    <mergeCell ref="Y16:AA16"/>
    <mergeCell ref="AB16:AD16"/>
    <mergeCell ref="A17:E17"/>
    <mergeCell ref="F17:AK17"/>
    <mergeCell ref="A15:E15"/>
    <mergeCell ref="F15:K15"/>
    <mergeCell ref="M15:R15"/>
    <mergeCell ref="V15:W15"/>
    <mergeCell ref="AC15:AE15"/>
    <mergeCell ref="AF15:AG15"/>
    <mergeCell ref="A20:E20"/>
    <mergeCell ref="F20:AK20"/>
    <mergeCell ref="A21:E25"/>
    <mergeCell ref="F21:G21"/>
    <mergeCell ref="H21:T21"/>
    <mergeCell ref="U21:X21"/>
    <mergeCell ref="Y21:AF21"/>
    <mergeCell ref="F24:G24"/>
    <mergeCell ref="H24:T24"/>
    <mergeCell ref="U24:X24"/>
    <mergeCell ref="Y24:AF24"/>
    <mergeCell ref="F25:G25"/>
    <mergeCell ref="H25:T25"/>
    <mergeCell ref="U25:X25"/>
    <mergeCell ref="Y25:AF25"/>
    <mergeCell ref="A26:AG26"/>
    <mergeCell ref="F22:G22"/>
    <mergeCell ref="H22:T22"/>
    <mergeCell ref="U22:X22"/>
    <mergeCell ref="Y22:AF22"/>
    <mergeCell ref="F23:G23"/>
    <mergeCell ref="H23:T23"/>
    <mergeCell ref="U23:X23"/>
    <mergeCell ref="Y23:AF23"/>
    <mergeCell ref="A27:AG27"/>
    <mergeCell ref="A28:AG28"/>
    <mergeCell ref="A29:A64"/>
    <mergeCell ref="B29:E29"/>
    <mergeCell ref="F29:AK29"/>
    <mergeCell ref="B30:J30"/>
    <mergeCell ref="K30:AH30"/>
    <mergeCell ref="AI30:AK30"/>
    <mergeCell ref="B31:B47"/>
    <mergeCell ref="C31:C34"/>
    <mergeCell ref="D33:J33"/>
    <mergeCell ref="K33:AH33"/>
    <mergeCell ref="AI33:AK33"/>
    <mergeCell ref="D34:J34"/>
    <mergeCell ref="K34:AH34"/>
    <mergeCell ref="AI34:AK34"/>
    <mergeCell ref="D31:J31"/>
    <mergeCell ref="K31:AH31"/>
    <mergeCell ref="AI31:AK31"/>
    <mergeCell ref="D32:J32"/>
    <mergeCell ref="K32:AH32"/>
    <mergeCell ref="AI32:AK32"/>
    <mergeCell ref="C39:C43"/>
    <mergeCell ref="D39:J39"/>
    <mergeCell ref="C35:C38"/>
    <mergeCell ref="D35:J35"/>
    <mergeCell ref="K35:AH35"/>
    <mergeCell ref="AI35:AK35"/>
    <mergeCell ref="D36:J36"/>
    <mergeCell ref="K36:AH36"/>
    <mergeCell ref="AI36:AK36"/>
    <mergeCell ref="D37:J37"/>
    <mergeCell ref="K37:AH37"/>
    <mergeCell ref="AI37:AK37"/>
    <mergeCell ref="D41:J41"/>
    <mergeCell ref="K41:AH41"/>
    <mergeCell ref="AI41:AK41"/>
    <mergeCell ref="D43:J43"/>
    <mergeCell ref="K43:AH43"/>
    <mergeCell ref="AI43:AK43"/>
    <mergeCell ref="D42:J42"/>
    <mergeCell ref="K42:AH42"/>
    <mergeCell ref="D38:J38"/>
    <mergeCell ref="K38:AH38"/>
    <mergeCell ref="AI38:AK38"/>
    <mergeCell ref="K39:AH39"/>
    <mergeCell ref="AI39:AK39"/>
    <mergeCell ref="D40:J40"/>
    <mergeCell ref="K40:AH40"/>
    <mergeCell ref="AI40:AK40"/>
    <mergeCell ref="AI42:AK42"/>
    <mergeCell ref="D47:J47"/>
    <mergeCell ref="K47:AH47"/>
    <mergeCell ref="AI47:AK47"/>
    <mergeCell ref="B48:B50"/>
    <mergeCell ref="C48:J48"/>
    <mergeCell ref="K48:AH48"/>
    <mergeCell ref="AI48:AK48"/>
    <mergeCell ref="C49:J49"/>
    <mergeCell ref="K49:AH49"/>
    <mergeCell ref="AI49:AK49"/>
    <mergeCell ref="C44:C47"/>
    <mergeCell ref="D44:J44"/>
    <mergeCell ref="K44:AH44"/>
    <mergeCell ref="AI44:AK44"/>
    <mergeCell ref="D45:J45"/>
    <mergeCell ref="K45:AH45"/>
    <mergeCell ref="AI45:AK45"/>
    <mergeCell ref="D46:J46"/>
    <mergeCell ref="K46:AH46"/>
    <mergeCell ref="AI46:AK46"/>
    <mergeCell ref="C53:J53"/>
    <mergeCell ref="K53:AH53"/>
    <mergeCell ref="AI53:AK53"/>
    <mergeCell ref="B54:J54"/>
    <mergeCell ref="L54:O54"/>
    <mergeCell ref="Q54:T54"/>
    <mergeCell ref="U54:AH54"/>
    <mergeCell ref="AI54:AK54"/>
    <mergeCell ref="C50:J50"/>
    <mergeCell ref="K50:AH50"/>
    <mergeCell ref="AI50:AK50"/>
    <mergeCell ref="B51:B53"/>
    <mergeCell ref="C51:J51"/>
    <mergeCell ref="K51:AH51"/>
    <mergeCell ref="AI51:AK51"/>
    <mergeCell ref="C52:J52"/>
    <mergeCell ref="K52:AH52"/>
    <mergeCell ref="AI52:AK52"/>
    <mergeCell ref="N57:AE57"/>
    <mergeCell ref="AF57:AH57"/>
    <mergeCell ref="AI57:AK57"/>
    <mergeCell ref="K58:M58"/>
    <mergeCell ref="N58:AE58"/>
    <mergeCell ref="AF58:AH58"/>
    <mergeCell ref="AI58:AK58"/>
    <mergeCell ref="B55:J58"/>
    <mergeCell ref="K55:M55"/>
    <mergeCell ref="N55:AE55"/>
    <mergeCell ref="AF55:AH55"/>
    <mergeCell ref="AI55:AK55"/>
    <mergeCell ref="K56:M56"/>
    <mergeCell ref="N56:AE56"/>
    <mergeCell ref="AF56:AH56"/>
    <mergeCell ref="AI56:AK56"/>
    <mergeCell ref="K57:M57"/>
    <mergeCell ref="Y59:AB59"/>
    <mergeCell ref="AC59:AE59"/>
    <mergeCell ref="R60:U60"/>
    <mergeCell ref="V60:X60"/>
    <mergeCell ref="Y60:AB60"/>
    <mergeCell ref="AC60:AE60"/>
    <mergeCell ref="B59:F61"/>
    <mergeCell ref="G59:J61"/>
    <mergeCell ref="K59:N60"/>
    <mergeCell ref="O59:Q60"/>
    <mergeCell ref="R59:U59"/>
    <mergeCell ref="V59:X59"/>
    <mergeCell ref="AF60:AH60"/>
    <mergeCell ref="AI60:AK60"/>
    <mergeCell ref="K61:M61"/>
    <mergeCell ref="N61:P61"/>
    <mergeCell ref="Q61:S61"/>
    <mergeCell ref="T61:V61"/>
    <mergeCell ref="W61:Y61"/>
    <mergeCell ref="Z61:AB61"/>
    <mergeCell ref="AC61:AE61"/>
    <mergeCell ref="AF61:AH61"/>
    <mergeCell ref="A65:A67"/>
    <mergeCell ref="B65:J65"/>
    <mergeCell ref="L65:AK65"/>
    <mergeCell ref="B66:J66"/>
    <mergeCell ref="K66:AK66"/>
    <mergeCell ref="B67:J67"/>
    <mergeCell ref="K67:AK67"/>
    <mergeCell ref="B62:J64"/>
    <mergeCell ref="K62:M62"/>
    <mergeCell ref="Y62:AB62"/>
    <mergeCell ref="AC62:AF64"/>
    <mergeCell ref="AG62:AK64"/>
    <mergeCell ref="K63:M63"/>
    <mergeCell ref="N63:W63"/>
    <mergeCell ref="Y63:AB63"/>
    <mergeCell ref="N64:AA64"/>
  </mergeCells>
  <phoneticPr fontId="11"/>
  <conditionalFormatting sqref="F29:AK29">
    <cfRule type="expression" dxfId="338" priority="11">
      <formula>LEN(F29)&gt;250</formula>
    </cfRule>
  </conditionalFormatting>
  <conditionalFormatting sqref="K54 P54">
    <cfRule type="expression" dxfId="337" priority="15">
      <formula>COUNTA($K$54,$P$54)=0</formula>
    </cfRule>
  </conditionalFormatting>
  <conditionalFormatting sqref="AI54:AK54">
    <cfRule type="expression" dxfId="336" priority="14">
      <formula>AND($P$54="✔",$AI$54="")</formula>
    </cfRule>
  </conditionalFormatting>
  <dataValidations count="8">
    <dataValidation type="list" allowBlank="1" showInputMessage="1" showErrorMessage="1" sqref="M8 F8 S8 AH26:AH28" xr:uid="{00000000-0002-0000-0600-000000000000}">
      <formula1>"○"</formula1>
    </dataValidation>
    <dataValidation type="list" allowBlank="1" showInputMessage="1" showErrorMessage="1" sqref="L6:T6" xr:uid="{00000000-0002-0000-0600-000001000000}">
      <formula1>訓練分野</formula1>
    </dataValidation>
    <dataValidation allowBlank="1" showInputMessage="1" showErrorMessage="1" prompt="日付形式で入力してください。" sqref="M11:R11 F11:K12 F14:K14" xr:uid="{00000000-0002-0000-0600-000002000000}"/>
    <dataValidation type="list" allowBlank="1" showInputMessage="1" showErrorMessage="1" sqref="M7 K65 P54 K54 AA18 T18:T19 L18:L19 F18:F19 R13 L13 F13 F7 AH21:AH25 S7" xr:uid="{00000000-0002-0000-0600-000003000000}">
      <formula1>"✔"</formula1>
    </dataValidation>
    <dataValidation type="list" allowBlank="1" showInputMessage="1" showErrorMessage="1" prompt="職場見学等を職業能力開発講習で実施する場合は、「（能開講習）」を選択してください。" sqref="AF55:AH58" xr:uid="{00000000-0002-0000-0600-000004000000}">
      <formula1>"（能開講習）"</formula1>
    </dataValidation>
    <dataValidation type="list" allowBlank="1" showInputMessage="1" showErrorMessage="1" prompt="実施する項目を選択してください。" sqref="K55:M58" xr:uid="{00000000-0002-0000-0600-000005000000}">
      <formula1>"【職場見学】,【職場体験】,【職業人講話】"</formula1>
    </dataValidation>
    <dataValidation allowBlank="1" showInputMessage="1" showErrorMessage="1" prompt="職場体験・職場見学及び企業実習先への交通費、健康診断料、補講費が必要となる場合には、別途費用が発生する旨記入してください。" sqref="N64:AA64" xr:uid="{00000000-0002-0000-0600-000006000000}"/>
    <dataValidation allowBlank="1" showInputMessage="1" showErrorMessage="1" prompt="様式第８号に記載した金額を記載してください。" sqref="Y62:AB62" xr:uid="{00000000-0002-0000-0600-000007000000}"/>
  </dataValidations>
  <printOptions horizontalCentered="1"/>
  <pageMargins left="0.59055118110236227" right="0.19685039370078741" top="0.19685039370078741" bottom="0.19685039370078741" header="7.874015748031496E-2" footer="7.874015748031496E-2"/>
  <pageSetup paperSize="9" scale="60"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17" operator="between" id="{B92F9FF8-1738-4C04-8118-940602D9C66D}">
            <xm:f>様式8!$E$16</xm:f>
            <xm:f>様式8!$E$31</xm:f>
            <x14:dxf>
              <fill>
                <patternFill>
                  <bgColor rgb="FFCCECFF"/>
                </patternFill>
              </fill>
            </x14:dxf>
          </x14:cfRule>
          <xm:sqref>F29:AK29 C31:AK36 C37:C38 C39:AK41 AI41:AK42 C42:D42 K42 C43:AK53 K55:AK55 K56:M58 Y62:AB62 N63:W63 N64:AA64 K65 K66:AK67</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pageSetUpPr fitToPage="1"/>
  </sheetPr>
  <dimension ref="A1:AI24"/>
  <sheetViews>
    <sheetView showGridLines="0" view="pageBreakPreview" zoomScale="70" zoomScaleNormal="100" zoomScaleSheetLayoutView="70" workbookViewId="0">
      <selection activeCell="A3" sqref="A3:X3"/>
    </sheetView>
  </sheetViews>
  <sheetFormatPr defaultColWidth="8" defaultRowHeight="13.5"/>
  <cols>
    <col min="1" max="24" width="6.75" style="67" customWidth="1"/>
    <col min="25" max="16384" width="8" style="67"/>
  </cols>
  <sheetData>
    <row r="1" spans="1:35">
      <c r="U1" s="85" t="s">
        <v>1057</v>
      </c>
    </row>
    <row r="2" spans="1:35">
      <c r="X2" s="68" t="s">
        <v>1000</v>
      </c>
    </row>
    <row r="3" spans="1:35" ht="18.75">
      <c r="A3" s="2354" t="s">
        <v>985</v>
      </c>
      <c r="B3" s="2354"/>
      <c r="C3" s="2354"/>
      <c r="D3" s="2354"/>
      <c r="E3" s="2354"/>
      <c r="F3" s="2354"/>
      <c r="G3" s="2354"/>
      <c r="H3" s="2354"/>
      <c r="I3" s="2354"/>
      <c r="J3" s="2354"/>
      <c r="K3" s="2354"/>
      <c r="L3" s="2354"/>
      <c r="M3" s="2354"/>
      <c r="N3" s="2354"/>
      <c r="O3" s="2354"/>
      <c r="P3" s="2354"/>
      <c r="Q3" s="2354"/>
      <c r="R3" s="2354"/>
      <c r="S3" s="2354"/>
      <c r="T3" s="2354"/>
      <c r="U3" s="2354"/>
      <c r="V3" s="2354"/>
      <c r="W3" s="2354"/>
      <c r="X3" s="2354"/>
    </row>
    <row r="4" spans="1:35" ht="21" customHeight="1">
      <c r="T4" s="2355" t="s">
        <v>986</v>
      </c>
      <c r="U4" s="2355"/>
      <c r="V4" s="2356" t="str">
        <f>IF(様式1!O3="","",様式1!O3)</f>
        <v/>
      </c>
      <c r="W4" s="2356"/>
      <c r="X4" s="2356"/>
      <c r="Y4" s="86"/>
      <c r="Z4" s="86"/>
    </row>
    <row r="5" spans="1:35" ht="9" customHeight="1">
      <c r="Y5" s="77"/>
      <c r="Z5" s="77"/>
    </row>
    <row r="6" spans="1:35" ht="18" customHeight="1">
      <c r="A6" s="2348" t="s">
        <v>987</v>
      </c>
      <c r="B6" s="2349"/>
      <c r="C6" s="2349"/>
      <c r="D6" s="2357" t="str">
        <f>IF(様式1!L11="","",様式1!L11)</f>
        <v/>
      </c>
      <c r="E6" s="2358"/>
      <c r="F6" s="2358"/>
      <c r="G6" s="2358"/>
      <c r="H6" s="2358"/>
      <c r="I6" s="2358"/>
      <c r="J6" s="2358"/>
      <c r="K6" s="2358"/>
      <c r="L6" s="2359"/>
      <c r="M6" s="2350" t="s">
        <v>1001</v>
      </c>
      <c r="N6" s="2360"/>
      <c r="O6" s="2360"/>
      <c r="P6" s="2361" t="str">
        <f>IF(様式1!F44="","",様式1!F44)</f>
        <v/>
      </c>
      <c r="Q6" s="2361"/>
      <c r="R6" s="2361"/>
      <c r="S6" s="2361"/>
      <c r="T6" s="2361"/>
      <c r="U6" s="2361"/>
      <c r="V6" s="2361"/>
      <c r="W6" s="2361"/>
      <c r="X6" s="2361"/>
      <c r="Y6" s="69"/>
      <c r="Z6" s="69"/>
      <c r="AA6" s="69"/>
      <c r="AB6" s="69"/>
      <c r="AC6" s="69"/>
      <c r="AD6" s="69"/>
      <c r="AE6" s="69"/>
      <c r="AF6" s="69"/>
      <c r="AG6" s="69"/>
      <c r="AH6" s="69"/>
      <c r="AI6" s="69"/>
    </row>
    <row r="7" spans="1:35" ht="18" customHeight="1">
      <c r="A7" s="2348" t="s">
        <v>988</v>
      </c>
      <c r="B7" s="2349"/>
      <c r="C7" s="2350"/>
      <c r="D7" s="2351" t="str">
        <f>IF(様式1!G36="","",様式1!G36)</f>
        <v/>
      </c>
      <c r="E7" s="2352"/>
      <c r="F7" s="2352"/>
      <c r="G7" s="2352"/>
      <c r="H7" s="2352"/>
      <c r="I7" s="2352"/>
      <c r="J7" s="2352"/>
      <c r="K7" s="2352"/>
      <c r="L7" s="2353"/>
      <c r="M7" s="70"/>
      <c r="N7" s="70"/>
      <c r="O7" s="70"/>
      <c r="P7" s="70"/>
      <c r="Q7" s="70"/>
      <c r="R7" s="70"/>
      <c r="S7" s="70"/>
      <c r="T7" s="70"/>
      <c r="U7" s="70"/>
      <c r="V7" s="70"/>
      <c r="W7" s="70"/>
      <c r="X7" s="70"/>
      <c r="Y7" s="69"/>
      <c r="Z7" s="69"/>
      <c r="AA7" s="69"/>
      <c r="AB7" s="69"/>
      <c r="AC7" s="69"/>
      <c r="AD7" s="69"/>
      <c r="AE7" s="69"/>
      <c r="AF7" s="69"/>
      <c r="AG7" s="69"/>
      <c r="AH7" s="69"/>
      <c r="AI7" s="69"/>
    </row>
    <row r="9" spans="1:35" s="71" customFormat="1" ht="55.9" customHeight="1">
      <c r="A9" s="102" t="s">
        <v>1002</v>
      </c>
      <c r="B9" s="2347" t="s">
        <v>1003</v>
      </c>
      <c r="C9" s="2347"/>
      <c r="D9" s="2346" t="s">
        <v>989</v>
      </c>
      <c r="E9" s="2346"/>
      <c r="F9" s="2346"/>
      <c r="G9" s="2346" t="s">
        <v>990</v>
      </c>
      <c r="H9" s="2346"/>
      <c r="I9" s="2346"/>
      <c r="J9" s="2346"/>
      <c r="K9" s="2346"/>
      <c r="L9" s="2346" t="s">
        <v>991</v>
      </c>
      <c r="M9" s="2346"/>
      <c r="N9" s="2346" t="s">
        <v>992</v>
      </c>
      <c r="O9" s="2346"/>
      <c r="P9" s="2347" t="s">
        <v>993</v>
      </c>
      <c r="Q9" s="2347"/>
      <c r="R9" s="2347"/>
      <c r="S9" s="2346" t="s">
        <v>994</v>
      </c>
      <c r="T9" s="2346"/>
      <c r="U9" s="2346" t="s">
        <v>995</v>
      </c>
      <c r="V9" s="2346"/>
      <c r="W9" s="2346"/>
      <c r="X9" s="2346"/>
    </row>
    <row r="10" spans="1:35" ht="58.15" customHeight="1">
      <c r="A10" s="103" t="s">
        <v>1004</v>
      </c>
      <c r="B10" s="2345"/>
      <c r="C10" s="2345"/>
      <c r="D10" s="2342"/>
      <c r="E10" s="2343"/>
      <c r="F10" s="2344"/>
      <c r="G10" s="2342"/>
      <c r="H10" s="2343"/>
      <c r="I10" s="2343"/>
      <c r="J10" s="2343"/>
      <c r="K10" s="2344"/>
      <c r="L10" s="2342"/>
      <c r="M10" s="2343"/>
      <c r="N10" s="2342"/>
      <c r="O10" s="2343"/>
      <c r="P10" s="2342"/>
      <c r="Q10" s="2343"/>
      <c r="R10" s="2344"/>
      <c r="S10" s="2342"/>
      <c r="T10" s="2343"/>
      <c r="U10" s="2342"/>
      <c r="V10" s="2343"/>
      <c r="W10" s="2343"/>
      <c r="X10" s="2344"/>
    </row>
    <row r="11" spans="1:35" ht="58.15" customHeight="1">
      <c r="A11" s="103" t="s">
        <v>1005</v>
      </c>
      <c r="B11" s="2345"/>
      <c r="C11" s="2345"/>
      <c r="D11" s="2342"/>
      <c r="E11" s="2343"/>
      <c r="F11" s="2344"/>
      <c r="G11" s="2342"/>
      <c r="H11" s="2343"/>
      <c r="I11" s="2343"/>
      <c r="J11" s="2343"/>
      <c r="K11" s="2344"/>
      <c r="L11" s="2342"/>
      <c r="M11" s="2343"/>
      <c r="N11" s="2342"/>
      <c r="O11" s="2343"/>
      <c r="P11" s="2342"/>
      <c r="Q11" s="2343"/>
      <c r="R11" s="2344"/>
      <c r="S11" s="2342"/>
      <c r="T11" s="2343"/>
      <c r="U11" s="2342"/>
      <c r="V11" s="2343"/>
      <c r="W11" s="2343"/>
      <c r="X11" s="2344"/>
    </row>
    <row r="12" spans="1:35" ht="58.15" customHeight="1">
      <c r="A12" s="103" t="s">
        <v>1006</v>
      </c>
      <c r="B12" s="2345"/>
      <c r="C12" s="2345"/>
      <c r="D12" s="2342"/>
      <c r="E12" s="2343"/>
      <c r="F12" s="2344"/>
      <c r="G12" s="2342"/>
      <c r="H12" s="2343"/>
      <c r="I12" s="2343"/>
      <c r="J12" s="2343"/>
      <c r="K12" s="2344"/>
      <c r="L12" s="2342"/>
      <c r="M12" s="2343"/>
      <c r="N12" s="2342"/>
      <c r="O12" s="2343"/>
      <c r="P12" s="2342"/>
      <c r="Q12" s="2343"/>
      <c r="R12" s="2344"/>
      <c r="S12" s="2342"/>
      <c r="T12" s="2343"/>
      <c r="U12" s="2342"/>
      <c r="V12" s="2343"/>
      <c r="W12" s="2343"/>
      <c r="X12" s="2344"/>
    </row>
    <row r="13" spans="1:35" ht="58.15" customHeight="1">
      <c r="A13" s="103" t="s">
        <v>1007</v>
      </c>
      <c r="B13" s="2345"/>
      <c r="C13" s="2345"/>
      <c r="D13" s="2342"/>
      <c r="E13" s="2343"/>
      <c r="F13" s="2344"/>
      <c r="G13" s="2342"/>
      <c r="H13" s="2343"/>
      <c r="I13" s="2343"/>
      <c r="J13" s="2343"/>
      <c r="K13" s="2344"/>
      <c r="L13" s="2342"/>
      <c r="M13" s="2343"/>
      <c r="N13" s="2342"/>
      <c r="O13" s="2343"/>
      <c r="P13" s="2342"/>
      <c r="Q13" s="2343"/>
      <c r="R13" s="2344"/>
      <c r="S13" s="2342"/>
      <c r="T13" s="2343"/>
      <c r="U13" s="2342"/>
      <c r="V13" s="2343"/>
      <c r="W13" s="2343"/>
      <c r="X13" s="2344"/>
    </row>
    <row r="14" spans="1:35" ht="58.15" customHeight="1">
      <c r="A14" s="103" t="s">
        <v>1008</v>
      </c>
      <c r="B14" s="2345"/>
      <c r="C14" s="2345"/>
      <c r="D14" s="2342"/>
      <c r="E14" s="2343"/>
      <c r="F14" s="2344"/>
      <c r="G14" s="2342"/>
      <c r="H14" s="2343"/>
      <c r="I14" s="2343"/>
      <c r="J14" s="2343"/>
      <c r="K14" s="2344"/>
      <c r="L14" s="2342"/>
      <c r="M14" s="2343"/>
      <c r="N14" s="2342"/>
      <c r="O14" s="2343"/>
      <c r="P14" s="2342"/>
      <c r="Q14" s="2343"/>
      <c r="R14" s="2344"/>
      <c r="S14" s="2342"/>
      <c r="T14" s="2343"/>
      <c r="U14" s="2342"/>
      <c r="V14" s="2343"/>
      <c r="W14" s="2343"/>
      <c r="X14" s="2344"/>
    </row>
    <row r="15" spans="1:35" ht="58.15" customHeight="1">
      <c r="A15" s="103" t="s">
        <v>1009</v>
      </c>
      <c r="B15" s="2345"/>
      <c r="C15" s="2345"/>
      <c r="D15" s="2342"/>
      <c r="E15" s="2343"/>
      <c r="F15" s="2344"/>
      <c r="G15" s="2342"/>
      <c r="H15" s="2343"/>
      <c r="I15" s="2343"/>
      <c r="J15" s="2343"/>
      <c r="K15" s="2344"/>
      <c r="L15" s="2342"/>
      <c r="M15" s="2343"/>
      <c r="N15" s="2342"/>
      <c r="O15" s="2343"/>
      <c r="P15" s="2342"/>
      <c r="Q15" s="2343"/>
      <c r="R15" s="2344"/>
      <c r="S15" s="2342"/>
      <c r="T15" s="2343"/>
      <c r="U15" s="2342"/>
      <c r="V15" s="2343"/>
      <c r="W15" s="2343"/>
      <c r="X15" s="2344"/>
    </row>
    <row r="17" spans="1:24">
      <c r="A17" s="2338" t="s">
        <v>996</v>
      </c>
      <c r="B17" s="2339"/>
    </row>
    <row r="18" spans="1:24">
      <c r="A18" s="72" t="s">
        <v>997</v>
      </c>
      <c r="B18" s="2336"/>
      <c r="C18" s="2336"/>
      <c r="D18" s="2336"/>
      <c r="E18" s="2336"/>
      <c r="F18" s="2336"/>
      <c r="G18" s="74"/>
      <c r="H18" s="73" t="s">
        <v>1010</v>
      </c>
      <c r="I18" s="73"/>
      <c r="J18" s="2336"/>
      <c r="K18" s="2336"/>
      <c r="L18" s="2336"/>
      <c r="M18" s="2336"/>
      <c r="N18" s="2336"/>
      <c r="O18" s="2336"/>
      <c r="P18" s="2336"/>
      <c r="Q18" s="2336"/>
      <c r="R18" s="74"/>
      <c r="S18" s="74"/>
      <c r="T18" s="74"/>
      <c r="U18" s="74"/>
      <c r="V18" s="74"/>
      <c r="W18" s="74"/>
      <c r="X18" s="75"/>
    </row>
    <row r="19" spans="1:24">
      <c r="A19" s="76"/>
      <c r="B19" s="77"/>
      <c r="C19" s="77"/>
      <c r="D19" s="77"/>
      <c r="E19" s="77"/>
      <c r="F19" s="77"/>
      <c r="G19" s="77"/>
      <c r="H19" s="77"/>
      <c r="I19" s="77"/>
      <c r="J19" s="77"/>
      <c r="K19" s="77"/>
      <c r="L19" s="77"/>
      <c r="M19" s="77"/>
      <c r="N19" s="77"/>
      <c r="O19" s="77"/>
      <c r="P19" s="77"/>
      <c r="Q19" s="77"/>
      <c r="R19" s="77"/>
      <c r="S19" s="77"/>
      <c r="T19" s="77"/>
      <c r="U19" s="77"/>
      <c r="V19" s="77"/>
      <c r="W19" s="77"/>
      <c r="X19" s="78"/>
    </row>
    <row r="20" spans="1:24">
      <c r="A20" s="79" t="s">
        <v>998</v>
      </c>
      <c r="B20" s="2337"/>
      <c r="C20" s="2337"/>
      <c r="D20" s="2337"/>
      <c r="E20" s="2337"/>
      <c r="F20" s="2337"/>
      <c r="G20" s="77"/>
      <c r="H20" s="80" t="s">
        <v>999</v>
      </c>
      <c r="I20" s="80"/>
      <c r="J20" s="77"/>
      <c r="K20" s="2337"/>
      <c r="L20" s="2337"/>
      <c r="M20" s="2337"/>
      <c r="N20" s="2337"/>
      <c r="O20" s="2337"/>
      <c r="P20" s="2337"/>
      <c r="Q20" s="2337"/>
      <c r="R20" s="77"/>
      <c r="S20" s="77"/>
      <c r="T20" s="77"/>
      <c r="U20" s="77"/>
      <c r="V20" s="77"/>
      <c r="W20" s="77"/>
      <c r="X20" s="78"/>
    </row>
    <row r="21" spans="1:24">
      <c r="A21" s="81"/>
      <c r="B21" s="82"/>
      <c r="C21" s="83"/>
      <c r="D21" s="83"/>
      <c r="E21" s="83"/>
      <c r="F21" s="83"/>
      <c r="G21" s="83"/>
      <c r="H21" s="83"/>
      <c r="I21" s="83"/>
      <c r="J21" s="83"/>
      <c r="K21" s="83"/>
      <c r="L21" s="83"/>
      <c r="M21" s="83"/>
      <c r="N21" s="83"/>
      <c r="O21" s="83"/>
      <c r="P21" s="83"/>
      <c r="Q21" s="83"/>
      <c r="R21" s="83"/>
      <c r="S21" s="83"/>
      <c r="T21" s="83"/>
      <c r="U21" s="83"/>
      <c r="V21" s="83"/>
      <c r="W21" s="83"/>
      <c r="X21" s="84"/>
    </row>
    <row r="23" spans="1:24" ht="81.75" customHeight="1">
      <c r="A23" s="2340" t="s">
        <v>1182</v>
      </c>
      <c r="B23" s="2341"/>
      <c r="C23" s="2341"/>
      <c r="D23" s="2341"/>
      <c r="E23" s="2341"/>
      <c r="F23" s="2341"/>
      <c r="G23" s="2341"/>
      <c r="H23" s="2341"/>
      <c r="I23" s="2341"/>
      <c r="J23" s="2341"/>
      <c r="K23" s="2341"/>
      <c r="L23" s="2341"/>
      <c r="M23" s="2341"/>
      <c r="N23" s="2341"/>
      <c r="O23" s="2341"/>
      <c r="P23" s="2341"/>
      <c r="Q23" s="2341"/>
      <c r="R23" s="2341"/>
      <c r="S23" s="2341"/>
      <c r="T23" s="2341"/>
      <c r="U23" s="2341"/>
      <c r="V23" s="2341"/>
      <c r="W23" s="2341"/>
      <c r="X23" s="2341"/>
    </row>
    <row r="24" spans="1:24">
      <c r="X24" s="140" t="s">
        <v>1175</v>
      </c>
    </row>
  </sheetData>
  <mergeCells count="71">
    <mergeCell ref="A3:X3"/>
    <mergeCell ref="T4:U4"/>
    <mergeCell ref="V4:X4"/>
    <mergeCell ref="A6:C6"/>
    <mergeCell ref="D6:L6"/>
    <mergeCell ref="M6:O6"/>
    <mergeCell ref="P6:X6"/>
    <mergeCell ref="A7:C7"/>
    <mergeCell ref="D7:L7"/>
    <mergeCell ref="B9:C9"/>
    <mergeCell ref="D9:F9"/>
    <mergeCell ref="G9:K9"/>
    <mergeCell ref="L9:M9"/>
    <mergeCell ref="N9:O9"/>
    <mergeCell ref="P9:R9"/>
    <mergeCell ref="S9:T9"/>
    <mergeCell ref="U9:X9"/>
    <mergeCell ref="B10:C10"/>
    <mergeCell ref="D10:F10"/>
    <mergeCell ref="G10:K10"/>
    <mergeCell ref="L10:M10"/>
    <mergeCell ref="N10:O10"/>
    <mergeCell ref="P10:R10"/>
    <mergeCell ref="P12:R12"/>
    <mergeCell ref="S10:T10"/>
    <mergeCell ref="U10:X10"/>
    <mergeCell ref="B11:C11"/>
    <mergeCell ref="D11:F11"/>
    <mergeCell ref="G11:K11"/>
    <mergeCell ref="L11:M11"/>
    <mergeCell ref="N11:O11"/>
    <mergeCell ref="P11:R11"/>
    <mergeCell ref="S11:T11"/>
    <mergeCell ref="U11:X11"/>
    <mergeCell ref="P14:R14"/>
    <mergeCell ref="S12:T12"/>
    <mergeCell ref="U12:X12"/>
    <mergeCell ref="B13:C13"/>
    <mergeCell ref="D13:F13"/>
    <mergeCell ref="G13:K13"/>
    <mergeCell ref="L13:M13"/>
    <mergeCell ref="N13:O13"/>
    <mergeCell ref="P13:R13"/>
    <mergeCell ref="S13:T13"/>
    <mergeCell ref="U13:X13"/>
    <mergeCell ref="B12:C12"/>
    <mergeCell ref="D12:F12"/>
    <mergeCell ref="G12:K12"/>
    <mergeCell ref="L12:M12"/>
    <mergeCell ref="N12:O12"/>
    <mergeCell ref="A23:X23"/>
    <mergeCell ref="S14:T14"/>
    <mergeCell ref="U14:X14"/>
    <mergeCell ref="B15:C15"/>
    <mergeCell ref="D15:F15"/>
    <mergeCell ref="G15:K15"/>
    <mergeCell ref="L15:M15"/>
    <mergeCell ref="N15:O15"/>
    <mergeCell ref="P15:R15"/>
    <mergeCell ref="S15:T15"/>
    <mergeCell ref="U15:X15"/>
    <mergeCell ref="B14:C14"/>
    <mergeCell ref="D14:F14"/>
    <mergeCell ref="G14:K14"/>
    <mergeCell ref="L14:M14"/>
    <mergeCell ref="N14:O14"/>
    <mergeCell ref="B18:F18"/>
    <mergeCell ref="B20:F20"/>
    <mergeCell ref="J18:Q18"/>
    <mergeCell ref="K20:Q20"/>
    <mergeCell ref="A17:B17"/>
  </mergeCells>
  <phoneticPr fontId="11"/>
  <printOptions horizontalCentered="1"/>
  <pageMargins left="0.35433070866141736" right="0.31496062992125984" top="0.35433070866141736" bottom="0.39370078740157483" header="0.31496062992125984" footer="0.31496062992125984"/>
  <pageSetup paperSize="9" scale="82" orientation="landscape" r:id="rId1"/>
  <rowBreaks count="1" manualBreakCount="1">
    <brk id="22"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24"/>
  <sheetViews>
    <sheetView view="pageBreakPreview" zoomScale="60" zoomScaleNormal="100" workbookViewId="0">
      <selection activeCell="A3" sqref="A3:W3"/>
    </sheetView>
  </sheetViews>
  <sheetFormatPr defaultColWidth="8" defaultRowHeight="13.5"/>
  <cols>
    <col min="1" max="13" width="6.75" style="104" customWidth="1"/>
    <col min="14" max="15" width="12.625" style="104" customWidth="1"/>
    <col min="16" max="17" width="10.125" style="104" customWidth="1"/>
    <col min="18" max="23" width="6.75" style="104" customWidth="1"/>
    <col min="24" max="16384" width="8" style="104"/>
  </cols>
  <sheetData>
    <row r="1" spans="1:34">
      <c r="T1" s="123" t="s">
        <v>1058</v>
      </c>
    </row>
    <row r="2" spans="1:34">
      <c r="W2" s="105" t="s">
        <v>1050</v>
      </c>
    </row>
    <row r="3" spans="1:34" ht="18.75">
      <c r="A3" s="2362" t="s">
        <v>1051</v>
      </c>
      <c r="B3" s="2362"/>
      <c r="C3" s="2362"/>
      <c r="D3" s="2362"/>
      <c r="E3" s="2362"/>
      <c r="F3" s="2362"/>
      <c r="G3" s="2362"/>
      <c r="H3" s="2362"/>
      <c r="I3" s="2362"/>
      <c r="J3" s="2362"/>
      <c r="K3" s="2362"/>
      <c r="L3" s="2362"/>
      <c r="M3" s="2362"/>
      <c r="N3" s="2362"/>
      <c r="O3" s="2362"/>
      <c r="P3" s="2362"/>
      <c r="Q3" s="2362"/>
      <c r="R3" s="2362"/>
      <c r="S3" s="2362"/>
      <c r="T3" s="2362"/>
      <c r="U3" s="2362"/>
      <c r="V3" s="2362"/>
      <c r="W3" s="2362"/>
    </row>
    <row r="4" spans="1:34">
      <c r="S4" s="2363" t="s">
        <v>986</v>
      </c>
      <c r="T4" s="2363"/>
      <c r="U4" s="2356" t="str">
        <f>IF(様式1!O3="","",様式1!O3)</f>
        <v/>
      </c>
      <c r="V4" s="2356"/>
      <c r="W4" s="2356"/>
    </row>
    <row r="5" spans="1:34" ht="9" customHeight="1"/>
    <row r="6" spans="1:34" ht="18" customHeight="1">
      <c r="A6" s="2348" t="s">
        <v>987</v>
      </c>
      <c r="B6" s="2349"/>
      <c r="C6" s="2350"/>
      <c r="D6" s="2364" t="str">
        <f>IF(様式1!L11="","",様式1!L11)</f>
        <v/>
      </c>
      <c r="E6" s="2365"/>
      <c r="F6" s="2365"/>
      <c r="G6" s="2365"/>
      <c r="H6" s="2365"/>
      <c r="I6" s="2365"/>
      <c r="J6" s="2365"/>
      <c r="K6" s="2365"/>
      <c r="L6" s="2366"/>
      <c r="M6" s="2348" t="s">
        <v>1001</v>
      </c>
      <c r="N6" s="2367"/>
      <c r="O6" s="2368" t="str">
        <f>IF(様式1!F44="","",様式1!F44)</f>
        <v/>
      </c>
      <c r="P6" s="2369"/>
      <c r="Q6" s="2369"/>
      <c r="R6" s="2369"/>
      <c r="S6" s="2369"/>
      <c r="T6" s="2369"/>
      <c r="U6" s="2369"/>
      <c r="V6" s="2369"/>
      <c r="W6" s="2370"/>
      <c r="X6" s="106"/>
      <c r="Y6" s="106"/>
      <c r="Z6" s="106"/>
      <c r="AA6" s="106"/>
      <c r="AB6" s="106"/>
      <c r="AC6" s="106"/>
      <c r="AD6" s="106"/>
      <c r="AE6" s="106"/>
      <c r="AF6" s="106"/>
      <c r="AG6" s="106"/>
      <c r="AH6" s="106"/>
    </row>
    <row r="7" spans="1:34" ht="18" customHeight="1">
      <c r="A7" s="2348" t="s">
        <v>988</v>
      </c>
      <c r="B7" s="2349"/>
      <c r="C7" s="2350"/>
      <c r="D7" s="2364" t="str">
        <f>IF(様式1!G36="","",様式1!G36)</f>
        <v/>
      </c>
      <c r="E7" s="2365"/>
      <c r="F7" s="2365"/>
      <c r="G7" s="2365"/>
      <c r="H7" s="2365"/>
      <c r="I7" s="2365"/>
      <c r="J7" s="2365"/>
      <c r="K7" s="2365"/>
      <c r="L7" s="2366"/>
      <c r="M7" s="2371"/>
      <c r="N7" s="2372"/>
      <c r="O7" s="2372"/>
      <c r="P7" s="2372"/>
      <c r="Q7" s="2372"/>
      <c r="R7" s="2372"/>
      <c r="S7" s="2372"/>
      <c r="T7" s="2372"/>
      <c r="U7" s="2372"/>
      <c r="V7" s="2372"/>
      <c r="W7" s="2372"/>
      <c r="X7" s="106"/>
      <c r="Y7" s="106"/>
      <c r="Z7" s="106"/>
      <c r="AA7" s="106"/>
      <c r="AB7" s="106"/>
      <c r="AC7" s="106"/>
      <c r="AD7" s="106"/>
      <c r="AE7" s="106"/>
      <c r="AF7" s="106"/>
      <c r="AG7" s="106"/>
      <c r="AH7" s="106"/>
    </row>
    <row r="9" spans="1:34" s="108" customFormat="1" ht="69.95" customHeight="1">
      <c r="A9" s="107" t="s">
        <v>1002</v>
      </c>
      <c r="B9" s="2373" t="s">
        <v>1052</v>
      </c>
      <c r="C9" s="2374"/>
      <c r="D9" s="2375"/>
      <c r="E9" s="2375"/>
      <c r="F9" s="2376"/>
      <c r="G9" s="2377" t="s">
        <v>990</v>
      </c>
      <c r="H9" s="2377"/>
      <c r="I9" s="2377"/>
      <c r="J9" s="2377"/>
      <c r="K9" s="2377"/>
      <c r="L9" s="2377" t="s">
        <v>991</v>
      </c>
      <c r="M9" s="2377"/>
      <c r="N9" s="2373" t="s">
        <v>1053</v>
      </c>
      <c r="O9" s="2378"/>
      <c r="P9" s="2379" t="s">
        <v>1054</v>
      </c>
      <c r="Q9" s="2377"/>
      <c r="R9" s="2377" t="s">
        <v>994</v>
      </c>
      <c r="S9" s="2377"/>
      <c r="T9" s="2377" t="s">
        <v>995</v>
      </c>
      <c r="U9" s="2377"/>
      <c r="V9" s="2377"/>
      <c r="W9" s="2377"/>
    </row>
    <row r="10" spans="1:34" ht="69.95" customHeight="1">
      <c r="A10" s="109" t="s">
        <v>1004</v>
      </c>
      <c r="B10" s="2373"/>
      <c r="C10" s="2374"/>
      <c r="D10" s="2381"/>
      <c r="E10" s="2381"/>
      <c r="F10" s="2382"/>
      <c r="G10" s="2386"/>
      <c r="H10" s="2386"/>
      <c r="I10" s="2386"/>
      <c r="J10" s="2386"/>
      <c r="K10" s="2386"/>
      <c r="L10" s="2377"/>
      <c r="M10" s="2377"/>
      <c r="N10" s="2373"/>
      <c r="O10" s="2378"/>
      <c r="P10" s="2379"/>
      <c r="Q10" s="2379"/>
      <c r="R10" s="2379"/>
      <c r="S10" s="2379"/>
      <c r="T10" s="2380"/>
      <c r="U10" s="2380"/>
      <c r="V10" s="2380"/>
      <c r="W10" s="2380"/>
    </row>
    <row r="11" spans="1:34" ht="69.95" customHeight="1">
      <c r="A11" s="109" t="s">
        <v>1005</v>
      </c>
      <c r="B11" s="2373"/>
      <c r="C11" s="2374"/>
      <c r="D11" s="2381"/>
      <c r="E11" s="2381"/>
      <c r="F11" s="2382"/>
      <c r="G11" s="2383"/>
      <c r="H11" s="2384"/>
      <c r="I11" s="2384"/>
      <c r="J11" s="2384"/>
      <c r="K11" s="2385"/>
      <c r="L11" s="2377"/>
      <c r="M11" s="2377"/>
      <c r="N11" s="2373"/>
      <c r="O11" s="2378"/>
      <c r="P11" s="2379"/>
      <c r="Q11" s="2379"/>
      <c r="R11" s="2379"/>
      <c r="S11" s="2379"/>
      <c r="T11" s="2380"/>
      <c r="U11" s="2380"/>
      <c r="V11" s="2380"/>
      <c r="W11" s="2380"/>
    </row>
    <row r="12" spans="1:34" ht="69.95" customHeight="1">
      <c r="A12" s="109" t="s">
        <v>1006</v>
      </c>
      <c r="B12" s="2373"/>
      <c r="C12" s="2374"/>
      <c r="D12" s="2381"/>
      <c r="E12" s="2381"/>
      <c r="F12" s="2382"/>
      <c r="G12" s="2383"/>
      <c r="H12" s="2384"/>
      <c r="I12" s="2384"/>
      <c r="J12" s="2384"/>
      <c r="K12" s="2385"/>
      <c r="L12" s="2377"/>
      <c r="M12" s="2377"/>
      <c r="N12" s="2373"/>
      <c r="O12" s="2378"/>
      <c r="P12" s="2379"/>
      <c r="Q12" s="2379"/>
      <c r="R12" s="2379"/>
      <c r="S12" s="2379"/>
      <c r="T12" s="2380"/>
      <c r="U12" s="2380"/>
      <c r="V12" s="2380"/>
      <c r="W12" s="2380"/>
    </row>
    <row r="13" spans="1:34" ht="69.95" customHeight="1">
      <c r="A13" s="109" t="s">
        <v>1007</v>
      </c>
      <c r="B13" s="2373"/>
      <c r="C13" s="2374"/>
      <c r="D13" s="2381"/>
      <c r="E13" s="2381"/>
      <c r="F13" s="2382"/>
      <c r="G13" s="2383"/>
      <c r="H13" s="2384"/>
      <c r="I13" s="2384"/>
      <c r="J13" s="2384"/>
      <c r="K13" s="2385"/>
      <c r="L13" s="2377"/>
      <c r="M13" s="2377"/>
      <c r="N13" s="2387"/>
      <c r="O13" s="2376"/>
      <c r="P13" s="2379"/>
      <c r="Q13" s="2379"/>
      <c r="R13" s="2379"/>
      <c r="S13" s="2379"/>
      <c r="T13" s="2380"/>
      <c r="U13" s="2380"/>
      <c r="V13" s="2380"/>
      <c r="W13" s="2380"/>
    </row>
    <row r="14" spans="1:34" ht="69.95" customHeight="1">
      <c r="A14" s="109" t="s">
        <v>1008</v>
      </c>
      <c r="B14" s="2373"/>
      <c r="C14" s="2374"/>
      <c r="D14" s="2381"/>
      <c r="E14" s="2381"/>
      <c r="F14" s="2382"/>
      <c r="G14" s="2383"/>
      <c r="H14" s="2384"/>
      <c r="I14" s="2384"/>
      <c r="J14" s="2384"/>
      <c r="K14" s="2385"/>
      <c r="L14" s="2377"/>
      <c r="M14" s="2377"/>
      <c r="N14" s="2387"/>
      <c r="O14" s="2376"/>
      <c r="P14" s="2379"/>
      <c r="Q14" s="2379"/>
      <c r="R14" s="2379"/>
      <c r="S14" s="2379"/>
      <c r="T14" s="2380"/>
      <c r="U14" s="2380"/>
      <c r="V14" s="2380"/>
      <c r="W14" s="2380"/>
    </row>
    <row r="15" spans="1:34" ht="69.95" customHeight="1">
      <c r="A15" s="109" t="s">
        <v>1009</v>
      </c>
      <c r="B15" s="2373"/>
      <c r="C15" s="2374"/>
      <c r="D15" s="2381"/>
      <c r="E15" s="2381"/>
      <c r="F15" s="2382"/>
      <c r="G15" s="2383"/>
      <c r="H15" s="2384"/>
      <c r="I15" s="2384"/>
      <c r="J15" s="2384"/>
      <c r="K15" s="2385"/>
      <c r="L15" s="2377"/>
      <c r="M15" s="2377"/>
      <c r="N15" s="2387"/>
      <c r="O15" s="2376"/>
      <c r="P15" s="2379"/>
      <c r="Q15" s="2379"/>
      <c r="R15" s="2379"/>
      <c r="S15" s="2379"/>
      <c r="T15" s="2380"/>
      <c r="U15" s="2380"/>
      <c r="V15" s="2380"/>
      <c r="W15" s="2380"/>
    </row>
    <row r="17" spans="1:23">
      <c r="A17" s="2387" t="s">
        <v>996</v>
      </c>
      <c r="B17" s="2388"/>
    </row>
    <row r="18" spans="1:23">
      <c r="A18" s="110" t="s">
        <v>997</v>
      </c>
      <c r="B18" s="111"/>
      <c r="C18" s="112"/>
      <c r="D18" s="112"/>
      <c r="E18" s="112"/>
      <c r="F18" s="112"/>
      <c r="G18" s="112"/>
      <c r="H18" s="111" t="s">
        <v>1010</v>
      </c>
      <c r="I18" s="111"/>
      <c r="J18" s="111"/>
      <c r="K18" s="112"/>
      <c r="L18" s="112"/>
      <c r="M18" s="112"/>
      <c r="N18" s="112"/>
      <c r="O18" s="112"/>
      <c r="P18" s="112"/>
      <c r="Q18" s="112"/>
      <c r="R18" s="112"/>
      <c r="S18" s="112"/>
      <c r="T18" s="112"/>
      <c r="U18" s="112"/>
      <c r="V18" s="112"/>
      <c r="W18" s="113"/>
    </row>
    <row r="19" spans="1:23">
      <c r="A19" s="114"/>
      <c r="B19" s="115"/>
      <c r="C19" s="115"/>
      <c r="D19" s="115"/>
      <c r="E19" s="115"/>
      <c r="F19" s="115"/>
      <c r="G19" s="115"/>
      <c r="H19" s="115"/>
      <c r="I19" s="115"/>
      <c r="J19" s="115"/>
      <c r="K19" s="115"/>
      <c r="L19" s="115"/>
      <c r="M19" s="115"/>
      <c r="N19" s="115"/>
      <c r="O19" s="115"/>
      <c r="P19" s="115"/>
      <c r="Q19" s="115"/>
      <c r="R19" s="115"/>
      <c r="S19" s="115"/>
      <c r="T19" s="115"/>
      <c r="U19" s="115"/>
      <c r="V19" s="115"/>
      <c r="W19" s="116"/>
    </row>
    <row r="20" spans="1:23">
      <c r="A20" s="117" t="s">
        <v>998</v>
      </c>
      <c r="B20" s="118"/>
      <c r="C20" s="115"/>
      <c r="D20" s="115"/>
      <c r="E20" s="115"/>
      <c r="F20" s="115"/>
      <c r="G20" s="115"/>
      <c r="H20" s="118" t="s">
        <v>999</v>
      </c>
      <c r="I20" s="118"/>
      <c r="J20" s="115"/>
      <c r="K20" s="115"/>
      <c r="L20" s="115"/>
      <c r="M20" s="115"/>
      <c r="N20" s="115"/>
      <c r="O20" s="115"/>
      <c r="P20" s="115"/>
      <c r="Q20" s="115"/>
      <c r="R20" s="115"/>
      <c r="S20" s="115"/>
      <c r="T20" s="115"/>
      <c r="U20" s="115"/>
      <c r="V20" s="115"/>
      <c r="W20" s="116"/>
    </row>
    <row r="21" spans="1:23">
      <c r="A21" s="119"/>
      <c r="B21" s="120"/>
      <c r="C21" s="121"/>
      <c r="D21" s="121"/>
      <c r="E21" s="121"/>
      <c r="F21" s="121"/>
      <c r="G21" s="121"/>
      <c r="H21" s="121"/>
      <c r="I21" s="121"/>
      <c r="J21" s="121"/>
      <c r="K21" s="121"/>
      <c r="L21" s="121"/>
      <c r="M21" s="121"/>
      <c r="N21" s="121"/>
      <c r="O21" s="121"/>
      <c r="P21" s="121"/>
      <c r="Q21" s="121"/>
      <c r="R21" s="121"/>
      <c r="S21" s="121"/>
      <c r="T21" s="121"/>
      <c r="U21" s="121"/>
      <c r="V21" s="121"/>
      <c r="W21" s="122"/>
    </row>
    <row r="23" spans="1:23" ht="60" customHeight="1">
      <c r="A23" s="2389" t="s">
        <v>1055</v>
      </c>
      <c r="B23" s="2390"/>
      <c r="C23" s="2390"/>
      <c r="D23" s="2390"/>
      <c r="E23" s="2390"/>
      <c r="F23" s="2390"/>
      <c r="G23" s="2390"/>
      <c r="H23" s="2390"/>
      <c r="I23" s="2390"/>
      <c r="J23" s="2390"/>
      <c r="K23" s="2390"/>
      <c r="L23" s="2390"/>
      <c r="M23" s="2390"/>
      <c r="N23" s="2390"/>
      <c r="O23" s="2390"/>
      <c r="P23" s="2390"/>
      <c r="Q23" s="2390"/>
      <c r="R23" s="2390"/>
      <c r="S23" s="2390"/>
      <c r="T23" s="2390"/>
      <c r="U23" s="2390"/>
      <c r="V23" s="2390"/>
      <c r="W23" s="2390"/>
    </row>
    <row r="24" spans="1:23">
      <c r="W24" s="66" t="s">
        <v>1056</v>
      </c>
    </row>
  </sheetData>
  <mergeCells count="61">
    <mergeCell ref="A17:B17"/>
    <mergeCell ref="A23:W23"/>
    <mergeCell ref="T14:W14"/>
    <mergeCell ref="B15:F15"/>
    <mergeCell ref="G15:K15"/>
    <mergeCell ref="L15:M15"/>
    <mergeCell ref="N15:O15"/>
    <mergeCell ref="P15:Q15"/>
    <mergeCell ref="R15:S15"/>
    <mergeCell ref="T15:W15"/>
    <mergeCell ref="B14:F14"/>
    <mergeCell ref="G14:K14"/>
    <mergeCell ref="L14:M14"/>
    <mergeCell ref="N14:O14"/>
    <mergeCell ref="P14:Q14"/>
    <mergeCell ref="R14:S14"/>
    <mergeCell ref="T12:W12"/>
    <mergeCell ref="B13:F13"/>
    <mergeCell ref="G13:K13"/>
    <mergeCell ref="L13:M13"/>
    <mergeCell ref="N13:O13"/>
    <mergeCell ref="P13:Q13"/>
    <mergeCell ref="R13:S13"/>
    <mergeCell ref="T13:W13"/>
    <mergeCell ref="B12:F12"/>
    <mergeCell ref="G12:K12"/>
    <mergeCell ref="L12:M12"/>
    <mergeCell ref="N12:O12"/>
    <mergeCell ref="P12:Q12"/>
    <mergeCell ref="R12:S12"/>
    <mergeCell ref="T10:W10"/>
    <mergeCell ref="B11:F11"/>
    <mergeCell ref="G11:K11"/>
    <mergeCell ref="L11:M11"/>
    <mergeCell ref="N11:O11"/>
    <mergeCell ref="P11:Q11"/>
    <mergeCell ref="R11:S11"/>
    <mergeCell ref="T11:W11"/>
    <mergeCell ref="B10:F10"/>
    <mergeCell ref="G10:K10"/>
    <mergeCell ref="L10:M10"/>
    <mergeCell ref="N10:O10"/>
    <mergeCell ref="P10:Q10"/>
    <mergeCell ref="R10:S10"/>
    <mergeCell ref="A7:C7"/>
    <mergeCell ref="D7:L7"/>
    <mergeCell ref="M7:W7"/>
    <mergeCell ref="B9:F9"/>
    <mergeCell ref="G9:K9"/>
    <mergeCell ref="L9:M9"/>
    <mergeCell ref="N9:O9"/>
    <mergeCell ref="P9:Q9"/>
    <mergeCell ref="R9:S9"/>
    <mergeCell ref="T9:W9"/>
    <mergeCell ref="A3:W3"/>
    <mergeCell ref="S4:T4"/>
    <mergeCell ref="U4:W4"/>
    <mergeCell ref="A6:C6"/>
    <mergeCell ref="D6:L6"/>
    <mergeCell ref="M6:N6"/>
    <mergeCell ref="O6:W6"/>
  </mergeCells>
  <phoneticPr fontId="11"/>
  <printOptions horizontalCentered="1"/>
  <pageMargins left="0.35433070866141736" right="0.31496062992125984" top="0.35433070866141736" bottom="0.39370078740157483" header="0.31496062992125984" footer="0.31496062992125984"/>
  <pageSetup paperSize="9" scale="76" orientation="landscape" r:id="rId1"/>
  <rowBreaks count="1" manualBreakCount="1">
    <brk id="22"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37</vt:i4>
      </vt:variant>
    </vt:vector>
  </HeadingPairs>
  <TitlesOfParts>
    <vt:vector size="70" baseType="lpstr">
      <vt:lpstr>一覧表</vt:lpstr>
      <vt:lpstr>様式1</vt:lpstr>
      <vt:lpstr>様式2</vt:lpstr>
      <vt:lpstr>様式3</vt:lpstr>
      <vt:lpstr>様式4</vt:lpstr>
      <vt:lpstr>様式5</vt:lpstr>
      <vt:lpstr>様式5 (記入例)</vt:lpstr>
      <vt:lpstr>様式５別添１</vt:lpstr>
      <vt:lpstr>様式５別添２</vt:lpstr>
      <vt:lpstr>様式５添付３</vt:lpstr>
      <vt:lpstr>様式５添付４</vt:lpstr>
      <vt:lpstr>様式５添付４別表</vt:lpstr>
      <vt:lpstr>様式6</vt:lpstr>
      <vt:lpstr>様式6（記入例１）</vt:lpstr>
      <vt:lpstr>様式6（記入例２）</vt:lpstr>
      <vt:lpstr>様式7の1 </vt:lpstr>
      <vt:lpstr>様式7の1 （記入例）</vt:lpstr>
      <vt:lpstr>様式7の3</vt:lpstr>
      <vt:lpstr>様式7の3(記入例)</vt:lpstr>
      <vt:lpstr>様式8</vt:lpstr>
      <vt:lpstr>様式8 (記載例)</vt:lpstr>
      <vt:lpstr>様式9</vt:lpstr>
      <vt:lpstr>様式10</vt:lpstr>
      <vt:lpstr>様式12</vt:lpstr>
      <vt:lpstr>様式13の１</vt:lpstr>
      <vt:lpstr>様式13の２(自己評価)</vt:lpstr>
      <vt:lpstr>様式14</vt:lpstr>
      <vt:lpstr>様式15の１</vt:lpstr>
      <vt:lpstr>様式15の２</vt:lpstr>
      <vt:lpstr>様式16の２</vt:lpstr>
      <vt:lpstr>様式17</vt:lpstr>
      <vt:lpstr>様式18</vt:lpstr>
      <vt:lpstr>登録用</vt:lpstr>
      <vt:lpstr>一覧表!Print_Area</vt:lpstr>
      <vt:lpstr>登録用!Print_Area</vt:lpstr>
      <vt:lpstr>様式1!Print_Area</vt:lpstr>
      <vt:lpstr>様式10!Print_Area</vt:lpstr>
      <vt:lpstr>様式12!Print_Area</vt:lpstr>
      <vt:lpstr>様式13の１!Print_Area</vt:lpstr>
      <vt:lpstr>'様式13の２(自己評価)'!Print_Area</vt:lpstr>
      <vt:lpstr>様式14!Print_Area</vt:lpstr>
      <vt:lpstr>様式15の１!Print_Area</vt:lpstr>
      <vt:lpstr>様式15の２!Print_Area</vt:lpstr>
      <vt:lpstr>様式16の２!Print_Area</vt:lpstr>
      <vt:lpstr>様式17!Print_Area</vt:lpstr>
      <vt:lpstr>様式18!Print_Area</vt:lpstr>
      <vt:lpstr>様式2!Print_Area</vt:lpstr>
      <vt:lpstr>様式3!Print_Area</vt:lpstr>
      <vt:lpstr>様式4!Print_Area</vt:lpstr>
      <vt:lpstr>様式5!Print_Area</vt:lpstr>
      <vt:lpstr>'様式5 (記入例)'!Print_Area</vt:lpstr>
      <vt:lpstr>様式５添付３!Print_Area</vt:lpstr>
      <vt:lpstr>様式５添付４!Print_Area</vt:lpstr>
      <vt:lpstr>様式５添付４別表!Print_Area</vt:lpstr>
      <vt:lpstr>様式５別添１!Print_Area</vt:lpstr>
      <vt:lpstr>様式５別添２!Print_Area</vt:lpstr>
      <vt:lpstr>様式6!Print_Area</vt:lpstr>
      <vt:lpstr>'様式6（記入例１）'!Print_Area</vt:lpstr>
      <vt:lpstr>'様式6（記入例２）'!Print_Area</vt:lpstr>
      <vt:lpstr>'様式7の1 '!Print_Area</vt:lpstr>
      <vt:lpstr>'様式7の1 （記入例）'!Print_Area</vt:lpstr>
      <vt:lpstr>様式7の3!Print_Area</vt:lpstr>
      <vt:lpstr>'様式7の3(記入例)'!Print_Area</vt:lpstr>
      <vt:lpstr>様式8!Print_Area</vt:lpstr>
      <vt:lpstr>'様式8 (記載例)'!Print_Area</vt:lpstr>
      <vt:lpstr>様式9!Print_Area</vt:lpstr>
      <vt:lpstr>様式3!Print_Titles</vt:lpstr>
      <vt:lpstr>様式5!Print_Titles</vt:lpstr>
      <vt:lpstr>'様式5 (記入例)'!Print_Titles</vt:lpstr>
      <vt:lpstr>訓練分野</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高齢・障害・求職者雇用支援機構</cp:lastModifiedBy>
  <cp:lastPrinted>2026-05-21T05:54:38Z</cp:lastPrinted>
  <dcterms:created xsi:type="dcterms:W3CDTF">2021-02-10T01:23:48Z</dcterms:created>
  <dcterms:modified xsi:type="dcterms:W3CDTF">2026-05-27T01:17:35Z</dcterms:modified>
</cp:coreProperties>
</file>