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00w\求職者支援訓練部\●訓練認定課\令和５年度\210_企画係\【改訂作業用】申請の留意事項\051201更新\通常版\10.　発出後（修正）\デスクネッツ掲載用\"/>
    </mc:Choice>
  </mc:AlternateContent>
  <bookViews>
    <workbookView xWindow="-105" yWindow="-105" windowWidth="23250" windowHeight="12570" tabRatio="894"/>
  </bookViews>
  <sheets>
    <sheet name="一覧表" sheetId="66" r:id="rId1"/>
    <sheet name="様式1" sheetId="2" r:id="rId2"/>
    <sheet name="様式2" sheetId="24" r:id="rId3"/>
    <sheet name="様式3" sheetId="73" r:id="rId4"/>
    <sheet name="様式4" sheetId="5" r:id="rId5"/>
    <sheet name="様式5" sheetId="49" r:id="rId6"/>
    <sheet name="様式５添付１" sheetId="72" r:id="rId7"/>
    <sheet name="様式５別添２" sheetId="74" r:id="rId8"/>
    <sheet name="様式５添付３ " sheetId="79" r:id="rId9"/>
    <sheet name="様式6" sheetId="50" r:id="rId10"/>
    <sheet name="様式6(記入例)" sheetId="67" r:id="rId11"/>
    <sheet name="様式7の1 " sheetId="78" r:id="rId12"/>
    <sheet name="様式7の3" sheetId="10" r:id="rId13"/>
    <sheet name="様式8" sheetId="11" r:id="rId14"/>
    <sheet name="様式8 (記載例)" sheetId="75" r:id="rId15"/>
    <sheet name="様式9" sheetId="63" r:id="rId16"/>
    <sheet name="様式10" sheetId="54" r:id="rId17"/>
    <sheet name="様式12" sheetId="15" r:id="rId18"/>
    <sheet name="様式13の１" sheetId="29" r:id="rId19"/>
    <sheet name="様式14" sheetId="38" r:id="rId20"/>
    <sheet name="様式15の１" sheetId="64" r:id="rId21"/>
    <sheet name="様式15の２" sheetId="65" r:id="rId22"/>
    <sheet name="様式16の２" sheetId="21" r:id="rId23"/>
    <sheet name="様式17" sheetId="41" r:id="rId24"/>
    <sheet name="登録用" sheetId="23" state="hidden" r:id="rId25"/>
  </sheets>
  <externalReferences>
    <externalReference r:id="rId26"/>
    <externalReference r:id="rId27"/>
    <externalReference r:id="rId28"/>
  </externalReferences>
  <definedNames>
    <definedName name="_xlnm._FilterDatabase" localSheetId="18" hidden="1">様式13の１!#REF!</definedName>
    <definedName name="_key" localSheetId="11" hidden="1">#REF!</definedName>
    <definedName name="_key" localSheetId="14" hidden="1">#REF!</definedName>
    <definedName name="_key" hidden="1">#REF!</definedName>
    <definedName name="_Key1" localSheetId="0" hidden="1">#REF!</definedName>
    <definedName name="_Key1" localSheetId="18"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9" hidden="1">#REF!</definedName>
    <definedName name="_Key1" localSheetId="10" hidden="1">#REF!</definedName>
    <definedName name="_Key1" localSheetId="11" hidden="1">#REF!</definedName>
    <definedName name="_Key1" localSheetId="14" hidden="1">#REF!</definedName>
    <definedName name="_Key1" localSheetId="15" hidden="1">#REF!</definedName>
    <definedName name="_Key1" hidden="1">#REF!</definedName>
    <definedName name="_Key2" localSheetId="0" hidden="1">#REF!</definedName>
    <definedName name="_Key2" localSheetId="18" hidden="1">#REF!</definedName>
    <definedName name="_Key2" localSheetId="3" hidden="1">#REF!</definedName>
    <definedName name="_Key2" localSheetId="6" hidden="1">#REF!</definedName>
    <definedName name="_Key2" localSheetId="7" hidden="1">#REF!</definedName>
    <definedName name="_Key2" localSheetId="9" hidden="1">#REF!</definedName>
    <definedName name="_Key2" localSheetId="10" hidden="1">#REF!</definedName>
    <definedName name="_Key2" localSheetId="11" hidden="1">#REF!</definedName>
    <definedName name="_Key2" localSheetId="14" hidden="1">#REF!</definedName>
    <definedName name="_Key2" localSheetId="15" hidden="1">#REF!</definedName>
    <definedName name="_Key2" hidden="1">#REF!</definedName>
    <definedName name="_Order1" hidden="1">255</definedName>
    <definedName name="_Order2" hidden="1">255</definedName>
    <definedName name="_sor" localSheetId="8" hidden="1">#REF!</definedName>
    <definedName name="_Sor" localSheetId="11" hidden="1">#REF!</definedName>
    <definedName name="_sor" localSheetId="14" hidden="1">#REF!</definedName>
    <definedName name="_Sor" hidden="1">#REF!</definedName>
    <definedName name="_Sort" localSheetId="0" hidden="1">#REF!</definedName>
    <definedName name="_Sort" localSheetId="18" hidden="1">#REF!</definedName>
    <definedName name="_Sort" localSheetId="19" hidden="1">#REF!</definedName>
    <definedName name="_Sort" localSheetId="3" hidden="1">#REF!</definedName>
    <definedName name="_Sort" localSheetId="6" hidden="1">#REF!</definedName>
    <definedName name="_Sort" localSheetId="7" hidden="1">#REF!</definedName>
    <definedName name="_Sort" localSheetId="9" hidden="1">#REF!</definedName>
    <definedName name="_Sort" localSheetId="10" hidden="1">#REF!</definedName>
    <definedName name="_Sort" localSheetId="11" hidden="1">#REF!</definedName>
    <definedName name="_Sort" localSheetId="14" hidden="1">#REF!</definedName>
    <definedName name="_Sort" localSheetId="15" hidden="1">#REF!</definedName>
    <definedName name="_Sort" hidden="1">#REF!</definedName>
    <definedName name="a" localSheetId="11" hidden="1">#REF!</definedName>
    <definedName name="a" localSheetId="14" hidden="1">#REF!</definedName>
    <definedName name="a" hidden="1">#REF!</definedName>
    <definedName name="aa" localSheetId="11" hidden="1">#REF!</definedName>
    <definedName name="aa" localSheetId="14" hidden="1">#REF!</definedName>
    <definedName name="aa" hidden="1">#REF!</definedName>
    <definedName name="aaa" localSheetId="11" hidden="1">#REF!</definedName>
    <definedName name="aaa" localSheetId="14" hidden="1">#REF!</definedName>
    <definedName name="aaa" hidden="1">#REF!</definedName>
    <definedName name="aaaa" localSheetId="11" hidden="1">#REF!</definedName>
    <definedName name="aaaa" localSheetId="14" hidden="1">#REF!</definedName>
    <definedName name="aaaa" hidden="1">#REF!</definedName>
    <definedName name="aaaaa" localSheetId="11" hidden="1">#REF!</definedName>
    <definedName name="aaaaa" localSheetId="14" hidden="1">#REF!</definedName>
    <definedName name="aaaaa" hidden="1">#REF!</definedName>
    <definedName name="aaaaaa" localSheetId="11" hidden="1">#REF!</definedName>
    <definedName name="aaaaaa" localSheetId="14" hidden="1">#REF!</definedName>
    <definedName name="aaaaaa" hidden="1">#REF!</definedName>
    <definedName name="abc" localSheetId="11" hidden="1">#REF!</definedName>
    <definedName name="abc" localSheetId="14" hidden="1">#REF!</definedName>
    <definedName name="abc" hidden="1">#REF!</definedName>
    <definedName name="ass" localSheetId="11" hidden="1">#REF!</definedName>
    <definedName name="ass" localSheetId="14" hidden="1">#REF!</definedName>
    <definedName name="ass" hidden="1">#REF!</definedName>
    <definedName name="b" localSheetId="11" hidden="1">#REF!</definedName>
    <definedName name="b" localSheetId="14" hidden="1">#REF!</definedName>
    <definedName name="b" hidden="1">#REF!</definedName>
    <definedName name="bb" localSheetId="11" hidden="1">#REF!</definedName>
    <definedName name="bb" localSheetId="14" hidden="1">#REF!</definedName>
    <definedName name="bb" hidden="1">#REF!</definedName>
    <definedName name="bbb" localSheetId="11" hidden="1">#REF!</definedName>
    <definedName name="bbb" localSheetId="14" hidden="1">#REF!</definedName>
    <definedName name="bbb" hidden="1">#REF!</definedName>
    <definedName name="bhgh" localSheetId="11" hidden="1">#REF!</definedName>
    <definedName name="bhgh" localSheetId="14" hidden="1">#REF!</definedName>
    <definedName name="bhgh" hidden="1">#REF!</definedName>
    <definedName name="bjh" localSheetId="11" hidden="1">#REF!</definedName>
    <definedName name="bjh" localSheetId="14" hidden="1">#REF!</definedName>
    <definedName name="bjh" hidden="1">#REF!</definedName>
    <definedName name="d" localSheetId="11" hidden="1">#REF!</definedName>
    <definedName name="d" localSheetId="14" hidden="1">#REF!</definedName>
    <definedName name="d" hidden="1">#REF!</definedName>
    <definedName name="dd" localSheetId="11" hidden="1">#REF!</definedName>
    <definedName name="dd" localSheetId="14" hidden="1">#REF!</definedName>
    <definedName name="dd" hidden="1">#REF!</definedName>
    <definedName name="dfd" localSheetId="11" hidden="1">#REF!</definedName>
    <definedName name="dfd" localSheetId="14" hidden="1">#REF!</definedName>
    <definedName name="dfd" hidden="1">#REF!</definedName>
    <definedName name="dfdf" localSheetId="11" hidden="1">#REF!</definedName>
    <definedName name="dfdf" localSheetId="14" hidden="1">#REF!</definedName>
    <definedName name="dfdf" hidden="1">#REF!</definedName>
    <definedName name="dfdfdf" localSheetId="11" hidden="1">#REF!</definedName>
    <definedName name="dfdfdf" localSheetId="14" hidden="1">#REF!</definedName>
    <definedName name="dfdfdf" hidden="1">#REF!</definedName>
    <definedName name="dfdfdfd" localSheetId="11" hidden="1">#REF!</definedName>
    <definedName name="dfdfdfd" localSheetId="14" hidden="1">#REF!</definedName>
    <definedName name="dfdfdfd" hidden="1">#REF!</definedName>
    <definedName name="dfdff" localSheetId="11" hidden="1">#REF!</definedName>
    <definedName name="dfdff" localSheetId="14" hidden="1">#REF!</definedName>
    <definedName name="dfdff" hidden="1">#REF!</definedName>
    <definedName name="dw" localSheetId="11" hidden="1">#REF!</definedName>
    <definedName name="dw" localSheetId="14" hidden="1">#REF!</definedName>
    <definedName name="dw" hidden="1">#REF!</definedName>
    <definedName name="dwd" localSheetId="11" hidden="1">#REF!</definedName>
    <definedName name="dwd" localSheetId="14" hidden="1">#REF!</definedName>
    <definedName name="dwd" hidden="1">#REF!</definedName>
    <definedName name="dwdw" localSheetId="11" hidden="1">#REF!</definedName>
    <definedName name="dwdw" localSheetId="14" hidden="1">#REF!</definedName>
    <definedName name="dwdw" hidden="1">#REF!</definedName>
    <definedName name="dwdwd" localSheetId="11" hidden="1">#REF!</definedName>
    <definedName name="dwdwd" localSheetId="14" hidden="1">#REF!</definedName>
    <definedName name="dwdwd" hidden="1">#REF!</definedName>
    <definedName name="e" localSheetId="11" hidden="1">#REF!</definedName>
    <definedName name="e" localSheetId="14" hidden="1">#REF!</definedName>
    <definedName name="e" hidden="1">#REF!</definedName>
    <definedName name="ee" localSheetId="11" hidden="1">#REF!</definedName>
    <definedName name="ee" localSheetId="14" hidden="1">#REF!</definedName>
    <definedName name="ee" hidden="1">#REF!</definedName>
    <definedName name="eee" localSheetId="11" hidden="1">#REF!</definedName>
    <definedName name="eee" localSheetId="14" hidden="1">#REF!</definedName>
    <definedName name="eee" hidden="1">#REF!</definedName>
    <definedName name="eeee" localSheetId="11" hidden="1">#REF!</definedName>
    <definedName name="eeee" localSheetId="14" hidden="1">#REF!</definedName>
    <definedName name="eeee" hidden="1">#REF!</definedName>
    <definedName name="eeeee" localSheetId="11" hidden="1">#REF!</definedName>
    <definedName name="eeeee" localSheetId="14" hidden="1">#REF!</definedName>
    <definedName name="eeeee" hidden="1">#REF!</definedName>
    <definedName name="eeeeee" localSheetId="11" hidden="1">#REF!</definedName>
    <definedName name="eeeeee" localSheetId="14" hidden="1">#REF!</definedName>
    <definedName name="eeeeee" hidden="1">#REF!</definedName>
    <definedName name="eeeeeee" localSheetId="11" hidden="1">#REF!</definedName>
    <definedName name="eeeeeee" localSheetId="14" hidden="1">#REF!</definedName>
    <definedName name="eeeeeee" hidden="1">#REF!</definedName>
    <definedName name="eeeeeeee" localSheetId="11" hidden="1">#REF!</definedName>
    <definedName name="eeeeeeee" localSheetId="14" hidden="1">#REF!</definedName>
    <definedName name="eeeeeeee" hidden="1">#REF!</definedName>
    <definedName name="eeeeeeeee" localSheetId="11" hidden="1">#REF!</definedName>
    <definedName name="eeeeeeeee" localSheetId="14" hidden="1">#REF!</definedName>
    <definedName name="eeeeeeeee" hidden="1">#REF!</definedName>
    <definedName name="eeeeeeeeee" localSheetId="11" hidden="1">#REF!</definedName>
    <definedName name="eeeeeeeeee" localSheetId="14" hidden="1">#REF!</definedName>
    <definedName name="eeeeeeeeee" hidden="1">#REF!</definedName>
    <definedName name="Esub" localSheetId="11" hidden="1">#REF!</definedName>
    <definedName name="esub" localSheetId="14" hidden="1">#REF!</definedName>
    <definedName name="Esub" hidden="1">#REF!</definedName>
    <definedName name="Esub一覧" localSheetId="0" hidden="1">#REF!</definedName>
    <definedName name="Esub一覧" localSheetId="18" hidden="1">#REF!</definedName>
    <definedName name="Esub一覧" localSheetId="3" hidden="1">#REF!</definedName>
    <definedName name="Esub一覧" localSheetId="6" hidden="1">#REF!</definedName>
    <definedName name="Esub一覧" localSheetId="7" hidden="1">#REF!</definedName>
    <definedName name="Esub一覧" localSheetId="9" hidden="1">#REF!</definedName>
    <definedName name="Esub一覧" localSheetId="10" hidden="1">#REF!</definedName>
    <definedName name="Esub一覧" localSheetId="11" hidden="1">#REF!</definedName>
    <definedName name="Esub一覧" localSheetId="14" hidden="1">#REF!</definedName>
    <definedName name="Esub一覧" localSheetId="15" hidden="1">#REF!</definedName>
    <definedName name="Esub一覧" hidden="1">#REF!</definedName>
    <definedName name="f" localSheetId="11" hidden="1">#REF!</definedName>
    <definedName name="f" localSheetId="14" hidden="1">#REF!</definedName>
    <definedName name="f" hidden="1">#REF!</definedName>
    <definedName name="fd" localSheetId="11" hidden="1">#REF!</definedName>
    <definedName name="fd" localSheetId="14" hidden="1">#REF!</definedName>
    <definedName name="fd" hidden="1">#REF!</definedName>
    <definedName name="fdf" localSheetId="11" hidden="1">#REF!</definedName>
    <definedName name="fdf" localSheetId="14" hidden="1">#REF!</definedName>
    <definedName name="fdf" hidden="1">#REF!</definedName>
    <definedName name="fdfdf" localSheetId="11" hidden="1">#REF!</definedName>
    <definedName name="fdfdf" localSheetId="14" hidden="1">#REF!</definedName>
    <definedName name="fdfdf" hidden="1">#REF!</definedName>
    <definedName name="fdfdfdfdf" localSheetId="11" hidden="1">#REF!</definedName>
    <definedName name="fdfdfdfdf" localSheetId="14" hidden="1">#REF!</definedName>
    <definedName name="fdfdfdfdf" hidden="1">#REF!</definedName>
    <definedName name="fdfdffd" localSheetId="11" hidden="1">#REF!</definedName>
    <definedName name="fdfdffd" localSheetId="14" hidden="1">#REF!</definedName>
    <definedName name="fdfdffd" hidden="1">#REF!</definedName>
    <definedName name="frf" localSheetId="11" hidden="1">#REF!</definedName>
    <definedName name="frf" localSheetId="14" hidden="1">#REF!</definedName>
    <definedName name="frf" hidden="1">#REF!</definedName>
    <definedName name="frfr" localSheetId="11" hidden="1">#REF!</definedName>
    <definedName name="frfr" localSheetId="14" hidden="1">#REF!</definedName>
    <definedName name="frfr" hidden="1">#REF!</definedName>
    <definedName name="ｇ" localSheetId="11" hidden="1">#REF!</definedName>
    <definedName name="ｇ" localSheetId="14" hidden="1">#REF!</definedName>
    <definedName name="ｇ" hidden="1">#REF!</definedName>
    <definedName name="gg" localSheetId="11" hidden="1">#REF!</definedName>
    <definedName name="gg" hidden="1">#REF!</definedName>
    <definedName name="ggt" localSheetId="11" hidden="1">#REF!</definedName>
    <definedName name="ggt" localSheetId="14" hidden="1">#REF!</definedName>
    <definedName name="ggt" hidden="1">#REF!</definedName>
    <definedName name="gh" localSheetId="11" hidden="1">#REF!</definedName>
    <definedName name="gh" localSheetId="14" hidden="1">#REF!</definedName>
    <definedName name="gh" hidden="1">#REF!</definedName>
    <definedName name="ghghgh" localSheetId="11" hidden="1">#REF!</definedName>
    <definedName name="ghghgh" localSheetId="14" hidden="1">#REF!</definedName>
    <definedName name="ghghgh" hidden="1">#REF!</definedName>
    <definedName name="hghgh" localSheetId="11" hidden="1">#REF!</definedName>
    <definedName name="hghgh" localSheetId="14" hidden="1">#REF!</definedName>
    <definedName name="hghgh" hidden="1">#REF!</definedName>
    <definedName name="hghghh" localSheetId="11" hidden="1">#REF!</definedName>
    <definedName name="hghghh" localSheetId="14" hidden="1">#REF!</definedName>
    <definedName name="hghghh" hidden="1">#REF!</definedName>
    <definedName name="hh" localSheetId="11" hidden="1">#REF!</definedName>
    <definedName name="hh" localSheetId="14" hidden="1">#REF!</definedName>
    <definedName name="hh" hidden="1">#REF!</definedName>
    <definedName name="hhhh" localSheetId="11" hidden="1">#REF!</definedName>
    <definedName name="hhhh" localSheetId="14" hidden="1">#REF!</definedName>
    <definedName name="hhhh" hidden="1">#REF!</definedName>
    <definedName name="HU" localSheetId="11" hidden="1">#REF!</definedName>
    <definedName name="hu" localSheetId="14" hidden="1">#REF!</definedName>
    <definedName name="HU" hidden="1">#REF!</definedName>
    <definedName name="hujh" localSheetId="11" hidden="1">#REF!</definedName>
    <definedName name="hujh" localSheetId="14" hidden="1">#REF!</definedName>
    <definedName name="hujh" hidden="1">#REF!</definedName>
    <definedName name="ＨＵＵ" localSheetId="0" hidden="1">#REF!</definedName>
    <definedName name="ＨＵＵ" localSheetId="18" hidden="1">#REF!</definedName>
    <definedName name="ＨＵＵ" localSheetId="3" hidden="1">#REF!</definedName>
    <definedName name="ＨＵＵ" localSheetId="6" hidden="1">#REF!</definedName>
    <definedName name="ＨＵＵ" localSheetId="7" hidden="1">#REF!</definedName>
    <definedName name="ＨＵＵ" localSheetId="9" hidden="1">#REF!</definedName>
    <definedName name="ＨＵＵ" localSheetId="10" hidden="1">#REF!</definedName>
    <definedName name="ＨＵＵ" localSheetId="11" hidden="1">#REF!</definedName>
    <definedName name="ＨＵＵ" localSheetId="14" hidden="1">#REF!</definedName>
    <definedName name="ＨＵＵ" localSheetId="15" hidden="1">#REF!</definedName>
    <definedName name="ＨＵＵ" hidden="1">#REF!</definedName>
    <definedName name="hyhy" localSheetId="11" hidden="1">#REF!</definedName>
    <definedName name="hyhy" localSheetId="14" hidden="1">#REF!</definedName>
    <definedName name="hyhy" hidden="1">#REF!</definedName>
    <definedName name="i" localSheetId="11" hidden="1">#REF!</definedName>
    <definedName name="i" localSheetId="14" hidden="1">#REF!</definedName>
    <definedName name="i" hidden="1">#REF!</definedName>
    <definedName name="ii" localSheetId="11" hidden="1">#REF!</definedName>
    <definedName name="ii" localSheetId="14" hidden="1">#REF!</definedName>
    <definedName name="ii" hidden="1">#REF!</definedName>
    <definedName name="iii" localSheetId="11" hidden="1">#REF!</definedName>
    <definedName name="iii" localSheetId="14" hidden="1">#REF!</definedName>
    <definedName name="iii" hidden="1">#REF!</definedName>
    <definedName name="iiii" localSheetId="11" hidden="1">#REF!</definedName>
    <definedName name="iiii" localSheetId="14" hidden="1">#REF!</definedName>
    <definedName name="iiii" hidden="1">#REF!</definedName>
    <definedName name="iiiii" localSheetId="11" hidden="1">#REF!</definedName>
    <definedName name="iiiii" localSheetId="14" hidden="1">#REF!</definedName>
    <definedName name="iiiii" hidden="1">#REF!</definedName>
    <definedName name="iiiiii" localSheetId="11" hidden="1">#REF!</definedName>
    <definedName name="iiiiii" localSheetId="14" hidden="1">#REF!</definedName>
    <definedName name="iiiiii" hidden="1">#REF!</definedName>
    <definedName name="iiiiiii" localSheetId="11" hidden="1">#REF!</definedName>
    <definedName name="iiiiiii" localSheetId="14" hidden="1">#REF!</definedName>
    <definedName name="iiiiiii" hidden="1">#REF!</definedName>
    <definedName name="iiiiiiii" localSheetId="11" hidden="1">#REF!</definedName>
    <definedName name="iiiiiiii" localSheetId="14" hidden="1">#REF!</definedName>
    <definedName name="iiiiiiii" hidden="1">#REF!</definedName>
    <definedName name="iiiiiiiii" localSheetId="11" hidden="1">#REF!</definedName>
    <definedName name="iiiiiiiii" localSheetId="14" hidden="1">#REF!</definedName>
    <definedName name="iiiiiiiii" hidden="1">#REF!</definedName>
    <definedName name="iiijj" localSheetId="11" hidden="1">#REF!</definedName>
    <definedName name="iiijj" localSheetId="14" hidden="1">#REF!</definedName>
    <definedName name="iiijj" hidden="1">#REF!</definedName>
    <definedName name="iio" localSheetId="11" hidden="1">#REF!</definedName>
    <definedName name="iio" localSheetId="14" hidden="1">#REF!</definedName>
    <definedName name="iio" hidden="1">#REF!</definedName>
    <definedName name="iiuii" localSheetId="11" hidden="1">#REF!</definedName>
    <definedName name="iiuii" localSheetId="14" hidden="1">#REF!</definedName>
    <definedName name="iiuii" hidden="1">#REF!</definedName>
    <definedName name="iiuu" localSheetId="11" hidden="1">#REF!</definedName>
    <definedName name="iiuu" localSheetId="14" hidden="1">#REF!</definedName>
    <definedName name="iiuu" hidden="1">#REF!</definedName>
    <definedName name="iiuuii" localSheetId="11" hidden="1">#REF!</definedName>
    <definedName name="iiuuii" localSheetId="14" hidden="1">#REF!</definedName>
    <definedName name="iiuuii" hidden="1">#REF!</definedName>
    <definedName name="iiuuyu" localSheetId="11" hidden="1">#REF!</definedName>
    <definedName name="iiuuyu" localSheetId="14" hidden="1">#REF!</definedName>
    <definedName name="iiuuyu" hidden="1">#REF!</definedName>
    <definedName name="ijh" localSheetId="11" hidden="1">#REF!</definedName>
    <definedName name="ijh" localSheetId="14" hidden="1">#REF!</definedName>
    <definedName name="ijh" hidden="1">#REF!</definedName>
    <definedName name="ijhk" localSheetId="11" hidden="1">#REF!</definedName>
    <definedName name="ijhk" localSheetId="14" hidden="1">#REF!</definedName>
    <definedName name="ijhk" hidden="1">#REF!</definedName>
    <definedName name="io" localSheetId="11" hidden="1">#REF!</definedName>
    <definedName name="io" localSheetId="14" hidden="1">#REF!</definedName>
    <definedName name="io" hidden="1">#REF!</definedName>
    <definedName name="ioio" localSheetId="11" hidden="1">#REF!</definedName>
    <definedName name="ioio" localSheetId="14" hidden="1">#REF!</definedName>
    <definedName name="ioio" hidden="1">#REF!</definedName>
    <definedName name="ioioi" localSheetId="11" hidden="1">#REF!</definedName>
    <definedName name="ioioi" localSheetId="14" hidden="1">#REF!</definedName>
    <definedName name="ioioi" hidden="1">#REF!</definedName>
    <definedName name="ioioioio" localSheetId="11" hidden="1">#REF!</definedName>
    <definedName name="ioioioio" localSheetId="14" hidden="1">#REF!</definedName>
    <definedName name="ioioioio" hidden="1">#REF!</definedName>
    <definedName name="ioioiou" localSheetId="11" hidden="1">#REF!</definedName>
    <definedName name="ioioiou" localSheetId="14" hidden="1">#REF!</definedName>
    <definedName name="ioioiou" hidden="1">#REF!</definedName>
    <definedName name="ioiou" localSheetId="11" hidden="1">#REF!</definedName>
    <definedName name="ioiou" localSheetId="14" hidden="1">#REF!</definedName>
    <definedName name="ioiou" hidden="1">#REF!</definedName>
    <definedName name="iuji" localSheetId="11" hidden="1">#REF!</definedName>
    <definedName name="iuji" localSheetId="14" hidden="1">#REF!</definedName>
    <definedName name="iuji" hidden="1">#REF!</definedName>
    <definedName name="iyi" localSheetId="11" hidden="1">#REF!</definedName>
    <definedName name="iyi" localSheetId="14" hidden="1">#REF!</definedName>
    <definedName name="iyi" hidden="1">#REF!</definedName>
    <definedName name="iyjku" localSheetId="11" hidden="1">#REF!</definedName>
    <definedName name="iyjku" localSheetId="14" hidden="1">#REF!</definedName>
    <definedName name="iyjku" hidden="1">#REF!</definedName>
    <definedName name="jhg" localSheetId="11" hidden="1">#REF!</definedName>
    <definedName name="jhg" hidden="1">#REF!</definedName>
    <definedName name="jhgg" localSheetId="11" hidden="1">#REF!</definedName>
    <definedName name="jhgg" localSheetId="14" hidden="1">#REF!</definedName>
    <definedName name="jhgg" hidden="1">#REF!</definedName>
    <definedName name="jhhk" localSheetId="11" hidden="1">#REF!</definedName>
    <definedName name="jhhk" localSheetId="14" hidden="1">#REF!</definedName>
    <definedName name="jhhk" hidden="1">#REF!</definedName>
    <definedName name="jj" localSheetId="11" hidden="1">#REF!</definedName>
    <definedName name="jj" localSheetId="14" hidden="1">#REF!</definedName>
    <definedName name="jj" hidden="1">#REF!</definedName>
    <definedName name="jjj" localSheetId="11" hidden="1">#REF!</definedName>
    <definedName name="jjj" localSheetId="14" hidden="1">#REF!</definedName>
    <definedName name="jjj" hidden="1">#REF!</definedName>
    <definedName name="jjjj" localSheetId="11" hidden="1">#REF!</definedName>
    <definedName name="jjjj" localSheetId="14" hidden="1">#REF!</definedName>
    <definedName name="jjjj" hidden="1">#REF!</definedName>
    <definedName name="jjjjj" localSheetId="11" hidden="1">#REF!</definedName>
    <definedName name="jjjjj" localSheetId="14" hidden="1">#REF!</definedName>
    <definedName name="jjjjj" hidden="1">#REF!</definedName>
    <definedName name="jjjjjj" localSheetId="11" hidden="1">#REF!</definedName>
    <definedName name="jjjjjj" localSheetId="14" hidden="1">#REF!</definedName>
    <definedName name="jjjjjj" hidden="1">#REF!</definedName>
    <definedName name="jjjjjjj" localSheetId="11" hidden="1">#REF!</definedName>
    <definedName name="jjjjjjj" localSheetId="14" hidden="1">#REF!</definedName>
    <definedName name="jjjjjjj" hidden="1">#REF!</definedName>
    <definedName name="jjjjjjjj" localSheetId="11">[1]様式5!#REF!</definedName>
    <definedName name="jjjjjjjj" localSheetId="14">[1]様式5!#REF!</definedName>
    <definedName name="jjjjjjjj">[1]様式5!#REF!</definedName>
    <definedName name="jjuu" localSheetId="11" hidden="1">#REF!</definedName>
    <definedName name="jjuu" localSheetId="14" hidden="1">#REF!</definedName>
    <definedName name="jjuu" hidden="1">#REF!</definedName>
    <definedName name="juju" localSheetId="11" hidden="1">#REF!</definedName>
    <definedName name="juju" localSheetId="14" hidden="1">#REF!</definedName>
    <definedName name="juju" hidden="1">#REF!</definedName>
    <definedName name="ｋ" localSheetId="11" hidden="1">#REF!</definedName>
    <definedName name="ｋ" localSheetId="14" hidden="1">#REF!</definedName>
    <definedName name="ｋ" hidden="1">#REF!</definedName>
    <definedName name="kjui" localSheetId="11" hidden="1">#REF!</definedName>
    <definedName name="kjui" localSheetId="14" hidden="1">#REF!</definedName>
    <definedName name="kjui" hidden="1">#REF!</definedName>
    <definedName name="kk" localSheetId="11" hidden="1">#REF!</definedName>
    <definedName name="kk" localSheetId="14" hidden="1">#REF!</definedName>
    <definedName name="kk" hidden="1">#REF!</definedName>
    <definedName name="kkk" localSheetId="11" hidden="1">#REF!</definedName>
    <definedName name="kkk" localSheetId="14" hidden="1">#REF!</definedName>
    <definedName name="kkk" hidden="1">#REF!</definedName>
    <definedName name="kkkk" localSheetId="11" hidden="1">#REF!</definedName>
    <definedName name="kkkk" localSheetId="14" hidden="1">#REF!</definedName>
    <definedName name="kkkk" hidden="1">#REF!</definedName>
    <definedName name="kkkkk" localSheetId="11" hidden="1">#REF!</definedName>
    <definedName name="kkkkk" localSheetId="14" hidden="1">#REF!</definedName>
    <definedName name="kkkkk" hidden="1">#REF!</definedName>
    <definedName name="kkkkkk" localSheetId="11" hidden="1">#REF!</definedName>
    <definedName name="kkkkkk" localSheetId="14" hidden="1">#REF!</definedName>
    <definedName name="kkkkkk" hidden="1">#REF!</definedName>
    <definedName name="kkkkkkk" localSheetId="11" hidden="1">#REF!</definedName>
    <definedName name="kkkkkkk" localSheetId="14" hidden="1">#REF!</definedName>
    <definedName name="kkkkkkk" hidden="1">#REF!</definedName>
    <definedName name="kkkkkkkk" localSheetId="11" hidden="1">#REF!</definedName>
    <definedName name="kkkkkkkk" localSheetId="14" hidden="1">#REF!</definedName>
    <definedName name="kkkkkkkk" hidden="1">#REF!</definedName>
    <definedName name="kkkkkkkkk" localSheetId="11" hidden="1">#REF!</definedName>
    <definedName name="kkkkkkkkk" localSheetId="14" hidden="1">#REF!</definedName>
    <definedName name="kkkkkkkkk" hidden="1">#REF!</definedName>
    <definedName name="kkkkkkkkkk" localSheetId="11" hidden="1">#REF!</definedName>
    <definedName name="kkkkkkkkkk" localSheetId="14" hidden="1">#REF!</definedName>
    <definedName name="kkkkkkkkkk" hidden="1">#REF!</definedName>
    <definedName name="l" localSheetId="11" hidden="1">#REF!</definedName>
    <definedName name="l" localSheetId="14" hidden="1">#REF!</definedName>
    <definedName name="l" hidden="1">#REF!</definedName>
    <definedName name="ll" localSheetId="11" hidden="1">#REF!</definedName>
    <definedName name="ll" localSheetId="14" hidden="1">#REF!</definedName>
    <definedName name="ll" hidden="1">#REF!</definedName>
    <definedName name="lll" localSheetId="11" hidden="1">#REF!</definedName>
    <definedName name="lll" localSheetId="14" hidden="1">#REF!</definedName>
    <definedName name="lll" hidden="1">#REF!</definedName>
    <definedName name="llll" localSheetId="11" hidden="1">#REF!</definedName>
    <definedName name="llll" localSheetId="14" hidden="1">#REF!</definedName>
    <definedName name="llll" hidden="1">#REF!</definedName>
    <definedName name="ｍ" localSheetId="11" hidden="1">#REF!</definedName>
    <definedName name="ｍ" localSheetId="14" hidden="1">#REF!</definedName>
    <definedName name="ｍ" hidden="1">#REF!</definedName>
    <definedName name="mmn" localSheetId="11" hidden="1">#REF!</definedName>
    <definedName name="mmn" localSheetId="14" hidden="1">#REF!</definedName>
    <definedName name="mmn" hidden="1">#REF!</definedName>
    <definedName name="mn" localSheetId="11" hidden="1">#REF!</definedName>
    <definedName name="mn" localSheetId="14" hidden="1">#REF!</definedName>
    <definedName name="mn" hidden="1">#REF!</definedName>
    <definedName name="n" localSheetId="11" hidden="1">#REF!</definedName>
    <definedName name="n" localSheetId="14" hidden="1">#REF!</definedName>
    <definedName name="n" hidden="1">#REF!</definedName>
    <definedName name="ngu" localSheetId="11" hidden="1">#REF!</definedName>
    <definedName name="ngu" localSheetId="14" hidden="1">#REF!</definedName>
    <definedName name="ngu" hidden="1">#REF!</definedName>
    <definedName name="nn" localSheetId="11" hidden="1">#REF!</definedName>
    <definedName name="nn" localSheetId="14" hidden="1">#REF!</definedName>
    <definedName name="nn" hidden="1">#REF!</definedName>
    <definedName name="nnn" localSheetId="11" hidden="1">#REF!</definedName>
    <definedName name="nnn" localSheetId="14" hidden="1">#REF!</definedName>
    <definedName name="nnn" hidden="1">#REF!</definedName>
    <definedName name="o" localSheetId="11" hidden="1">#REF!</definedName>
    <definedName name="o" localSheetId="14" hidden="1">#REF!</definedName>
    <definedName name="o" hidden="1">#REF!</definedName>
    <definedName name="oioioi" localSheetId="11" hidden="1">#REF!</definedName>
    <definedName name="oioioi" localSheetId="14" hidden="1">#REF!</definedName>
    <definedName name="oioioi" hidden="1">#REF!</definedName>
    <definedName name="oiui" localSheetId="11" hidden="1">#REF!</definedName>
    <definedName name="oiui" localSheetId="14" hidden="1">#REF!</definedName>
    <definedName name="oiui" hidden="1">#REF!</definedName>
    <definedName name="oo" localSheetId="11" hidden="1">#REF!</definedName>
    <definedName name="oo" localSheetId="14" hidden="1">#REF!</definedName>
    <definedName name="oo" hidden="1">#REF!</definedName>
    <definedName name="oooo" localSheetId="11" hidden="1">#REF!</definedName>
    <definedName name="oooo" localSheetId="14" hidden="1">#REF!</definedName>
    <definedName name="oooo" hidden="1">#REF!</definedName>
    <definedName name="oooooo" localSheetId="11" hidden="1">#REF!</definedName>
    <definedName name="oooooo" localSheetId="14" hidden="1">#REF!</definedName>
    <definedName name="oooooo" hidden="1">#REF!</definedName>
    <definedName name="ooooooo" localSheetId="11" hidden="1">#REF!</definedName>
    <definedName name="ooooooo" localSheetId="14" hidden="1">#REF!</definedName>
    <definedName name="ooooooo" hidden="1">#REF!</definedName>
    <definedName name="oooooooo" localSheetId="11" hidden="1">#REF!</definedName>
    <definedName name="oooooooo" localSheetId="14" hidden="1">#REF!</definedName>
    <definedName name="oooooooo" hidden="1">#REF!</definedName>
    <definedName name="ooooooooo" localSheetId="11" hidden="1">#REF!</definedName>
    <definedName name="ooooooooo" localSheetId="14" hidden="1">#REF!</definedName>
    <definedName name="ooooooooo" hidden="1">#REF!</definedName>
    <definedName name="oooooooooo" localSheetId="11" hidden="1">#REF!</definedName>
    <definedName name="oooooooooo" localSheetId="14" hidden="1">#REF!</definedName>
    <definedName name="oooooooooo" hidden="1">#REF!</definedName>
    <definedName name="ooui" localSheetId="11" hidden="1">#REF!</definedName>
    <definedName name="ooui" localSheetId="14" hidden="1">#REF!</definedName>
    <definedName name="ooui" hidden="1">#REF!</definedName>
    <definedName name="p" localSheetId="11" hidden="1">#REF!</definedName>
    <definedName name="p" localSheetId="14" hidden="1">#REF!</definedName>
    <definedName name="p" hidden="1">#REF!</definedName>
    <definedName name="pp" localSheetId="11" hidden="1">#REF!</definedName>
    <definedName name="pp" localSheetId="14" hidden="1">#REF!</definedName>
    <definedName name="pp" hidden="1">#REF!</definedName>
    <definedName name="ppp" localSheetId="11" hidden="1">#REF!</definedName>
    <definedName name="ppp" localSheetId="14" hidden="1">#REF!</definedName>
    <definedName name="ppp" hidden="1">#REF!</definedName>
    <definedName name="pppp" localSheetId="11" hidden="1">#REF!</definedName>
    <definedName name="pppp" localSheetId="14" hidden="1">#REF!</definedName>
    <definedName name="pppp" hidden="1">#REF!</definedName>
    <definedName name="ppppp" localSheetId="11" hidden="1">#REF!</definedName>
    <definedName name="ppppp" localSheetId="14" hidden="1">#REF!</definedName>
    <definedName name="ppppp" hidden="1">#REF!</definedName>
    <definedName name="pppppp" localSheetId="11" hidden="1">#REF!</definedName>
    <definedName name="pppppp" localSheetId="14" hidden="1">#REF!</definedName>
    <definedName name="pppppp" hidden="1">#REF!</definedName>
    <definedName name="ppppppp" localSheetId="11" hidden="1">#REF!</definedName>
    <definedName name="ppppppp" localSheetId="14" hidden="1">#REF!</definedName>
    <definedName name="ppppppp" hidden="1">#REF!</definedName>
    <definedName name="pppppppp" localSheetId="11" hidden="1">#REF!</definedName>
    <definedName name="pppppppp" localSheetId="14" hidden="1">#REF!</definedName>
    <definedName name="pppppppp" hidden="1">#REF!</definedName>
    <definedName name="ppppppppp" localSheetId="11" hidden="1">#REF!</definedName>
    <definedName name="ppppppppp" localSheetId="14" hidden="1">#REF!</definedName>
    <definedName name="ppppppppp" hidden="1">#REF!</definedName>
    <definedName name="pppppppppp" localSheetId="11" hidden="1">#REF!</definedName>
    <definedName name="pppppppppp" localSheetId="14" hidden="1">#REF!</definedName>
    <definedName name="pppppppppp" hidden="1">#REF!</definedName>
    <definedName name="_xlnm.Print_Area" localSheetId="0">一覧表!$A$1:$H$29</definedName>
    <definedName name="_xlnm.Print_Area" localSheetId="24">登録用!$A$1:$B$49</definedName>
    <definedName name="_xlnm.Print_Area" localSheetId="1">様式1!$A$1:$S$80</definedName>
    <definedName name="_xlnm.Print_Area" localSheetId="16">様式10!$A$1:$O$83</definedName>
    <definedName name="_xlnm.Print_Area" localSheetId="17">様式12!$A$1:$P$28</definedName>
    <definedName name="_xlnm.Print_Area" localSheetId="18">様式13の１!$A$1:$AI$56</definedName>
    <definedName name="_xlnm.Print_Area" localSheetId="19">様式14!$A$1:$R$28</definedName>
    <definedName name="_xlnm.Print_Area" localSheetId="20">様式15の１!$A$1:$R$54</definedName>
    <definedName name="_xlnm.Print_Area" localSheetId="21">様式15の２!$A$1:$U$92</definedName>
    <definedName name="_xlnm.Print_Area" localSheetId="22">様式16の２!$A$1:$H$45</definedName>
    <definedName name="_xlnm.Print_Area" localSheetId="23">様式17!$A$1:$AD$139</definedName>
    <definedName name="_xlnm.Print_Area" localSheetId="2">様式2!$A$1:$AA$43</definedName>
    <definedName name="_xlnm.Print_Area" localSheetId="3">様式3!$A$1:$Y$104</definedName>
    <definedName name="_xlnm.Print_Area" localSheetId="4">様式4!$A$1:$S$54</definedName>
    <definedName name="_xlnm.Print_Area" localSheetId="5">様式5!$A$1:$AK$69</definedName>
    <definedName name="_xlnm.Print_Area" localSheetId="6">様式５添付１!$A$1:$X$24</definedName>
    <definedName name="_xlnm.Print_Area" localSheetId="8">'様式５添付３ '!$A$1:$E$46</definedName>
    <definedName name="_xlnm.Print_Area" localSheetId="7">様式５別添２!$A$1:$W$24</definedName>
    <definedName name="_xlnm.Print_Area" localSheetId="9">様式6!$A$1:$AJ$145</definedName>
    <definedName name="_xlnm.Print_Area" localSheetId="10">'様式6(記入例)'!$B$3:$AI$84</definedName>
    <definedName name="_xlnm.Print_Area" localSheetId="11">'様式7の1 '!$A$1:$L$155</definedName>
    <definedName name="_xlnm.Print_Area" localSheetId="12">様式7の3!$A$1:$W$23</definedName>
    <definedName name="_xlnm.Print_Area" localSheetId="13">様式8!$A$1:$F$40</definedName>
    <definedName name="_xlnm.Print_Area" localSheetId="14">'様式8 (記載例)'!$A$1:$F$40</definedName>
    <definedName name="_xlnm.Print_Area" localSheetId="15">様式9!$A$1:$AO$47</definedName>
    <definedName name="_xlnm.Print_Titles" localSheetId="3">様式3!$6:$6</definedName>
    <definedName name="_xlnm.Print_Titles" localSheetId="5">様式5!$1:$4</definedName>
    <definedName name="ｑ" localSheetId="8" hidden="1">#REF!</definedName>
    <definedName name="ｑ" localSheetId="11" hidden="1">#REF!</definedName>
    <definedName name="ｑ" localSheetId="14" hidden="1">#REF!</definedName>
    <definedName name="ｑ" hidden="1">#REF!</definedName>
    <definedName name="rf" localSheetId="11" hidden="1">#REF!</definedName>
    <definedName name="rf" localSheetId="14" hidden="1">#REF!</definedName>
    <definedName name="rf" hidden="1">#REF!</definedName>
    <definedName name="rff" localSheetId="11" hidden="1">#REF!</definedName>
    <definedName name="rff" localSheetId="14" hidden="1">#REF!</definedName>
    <definedName name="rff" hidden="1">#REF!</definedName>
    <definedName name="rffrfr" localSheetId="11" hidden="1">#REF!</definedName>
    <definedName name="rffrfr" localSheetId="14" hidden="1">#REF!</definedName>
    <definedName name="rffrfr" hidden="1">#REF!</definedName>
    <definedName name="rr" localSheetId="11" hidden="1">#REF!</definedName>
    <definedName name="rr" localSheetId="14" hidden="1">#REF!</definedName>
    <definedName name="rr" hidden="1">#REF!</definedName>
    <definedName name="rre" localSheetId="11" hidden="1">#REF!</definedName>
    <definedName name="rre" localSheetId="14" hidden="1">#REF!</definedName>
    <definedName name="rre" hidden="1">#REF!</definedName>
    <definedName name="rree" localSheetId="11" hidden="1">#REF!</definedName>
    <definedName name="rree" localSheetId="14" hidden="1">#REF!</definedName>
    <definedName name="rree" hidden="1">#REF!</definedName>
    <definedName name="rreee" localSheetId="11" hidden="1">#REF!</definedName>
    <definedName name="rreee" localSheetId="14" hidden="1">#REF!</definedName>
    <definedName name="rreee" hidden="1">#REF!</definedName>
    <definedName name="rreeee" localSheetId="11" hidden="1">#REF!</definedName>
    <definedName name="rreeee" localSheetId="14" hidden="1">#REF!</definedName>
    <definedName name="rreeee" hidden="1">#REF!</definedName>
    <definedName name="rreeeee" localSheetId="11" hidden="1">#REF!</definedName>
    <definedName name="rreeeee" localSheetId="14" hidden="1">#REF!</definedName>
    <definedName name="rreeeee" hidden="1">#REF!</definedName>
    <definedName name="rrr" localSheetId="11" hidden="1">#REF!</definedName>
    <definedName name="rrr" localSheetId="14" hidden="1">#REF!</definedName>
    <definedName name="rrr" hidden="1">#REF!</definedName>
    <definedName name="rrre" localSheetId="11" hidden="1">#REF!</definedName>
    <definedName name="rrre" localSheetId="14" hidden="1">#REF!</definedName>
    <definedName name="rrre" hidden="1">#REF!</definedName>
    <definedName name="rrree" localSheetId="11" hidden="1">#REF!</definedName>
    <definedName name="rrree" localSheetId="14" hidden="1">#REF!</definedName>
    <definedName name="rrree" hidden="1">#REF!</definedName>
    <definedName name="rrreee" localSheetId="11" hidden="1">#REF!</definedName>
    <definedName name="rrreee" localSheetId="14" hidden="1">#REF!</definedName>
    <definedName name="rrreee" hidden="1">#REF!</definedName>
    <definedName name="rrrre" localSheetId="11" hidden="1">#REF!</definedName>
    <definedName name="rrrre" localSheetId="14" hidden="1">#REF!</definedName>
    <definedName name="rrrre" hidden="1">#REF!</definedName>
    <definedName name="rrrree" localSheetId="11" hidden="1">#REF!</definedName>
    <definedName name="rrrree" localSheetId="14" hidden="1">#REF!</definedName>
    <definedName name="rrrree" hidden="1">#REF!</definedName>
    <definedName name="rrrreee" localSheetId="11" hidden="1">#REF!</definedName>
    <definedName name="rrrreee" localSheetId="14" hidden="1">#REF!</definedName>
    <definedName name="rrrreee" hidden="1">#REF!</definedName>
    <definedName name="rrrreeee" localSheetId="11" hidden="1">#REF!</definedName>
    <definedName name="rrrreeee" localSheetId="14" hidden="1">#REF!</definedName>
    <definedName name="rrrreeee" hidden="1">#REF!</definedName>
    <definedName name="rrrrre" localSheetId="11" hidden="1">#REF!</definedName>
    <definedName name="rrrrre" localSheetId="14" hidden="1">#REF!</definedName>
    <definedName name="rrrrre" hidden="1">#REF!</definedName>
    <definedName name="rrrrree" localSheetId="11" hidden="1">#REF!</definedName>
    <definedName name="rrrrree" localSheetId="14" hidden="1">#REF!</definedName>
    <definedName name="rrrrree" hidden="1">#REF!</definedName>
    <definedName name="rrrrreee" localSheetId="11" hidden="1">#REF!</definedName>
    <definedName name="rrrrreee" localSheetId="14" hidden="1">#REF!</definedName>
    <definedName name="rrrrreee" hidden="1">#REF!</definedName>
    <definedName name="rrrrreeee" localSheetId="11" hidden="1">#REF!</definedName>
    <definedName name="rrrrreeee" localSheetId="14" hidden="1">#REF!</definedName>
    <definedName name="rrrrreeee" hidden="1">#REF!</definedName>
    <definedName name="rrrrreeeee" localSheetId="11" hidden="1">#REF!</definedName>
    <definedName name="rrrrreeeee" localSheetId="14" hidden="1">#REF!</definedName>
    <definedName name="rrrrreeeee" hidden="1">#REF!</definedName>
    <definedName name="rrrrreeeeee" localSheetId="11" hidden="1">#REF!</definedName>
    <definedName name="rrrrreeeeee" localSheetId="14" hidden="1">#REF!</definedName>
    <definedName name="rrrrreeeeee" hidden="1">#REF!</definedName>
    <definedName name="rrrrrre" localSheetId="11" hidden="1">#REF!</definedName>
    <definedName name="rrrrrre" localSheetId="14" hidden="1">#REF!</definedName>
    <definedName name="rrrrrre" hidden="1">#REF!</definedName>
    <definedName name="rrrrrree" localSheetId="11" hidden="1">#REF!</definedName>
    <definedName name="rrrrrree" localSheetId="14" hidden="1">#REF!</definedName>
    <definedName name="rrrrrree" hidden="1">#REF!</definedName>
    <definedName name="rrrrrreee" localSheetId="11" hidden="1">#REF!</definedName>
    <definedName name="rrrrrreee" localSheetId="14" hidden="1">#REF!</definedName>
    <definedName name="rrrrrreee" hidden="1">#REF!</definedName>
    <definedName name="rrrrrreeee" localSheetId="11" hidden="1">#REF!</definedName>
    <definedName name="rrrrrreeee" localSheetId="14" hidden="1">#REF!</definedName>
    <definedName name="rrrrrreeee" hidden="1">#REF!</definedName>
    <definedName name="rrrrrreeeee" localSheetId="11" hidden="1">#REF!</definedName>
    <definedName name="rrrrrreeeee" localSheetId="14" hidden="1">#REF!</definedName>
    <definedName name="rrrrrreeeee" hidden="1">#REF!</definedName>
    <definedName name="rrrrrreeeeee" localSheetId="11" hidden="1">#REF!</definedName>
    <definedName name="rrrrrreeeeee" localSheetId="14" hidden="1">#REF!</definedName>
    <definedName name="rrrrrreeeeee" hidden="1">#REF!</definedName>
    <definedName name="rrrrrreeeeeee" localSheetId="11" hidden="1">#REF!</definedName>
    <definedName name="rrrrrreeeeeee" localSheetId="14" hidden="1">#REF!</definedName>
    <definedName name="rrrrrreeeeeee" hidden="1">#REF!</definedName>
    <definedName name="rrrrrrre" localSheetId="11" hidden="1">#REF!</definedName>
    <definedName name="rrrrrrre" localSheetId="14" hidden="1">#REF!</definedName>
    <definedName name="rrrrrrre" hidden="1">#REF!</definedName>
    <definedName name="rrrrrrree" localSheetId="11" hidden="1">#REF!</definedName>
    <definedName name="rrrrrrree" localSheetId="14" hidden="1">#REF!</definedName>
    <definedName name="rrrrrrree" hidden="1">#REF!</definedName>
    <definedName name="rrrrrrreee" localSheetId="11" hidden="1">#REF!</definedName>
    <definedName name="rrrrrrreee" localSheetId="14" hidden="1">#REF!</definedName>
    <definedName name="rrrrrrreee" hidden="1">#REF!</definedName>
    <definedName name="rrrrrrreeee" localSheetId="11" hidden="1">#REF!</definedName>
    <definedName name="rrrrrrreeee" localSheetId="14" hidden="1">#REF!</definedName>
    <definedName name="rrrrrrreeee" hidden="1">#REF!</definedName>
    <definedName name="rrrrrrreeeee" localSheetId="11" hidden="1">#REF!</definedName>
    <definedName name="rrrrrrreeeee" localSheetId="14" hidden="1">#REF!</definedName>
    <definedName name="rrrrrrreeeee" hidden="1">#REF!</definedName>
    <definedName name="rrrrrrreeeeee" localSheetId="11" hidden="1">#REF!</definedName>
    <definedName name="rrrrrrreeeeee" localSheetId="14" hidden="1">#REF!</definedName>
    <definedName name="rrrrrrreeeeee" hidden="1">#REF!</definedName>
    <definedName name="rrrrrrreeeeeee" localSheetId="11" hidden="1">#REF!</definedName>
    <definedName name="rrrrrrreeeeeee" localSheetId="14" hidden="1">#REF!</definedName>
    <definedName name="rrrrrrreeeeeee" hidden="1">#REF!</definedName>
    <definedName name="rrrrrrreeeeeeee" localSheetId="11" hidden="1">#REF!</definedName>
    <definedName name="rrrrrrreeeeeeee" localSheetId="14" hidden="1">#REF!</definedName>
    <definedName name="rrrrrrreeeeeeee" hidden="1">#REF!</definedName>
    <definedName name="rrrrrrrre" localSheetId="11" hidden="1">#REF!</definedName>
    <definedName name="rrrrrrrre" localSheetId="14" hidden="1">#REF!</definedName>
    <definedName name="rrrrrrrre" hidden="1">#REF!</definedName>
    <definedName name="rrrrrrrree" localSheetId="11" hidden="1">#REF!</definedName>
    <definedName name="rrrrrrrree" localSheetId="14" hidden="1">#REF!</definedName>
    <definedName name="rrrrrrrree" hidden="1">#REF!</definedName>
    <definedName name="rrrrrrrreee" localSheetId="11" hidden="1">#REF!</definedName>
    <definedName name="rrrrrrrreee" localSheetId="14" hidden="1">#REF!</definedName>
    <definedName name="rrrrrrrreee" hidden="1">#REF!</definedName>
    <definedName name="rrrrrrrreeee" localSheetId="11" hidden="1">#REF!</definedName>
    <definedName name="rrrrrrrreeee" localSheetId="14" hidden="1">#REF!</definedName>
    <definedName name="rrrrrrrreeee" hidden="1">#REF!</definedName>
    <definedName name="rrrrrrrreeeee" localSheetId="11" hidden="1">#REF!</definedName>
    <definedName name="rrrrrrrreeeee" localSheetId="14" hidden="1">#REF!</definedName>
    <definedName name="rrrrrrrreeeee" hidden="1">#REF!</definedName>
    <definedName name="rrrrrrrreeeeee" localSheetId="11" hidden="1">#REF!</definedName>
    <definedName name="rrrrrrrreeeeee" localSheetId="14" hidden="1">#REF!</definedName>
    <definedName name="rrrrrrrreeeeee" hidden="1">#REF!</definedName>
    <definedName name="rrrrrrrreeeeeee" localSheetId="11" hidden="1">#REF!</definedName>
    <definedName name="rrrrrrrreeeeeee" localSheetId="14" hidden="1">#REF!</definedName>
    <definedName name="rrrrrrrreeeeeee" hidden="1">#REF!</definedName>
    <definedName name="rrrrrrrreeeeeeee" localSheetId="11" hidden="1">#REF!</definedName>
    <definedName name="rrrrrrrreeeeeeee" localSheetId="14" hidden="1">#REF!</definedName>
    <definedName name="rrrrrrrreeeeeeee" hidden="1">#REF!</definedName>
    <definedName name="rtj" localSheetId="11" hidden="1">#REF!</definedName>
    <definedName name="rtj" localSheetId="14" hidden="1">#REF!</definedName>
    <definedName name="rtj" hidden="1">#REF!</definedName>
    <definedName name="ryfgv" localSheetId="11" hidden="1">#REF!</definedName>
    <definedName name="ryfgv" localSheetId="14" hidden="1">#REF!</definedName>
    <definedName name="ryfgv" hidden="1">#REF!</definedName>
    <definedName name="ryh" localSheetId="11" hidden="1">#REF!</definedName>
    <definedName name="ryh" localSheetId="14" hidden="1">#REF!</definedName>
    <definedName name="ryh" hidden="1">#REF!</definedName>
    <definedName name="ryhtg" localSheetId="11" hidden="1">#REF!</definedName>
    <definedName name="ryhtg" localSheetId="14" hidden="1">#REF!</definedName>
    <definedName name="ryhtg" hidden="1">#REF!</definedName>
    <definedName name="s" localSheetId="11" hidden="1">#REF!</definedName>
    <definedName name="s" localSheetId="14" hidden="1">#REF!</definedName>
    <definedName name="s" hidden="1">#REF!</definedName>
    <definedName name="t" localSheetId="11" hidden="1">#REF!</definedName>
    <definedName name="t" localSheetId="14" hidden="1">#REF!</definedName>
    <definedName name="t" hidden="1">#REF!</definedName>
    <definedName name="th" localSheetId="11" hidden="1">#REF!</definedName>
    <definedName name="th" localSheetId="14" hidden="1">#REF!</definedName>
    <definedName name="th" hidden="1">#REF!</definedName>
    <definedName name="tjh" localSheetId="11" hidden="1">#REF!</definedName>
    <definedName name="tjh" localSheetId="14" hidden="1">#REF!</definedName>
    <definedName name="tjh" hidden="1">#REF!</definedName>
    <definedName name="tt" localSheetId="11" hidden="1">#REF!</definedName>
    <definedName name="tt" localSheetId="14" hidden="1">#REF!</definedName>
    <definedName name="tt" hidden="1">#REF!</definedName>
    <definedName name="ttr" localSheetId="11" hidden="1">#REF!</definedName>
    <definedName name="ttr" localSheetId="14" hidden="1">#REF!</definedName>
    <definedName name="ttr" hidden="1">#REF!</definedName>
    <definedName name="ttrr" localSheetId="11" hidden="1">#REF!</definedName>
    <definedName name="ttrr" localSheetId="14" hidden="1">#REF!</definedName>
    <definedName name="ttrr" hidden="1">#REF!</definedName>
    <definedName name="ttrrr" localSheetId="11" hidden="1">#REF!</definedName>
    <definedName name="ttrrr" localSheetId="14" hidden="1">#REF!</definedName>
    <definedName name="ttrrr" hidden="1">#REF!</definedName>
    <definedName name="ttt" localSheetId="11" hidden="1">#REF!</definedName>
    <definedName name="ttt" localSheetId="14" hidden="1">#REF!</definedName>
    <definedName name="ttt" hidden="1">#REF!</definedName>
    <definedName name="tttr" localSheetId="11" hidden="1">#REF!</definedName>
    <definedName name="tttr" localSheetId="14" hidden="1">#REF!</definedName>
    <definedName name="tttr" hidden="1">#REF!</definedName>
    <definedName name="tttt" localSheetId="11" hidden="1">#REF!</definedName>
    <definedName name="tttt" localSheetId="14" hidden="1">#REF!</definedName>
    <definedName name="tttt" hidden="1">#REF!</definedName>
    <definedName name="ttttt" localSheetId="11" hidden="1">#REF!</definedName>
    <definedName name="ttttt" localSheetId="14" hidden="1">#REF!</definedName>
    <definedName name="ttttt" hidden="1">#REF!</definedName>
    <definedName name="tttttt" localSheetId="11" hidden="1">#REF!</definedName>
    <definedName name="tttttt" localSheetId="14" hidden="1">#REF!</definedName>
    <definedName name="tttttt" hidden="1">#REF!</definedName>
    <definedName name="ttttttt" localSheetId="11" hidden="1">#REF!</definedName>
    <definedName name="ttttttt" localSheetId="14" hidden="1">#REF!</definedName>
    <definedName name="ttttttt" hidden="1">#REF!</definedName>
    <definedName name="tttttttt" localSheetId="11" hidden="1">#REF!</definedName>
    <definedName name="tttttttt" localSheetId="14" hidden="1">#REF!</definedName>
    <definedName name="tttttttt" hidden="1">#REF!</definedName>
    <definedName name="ttttttttt" localSheetId="11" hidden="1">#REF!</definedName>
    <definedName name="ttttttttt" localSheetId="14" hidden="1">#REF!</definedName>
    <definedName name="ttttttttt" hidden="1">#REF!</definedName>
    <definedName name="ttttttttttt" localSheetId="11" hidden="1">#REF!</definedName>
    <definedName name="ttttttttttt" localSheetId="14" hidden="1">#REF!</definedName>
    <definedName name="ttttttttttt" hidden="1">#REF!</definedName>
    <definedName name="tyuy" localSheetId="11" hidden="1">#REF!</definedName>
    <definedName name="tyuy" localSheetId="14" hidden="1">#REF!</definedName>
    <definedName name="tyuy" hidden="1">#REF!</definedName>
    <definedName name="u" localSheetId="11" hidden="1">#REF!</definedName>
    <definedName name="u" localSheetId="14" hidden="1">#REF!</definedName>
    <definedName name="u" hidden="1">#REF!</definedName>
    <definedName name="uij" localSheetId="11" hidden="1">#REF!</definedName>
    <definedName name="uij" localSheetId="14" hidden="1">#REF!</definedName>
    <definedName name="uij" hidden="1">#REF!</definedName>
    <definedName name="uiouo" localSheetId="11" hidden="1">#REF!</definedName>
    <definedName name="uiouo" localSheetId="14" hidden="1">#REF!</definedName>
    <definedName name="uiouo" hidden="1">#REF!</definedName>
    <definedName name="uiuo" localSheetId="11" hidden="1">#REF!</definedName>
    <definedName name="uiuo" localSheetId="14" hidden="1">#REF!</definedName>
    <definedName name="uiuo" hidden="1">#REF!</definedName>
    <definedName name="ujhu" localSheetId="11" hidden="1">#REF!</definedName>
    <definedName name="ujhu" localSheetId="14" hidden="1">#REF!</definedName>
    <definedName name="ujhu" hidden="1">#REF!</definedName>
    <definedName name="uu" localSheetId="11" hidden="1">#REF!</definedName>
    <definedName name="uu" localSheetId="14" hidden="1">#REF!</definedName>
    <definedName name="uu" hidden="1">#REF!</definedName>
    <definedName name="uuii" localSheetId="11" hidden="1">#REF!</definedName>
    <definedName name="uuii" localSheetId="14" hidden="1">#REF!</definedName>
    <definedName name="uuii" hidden="1">#REF!</definedName>
    <definedName name="uuu" localSheetId="11" hidden="1">#REF!</definedName>
    <definedName name="uuu" localSheetId="14" hidden="1">#REF!</definedName>
    <definedName name="uuu" hidden="1">#REF!</definedName>
    <definedName name="uuuu" localSheetId="11" hidden="1">#REF!</definedName>
    <definedName name="uuuu" localSheetId="14" hidden="1">#REF!</definedName>
    <definedName name="uuuu" hidden="1">#REF!</definedName>
    <definedName name="uuuuu" localSheetId="11" hidden="1">#REF!</definedName>
    <definedName name="uuuuu" localSheetId="14" hidden="1">#REF!</definedName>
    <definedName name="uuuuu" hidden="1">#REF!</definedName>
    <definedName name="uuuuuu" localSheetId="11" hidden="1">#REF!</definedName>
    <definedName name="uuuuuu" localSheetId="14" hidden="1">#REF!</definedName>
    <definedName name="uuuuuu" hidden="1">#REF!</definedName>
    <definedName name="uuuuuuu" localSheetId="11" hidden="1">#REF!</definedName>
    <definedName name="uuuuuuu" localSheetId="14" hidden="1">#REF!</definedName>
    <definedName name="uuuuuuu" hidden="1">#REF!</definedName>
    <definedName name="uuuuuuuu" localSheetId="11" hidden="1">#REF!</definedName>
    <definedName name="uuuuuuuu" localSheetId="14" hidden="1">#REF!</definedName>
    <definedName name="uuuuuuuu" hidden="1">#REF!</definedName>
    <definedName name="uuuuuuuuu" localSheetId="11" hidden="1">#REF!</definedName>
    <definedName name="uuuuuuuuu" localSheetId="14" hidden="1">#REF!</definedName>
    <definedName name="uuuuuuuuu" hidden="1">#REF!</definedName>
    <definedName name="uuuuuuuuuu" localSheetId="11" hidden="1">#REF!</definedName>
    <definedName name="uuuuuuuuuu" localSheetId="14" hidden="1">#REF!</definedName>
    <definedName name="uuuuuuuuuu" hidden="1">#REF!</definedName>
    <definedName name="uuuuuuuuuuu" localSheetId="11" hidden="1">#REF!</definedName>
    <definedName name="uuuuuuuuuuu" localSheetId="14" hidden="1">#REF!</definedName>
    <definedName name="uuuuuuuuuuu" hidden="1">#REF!</definedName>
    <definedName name="uuyyi" localSheetId="11" hidden="1">#REF!</definedName>
    <definedName name="uuyyi" localSheetId="14" hidden="1">#REF!</definedName>
    <definedName name="uuyyi" hidden="1">#REF!</definedName>
    <definedName name="uyjh" localSheetId="11" hidden="1">#REF!</definedName>
    <definedName name="uyjh" localSheetId="14" hidden="1">#REF!</definedName>
    <definedName name="uyjh" hidden="1">#REF!</definedName>
    <definedName name="uyjhu" localSheetId="11" hidden="1">#REF!</definedName>
    <definedName name="uyjhu" localSheetId="14" hidden="1">#REF!</definedName>
    <definedName name="uyjhu" hidden="1">#REF!</definedName>
    <definedName name="ｗ" localSheetId="11" hidden="1">#REF!</definedName>
    <definedName name="ｗ" localSheetId="14" hidden="1">#REF!</definedName>
    <definedName name="ｗ" hidden="1">#REF!</definedName>
    <definedName name="wdwd" localSheetId="11" hidden="1">#REF!</definedName>
    <definedName name="wdwd" localSheetId="14" hidden="1">#REF!</definedName>
    <definedName name="wdwd" hidden="1">#REF!</definedName>
    <definedName name="ww" localSheetId="11" hidden="1">#REF!</definedName>
    <definedName name="ww" localSheetId="14" hidden="1">#REF!</definedName>
    <definedName name="ww" hidden="1">#REF!</definedName>
    <definedName name="www" localSheetId="11" hidden="1">#REF!</definedName>
    <definedName name="www" localSheetId="14" hidden="1">#REF!</definedName>
    <definedName name="www" hidden="1">#REF!</definedName>
    <definedName name="wwww" localSheetId="11" hidden="1">#REF!</definedName>
    <definedName name="wwww" localSheetId="14" hidden="1">#REF!</definedName>
    <definedName name="wwww" hidden="1">#REF!</definedName>
    <definedName name="wwwww" localSheetId="11" hidden="1">#REF!</definedName>
    <definedName name="wwwww" localSheetId="14" hidden="1">#REF!</definedName>
    <definedName name="wwwww" hidden="1">#REF!</definedName>
    <definedName name="wwwwww" localSheetId="11" hidden="1">#REF!</definedName>
    <definedName name="wwwwww" localSheetId="14" hidden="1">#REF!</definedName>
    <definedName name="wwwwww" hidden="1">#REF!</definedName>
    <definedName name="wwwwwww" localSheetId="11" hidden="1">#REF!</definedName>
    <definedName name="wwwwwww" localSheetId="14" hidden="1">#REF!</definedName>
    <definedName name="wwwwwww" hidden="1">#REF!</definedName>
    <definedName name="wwwwwwww" localSheetId="11" hidden="1">#REF!</definedName>
    <definedName name="wwwwwwww" localSheetId="14" hidden="1">#REF!</definedName>
    <definedName name="wwwwwwww" hidden="1">#REF!</definedName>
    <definedName name="wwwwwwwww" localSheetId="11" hidden="1">#REF!</definedName>
    <definedName name="wwwwwwwww" localSheetId="14" hidden="1">#REF!</definedName>
    <definedName name="wwwwwwwww" hidden="1">#REF!</definedName>
    <definedName name="wwwwwwwwww" localSheetId="11" hidden="1">#REF!</definedName>
    <definedName name="wwwwwwwwww" localSheetId="14" hidden="1">#REF!</definedName>
    <definedName name="wwwwwwwwww" hidden="1">#REF!</definedName>
    <definedName name="y" localSheetId="11" hidden="1">#REF!</definedName>
    <definedName name="y" localSheetId="14" hidden="1">#REF!</definedName>
    <definedName name="y" hidden="1">#REF!</definedName>
    <definedName name="yh" localSheetId="11" hidden="1">#REF!</definedName>
    <definedName name="yh" localSheetId="14" hidden="1">#REF!</definedName>
    <definedName name="yh" hidden="1">#REF!</definedName>
    <definedName name="yhh" localSheetId="11" hidden="1">#REF!</definedName>
    <definedName name="yhh" localSheetId="14" hidden="1">#REF!</definedName>
    <definedName name="yhh" hidden="1">#REF!</definedName>
    <definedName name="yhy" localSheetId="11" hidden="1">#REF!</definedName>
    <definedName name="yhy" localSheetId="14" hidden="1">#REF!</definedName>
    <definedName name="yhy" hidden="1">#REF!</definedName>
    <definedName name="yhyhy" localSheetId="11" hidden="1">#REF!</definedName>
    <definedName name="yhyhy" localSheetId="14" hidden="1">#REF!</definedName>
    <definedName name="yhyhy" hidden="1">#REF!</definedName>
    <definedName name="yjhu" localSheetId="11" hidden="1">#REF!</definedName>
    <definedName name="yjhu" localSheetId="14" hidden="1">#REF!</definedName>
    <definedName name="yjhu" hidden="1">#REF!</definedName>
    <definedName name="yt" localSheetId="11" hidden="1">#REF!</definedName>
    <definedName name="yt" localSheetId="14" hidden="1">#REF!</definedName>
    <definedName name="yt" hidden="1">#REF!</definedName>
    <definedName name="yty" localSheetId="11" hidden="1">#REF!</definedName>
    <definedName name="yty" localSheetId="14" hidden="1">#REF!</definedName>
    <definedName name="yty" hidden="1">#REF!</definedName>
    <definedName name="ytyt" localSheetId="11" hidden="1">#REF!</definedName>
    <definedName name="ytyt" localSheetId="14" hidden="1">#REF!</definedName>
    <definedName name="ytyt" hidden="1">#REF!</definedName>
    <definedName name="yujj" localSheetId="11" hidden="1">#REF!</definedName>
    <definedName name="yujj" localSheetId="14" hidden="1">#REF!</definedName>
    <definedName name="yujj" hidden="1">#REF!</definedName>
    <definedName name="yuyi" localSheetId="11" hidden="1">#REF!</definedName>
    <definedName name="yuyi" localSheetId="14" hidden="1">#REF!</definedName>
    <definedName name="yuyi" hidden="1">#REF!</definedName>
    <definedName name="yy" localSheetId="11">#REF!</definedName>
    <definedName name="yy" localSheetId="14">#REF!</definedName>
    <definedName name="yy">#REF!</definedName>
    <definedName name="yyy" localSheetId="11" hidden="1">#REF!</definedName>
    <definedName name="yyy" localSheetId="14" hidden="1">#REF!</definedName>
    <definedName name="yyy" hidden="1">#REF!</definedName>
    <definedName name="yyyy" localSheetId="11" hidden="1">#REF!</definedName>
    <definedName name="yyyy" localSheetId="14" hidden="1">#REF!</definedName>
    <definedName name="yyyy" hidden="1">#REF!</definedName>
    <definedName name="yyyyy" localSheetId="11" hidden="1">#REF!</definedName>
    <definedName name="yyyyy" localSheetId="14" hidden="1">#REF!</definedName>
    <definedName name="yyyyy" hidden="1">#REF!</definedName>
    <definedName name="yyyyyy" localSheetId="11" hidden="1">#REF!</definedName>
    <definedName name="yyyyyy" localSheetId="14" hidden="1">#REF!</definedName>
    <definedName name="yyyyyy" hidden="1">#REF!</definedName>
    <definedName name="yyyyyyy" localSheetId="11" hidden="1">#REF!</definedName>
    <definedName name="yyyyyyy" localSheetId="14" hidden="1">#REF!</definedName>
    <definedName name="yyyyyyy" hidden="1">#REF!</definedName>
    <definedName name="yyyyyyyy" localSheetId="11" hidden="1">#REF!</definedName>
    <definedName name="yyyyyyyy" localSheetId="14" hidden="1">#REF!</definedName>
    <definedName name="yyyyyyyy" hidden="1">#REF!</definedName>
    <definedName name="yyyyyyyyy" localSheetId="11" hidden="1">#REF!</definedName>
    <definedName name="yyyyyyyyy" localSheetId="14" hidden="1">#REF!</definedName>
    <definedName name="yyyyyyyyy" hidden="1">#REF!</definedName>
    <definedName name="yyyyyyyyyy" localSheetId="11" hidden="1">#REF!</definedName>
    <definedName name="yyyyyyyyyy" localSheetId="14" hidden="1">#REF!</definedName>
    <definedName name="yyyyyyyyyy" hidden="1">#REF!</definedName>
    <definedName name="Z_56E31FB1_6676_4959_BB33_3A00BA103701_.wvu.PrintArea" localSheetId="9" hidden="1">様式6!$A$3:$AI$145</definedName>
    <definedName name="あ" localSheetId="0" hidden="1">#REF!</definedName>
    <definedName name="あ" localSheetId="18" hidden="1">#REF!</definedName>
    <definedName name="あ" localSheetId="19" hidden="1">#REF!</definedName>
    <definedName name="あ" localSheetId="3" hidden="1">#REF!</definedName>
    <definedName name="あ" localSheetId="6" hidden="1">#REF!</definedName>
    <definedName name="あ" localSheetId="7" hidden="1">#REF!</definedName>
    <definedName name="あ" localSheetId="9" hidden="1">#REF!</definedName>
    <definedName name="あ" localSheetId="10" hidden="1">#REF!</definedName>
    <definedName name="あ" localSheetId="11" hidden="1">#REF!</definedName>
    <definedName name="あ" localSheetId="14" hidden="1">#REF!</definedName>
    <definedName name="あ" localSheetId="15" hidden="1">#REF!</definedName>
    <definedName name="あ" hidden="1">#REF!</definedName>
    <definedName name="い" localSheetId="11" hidden="1">#REF!</definedName>
    <definedName name="い" localSheetId="14" hidden="1">#REF!</definedName>
    <definedName name="い" hidden="1">#REF!</definedName>
    <definedName name="いお" localSheetId="11" hidden="1">#REF!</definedName>
    <definedName name="いお" localSheetId="14" hidden="1">#REF!</definedName>
    <definedName name="いお" hidden="1">#REF!</definedName>
    <definedName name="う" localSheetId="11" hidden="1">#REF!</definedName>
    <definedName name="う" localSheetId="14" hidden="1">#REF!</definedName>
    <definedName name="う" hidden="1">#REF!</definedName>
    <definedName name="え" localSheetId="11" hidden="1">#REF!</definedName>
    <definedName name="え" localSheetId="14" hidden="1">#REF!</definedName>
    <definedName name="え" hidden="1">#REF!</definedName>
    <definedName name="ぉ" localSheetId="11" hidden="1">#REF!</definedName>
    <definedName name="ぉ" localSheetId="14" hidden="1">#REF!</definedName>
    <definedName name="ぉ" hidden="1">#REF!</definedName>
    <definedName name="お" localSheetId="11" hidden="1">#REF!</definedName>
    <definedName name="お" localSheetId="14" hidden="1">#REF!</definedName>
    <definedName name="お" hidden="1">#REF!</definedName>
    <definedName name="さ" localSheetId="11" hidden="1">#REF!</definedName>
    <definedName name="さ" localSheetId="14" hidden="1">#REF!</definedName>
    <definedName name="さ" hidden="1">#REF!</definedName>
    <definedName name="し" localSheetId="11" hidden="1">#REF!</definedName>
    <definedName name="し" localSheetId="14" hidden="1">#REF!</definedName>
    <definedName name="し" hidden="1">#REF!</definedName>
    <definedName name="じ" localSheetId="11" hidden="1">#REF!</definedName>
    <definedName name="じ" localSheetId="14" hidden="1">#REF!</definedName>
    <definedName name="じ" hidden="1">#REF!</definedName>
    <definedName name="す" localSheetId="11" hidden="1">#REF!</definedName>
    <definedName name="す" localSheetId="14" hidden="1">#REF!</definedName>
    <definedName name="す" hidden="1">#REF!</definedName>
    <definedName name="せ" localSheetId="11" hidden="1">#REF!</definedName>
    <definedName name="せ" localSheetId="14" hidden="1">#REF!</definedName>
    <definedName name="せ" hidden="1">#REF!</definedName>
    <definedName name="そ" localSheetId="11" hidden="1">#REF!</definedName>
    <definedName name="そ" localSheetId="14" hidden="1">#REF!</definedName>
    <definedName name="そ" hidden="1">#REF!</definedName>
    <definedName name="た" localSheetId="11" hidden="1">#REF!</definedName>
    <definedName name="た" localSheetId="14" hidden="1">#REF!</definedName>
    <definedName name="た" hidden="1">#REF!</definedName>
    <definedName name="ち" localSheetId="11" hidden="1">#REF!</definedName>
    <definedName name="ち" localSheetId="14" hidden="1">#REF!</definedName>
    <definedName name="ち" hidden="1">#REF!</definedName>
    <definedName name="つ" localSheetId="11" hidden="1">#REF!</definedName>
    <definedName name="つ" localSheetId="14" hidden="1">#REF!</definedName>
    <definedName name="つ" hidden="1">#REF!</definedName>
    <definedName name="て" localSheetId="11" hidden="1">#REF!</definedName>
    <definedName name="て" localSheetId="14" hidden="1">#REF!</definedName>
    <definedName name="て" hidden="1">#REF!</definedName>
    <definedName name="科目名" localSheetId="8">[1]様式5!#REF!</definedName>
    <definedName name="科目名" localSheetId="7">[1]様式5!#REF!</definedName>
    <definedName name="科目名" localSheetId="11">[1]様式5!#REF!</definedName>
    <definedName name="科目名" localSheetId="14">[1]様式5!#REF!</definedName>
    <definedName name="科目名">[1]様式5!#REF!</definedName>
    <definedName name="訓練分野" localSheetId="5">様式5!$AO$1:$AO$21</definedName>
    <definedName name="訓練分野" localSheetId="8">#REF!</definedName>
    <definedName name="訓練分野" localSheetId="7">#REF!</definedName>
    <definedName name="訓練分野" localSheetId="11">[2]様式5!$AO$1:$AO$21</definedName>
    <definedName name="訓練分野" localSheetId="14">#REF!</definedName>
    <definedName name="訓練分野">[3]様式5!$AO$1:$AO$21</definedName>
  </definedNames>
  <calcPr calcId="162913"/>
</workbook>
</file>

<file path=xl/calcChain.xml><?xml version="1.0" encoding="utf-8"?>
<calcChain xmlns="http://schemas.openxmlformats.org/spreadsheetml/2006/main">
  <c r="G4" i="78" l="1"/>
  <c r="C4" i="78"/>
  <c r="E31" i="75" l="1"/>
  <c r="E16" i="75"/>
  <c r="U4" i="74" l="1"/>
  <c r="O6" i="74"/>
  <c r="D7" i="74"/>
  <c r="D6" i="74"/>
  <c r="G26" i="24" l="1"/>
  <c r="D3" i="54" l="1"/>
  <c r="F3" i="11"/>
  <c r="B3" i="11"/>
  <c r="C4" i="63" l="1"/>
  <c r="AM121" i="50" l="1"/>
  <c r="AM102" i="50"/>
  <c r="AM83" i="50"/>
  <c r="AM64" i="50"/>
  <c r="AM45" i="50"/>
  <c r="AM25" i="50"/>
  <c r="G22" i="73" l="1"/>
  <c r="I4" i="73" l="1"/>
  <c r="D4" i="73"/>
  <c r="V4" i="72" l="1"/>
  <c r="V5" i="24"/>
  <c r="P6" i="72"/>
  <c r="D7" i="72"/>
  <c r="D6" i="72"/>
  <c r="AH124" i="50" l="1"/>
  <c r="AI61" i="49" s="1"/>
  <c r="AI40" i="50"/>
  <c r="AI25" i="50"/>
  <c r="R4" i="63" l="1"/>
  <c r="AC13" i="29" l="1"/>
  <c r="C5" i="66" l="1"/>
  <c r="C3" i="66"/>
  <c r="Q7" i="65"/>
  <c r="I7" i="65"/>
  <c r="D7" i="65"/>
  <c r="O6" i="65"/>
  <c r="N3" i="65"/>
  <c r="E3" i="65"/>
  <c r="P7" i="64"/>
  <c r="I7" i="64"/>
  <c r="D7" i="64"/>
  <c r="O6" i="64"/>
  <c r="M3" i="64"/>
  <c r="E3" i="64"/>
  <c r="AL29" i="49" l="1"/>
  <c r="V6" i="50" l="1"/>
  <c r="E6" i="50"/>
  <c r="B5" i="23" l="1"/>
  <c r="K8" i="41" l="1"/>
  <c r="K7" i="41"/>
  <c r="X4" i="41"/>
  <c r="P4" i="41"/>
  <c r="E4" i="41"/>
  <c r="AI21" i="50" l="1"/>
  <c r="AI59" i="50"/>
  <c r="AI78" i="50"/>
  <c r="AI97" i="50"/>
  <c r="AI116" i="50"/>
  <c r="B39" i="23" l="1"/>
  <c r="B38" i="23"/>
  <c r="F3" i="49" l="1"/>
  <c r="B35" i="23" l="1"/>
  <c r="Z56"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5" i="49" l="1"/>
  <c r="F5" i="29"/>
  <c r="N56" i="49"/>
  <c r="J19" i="29" l="1"/>
  <c r="AI120" i="50" l="1"/>
  <c r="AI101" i="50"/>
  <c r="AC144" i="50" s="1"/>
  <c r="AI82" i="50"/>
  <c r="AC143" i="50" s="1"/>
  <c r="AI63" i="50"/>
  <c r="AI44" i="50"/>
  <c r="AC141" i="50" s="1"/>
  <c r="AC140" i="50"/>
  <c r="AN9" i="50"/>
  <c r="AM9" i="50"/>
  <c r="AM12" i="50" s="1"/>
  <c r="D8" i="50" s="1"/>
  <c r="J1" i="50"/>
  <c r="D1" i="50"/>
  <c r="AC142" i="50" l="1"/>
  <c r="AH123" i="50"/>
  <c r="AC145" i="50"/>
  <c r="D9" i="50"/>
  <c r="F140" i="50"/>
  <c r="AM13" i="50"/>
  <c r="AG8" i="50" s="1"/>
  <c r="AG9" i="50" s="1"/>
  <c r="AB16" i="49"/>
  <c r="U15" i="49"/>
  <c r="M15" i="49"/>
  <c r="F9"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0" i="50"/>
  <c r="AI140" i="50" s="1"/>
  <c r="AN12" i="50"/>
  <c r="AG57" i="49"/>
  <c r="AF56" i="49"/>
  <c r="T56" i="49"/>
  <c r="AM25" i="49"/>
  <c r="AM24" i="49"/>
  <c r="AM23" i="49"/>
  <c r="AM22" i="49"/>
  <c r="AM21" i="49"/>
  <c r="AL20" i="49"/>
  <c r="AL7" i="49"/>
  <c r="AN21" i="49" l="1"/>
  <c r="AL21" i="49" s="1"/>
  <c r="G56" i="49"/>
  <c r="F141" i="50"/>
  <c r="D27" i="50"/>
  <c r="AO12" i="50"/>
  <c r="AN13" i="50"/>
  <c r="R141" i="50" s="1"/>
  <c r="B31" i="23" l="1"/>
  <c r="G19" i="29"/>
  <c r="B20" i="23"/>
  <c r="AI141" i="50"/>
  <c r="F142" i="50"/>
  <c r="D46" i="50"/>
  <c r="AO13" i="50"/>
  <c r="R142"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2" i="50" l="1"/>
  <c r="F143" i="50"/>
  <c r="D65" i="50"/>
  <c r="AQ12" i="50"/>
  <c r="AP13" i="50"/>
  <c r="R143"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3" i="50" l="1"/>
  <c r="F144" i="50"/>
  <c r="D84" i="50"/>
  <c r="AQ13" i="50"/>
  <c r="R144"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4" i="50" l="1"/>
  <c r="F145" i="50"/>
  <c r="D103" i="50"/>
  <c r="AR13" i="50"/>
  <c r="R145"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5"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9"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・基礎コースの基礎分野は、「○○基礎科」
・託児サービス支援付き訓練コースの場合は、「○○科（託児）」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作成者</author>
    <author>機構</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A17" authorId="1" shapeId="0">
      <text>
        <r>
          <rPr>
            <b/>
            <sz val="9"/>
            <color indexed="81"/>
            <rFont val="MS P ゴシック"/>
            <family val="3"/>
            <charset val="128"/>
          </rPr>
          <t xml:space="preserve">
（１）短期・短時間特例訓練を申請する場合は、
</t>
        </r>
        <r>
          <rPr>
            <b/>
            <u/>
            <sz val="12"/>
            <color indexed="81"/>
            <rFont val="MS P ゴシック"/>
            <family val="3"/>
            <charset val="128"/>
          </rPr>
          <t>「訓練期間や訓練時間に配慮が必要な方」</t>
        </r>
        <r>
          <rPr>
            <b/>
            <sz val="9"/>
            <color indexed="81"/>
            <rFont val="MS P ゴシック"/>
            <family val="3"/>
            <charset val="128"/>
          </rPr>
          <t xml:space="preserve">
と必ず記載してください。
（２）以下①～④に掲げる配慮を必要とする特定求職者等に対して行う訓練コース
① 乳児、幼児又は小学校（義務教育学校の前期課程及び特別支援学校の小学部を含む。以
下同じ。）に就学している子を養育する特定求職者等
② 育児休業、介護休業等育児又は家族介護を行う労働者の福祉に関する法律（平成３年法
律第76 号。以下「育児・介護休業法」という。）第２条第４号に規定する対象家族を介
護する特定求職者等
③ 中学生以上の障害児を養育する者や、上記②対象家族以外の者の介護を行う特定求職者
等
④ 複数の事業所で雇用される者、不安定な就労状態にある者（期間の定めのある労働者、
短時間労働者、派遣労働者といったいわゆる非正規雇用労働者）等の在職中の特定求職
者等、訓練受講にあたって訓練期間に特に配慮を必要とする特定求職者等
</t>
        </r>
        <r>
          <rPr>
            <b/>
            <u/>
            <sz val="12"/>
            <color indexed="81"/>
            <rFont val="MS P ゴシック"/>
            <family val="3"/>
            <charset val="128"/>
          </rPr>
          <t xml:space="preserve">「育児・介護中、在職中の者等、訓練の受講にあたり配慮を必要とする者」
</t>
        </r>
        <r>
          <rPr>
            <b/>
            <sz val="9"/>
            <color indexed="81"/>
            <rFont val="MS P ゴシック"/>
            <family val="3"/>
            <charset val="128"/>
          </rPr>
          <t>と必ず記載してください。</t>
        </r>
      </text>
    </comment>
    <comment ref="F17" authorId="2" shapeId="0">
      <text>
        <r>
          <rPr>
            <b/>
            <sz val="10"/>
            <color indexed="81"/>
            <rFont val="ＭＳ Ｐゴシック"/>
            <family val="3"/>
            <charset val="128"/>
          </rPr>
          <t>全角で最大120文字
（半角は不可）
・短期・短時間特例訓練（短期間特例訓練、短時間特例訓練を含む）を実施する場合は、「訓練期間や訓練時間に配慮が必要な方」の記載を残してください。
・申請の留意事項【別紙３－１】１（１）ロに記載する訓練コースを実施する場合は、「育児・介護中、在職中の者等、訓練の受講にあたり配慮を必要とする者」の記載を残してください。</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<sst xmlns="http://schemas.openxmlformats.org/spreadsheetml/2006/main" count="2535" uniqueCount="1385">
  <si>
    <t>訓練実施機関名</t>
    <rPh sb="0" eb="2">
      <t>クンレン</t>
    </rPh>
    <rPh sb="2" eb="4">
      <t>ジッシ</t>
    </rPh>
    <rPh sb="4" eb="6">
      <t>キカン</t>
    </rPh>
    <rPh sb="6" eb="7">
      <t>メイ</t>
    </rPh>
    <phoneticPr fontId="9"/>
  </si>
  <si>
    <t>提出年月日</t>
    <rPh sb="0" eb="2">
      <t>テイシュツ</t>
    </rPh>
    <rPh sb="2" eb="5">
      <t>ネンガッピ</t>
    </rPh>
    <phoneticPr fontId="9"/>
  </si>
  <si>
    <t>様式
番号</t>
    <rPh sb="0" eb="2">
      <t>ヨウシキ</t>
    </rPh>
    <rPh sb="3" eb="5">
      <t>バンゴウ</t>
    </rPh>
    <phoneticPr fontId="9"/>
  </si>
  <si>
    <t>様式名及び添付する書類</t>
    <rPh sb="0" eb="2">
      <t>ヨウシキ</t>
    </rPh>
    <rPh sb="2" eb="3">
      <t>メイ</t>
    </rPh>
    <rPh sb="3" eb="4">
      <t>オヨ</t>
    </rPh>
    <rPh sb="5" eb="7">
      <t>テンプ</t>
    </rPh>
    <rPh sb="9" eb="11">
      <t>ショルイ</t>
    </rPh>
    <phoneticPr fontId="9"/>
  </si>
  <si>
    <t>申請者
チェック欄</t>
    <rPh sb="0" eb="3">
      <t>シンセイシャ</t>
    </rPh>
    <rPh sb="8" eb="9">
      <t>ラン</t>
    </rPh>
    <phoneticPr fontId="9"/>
  </si>
  <si>
    <t>機構
チェック欄</t>
    <rPh sb="0" eb="2">
      <t>キコウ</t>
    </rPh>
    <rPh sb="7" eb="8">
      <t>ラン</t>
    </rPh>
    <phoneticPr fontId="9"/>
  </si>
  <si>
    <t>第１号</t>
  </si>
  <si>
    <t>職業訓練認定申請書</t>
    <rPh sb="0" eb="2">
      <t>ショクギョウ</t>
    </rPh>
    <rPh sb="2" eb="4">
      <t>クンレン</t>
    </rPh>
    <rPh sb="4" eb="6">
      <t>ニンテイ</t>
    </rPh>
    <rPh sb="6" eb="9">
      <t>シンセイショ</t>
    </rPh>
    <phoneticPr fontId="9"/>
  </si>
  <si>
    <t>訓練カリキュラム</t>
    <rPh sb="0" eb="2">
      <t>クンレン</t>
    </rPh>
    <phoneticPr fontId="9"/>
  </si>
  <si>
    <t>第７の１号</t>
    <rPh sb="0" eb="1">
      <t>ダイ</t>
    </rPh>
    <rPh sb="4" eb="5">
      <t>ゴウ</t>
    </rPh>
    <phoneticPr fontId="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</si>
  <si>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9"/>
  </si>
  <si>
    <t>訓練カリキュラム（企業実習用）</t>
    <rPh sb="9" eb="11">
      <t>キギョウ</t>
    </rPh>
    <rPh sb="11" eb="14">
      <t>ジッシュウヨウ</t>
    </rPh>
    <phoneticPr fontId="9"/>
  </si>
  <si>
    <t>コース案内、その他広告案</t>
    <rPh sb="3" eb="5">
      <t>アンナイ</t>
    </rPh>
    <rPh sb="8" eb="9">
      <t>タ</t>
    </rPh>
    <rPh sb="9" eb="11">
      <t>コウコク</t>
    </rPh>
    <rPh sb="11" eb="12">
      <t>アン</t>
    </rPh>
    <phoneticPr fontId="9"/>
  </si>
  <si>
    <t>オリエンテーション時に告知する事項の内容</t>
    <rPh sb="9" eb="10">
      <t>ジ</t>
    </rPh>
    <rPh sb="11" eb="13">
      <t>コクチ</t>
    </rPh>
    <rPh sb="15" eb="17">
      <t>ジコウ</t>
    </rPh>
    <rPh sb="18" eb="20">
      <t>ナイヨウ</t>
    </rPh>
    <phoneticPr fontId="9"/>
  </si>
  <si>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</si>
  <si>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</si>
  <si>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認定様式第1号（第1条関係）（表面）</t>
    <rPh sb="0" eb="2">
      <t>ニンテイ</t>
    </rPh>
    <rPh sb="2" eb="4">
      <t>ヨウシキ</t>
    </rPh>
    <rPh sb="8" eb="9">
      <t>ダイ</t>
    </rPh>
    <rPh sb="10" eb="11">
      <t>ジョウ</t>
    </rPh>
    <rPh sb="11" eb="13">
      <t>カンケイ</t>
    </rPh>
    <rPh sb="15" eb="16">
      <t>オモテ</t>
    </rPh>
    <rPh sb="16" eb="17">
      <t>メン</t>
    </rPh>
    <phoneticPr fontId="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</si>
  <si>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9"/>
  </si>
  <si>
    <t>（申請者）</t>
    <rPh sb="1" eb="4">
      <t>シンセイシャ</t>
    </rPh>
    <phoneticPr fontId="9"/>
  </si>
  <si>
    <t>フリガナ</t>
    <phoneticPr fontId="9"/>
  </si>
  <si>
    <t>〒</t>
    <phoneticPr fontId="9"/>
  </si>
  <si>
    <t>所在地</t>
  </si>
  <si>
    <t>商号又は名称</t>
    <rPh sb="0" eb="2">
      <t>ショウゴウ</t>
    </rPh>
    <rPh sb="2" eb="3">
      <t>マタ</t>
    </rPh>
    <rPh sb="4" eb="6">
      <t>メイショウ</t>
    </rPh>
    <phoneticPr fontId="9"/>
  </si>
  <si>
    <t>代表者役職名・氏名</t>
    <phoneticPr fontId="9"/>
  </si>
  <si>
    <t>記</t>
    <phoneticPr fontId="9"/>
  </si>
  <si>
    <t>１　訓練の種別</t>
    <rPh sb="2" eb="4">
      <t>クンレン</t>
    </rPh>
    <rPh sb="5" eb="7">
      <t>シュベツ</t>
    </rPh>
    <phoneticPr fontId="9"/>
  </si>
  <si>
    <t>（</t>
    <phoneticPr fontId="9"/>
  </si>
  <si>
    <t>）基礎訓練（基礎コース）</t>
    <rPh sb="1" eb="3">
      <t>キソ</t>
    </rPh>
    <rPh sb="3" eb="5">
      <t>クンレン</t>
    </rPh>
    <rPh sb="6" eb="8">
      <t>キソ</t>
    </rPh>
    <phoneticPr fontId="9"/>
  </si>
  <si>
    <t>）実践訓練（実践コース）</t>
    <rPh sb="1" eb="3">
      <t>ジッセン</t>
    </rPh>
    <rPh sb="3" eb="5">
      <t>クンレン</t>
    </rPh>
    <rPh sb="6" eb="8">
      <t>ジッセン</t>
    </rPh>
    <phoneticPr fontId="9"/>
  </si>
  <si>
    <t>※該当する分野（１つ）にチェックを入れてください。</t>
  </si>
  <si>
    <t>02 ＩＴ分野　</t>
    <phoneticPr fontId="9"/>
  </si>
  <si>
    <t>07 林業分野</t>
    <phoneticPr fontId="9"/>
  </si>
  <si>
    <t>12 輸送サービス分野</t>
    <phoneticPr fontId="9"/>
  </si>
  <si>
    <t>17 金属関連分野</t>
    <phoneticPr fontId="9"/>
  </si>
  <si>
    <t>03 営業・販売・事務分野</t>
    <phoneticPr fontId="9"/>
  </si>
  <si>
    <t>08 旅行・観光分野</t>
    <phoneticPr fontId="9"/>
  </si>
  <si>
    <t>13 エコ分野</t>
    <phoneticPr fontId="9"/>
  </si>
  <si>
    <t>18 建設関連分野</t>
    <phoneticPr fontId="9"/>
  </si>
  <si>
    <t>04 医療事務分野</t>
    <phoneticPr fontId="9"/>
  </si>
  <si>
    <t>09 警備・保安分野</t>
    <phoneticPr fontId="9"/>
  </si>
  <si>
    <t>14 調理分野</t>
    <phoneticPr fontId="9"/>
  </si>
  <si>
    <t>19 理容・美容関連分野</t>
    <phoneticPr fontId="9"/>
  </si>
  <si>
    <t>10 クリエート（企画・創作）分野</t>
    <phoneticPr fontId="9"/>
  </si>
  <si>
    <t>15 電気関連分野</t>
    <phoneticPr fontId="9"/>
  </si>
  <si>
    <t>20 その他の分野</t>
    <phoneticPr fontId="9"/>
  </si>
  <si>
    <t>06 農業分野</t>
    <phoneticPr fontId="9"/>
  </si>
  <si>
    <t>11 デザイン分野</t>
    <phoneticPr fontId="9"/>
  </si>
  <si>
    <t>16 機械関連分野</t>
    <phoneticPr fontId="9"/>
  </si>
  <si>
    <t>(</t>
    <phoneticPr fontId="9"/>
  </si>
  <si>
    <t>）</t>
    <phoneticPr fontId="9"/>
  </si>
  <si>
    <t>※　新規　　　</t>
    <phoneticPr fontId="9"/>
  </si>
  <si>
    <t>（貴機関が初めて本分野の訓練を実施する場合はチェックしてください）</t>
    <phoneticPr fontId="9"/>
  </si>
  <si>
    <t>※　新規扱い　</t>
    <rPh sb="4" eb="5">
      <t>アツカ</t>
    </rPh>
    <phoneticPr fontId="9"/>
  </si>
  <si>
    <t>３　訓練概要　　　　</t>
    <phoneticPr fontId="9"/>
  </si>
  <si>
    <r>
      <t>（１）訓練科名（40文字以内）</t>
    </r>
    <r>
      <rPr>
        <u/>
        <sz val="16"/>
        <rFont val="ＭＳ 明朝"/>
        <family val="1"/>
        <charset val="128"/>
      </rPr>
      <t/>
    </r>
    <rPh sb="10" eb="12">
      <t>モジ</t>
    </rPh>
    <rPh sb="12" eb="14">
      <t>イナイ</t>
    </rPh>
    <phoneticPr fontId="9"/>
  </si>
  <si>
    <t>（２）訓練期間</t>
    <rPh sb="5" eb="7">
      <t>キカン</t>
    </rPh>
    <phoneticPr fontId="9"/>
  </si>
  <si>
    <t>～</t>
    <phoneticPr fontId="9"/>
  </si>
  <si>
    <t>（</t>
    <phoneticPr fontId="9"/>
  </si>
  <si>
    <t>か月）</t>
    <rPh sb="1" eb="2">
      <t>ゲツ</t>
    </rPh>
    <phoneticPr fontId="9"/>
  </si>
  <si>
    <t>（３）受講者定員</t>
    <phoneticPr fontId="9"/>
  </si>
  <si>
    <t>名</t>
    <rPh sb="0" eb="1">
      <t>メイ</t>
    </rPh>
    <phoneticPr fontId="9"/>
  </si>
  <si>
    <t>　　所　　在　　地</t>
  </si>
  <si>
    <t>５　訓練実施機関番号</t>
    <rPh sb="6" eb="8">
      <t>キカン</t>
    </rPh>
    <rPh sb="8" eb="10">
      <t>バンゴウ</t>
    </rPh>
    <phoneticPr fontId="9"/>
  </si>
  <si>
    <t>社会保険
労務士
記載欄</t>
    <rPh sb="0" eb="2">
      <t>シャカイ</t>
    </rPh>
    <rPh sb="2" eb="4">
      <t>ホケン</t>
    </rPh>
    <rPh sb="5" eb="8">
      <t>ロウムシ</t>
    </rPh>
    <rPh sb="9" eb="11">
      <t>キサイ</t>
    </rPh>
    <rPh sb="11" eb="12">
      <t>ラン</t>
    </rPh>
    <phoneticPr fontId="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</si>
  <si>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9"/>
  </si>
  <si>
    <t>氏  　　　名</t>
    <rPh sb="0" eb="1">
      <t>シ</t>
    </rPh>
    <rPh sb="6" eb="7">
      <t>メイ</t>
    </rPh>
    <phoneticPr fontId="9"/>
  </si>
  <si>
    <t>電　話　番　号</t>
    <rPh sb="0" eb="1">
      <t>デン</t>
    </rPh>
    <rPh sb="2" eb="3">
      <t>ハナシ</t>
    </rPh>
    <rPh sb="4" eb="5">
      <t>バン</t>
    </rPh>
    <rPh sb="6" eb="7">
      <t>ゴウ</t>
    </rPh>
    <phoneticPr fontId="9"/>
  </si>
  <si>
    <t>※機構処理欄</t>
    <rPh sb="1" eb="3">
      <t>キコウ</t>
    </rPh>
    <rPh sb="3" eb="5">
      <t>ショリ</t>
    </rPh>
    <rPh sb="5" eb="6">
      <t>ラン</t>
    </rPh>
    <phoneticPr fontId="9"/>
  </si>
  <si>
    <t xml:space="preserve"> 施設名：</t>
    <rPh sb="1" eb="3">
      <t>シセツ</t>
    </rPh>
    <rPh sb="3" eb="4">
      <t>メイ</t>
    </rPh>
    <phoneticPr fontId="9"/>
  </si>
  <si>
    <t>担当者：</t>
    <rPh sb="0" eb="3">
      <t>タントウシャ</t>
    </rPh>
    <phoneticPr fontId="9"/>
  </si>
  <si>
    <t>㊞</t>
    <phoneticPr fontId="9"/>
  </si>
  <si>
    <t>受理番号：</t>
    <phoneticPr fontId="9"/>
  </si>
  <si>
    <t xml:space="preserve"> 申請書受理日：</t>
    <rPh sb="1" eb="4">
      <t>シンセイショ</t>
    </rPh>
    <rPh sb="4" eb="6">
      <t>ジュリ</t>
    </rPh>
    <rPh sb="6" eb="7">
      <t>ビ</t>
    </rPh>
    <phoneticPr fontId="9"/>
  </si>
  <si>
    <t>認定様式第1号（第1条関係）（裏面）</t>
    <rPh sb="0" eb="2">
      <t>ニンテイ</t>
    </rPh>
    <rPh sb="15" eb="16">
      <t>ウラ</t>
    </rPh>
    <rPh sb="16" eb="17">
      <t>メン</t>
    </rPh>
    <phoneticPr fontId="9"/>
  </si>
  <si>
    <t>（注　意　事　項）</t>
    <rPh sb="1" eb="2">
      <t>チュウ</t>
    </rPh>
    <rPh sb="3" eb="4">
      <t>イ</t>
    </rPh>
    <rPh sb="5" eb="6">
      <t>コト</t>
    </rPh>
    <rPh sb="7" eb="8">
      <t>コウ</t>
    </rPh>
    <phoneticPr fontId="9"/>
  </si>
  <si>
    <t>誓　　約　　書</t>
    <phoneticPr fontId="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</si>
  <si>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9"/>
  </si>
  <si>
    <t>代表者役職名・氏名</t>
    <rPh sb="3" eb="4">
      <t>ヤク</t>
    </rPh>
    <rPh sb="4" eb="5">
      <t>ショク</t>
    </rPh>
    <rPh sb="5" eb="6">
      <t>メイ</t>
    </rPh>
    <phoneticPr fontId="9"/>
  </si>
  <si>
    <t>記</t>
  </si>
  <si>
    <t>１　訓練科名</t>
    <rPh sb="2" eb="4">
      <t>クンレン</t>
    </rPh>
    <rPh sb="4" eb="6">
      <t>カメイ</t>
    </rPh>
    <phoneticPr fontId="9"/>
  </si>
  <si>
    <t>２　誓約内容</t>
  </si>
  <si>
    <t>実施体制等確認表</t>
    <rPh sb="0" eb="2">
      <t>ジッシ</t>
    </rPh>
    <rPh sb="2" eb="4">
      <t>タイセイ</t>
    </rPh>
    <rPh sb="4" eb="5">
      <t>トウ</t>
    </rPh>
    <rPh sb="5" eb="7">
      <t>カクニン</t>
    </rPh>
    <rPh sb="7" eb="8">
      <t>ヒョウ</t>
    </rPh>
    <phoneticPr fontId="9"/>
  </si>
  <si>
    <t>訓練実施機関名：　</t>
    <rPh sb="0" eb="2">
      <t>クンレン</t>
    </rPh>
    <rPh sb="2" eb="4">
      <t>ジッシ</t>
    </rPh>
    <rPh sb="4" eb="6">
      <t>キカン</t>
    </rPh>
    <rPh sb="6" eb="7">
      <t>メイ</t>
    </rPh>
    <phoneticPr fontId="9"/>
  </si>
  <si>
    <t>訓練科名：</t>
    <phoneticPr fontId="9"/>
  </si>
  <si>
    <t>作成者名：</t>
    <phoneticPr fontId="9"/>
  </si>
  <si>
    <t>点　検　項　目</t>
    <rPh sb="0" eb="3">
      <t>テンケン</t>
    </rPh>
    <rPh sb="4" eb="7">
      <t>コウモク</t>
    </rPh>
    <phoneticPr fontId="9"/>
  </si>
  <si>
    <t>内　　　　　　　　　　　　　　　容</t>
    <rPh sb="0" eb="1">
      <t>ウチ</t>
    </rPh>
    <rPh sb="16" eb="17">
      <t>カタチ</t>
    </rPh>
    <phoneticPr fontId="9"/>
  </si>
  <si>
    <t>基本条件</t>
    <rPh sb="0" eb="2">
      <t>キホン</t>
    </rPh>
    <rPh sb="2" eb="4">
      <t>ジョウケン</t>
    </rPh>
    <phoneticPr fontId="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</si>
  <si>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9"/>
  </si>
  <si>
    <t>訓練実施施設の確保</t>
    <rPh sb="0" eb="2">
      <t>クンレン</t>
    </rPh>
    <rPh sb="2" eb="4">
      <t>ジッシ</t>
    </rPh>
    <rPh sb="4" eb="6">
      <t>シセツ</t>
    </rPh>
    <rPh sb="7" eb="9">
      <t>カクホ</t>
    </rPh>
    <phoneticPr fontId="9"/>
  </si>
  <si>
    <t>　・自ら所有する訓練実施場所及び事務所を使用する　　　　　　　※不動産登記簿謄本（写しで可）等を添付すること</t>
    <phoneticPr fontId="9"/>
  </si>
  <si>
    <t>　・訓練実施場所及び事務所を賃借により確保する　　　　　　　　　※賃貸借契約書（写）等を添付すること</t>
    <phoneticPr fontId="9"/>
  </si>
  <si>
    <t>　　カリキュラムに必ず含めるべき内容；</t>
    <rPh sb="9" eb="10">
      <t>カナラ</t>
    </rPh>
    <rPh sb="11" eb="12">
      <t>フク</t>
    </rPh>
    <rPh sb="16" eb="18">
      <t>ナイヨウ</t>
    </rPh>
    <phoneticPr fontId="9"/>
  </si>
  <si>
    <t>　・該当している　　　　　</t>
    <phoneticPr fontId="9"/>
  </si>
  <si>
    <t>・該当していない</t>
    <phoneticPr fontId="9"/>
  </si>
  <si>
    <t>介護職員養成研修（介護職員養成研修を求職者支援訓練として実施する場合）</t>
    <phoneticPr fontId="9"/>
  </si>
  <si>
    <t>教　室　設　備</t>
    <rPh sb="0" eb="3">
      <t>キョウシツ</t>
    </rPh>
    <rPh sb="4" eb="7">
      <t>セツビ</t>
    </rPh>
    <phoneticPr fontId="9"/>
  </si>
  <si>
    <t>教室面積等</t>
    <rPh sb="0" eb="2">
      <t>キョウシツ</t>
    </rPh>
    <rPh sb="2" eb="4">
      <t>メンセキ</t>
    </rPh>
    <rPh sb="4" eb="5">
      <t>トウ</t>
    </rPh>
    <phoneticPr fontId="9"/>
  </si>
  <si>
    <t>・教室総面積（　　　</t>
    <rPh sb="1" eb="3">
      <t>キョウシツ</t>
    </rPh>
    <rPh sb="3" eb="6">
      <t>ソウメンセキ</t>
    </rPh>
    <phoneticPr fontId="9"/>
  </si>
  <si>
    <t>　　）㎡</t>
    <phoneticPr fontId="9"/>
  </si>
  <si>
    <t>・１人当たりの面積（</t>
    <rPh sb="2" eb="3">
      <t>ニン</t>
    </rPh>
    <rPh sb="3" eb="4">
      <t>ア</t>
    </rPh>
    <rPh sb="7" eb="9">
      <t>メンセキ</t>
    </rPh>
    <phoneticPr fontId="9"/>
  </si>
  <si>
    <t>・教室総面積を定員で除した数値</t>
    <rPh sb="1" eb="3">
      <t>キョウシツ</t>
    </rPh>
    <rPh sb="3" eb="6">
      <t>ソウメンセキ</t>
    </rPh>
    <rPh sb="7" eb="9">
      <t>テイイン</t>
    </rPh>
    <rPh sb="10" eb="11">
      <t>ジョ</t>
    </rPh>
    <rPh sb="13" eb="15">
      <t>スウチ</t>
    </rPh>
    <phoneticPr fontId="9"/>
  </si>
  <si>
    <t>・実習室面積（</t>
    <rPh sb="1" eb="4">
      <t>ジッシュウシツ</t>
    </rPh>
    <rPh sb="4" eb="6">
      <t>メンセキ</t>
    </rPh>
    <phoneticPr fontId="9"/>
  </si>
  <si>
    <t>名称（</t>
    <rPh sb="0" eb="2">
      <t>メイショウ</t>
    </rPh>
    <phoneticPr fontId="9"/>
  </si>
  <si>
    <t xml:space="preserve">       ）</t>
    <phoneticPr fontId="9"/>
  </si>
  <si>
    <t>台数（</t>
    <phoneticPr fontId="9"/>
  </si>
  <si>
    <t>）台</t>
    <phoneticPr fontId="9"/>
  </si>
  <si>
    <t>　　　（</t>
    <phoneticPr fontId="9"/>
  </si>
  <si>
    <t>・机　定員以上</t>
    <rPh sb="1" eb="2">
      <t>ツクエ</t>
    </rPh>
    <rPh sb="3" eb="5">
      <t>テイイン</t>
    </rPh>
    <rPh sb="5" eb="7">
      <t>イジョウ</t>
    </rPh>
    <phoneticPr fontId="9"/>
  </si>
  <si>
    <t>有</t>
    <phoneticPr fontId="9"/>
  </si>
  <si>
    <t>無</t>
    <rPh sb="0" eb="1">
      <t>ナ</t>
    </rPh>
    <phoneticPr fontId="9"/>
  </si>
  <si>
    <t>・いす　定員以上</t>
    <rPh sb="4" eb="6">
      <t>テイイン</t>
    </rPh>
    <rPh sb="6" eb="8">
      <t>イジョウ</t>
    </rPh>
    <phoneticPr fontId="9"/>
  </si>
  <si>
    <t>・ホワイトボード等</t>
    <rPh sb="8" eb="9">
      <t>トウ</t>
    </rPh>
    <phoneticPr fontId="9"/>
  </si>
  <si>
    <t>※パソコン関係</t>
    <rPh sb="5" eb="7">
      <t>カンケイ</t>
    </rPh>
    <phoneticPr fontId="9"/>
  </si>
  <si>
    <t>パソコン台数</t>
    <phoneticPr fontId="9"/>
  </si>
  <si>
    <t>インターネットの接続</t>
    <phoneticPr fontId="9"/>
  </si>
  <si>
    <t>・全てのパソコンが接続できる</t>
    <phoneticPr fontId="9"/>
  </si>
  <si>
    <t>・一部又は全部のパソコンが接続できない</t>
    <rPh sb="1" eb="3">
      <t>イチブ</t>
    </rPh>
    <rPh sb="3" eb="4">
      <t>マタ</t>
    </rPh>
    <rPh sb="5" eb="7">
      <t>ゼンブ</t>
    </rPh>
    <rPh sb="13" eb="15">
      <t>セツゾク</t>
    </rPh>
    <phoneticPr fontId="9"/>
  </si>
  <si>
    <t>・接続する必要がある訓練がない</t>
    <rPh sb="1" eb="3">
      <t>セツゾク</t>
    </rPh>
    <rPh sb="5" eb="7">
      <t>ヒツヨウ</t>
    </rPh>
    <rPh sb="10" eb="12">
      <t>クンレン</t>
    </rPh>
    <phoneticPr fontId="9"/>
  </si>
  <si>
    <t>プリンタ台数</t>
    <rPh sb="4" eb="6">
      <t>ダイスウ</t>
    </rPh>
    <phoneticPr fontId="9"/>
  </si>
  <si>
    <t>・インクジェットプリンタ　　（</t>
    <phoneticPr fontId="9"/>
  </si>
  <si>
    <t>　）台</t>
    <rPh sb="2" eb="3">
      <t>ダイ</t>
    </rPh>
    <phoneticPr fontId="9"/>
  </si>
  <si>
    <t>・レーザープリンタ　　　　　（</t>
    <phoneticPr fontId="9"/>
  </si>
  <si>
    <t>受講者が講師のパソコン画面を常時確認できるための方策</t>
    <rPh sb="0" eb="3">
      <t>ジュコウシャ</t>
    </rPh>
    <rPh sb="24" eb="26">
      <t>ホウサク</t>
    </rPh>
    <phoneticPr fontId="9"/>
  </si>
  <si>
    <t>・ビデオプロジェクター</t>
    <phoneticPr fontId="9"/>
  </si>
  <si>
    <t>パソコン等の配線</t>
    <rPh sb="4" eb="5">
      <t>トウ</t>
    </rPh>
    <rPh sb="6" eb="8">
      <t>ハイセン</t>
    </rPh>
    <phoneticPr fontId="9"/>
  </si>
  <si>
    <t>・ＯＡフロアにより床下に配線している</t>
    <phoneticPr fontId="9"/>
  </si>
  <si>
    <t>・床上で躓くことがないよう固定している</t>
    <rPh sb="1" eb="3">
      <t>ユカウエ</t>
    </rPh>
    <rPh sb="4" eb="5">
      <t>ツマヅ</t>
    </rPh>
    <rPh sb="13" eb="15">
      <t>コテイ</t>
    </rPh>
    <phoneticPr fontId="9"/>
  </si>
  <si>
    <t>・その他の固定方法等（</t>
    <rPh sb="5" eb="7">
      <t>コテイ</t>
    </rPh>
    <rPh sb="7" eb="10">
      <t>ホウホウトウ</t>
    </rPh>
    <phoneticPr fontId="9"/>
  </si>
  <si>
    <t>)</t>
    <phoneticPr fontId="9"/>
  </si>
  <si>
    <t>パソコンの訓練時間外の利用可能時間数</t>
    <rPh sb="5" eb="7">
      <t>クンレン</t>
    </rPh>
    <rPh sb="7" eb="10">
      <t>ジカンガイ</t>
    </rPh>
    <rPh sb="11" eb="13">
      <t>リヨウ</t>
    </rPh>
    <rPh sb="13" eb="15">
      <t>カノウ</t>
    </rPh>
    <rPh sb="15" eb="17">
      <t>ジカン</t>
    </rPh>
    <rPh sb="17" eb="18">
      <t>カズ</t>
    </rPh>
    <phoneticPr fontId="9"/>
  </si>
  <si>
    <t>１日（</t>
    <phoneticPr fontId="9"/>
  </si>
  <si>
    <t>その他の設備・機器</t>
    <rPh sb="2" eb="3">
      <t>タ</t>
    </rPh>
    <rPh sb="4" eb="6">
      <t>セツビ</t>
    </rPh>
    <rPh sb="7" eb="9">
      <t>キキ</t>
    </rPh>
    <phoneticPr fontId="9"/>
  </si>
  <si>
    <t>・訓練の実施に必要なその他の設備・機器を適正に整備している</t>
    <phoneticPr fontId="9"/>
  </si>
  <si>
    <t>※ソフトウェア</t>
    <phoneticPr fontId="9"/>
  </si>
  <si>
    <t>・あり</t>
    <phoneticPr fontId="9"/>
  </si>
  <si>
    <t>・なし</t>
    <phoneticPr fontId="9"/>
  </si>
  <si>
    <t>ＯＳ</t>
    <phoneticPr fontId="9"/>
  </si>
  <si>
    <t>使用するＯＳの名称及びバージョン　　（</t>
    <rPh sb="7" eb="9">
      <t>メイショウ</t>
    </rPh>
    <rPh sb="9" eb="10">
      <t>オヨ</t>
    </rPh>
    <phoneticPr fontId="9"/>
  </si>
  <si>
    <t>ソフトウェアの種類</t>
    <rPh sb="7" eb="9">
      <t>シュルイ</t>
    </rPh>
    <phoneticPr fontId="9"/>
  </si>
  <si>
    <t>使用するソフトウェアの名称及びバージョン　　（</t>
    <rPh sb="11" eb="13">
      <t>メイショウ</t>
    </rPh>
    <rPh sb="13" eb="14">
      <t>オヨ</t>
    </rPh>
    <phoneticPr fontId="9"/>
  </si>
  <si>
    <t>その他当該訓練に必要な設備</t>
    <rPh sb="2" eb="3">
      <t>タ</t>
    </rPh>
    <rPh sb="3" eb="5">
      <t>トウガイ</t>
    </rPh>
    <rPh sb="5" eb="7">
      <t>クンレン</t>
    </rPh>
    <rPh sb="8" eb="10">
      <t>ヒツヨウ</t>
    </rPh>
    <rPh sb="11" eb="13">
      <t>セツビ</t>
    </rPh>
    <phoneticPr fontId="9"/>
  </si>
  <si>
    <t>・全て確保している</t>
    <phoneticPr fontId="9"/>
  </si>
  <si>
    <t>・一部確保している</t>
    <rPh sb="1" eb="3">
      <t>イチブ</t>
    </rPh>
    <rPh sb="3" eb="5">
      <t>カクホ</t>
    </rPh>
    <phoneticPr fontId="9"/>
  </si>
  <si>
    <t>・確保していない</t>
    <rPh sb="1" eb="3">
      <t>カクホ</t>
    </rPh>
    <phoneticPr fontId="9"/>
  </si>
  <si>
    <t>安全衛生法上の措置</t>
    <rPh sb="0" eb="2">
      <t>アンゼン</t>
    </rPh>
    <rPh sb="2" eb="5">
      <t>エイセイホウ</t>
    </rPh>
    <rPh sb="5" eb="6">
      <t>ジョウ</t>
    </rPh>
    <rPh sb="7" eb="9">
      <t>ソチ</t>
    </rPh>
    <phoneticPr fontId="9"/>
  </si>
  <si>
    <t>照明（室内の場合）</t>
    <rPh sb="0" eb="2">
      <t>ショウメイ</t>
    </rPh>
    <rPh sb="3" eb="5">
      <t>シツナイ</t>
    </rPh>
    <rPh sb="6" eb="8">
      <t>バアイ</t>
    </rPh>
    <phoneticPr fontId="9"/>
  </si>
  <si>
    <t>空調（冷暖房）・換気(窓)</t>
    <rPh sb="0" eb="2">
      <t>クウチョウ</t>
    </rPh>
    <rPh sb="3" eb="6">
      <t>レイダンボウ</t>
    </rPh>
    <rPh sb="8" eb="10">
      <t>カンキ</t>
    </rPh>
    <rPh sb="11" eb="12">
      <t>マド</t>
    </rPh>
    <phoneticPr fontId="9"/>
  </si>
  <si>
    <t>トイレ(男女別）</t>
    <rPh sb="4" eb="6">
      <t>ダンジョ</t>
    </rPh>
    <rPh sb="6" eb="7">
      <t>ベツ</t>
    </rPh>
    <phoneticPr fontId="9"/>
  </si>
  <si>
    <t>・あり（男女別あり）</t>
    <rPh sb="4" eb="6">
      <t>ダンジョ</t>
    </rPh>
    <rPh sb="6" eb="7">
      <t>ベツ</t>
    </rPh>
    <phoneticPr fontId="9"/>
  </si>
  <si>
    <t>洗面所</t>
    <rPh sb="0" eb="2">
      <t>センメン</t>
    </rPh>
    <rPh sb="2" eb="3">
      <t>ジョ</t>
    </rPh>
    <phoneticPr fontId="9"/>
  </si>
  <si>
    <t>事務室</t>
    <rPh sb="0" eb="3">
      <t>ジムシツ</t>
    </rPh>
    <phoneticPr fontId="9"/>
  </si>
  <si>
    <t>・あり（教室・実習室とは完全に分離されていない）</t>
    <rPh sb="4" eb="6">
      <t>キョウシツ</t>
    </rPh>
    <rPh sb="7" eb="10">
      <t>ジッシュウシツ</t>
    </rPh>
    <rPh sb="12" eb="14">
      <t>カンゼン</t>
    </rPh>
    <rPh sb="15" eb="17">
      <t>ブンリ</t>
    </rPh>
    <phoneticPr fontId="9"/>
  </si>
  <si>
    <t xml:space="preserve"> 喫煙場所</t>
    <rPh sb="1" eb="3">
      <t>キツエン</t>
    </rPh>
    <rPh sb="3" eb="5">
      <t>バショ</t>
    </rPh>
    <phoneticPr fontId="9"/>
  </si>
  <si>
    <t>教室(実習室・自習室含む)</t>
    <rPh sb="0" eb="2">
      <t>キョウシツ</t>
    </rPh>
    <rPh sb="3" eb="6">
      <t>ジッシュウシツ</t>
    </rPh>
    <rPh sb="7" eb="9">
      <t>ジシュウ</t>
    </rPh>
    <rPh sb="9" eb="10">
      <t>シツ</t>
    </rPh>
    <rPh sb="10" eb="11">
      <t>フク</t>
    </rPh>
    <phoneticPr fontId="9"/>
  </si>
  <si>
    <t>・全面禁煙である</t>
    <phoneticPr fontId="9"/>
  </si>
  <si>
    <t>・室内で喫煙できる</t>
    <phoneticPr fontId="9"/>
  </si>
  <si>
    <t>・その他</t>
    <rPh sb="3" eb="4">
      <t>タ</t>
    </rPh>
    <phoneticPr fontId="9"/>
  </si>
  <si>
    <t>休憩室・昼食場所</t>
    <rPh sb="0" eb="3">
      <t>キュウケイシツ</t>
    </rPh>
    <rPh sb="4" eb="6">
      <t>チュウショク</t>
    </rPh>
    <rPh sb="6" eb="8">
      <t>バショ</t>
    </rPh>
    <phoneticPr fontId="9"/>
  </si>
  <si>
    <t>・室内で喫煙できるが分煙対策を施している</t>
    <phoneticPr fontId="9"/>
  </si>
  <si>
    <t>・あり(専用の部屋がある）</t>
    <phoneticPr fontId="9"/>
  </si>
  <si>
    <t>・あり（専用の部屋はないが、受講者のプライバシーは確保されている）</t>
    <rPh sb="4" eb="6">
      <t>センヨウ</t>
    </rPh>
    <rPh sb="7" eb="9">
      <t>ヘヤ</t>
    </rPh>
    <rPh sb="14" eb="17">
      <t>ジュコウシャ</t>
    </rPh>
    <rPh sb="25" eb="27">
      <t>カクホ</t>
    </rPh>
    <phoneticPr fontId="9"/>
  </si>
  <si>
    <t>運営状況等</t>
    <rPh sb="0" eb="2">
      <t>ウンエイ</t>
    </rPh>
    <rPh sb="2" eb="4">
      <t>ジョウキョウ</t>
    </rPh>
    <rPh sb="4" eb="5">
      <t>トウ</t>
    </rPh>
    <phoneticPr fontId="9"/>
  </si>
  <si>
    <t>講師の資格・免許</t>
    <rPh sb="0" eb="2">
      <t>コウシ</t>
    </rPh>
    <rPh sb="3" eb="5">
      <t>シカク</t>
    </rPh>
    <rPh sb="6" eb="8">
      <t>メンキョ</t>
    </rPh>
    <phoneticPr fontId="9"/>
  </si>
  <si>
    <t>講師の指導経験・業務経験年数</t>
    <rPh sb="0" eb="2">
      <t>コウシ</t>
    </rPh>
    <rPh sb="3" eb="5">
      <t>シドウ</t>
    </rPh>
    <rPh sb="5" eb="7">
      <t>ケイケン</t>
    </rPh>
    <rPh sb="8" eb="10">
      <t>ギョウム</t>
    </rPh>
    <rPh sb="10" eb="12">
      <t>ケイケン</t>
    </rPh>
    <rPh sb="12" eb="14">
      <t>ネンスウ</t>
    </rPh>
    <phoneticPr fontId="9"/>
  </si>
  <si>
    <t>講師の数</t>
    <rPh sb="0" eb="2">
      <t>コウシ</t>
    </rPh>
    <rPh sb="3" eb="4">
      <t>カズ</t>
    </rPh>
    <phoneticPr fontId="9"/>
  </si>
  <si>
    <t>学科</t>
    <phoneticPr fontId="9"/>
  </si>
  <si>
    <t>・受講者30人あたり１人以上配置している</t>
    <phoneticPr fontId="9"/>
  </si>
  <si>
    <t>質疑応答の体制</t>
    <phoneticPr fontId="9"/>
  </si>
  <si>
    <t>・日々の訓練時間外に最低１時間以上、質疑応答ができる講師の支援体制がある</t>
    <phoneticPr fontId="9"/>
  </si>
  <si>
    <t>訓練記録
（訓練日誌）</t>
    <rPh sb="0" eb="2">
      <t>クンレン</t>
    </rPh>
    <rPh sb="2" eb="4">
      <t>キロク</t>
    </rPh>
    <rPh sb="6" eb="8">
      <t>クンレン</t>
    </rPh>
    <rPh sb="8" eb="10">
      <t>ニッシ</t>
    </rPh>
    <phoneticPr fontId="9"/>
  </si>
  <si>
    <t>作成の有無</t>
    <rPh sb="3" eb="5">
      <t>ウム</t>
    </rPh>
    <phoneticPr fontId="9"/>
  </si>
  <si>
    <t>記載事項</t>
    <rPh sb="0" eb="2">
      <t>キサイ</t>
    </rPh>
    <rPh sb="2" eb="4">
      <t>ジコウ</t>
    </rPh>
    <phoneticPr fontId="9"/>
  </si>
  <si>
    <t>・次の事項を記載することとしている　　①訓練実施日　②訓練内容　③担当講師　④欠席・遅刻・早退者</t>
    <phoneticPr fontId="9"/>
  </si>
  <si>
    <t>個人情報保護の体制</t>
    <rPh sb="0" eb="2">
      <t>コジン</t>
    </rPh>
    <rPh sb="2" eb="4">
      <t>ジョウホウ</t>
    </rPh>
    <rPh sb="4" eb="6">
      <t>ホゴ</t>
    </rPh>
    <rPh sb="7" eb="9">
      <t>タイセイ</t>
    </rPh>
    <phoneticPr fontId="9"/>
  </si>
  <si>
    <t>・事務室の入り口の施錠</t>
    <rPh sb="1" eb="4">
      <t>ジムシツ</t>
    </rPh>
    <rPh sb="5" eb="6">
      <t>イ</t>
    </rPh>
    <rPh sb="7" eb="8">
      <t>グチ</t>
    </rPh>
    <rPh sb="9" eb="11">
      <t>セジョウ</t>
    </rPh>
    <phoneticPr fontId="9"/>
  </si>
  <si>
    <t>・できる</t>
    <phoneticPr fontId="9"/>
  </si>
  <si>
    <t>・できない</t>
    <phoneticPr fontId="9"/>
  </si>
  <si>
    <t>・書庫等の施錠</t>
    <rPh sb="1" eb="4">
      <t>ショコトウ</t>
    </rPh>
    <rPh sb="5" eb="7">
      <t>セジョウ</t>
    </rPh>
    <phoneticPr fontId="9"/>
  </si>
  <si>
    <t>苦情相談窓口の周知方法</t>
    <rPh sb="0" eb="2">
      <t>クジョウ</t>
    </rPh>
    <rPh sb="2" eb="4">
      <t>ソウダン</t>
    </rPh>
    <rPh sb="4" eb="6">
      <t>マドグチ</t>
    </rPh>
    <rPh sb="7" eb="9">
      <t>シュウチ</t>
    </rPh>
    <rPh sb="9" eb="11">
      <t>ホウホウ</t>
    </rPh>
    <phoneticPr fontId="9"/>
  </si>
  <si>
    <t>・受講者に対して書面を配付して周知</t>
    <phoneticPr fontId="9"/>
  </si>
  <si>
    <t>・掲示板に常時窓口を掲示</t>
    <rPh sb="1" eb="4">
      <t>ケイジバン</t>
    </rPh>
    <rPh sb="5" eb="7">
      <t>ジョウジ</t>
    </rPh>
    <rPh sb="7" eb="9">
      <t>マドグチ</t>
    </rPh>
    <rPh sb="10" eb="12">
      <t>ケイジ</t>
    </rPh>
    <phoneticPr fontId="9"/>
  </si>
  <si>
    <t>その他</t>
    <rPh sb="2" eb="3">
      <t>タ</t>
    </rPh>
    <phoneticPr fontId="9"/>
  </si>
  <si>
    <t>企業実習を行う場合</t>
    <rPh sb="0" eb="2">
      <t>キギョウ</t>
    </rPh>
    <rPh sb="2" eb="4">
      <t>ジッシュウ</t>
    </rPh>
    <rPh sb="5" eb="6">
      <t>オコナ</t>
    </rPh>
    <rPh sb="7" eb="9">
      <t>バアイ</t>
    </rPh>
    <phoneticPr fontId="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</si>
  <si>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9"/>
  </si>
  <si>
    <t>特記事項（機構処理欄）</t>
    <rPh sb="0" eb="2">
      <t>トッキ</t>
    </rPh>
    <rPh sb="2" eb="4">
      <t>ジコウ</t>
    </rPh>
    <rPh sb="5" eb="7">
      <t>キコウ</t>
    </rPh>
    <rPh sb="7" eb="9">
      <t>ショリ</t>
    </rPh>
    <rPh sb="9" eb="10">
      <t>ラン</t>
    </rPh>
    <phoneticPr fontId="9"/>
  </si>
  <si>
    <t xml:space="preserve"> ※　計画審査に当たって特記する事項がある場合に記入すること。
</t>
    <rPh sb="3" eb="5">
      <t>ケイカク</t>
    </rPh>
    <rPh sb="5" eb="7">
      <t>シンサ</t>
    </rPh>
    <phoneticPr fontId="9"/>
  </si>
  <si>
    <t>認定様式第４号</t>
    <phoneticPr fontId="9"/>
  </si>
  <si>
    <t>訓練実施機関・施設の概要</t>
    <rPh sb="0" eb="2">
      <t>クンレン</t>
    </rPh>
    <rPh sb="2" eb="4">
      <t>ジッシ</t>
    </rPh>
    <rPh sb="4" eb="6">
      <t>キカン</t>
    </rPh>
    <rPh sb="7" eb="9">
      <t>シセツ</t>
    </rPh>
    <rPh sb="10" eb="12">
      <t>ガイヨウ</t>
    </rPh>
    <phoneticPr fontId="9"/>
  </si>
  <si>
    <t>【訓練実施機関】</t>
    <rPh sb="1" eb="3">
      <t>クンレン</t>
    </rPh>
    <rPh sb="3" eb="5">
      <t>ジッシ</t>
    </rPh>
    <rPh sb="5" eb="7">
      <t>キカン</t>
    </rPh>
    <phoneticPr fontId="9"/>
  </si>
  <si>
    <t>訓練実施機関番号</t>
    <rPh sb="0" eb="2">
      <t>クンレン</t>
    </rPh>
    <rPh sb="2" eb="4">
      <t>ジッシ</t>
    </rPh>
    <rPh sb="4" eb="6">
      <t>キカン</t>
    </rPh>
    <rPh sb="6" eb="8">
      <t>バンゴウ</t>
    </rPh>
    <phoneticPr fontId="9"/>
  </si>
  <si>
    <t>初回の申請</t>
    <phoneticPr fontId="9"/>
  </si>
  <si>
    <t>訓練実施機関名（カナ）</t>
    <rPh sb="0" eb="2">
      <t>クンレン</t>
    </rPh>
    <rPh sb="2" eb="4">
      <t>ジッシ</t>
    </rPh>
    <rPh sb="4" eb="6">
      <t>キカン</t>
    </rPh>
    <rPh sb="6" eb="7">
      <t>ジンメイ</t>
    </rPh>
    <phoneticPr fontId="9"/>
  </si>
  <si>
    <t>訓練実施機関名</t>
    <rPh sb="0" eb="2">
      <t>クンレン</t>
    </rPh>
    <rPh sb="2" eb="4">
      <t>ジッシ</t>
    </rPh>
    <rPh sb="4" eb="6">
      <t>キカン</t>
    </rPh>
    <rPh sb="6" eb="7">
      <t>ジンメイ</t>
    </rPh>
    <phoneticPr fontId="9"/>
  </si>
  <si>
    <t>雇用保険適用事業所番号</t>
    <rPh sb="0" eb="2">
      <t>コヨウ</t>
    </rPh>
    <rPh sb="2" eb="4">
      <t>ホケン</t>
    </rPh>
    <rPh sb="4" eb="6">
      <t>テキヨウ</t>
    </rPh>
    <rPh sb="6" eb="9">
      <t>ジギョウショ</t>
    </rPh>
    <rPh sb="9" eb="11">
      <t>バンゴウ</t>
    </rPh>
    <phoneticPr fontId="9"/>
  </si>
  <si>
    <t>-</t>
    <phoneticPr fontId="9"/>
  </si>
  <si>
    <t>所在地</t>
    <rPh sb="0" eb="3">
      <t>ショザイチ</t>
    </rPh>
    <phoneticPr fontId="9"/>
  </si>
  <si>
    <t>〒</t>
    <phoneticPr fontId="9"/>
  </si>
  <si>
    <t>最寄駅（　</t>
    <phoneticPr fontId="9"/>
  </si>
  <si>
    <t>）</t>
    <phoneticPr fontId="9"/>
  </si>
  <si>
    <t>ＴＥＬ</t>
    <phoneticPr fontId="9"/>
  </si>
  <si>
    <t>（役職名・氏名）</t>
    <rPh sb="1" eb="4">
      <t>ヤクショクメイ</t>
    </rPh>
    <rPh sb="5" eb="7">
      <t>シメイ</t>
    </rPh>
    <phoneticPr fontId="9"/>
  </si>
  <si>
    <t>設立年月日</t>
  </si>
  <si>
    <t>年</t>
    <rPh sb="0" eb="1">
      <t>ネン</t>
    </rPh>
    <phoneticPr fontId="9"/>
  </si>
  <si>
    <t>月</t>
    <rPh sb="0" eb="1">
      <t>ガツ</t>
    </rPh>
    <phoneticPr fontId="9"/>
  </si>
  <si>
    <t>日</t>
    <rPh sb="0" eb="1">
      <t>ニチ</t>
    </rPh>
    <phoneticPr fontId="9"/>
  </si>
  <si>
    <t>訓練実施機関の属性</t>
    <rPh sb="0" eb="2">
      <t>クンレン</t>
    </rPh>
    <rPh sb="2" eb="4">
      <t>ジッシ</t>
    </rPh>
    <rPh sb="4" eb="6">
      <t>キカン</t>
    </rPh>
    <rPh sb="7" eb="9">
      <t>ゾクセイ</t>
    </rPh>
    <phoneticPr fontId="9"/>
  </si>
  <si>
    <t>株式会社Ａ</t>
    <rPh sb="0" eb="2">
      <t>カブシキ</t>
    </rPh>
    <rPh sb="2" eb="4">
      <t>カイシャ</t>
    </rPh>
    <phoneticPr fontId="9"/>
  </si>
  <si>
    <t>加盟団体名</t>
    <rPh sb="0" eb="2">
      <t>カメイ</t>
    </rPh>
    <rPh sb="2" eb="4">
      <t>ダンタイ</t>
    </rPh>
    <rPh sb="4" eb="5">
      <t>メイ</t>
    </rPh>
    <phoneticPr fontId="9"/>
  </si>
  <si>
    <t>※「訓練実施機関の属性」欄の記載について</t>
    <phoneticPr fontId="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</si>
  <si>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9"/>
  </si>
  <si>
    <t>どの選択肢に該当するものがない場合は、その他の欄に記入してください。</t>
    <phoneticPr fontId="9"/>
  </si>
  <si>
    <t>【訓練実施施設】</t>
    <rPh sb="1" eb="3">
      <t>クンレン</t>
    </rPh>
    <rPh sb="3" eb="5">
      <t>ジッシ</t>
    </rPh>
    <rPh sb="5" eb="7">
      <t>シセツ</t>
    </rPh>
    <phoneticPr fontId="9"/>
  </si>
  <si>
    <t>訓練実施施設名</t>
    <rPh sb="0" eb="2">
      <t>クンレン</t>
    </rPh>
    <rPh sb="2" eb="4">
      <t>ジッシ</t>
    </rPh>
    <rPh sb="4" eb="6">
      <t>シセツ</t>
    </rPh>
    <rPh sb="6" eb="7">
      <t>メイ</t>
    </rPh>
    <phoneticPr fontId="9"/>
  </si>
  <si>
    <t>訓練実施施設</t>
    <rPh sb="0" eb="2">
      <t>クンレン</t>
    </rPh>
    <rPh sb="2" eb="4">
      <t>ジッシ</t>
    </rPh>
    <rPh sb="4" eb="6">
      <t>シセツ</t>
    </rPh>
    <phoneticPr fontId="9"/>
  </si>
  <si>
    <r>
      <t>代表者</t>
    </r>
    <r>
      <rPr>
        <sz val="11"/>
        <rFont val="ＭＳ Ｐゴシック"/>
        <family val="3"/>
        <charset val="128"/>
      </rPr>
      <t>役職名・氏名</t>
    </r>
    <rPh sb="0" eb="3">
      <t>ダイヒョウシャ</t>
    </rPh>
    <rPh sb="7" eb="9">
      <t>シメイ</t>
    </rPh>
    <phoneticPr fontId="9"/>
  </si>
  <si>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9"/>
  </si>
  <si>
    <t>実施教育訓練コース名等</t>
    <rPh sb="0" eb="2">
      <t>ジッシ</t>
    </rPh>
    <rPh sb="2" eb="4">
      <t>キョウイク</t>
    </rPh>
    <rPh sb="4" eb="6">
      <t>クンレン</t>
    </rPh>
    <rPh sb="9" eb="10">
      <t>メイ</t>
    </rPh>
    <rPh sb="10" eb="11">
      <t>トウ</t>
    </rPh>
    <phoneticPr fontId="9"/>
  </si>
  <si>
    <t>訓練内容等</t>
    <rPh sb="0" eb="2">
      <t>クンレン</t>
    </rPh>
    <rPh sb="2" eb="4">
      <t>ナイヨウ</t>
    </rPh>
    <rPh sb="4" eb="5">
      <t>トウ</t>
    </rPh>
    <phoneticPr fontId="9"/>
  </si>
  <si>
    <t>訓練期間</t>
    <rPh sb="0" eb="2">
      <t>クンレン</t>
    </rPh>
    <rPh sb="2" eb="4">
      <t>キカン</t>
    </rPh>
    <phoneticPr fontId="9"/>
  </si>
  <si>
    <t>総訓練時間</t>
    <rPh sb="0" eb="1">
      <t>ソウ</t>
    </rPh>
    <rPh sb="1" eb="3">
      <t>クンレン</t>
    </rPh>
    <rPh sb="3" eb="5">
      <t>ジカン</t>
    </rPh>
    <phoneticPr fontId="9"/>
  </si>
  <si>
    <t>実施人数</t>
    <rPh sb="0" eb="2">
      <t>ジッシ</t>
    </rPh>
    <rPh sb="2" eb="4">
      <t>ニンズウ</t>
    </rPh>
    <phoneticPr fontId="9"/>
  </si>
  <si>
    <t>修了人数</t>
    <rPh sb="0" eb="2">
      <t>シュウリョウ</t>
    </rPh>
    <rPh sb="2" eb="4">
      <t>ニンズウ</t>
    </rPh>
    <phoneticPr fontId="9"/>
  </si>
  <si>
    <t>開始日</t>
    <rPh sb="0" eb="3">
      <t>カイシビ</t>
    </rPh>
    <phoneticPr fontId="9"/>
  </si>
  <si>
    <t>終了日</t>
    <rPh sb="0" eb="3">
      <t>シュウリョウビ</t>
    </rPh>
    <phoneticPr fontId="9"/>
  </si>
  <si>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9"/>
  </si>
  <si>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</si>
  <si>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9"/>
  </si>
  <si>
    <r>
      <t>事業</t>
    </r>
    <r>
      <rPr>
        <sz val="11"/>
        <rFont val="ＭＳ Ｐゴシック"/>
        <family val="3"/>
        <charset val="128"/>
      </rPr>
      <t>内容</t>
    </r>
    <rPh sb="0" eb="2">
      <t>ジギョウ</t>
    </rPh>
    <rPh sb="2" eb="4">
      <t>ナイヨウ</t>
    </rPh>
    <phoneticPr fontId="9"/>
  </si>
  <si>
    <t>業種名</t>
    <rPh sb="0" eb="2">
      <t>ギョウシュ</t>
    </rPh>
    <rPh sb="2" eb="3">
      <t>メイ</t>
    </rPh>
    <phoneticPr fontId="9"/>
  </si>
  <si>
    <t>【訓練実施運営体制】</t>
    <rPh sb="1" eb="3">
      <t>クンレン</t>
    </rPh>
    <rPh sb="3" eb="5">
      <t>ジッシ</t>
    </rPh>
    <rPh sb="5" eb="7">
      <t>ウンエイ</t>
    </rPh>
    <rPh sb="7" eb="9">
      <t>タイセイ</t>
    </rPh>
    <phoneticPr fontId="9"/>
  </si>
  <si>
    <t>事務室所在地</t>
    <rPh sb="0" eb="3">
      <t>ジムシツ</t>
    </rPh>
    <rPh sb="3" eb="6">
      <t>ショザイチ</t>
    </rPh>
    <phoneticPr fontId="9"/>
  </si>
  <si>
    <t>訓練実施施設との距離　徒歩</t>
    <rPh sb="0" eb="2">
      <t>クンレン</t>
    </rPh>
    <rPh sb="2" eb="4">
      <t>ジッシ</t>
    </rPh>
    <rPh sb="4" eb="6">
      <t>シセツ</t>
    </rPh>
    <rPh sb="8" eb="10">
      <t>キョリ</t>
    </rPh>
    <rPh sb="11" eb="13">
      <t>トホ</t>
    </rPh>
    <phoneticPr fontId="9"/>
  </si>
  <si>
    <t>分</t>
    <rPh sb="0" eb="1">
      <t>フン</t>
    </rPh>
    <phoneticPr fontId="9"/>
  </si>
  <si>
    <t>責任者</t>
    <rPh sb="0" eb="3">
      <t>セキニンシャ</t>
    </rPh>
    <phoneticPr fontId="9"/>
  </si>
  <si>
    <t>氏名(役職）</t>
    <rPh sb="0" eb="2">
      <t>シメイ</t>
    </rPh>
    <rPh sb="3" eb="5">
      <t>ヤクショク</t>
    </rPh>
    <phoneticPr fontId="9"/>
  </si>
  <si>
    <t>ＴＥＬ</t>
    <phoneticPr fontId="9"/>
  </si>
  <si>
    <t>ＦＡＸ</t>
    <phoneticPr fontId="9"/>
  </si>
  <si>
    <t>Ｅメールアドレス</t>
    <phoneticPr fontId="9"/>
  </si>
  <si>
    <t>勤務形態</t>
    <rPh sb="0" eb="2">
      <t>キンム</t>
    </rPh>
    <rPh sb="2" eb="4">
      <t>ケイタイ</t>
    </rPh>
    <phoneticPr fontId="9"/>
  </si>
  <si>
    <t>専任</t>
    <phoneticPr fontId="9"/>
  </si>
  <si>
    <t>雇用形態</t>
    <rPh sb="0" eb="2">
      <t>コヨウ</t>
    </rPh>
    <rPh sb="2" eb="4">
      <t>ケイタイ</t>
    </rPh>
    <phoneticPr fontId="9"/>
  </si>
  <si>
    <t>直接雇用</t>
    <rPh sb="0" eb="2">
      <t>チョクセツ</t>
    </rPh>
    <rPh sb="2" eb="4">
      <t>コヨウ</t>
    </rPh>
    <phoneticPr fontId="9"/>
  </si>
  <si>
    <t>事務担当者
（訓練受講者からの手続に関する問合せ等に常時対応する窓口）</t>
    <rPh sb="0" eb="2">
      <t>ジム</t>
    </rPh>
    <rPh sb="2" eb="5">
      <t>タントウシャ</t>
    </rPh>
    <phoneticPr fontId="9"/>
  </si>
  <si>
    <t>苦情を処理する者</t>
    <rPh sb="0" eb="2">
      <t>クジョウ</t>
    </rPh>
    <rPh sb="3" eb="5">
      <t>ショリ</t>
    </rPh>
    <rPh sb="7" eb="8">
      <t>シャ</t>
    </rPh>
    <phoneticPr fontId="9"/>
  </si>
  <si>
    <t>講師と兼務しない</t>
    <phoneticPr fontId="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</si>
  <si>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9"/>
  </si>
  <si>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</si>
  <si>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</si>
  <si>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</si>
  <si>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9"/>
  </si>
  <si>
    <t>訓練実施機関名：</t>
    <rPh sb="0" eb="2">
      <t>クンレン</t>
    </rPh>
    <rPh sb="2" eb="4">
      <t>ジッシ</t>
    </rPh>
    <rPh sb="4" eb="6">
      <t>キカン</t>
    </rPh>
    <rPh sb="6" eb="7">
      <t>メイ</t>
    </rPh>
    <phoneticPr fontId="9"/>
  </si>
  <si>
    <t>訓練科名</t>
    <rPh sb="0" eb="2">
      <t>クンレン</t>
    </rPh>
    <rPh sb="2" eb="4">
      <t>カメイ</t>
    </rPh>
    <phoneticPr fontId="9"/>
  </si>
  <si>
    <t>募集期間（予定）</t>
    <rPh sb="0" eb="2">
      <t>ボシュウ</t>
    </rPh>
    <rPh sb="2" eb="4">
      <t>キカン</t>
    </rPh>
    <rPh sb="5" eb="7">
      <t>ヨテイ</t>
    </rPh>
    <phoneticPr fontId="9"/>
  </si>
  <si>
    <t>選考日（予定）</t>
    <rPh sb="0" eb="2">
      <t>センコウ</t>
    </rPh>
    <rPh sb="2" eb="3">
      <t>ヒ</t>
    </rPh>
    <rPh sb="4" eb="6">
      <t>ヨテイ</t>
    </rPh>
    <phoneticPr fontId="9"/>
  </si>
  <si>
    <t>選考方法</t>
    <rPh sb="0" eb="2">
      <t>センコウ</t>
    </rPh>
    <rPh sb="2" eb="4">
      <t>ホウホウ</t>
    </rPh>
    <phoneticPr fontId="9"/>
  </si>
  <si>
    <t>選考結果通知日</t>
    <rPh sb="0" eb="2">
      <t>センコウ</t>
    </rPh>
    <rPh sb="2" eb="4">
      <t>ケッカ</t>
    </rPh>
    <rPh sb="4" eb="6">
      <t>ツウチ</t>
    </rPh>
    <rPh sb="6" eb="7">
      <t>ビ</t>
    </rPh>
    <phoneticPr fontId="9"/>
  </si>
  <si>
    <t>訓練時間</t>
    <rPh sb="0" eb="2">
      <t>クンレン</t>
    </rPh>
    <rPh sb="2" eb="4">
      <t>ジカン</t>
    </rPh>
    <phoneticPr fontId="9"/>
  </si>
  <si>
    <t>時</t>
    <rPh sb="0" eb="1">
      <t>ジ</t>
    </rPh>
    <phoneticPr fontId="9"/>
  </si>
  <si>
    <t>訓練目標
（仕上がり像）</t>
    <rPh sb="0" eb="2">
      <t>クンレン</t>
    </rPh>
    <rPh sb="2" eb="4">
      <t>モクヒョウ</t>
    </rPh>
    <rPh sb="6" eb="8">
      <t>シア</t>
    </rPh>
    <rPh sb="10" eb="11">
      <t>ゾウ</t>
    </rPh>
    <phoneticPr fontId="9"/>
  </si>
  <si>
    <t>訓練修了後に取得
できる資格</t>
    <rPh sb="0" eb="2">
      <t>クンレン</t>
    </rPh>
    <rPh sb="2" eb="5">
      <t>シュウリョウゴ</t>
    </rPh>
    <rPh sb="6" eb="8">
      <t>シュトク</t>
    </rPh>
    <rPh sb="12" eb="14">
      <t>シカク</t>
    </rPh>
    <phoneticPr fontId="9"/>
  </si>
  <si>
    <t>任意受験</t>
    <rPh sb="0" eb="2">
      <t>ニンイ</t>
    </rPh>
    <rPh sb="2" eb="4">
      <t>ジュケン</t>
    </rPh>
    <phoneticPr fontId="9"/>
  </si>
  <si>
    <t>科目</t>
    <rPh sb="0" eb="2">
      <t>カモク</t>
    </rPh>
    <phoneticPr fontId="9"/>
  </si>
  <si>
    <t>科目の内容</t>
    <rPh sb="0" eb="2">
      <t>カモク</t>
    </rPh>
    <rPh sb="3" eb="5">
      <t>ナイヨウ</t>
    </rPh>
    <phoneticPr fontId="9"/>
  </si>
  <si>
    <t>実   技</t>
    <rPh sb="0" eb="1">
      <t>ジツ</t>
    </rPh>
    <rPh sb="4" eb="5">
      <t>ワザ</t>
    </rPh>
    <phoneticPr fontId="9"/>
  </si>
  <si>
    <t>企業実習</t>
    <rPh sb="0" eb="2">
      <t>キギョウ</t>
    </rPh>
    <rPh sb="2" eb="4">
      <t>ジッシュウ</t>
    </rPh>
    <phoneticPr fontId="9"/>
  </si>
  <si>
    <t>合計</t>
    <rPh sb="0" eb="2">
      <t>ゴウケイ</t>
    </rPh>
    <phoneticPr fontId="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</si>
  <si>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9"/>
  </si>
  <si>
    <t>年</t>
    <rPh sb="0" eb="1">
      <t>ネン</t>
    </rPh>
    <phoneticPr fontId="9"/>
  </si>
  <si>
    <t>日　別　計　画　表</t>
    <rPh sb="0" eb="1">
      <t>ニチ</t>
    </rPh>
    <rPh sb="2" eb="3">
      <t>ベツ</t>
    </rPh>
    <rPh sb="4" eb="5">
      <t>ケイ</t>
    </rPh>
    <rPh sb="6" eb="7">
      <t>ガ</t>
    </rPh>
    <rPh sb="8" eb="9">
      <t>ヒョウ</t>
    </rPh>
    <phoneticPr fontId="9"/>
  </si>
  <si>
    <t>訓練科名</t>
    <rPh sb="0" eb="2">
      <t>クンレン</t>
    </rPh>
    <rPh sb="2" eb="3">
      <t>カ</t>
    </rPh>
    <rPh sb="3" eb="4">
      <t>メイ</t>
    </rPh>
    <phoneticPr fontId="9"/>
  </si>
  <si>
    <t>曜</t>
    <rPh sb="0" eb="1">
      <t>ヒカリ</t>
    </rPh>
    <phoneticPr fontId="9"/>
  </si>
  <si>
    <t>訓</t>
    <rPh sb="0" eb="1">
      <t>クン</t>
    </rPh>
    <phoneticPr fontId="9"/>
  </si>
  <si>
    <t>練</t>
    <rPh sb="0" eb="1">
      <t>レン</t>
    </rPh>
    <phoneticPr fontId="9"/>
  </si>
  <si>
    <t>内</t>
    <rPh sb="0" eb="1">
      <t>ナイ</t>
    </rPh>
    <phoneticPr fontId="9"/>
  </si>
  <si>
    <t>容</t>
    <rPh sb="0" eb="1">
      <t>ヨウ</t>
    </rPh>
    <phoneticPr fontId="9"/>
  </si>
  <si>
    <t>成績考査等</t>
    <rPh sb="0" eb="2">
      <t>セイセキ</t>
    </rPh>
    <rPh sb="2" eb="4">
      <t>コウサ</t>
    </rPh>
    <rPh sb="4" eb="5">
      <t>トウ</t>
    </rPh>
    <phoneticPr fontId="9"/>
  </si>
  <si>
    <t>講師</t>
    <rPh sb="0" eb="2">
      <t>コウシ</t>
    </rPh>
    <phoneticPr fontId="9"/>
  </si>
  <si>
    <t>備考</t>
    <rPh sb="0" eb="2">
      <t>ビコウ</t>
    </rPh>
    <phoneticPr fontId="9"/>
  </si>
  <si>
    <t>時間割表</t>
    <rPh sb="0" eb="3">
      <t>ジカンワリ</t>
    </rPh>
    <rPh sb="3" eb="4">
      <t>ヒョウ</t>
    </rPh>
    <phoneticPr fontId="9"/>
  </si>
  <si>
    <t>区分</t>
    <rPh sb="0" eb="2">
      <t>クブン</t>
    </rPh>
    <phoneticPr fontId="9"/>
  </si>
  <si>
    <t>受講時間</t>
    <rPh sb="0" eb="2">
      <t>ジュコウ</t>
    </rPh>
    <rPh sb="2" eb="4">
      <t>ジカン</t>
    </rPh>
    <phoneticPr fontId="9"/>
  </si>
  <si>
    <t>実施期間</t>
    <rPh sb="0" eb="2">
      <t>ジッシ</t>
    </rPh>
    <rPh sb="2" eb="4">
      <t>キカン</t>
    </rPh>
    <phoneticPr fontId="9"/>
  </si>
  <si>
    <t>備　考</t>
    <rPh sb="0" eb="1">
      <t>ソナエ</t>
    </rPh>
    <rPh sb="2" eb="3">
      <t>コウ</t>
    </rPh>
    <phoneticPr fontId="9"/>
  </si>
  <si>
    <t>１限目</t>
    <rPh sb="1" eb="2">
      <t>ゲン</t>
    </rPh>
    <rPh sb="2" eb="3">
      <t>メ</t>
    </rPh>
    <phoneticPr fontId="9"/>
  </si>
  <si>
    <t>～</t>
    <phoneticPr fontId="9"/>
  </si>
  <si>
    <t>１回目</t>
    <rPh sb="1" eb="2">
      <t>カイ</t>
    </rPh>
    <rPh sb="2" eb="3">
      <t>メ</t>
    </rPh>
    <phoneticPr fontId="9"/>
  </si>
  <si>
    <t>２限目</t>
    <rPh sb="1" eb="2">
      <t>ゲン</t>
    </rPh>
    <rPh sb="2" eb="3">
      <t>メ</t>
    </rPh>
    <phoneticPr fontId="9"/>
  </si>
  <si>
    <t>２回目</t>
    <rPh sb="1" eb="2">
      <t>カイ</t>
    </rPh>
    <rPh sb="2" eb="3">
      <t>メ</t>
    </rPh>
    <phoneticPr fontId="9"/>
  </si>
  <si>
    <t>３限目</t>
    <rPh sb="1" eb="2">
      <t>ゲン</t>
    </rPh>
    <rPh sb="2" eb="3">
      <t>メ</t>
    </rPh>
    <phoneticPr fontId="9"/>
  </si>
  <si>
    <t>３回目</t>
    <rPh sb="1" eb="2">
      <t>カイ</t>
    </rPh>
    <rPh sb="2" eb="3">
      <t>メ</t>
    </rPh>
    <phoneticPr fontId="9"/>
  </si>
  <si>
    <t>４限目</t>
    <rPh sb="1" eb="2">
      <t>ゲン</t>
    </rPh>
    <rPh sb="2" eb="3">
      <t>メ</t>
    </rPh>
    <phoneticPr fontId="9"/>
  </si>
  <si>
    <t>※キャリアコンサルティングは、訓練時間に含まれません。</t>
    <rPh sb="15" eb="17">
      <t>クンレン</t>
    </rPh>
    <rPh sb="17" eb="19">
      <t>ジカン</t>
    </rPh>
    <rPh sb="20" eb="21">
      <t>フク</t>
    </rPh>
    <phoneticPr fontId="9"/>
  </si>
  <si>
    <t>５限目</t>
    <rPh sb="1" eb="2">
      <t>ゲン</t>
    </rPh>
    <rPh sb="2" eb="3">
      <t>メ</t>
    </rPh>
    <phoneticPr fontId="9"/>
  </si>
  <si>
    <t>６限目</t>
    <rPh sb="1" eb="2">
      <t>ゲン</t>
    </rPh>
    <rPh sb="2" eb="3">
      <t>メ</t>
    </rPh>
    <phoneticPr fontId="9"/>
  </si>
  <si>
    <t>質疑応答</t>
    <rPh sb="0" eb="2">
      <t>シツギ</t>
    </rPh>
    <rPh sb="2" eb="4">
      <t>オウトウ</t>
    </rPh>
    <phoneticPr fontId="9"/>
  </si>
  <si>
    <t>４回目</t>
    <rPh sb="1" eb="2">
      <t>カイ</t>
    </rPh>
    <rPh sb="2" eb="3">
      <t>メ</t>
    </rPh>
    <phoneticPr fontId="9"/>
  </si>
  <si>
    <t>５回目</t>
    <rPh sb="1" eb="2">
      <t>カイ</t>
    </rPh>
    <rPh sb="2" eb="3">
      <t>メ</t>
    </rPh>
    <phoneticPr fontId="9"/>
  </si>
  <si>
    <t>１か月目</t>
    <rPh sb="2" eb="3">
      <t>ゲツ</t>
    </rPh>
    <rPh sb="3" eb="4">
      <t>メ</t>
    </rPh>
    <phoneticPr fontId="9"/>
  </si>
  <si>
    <t>２か月目</t>
    <rPh sb="2" eb="3">
      <t>ゲツ</t>
    </rPh>
    <rPh sb="3" eb="4">
      <t>メ</t>
    </rPh>
    <phoneticPr fontId="9"/>
  </si>
  <si>
    <t>３か月目</t>
    <rPh sb="2" eb="3">
      <t>ゲツ</t>
    </rPh>
    <rPh sb="3" eb="4">
      <t>メ</t>
    </rPh>
    <phoneticPr fontId="9"/>
  </si>
  <si>
    <t>４か月目</t>
    <rPh sb="2" eb="3">
      <t>ゲツ</t>
    </rPh>
    <rPh sb="3" eb="4">
      <t>メ</t>
    </rPh>
    <phoneticPr fontId="9"/>
  </si>
  <si>
    <t>５か月目</t>
    <rPh sb="2" eb="3">
      <t>ゲツ</t>
    </rPh>
    <rPh sb="3" eb="4">
      <t>メ</t>
    </rPh>
    <phoneticPr fontId="9"/>
  </si>
  <si>
    <t>６か月目</t>
    <rPh sb="2" eb="3">
      <t>ゲツ</t>
    </rPh>
    <rPh sb="3" eb="4">
      <t>メ</t>
    </rPh>
    <phoneticPr fontId="9"/>
  </si>
  <si>
    <t>月</t>
  </si>
  <si>
    <t>学科（××××）</t>
    <rPh sb="0" eb="2">
      <t>ガッカ</t>
    </rPh>
    <phoneticPr fontId="9"/>
  </si>
  <si>
    <t>学科（□□□□）</t>
    <rPh sb="0" eb="2">
      <t>ガッカ</t>
    </rPh>
    <phoneticPr fontId="9"/>
  </si>
  <si>
    <t>訓練科名：</t>
    <rPh sb="0" eb="3">
      <t>クンレンカ</t>
    </rPh>
    <rPh sb="3" eb="4">
      <t>メイ</t>
    </rPh>
    <phoneticPr fontId="9"/>
  </si>
  <si>
    <t>氏名</t>
    <rPh sb="0" eb="2">
      <t>シメイ</t>
    </rPh>
    <phoneticPr fontId="9"/>
  </si>
  <si>
    <t>担当科目</t>
    <rPh sb="0" eb="2">
      <t>タントウ</t>
    </rPh>
    <rPh sb="2" eb="4">
      <t>カモク</t>
    </rPh>
    <phoneticPr fontId="9"/>
  </si>
  <si>
    <t>類型</t>
    <rPh sb="0" eb="2">
      <t>ルイケイ</t>
    </rPh>
    <phoneticPr fontId="9"/>
  </si>
  <si>
    <t>助手</t>
    <rPh sb="0" eb="2">
      <t>ジョシュ</t>
    </rPh>
    <phoneticPr fontId="9"/>
  </si>
  <si>
    <t>講 師 の 経 歴 等 確 認 書</t>
    <rPh sb="0" eb="1">
      <t>コウ</t>
    </rPh>
    <rPh sb="2" eb="3">
      <t>シ</t>
    </rPh>
    <rPh sb="6" eb="7">
      <t>キョウ</t>
    </rPh>
    <rPh sb="8" eb="9">
      <t>レキ</t>
    </rPh>
    <rPh sb="10" eb="11">
      <t>トウ</t>
    </rPh>
    <rPh sb="12" eb="13">
      <t>アキラ</t>
    </rPh>
    <rPh sb="14" eb="15">
      <t>シノブ</t>
    </rPh>
    <rPh sb="16" eb="17">
      <t>ショ</t>
    </rPh>
    <phoneticPr fontId="9"/>
  </si>
  <si>
    <t>フ　リ　ガ　ナ</t>
    <phoneticPr fontId="9"/>
  </si>
  <si>
    <t xml:space="preserve"> 氏          名</t>
    <rPh sb="1" eb="13">
      <t>シメイ</t>
    </rPh>
    <phoneticPr fontId="9"/>
  </si>
  <si>
    <t>年　齢</t>
    <rPh sb="0" eb="1">
      <t>トシ</t>
    </rPh>
    <rPh sb="2" eb="3">
      <t>トシ</t>
    </rPh>
    <phoneticPr fontId="9"/>
  </si>
  <si>
    <t>歳</t>
    <rPh sb="0" eb="1">
      <t>サイ</t>
    </rPh>
    <phoneticPr fontId="9"/>
  </si>
  <si>
    <t>　１　担当する科目の訓練内容に関する学歴</t>
    <rPh sb="3" eb="5">
      <t>タントウ</t>
    </rPh>
    <rPh sb="7" eb="9">
      <t>カモク</t>
    </rPh>
    <rPh sb="10" eb="12">
      <t>クンレン</t>
    </rPh>
    <rPh sb="12" eb="14">
      <t>ナイヨウ</t>
    </rPh>
    <rPh sb="15" eb="16">
      <t>カン</t>
    </rPh>
    <rPh sb="18" eb="20">
      <t>ガクレキ</t>
    </rPh>
    <phoneticPr fontId="9"/>
  </si>
  <si>
    <t>学歴（学校・学部・学科等）</t>
    <rPh sb="0" eb="2">
      <t>ガクレキ</t>
    </rPh>
    <rPh sb="3" eb="5">
      <t>ガッコウ</t>
    </rPh>
    <rPh sb="6" eb="8">
      <t>ガクブ</t>
    </rPh>
    <rPh sb="9" eb="11">
      <t>ガッカ</t>
    </rPh>
    <rPh sb="11" eb="12">
      <t>トウ</t>
    </rPh>
    <phoneticPr fontId="9"/>
  </si>
  <si>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</si>
  <si>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9"/>
  </si>
  <si>
    <t>所　　属</t>
    <rPh sb="0" eb="1">
      <t>ショ</t>
    </rPh>
    <rPh sb="3" eb="4">
      <t>ゾク</t>
    </rPh>
    <phoneticPr fontId="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</si>
  <si>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9"/>
  </si>
  <si>
    <t>期　　　間</t>
    <rPh sb="0" eb="1">
      <t>キ</t>
    </rPh>
    <rPh sb="4" eb="5">
      <t>アイダ</t>
    </rPh>
    <phoneticPr fontId="9"/>
  </si>
  <si>
    <t>実務経験</t>
    <rPh sb="0" eb="2">
      <t>ジツム</t>
    </rPh>
    <rPh sb="2" eb="4">
      <t>ケイケン</t>
    </rPh>
    <phoneticPr fontId="9"/>
  </si>
  <si>
    <t>指導（等）業務の経験</t>
    <rPh sb="0" eb="2">
      <t>シドウ</t>
    </rPh>
    <rPh sb="3" eb="4">
      <t>トウ</t>
    </rPh>
    <rPh sb="5" eb="7">
      <t>ギョウム</t>
    </rPh>
    <rPh sb="8" eb="10">
      <t>ケイケン</t>
    </rPh>
    <phoneticPr fontId="9"/>
  </si>
  <si>
    <t>月</t>
    <rPh sb="0" eb="1">
      <t>ツキ</t>
    </rPh>
    <phoneticPr fontId="9"/>
  </si>
  <si>
    <t>合　計</t>
    <rPh sb="0" eb="1">
      <t>ゴウ</t>
    </rPh>
    <rPh sb="2" eb="3">
      <t>ケイ</t>
    </rPh>
    <phoneticPr fontId="9"/>
  </si>
  <si>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9"/>
  </si>
  <si>
    <t>　　して指導した経験の期間のみ計上してください。</t>
    <rPh sb="4" eb="6">
      <t>シドウ</t>
    </rPh>
    <rPh sb="8" eb="10">
      <t>ケイケン</t>
    </rPh>
    <phoneticPr fontId="9"/>
  </si>
  <si>
    <t>認定様式第８号</t>
    <phoneticPr fontId="9"/>
  </si>
  <si>
    <t>訓練科名：</t>
    <phoneticPr fontId="9"/>
  </si>
  <si>
    <t>１．受講者が購入する教科書代</t>
    <rPh sb="2" eb="5">
      <t>ジュコウシャ</t>
    </rPh>
    <rPh sb="6" eb="8">
      <t>コウニュウ</t>
    </rPh>
    <rPh sb="10" eb="13">
      <t>キョウカショ</t>
    </rPh>
    <rPh sb="13" eb="14">
      <t>ダイ</t>
    </rPh>
    <phoneticPr fontId="9"/>
  </si>
  <si>
    <t>教科書等</t>
    <rPh sb="0" eb="3">
      <t>キョウカショ</t>
    </rPh>
    <rPh sb="3" eb="4">
      <t>トウ</t>
    </rPh>
    <phoneticPr fontId="9"/>
  </si>
  <si>
    <t>出版社名等</t>
    <rPh sb="0" eb="3">
      <t>シュッパンシャ</t>
    </rPh>
    <rPh sb="3" eb="4">
      <t>メイ</t>
    </rPh>
    <rPh sb="4" eb="5">
      <t>トウ</t>
    </rPh>
    <phoneticPr fontId="9"/>
  </si>
  <si>
    <t>価格</t>
    <rPh sb="0" eb="2">
      <t>カカク</t>
    </rPh>
    <phoneticPr fontId="9"/>
  </si>
  <si>
    <t>使用科目</t>
    <rPh sb="0" eb="2">
      <t>シヨウ</t>
    </rPh>
    <rPh sb="2" eb="4">
      <t>カモク</t>
    </rPh>
    <phoneticPr fontId="9"/>
  </si>
  <si>
    <t>　　</t>
    <phoneticPr fontId="9"/>
  </si>
  <si>
    <t>合　　　計</t>
    <rPh sb="0" eb="5">
      <t>ゴウケイ</t>
    </rPh>
    <phoneticPr fontId="9"/>
  </si>
  <si>
    <t>２．受講者が負担するその他費用</t>
    <rPh sb="2" eb="5">
      <t>ジュコウシャ</t>
    </rPh>
    <rPh sb="6" eb="8">
      <t>フタン</t>
    </rPh>
    <rPh sb="12" eb="13">
      <t>タ</t>
    </rPh>
    <rPh sb="13" eb="15">
      <t>ヒヨウ</t>
    </rPh>
    <phoneticPr fontId="9"/>
  </si>
  <si>
    <t>内容</t>
    <rPh sb="0" eb="2">
      <t>ナイヨウ</t>
    </rPh>
    <phoneticPr fontId="9"/>
  </si>
  <si>
    <t>金額</t>
    <rPh sb="0" eb="2">
      <t>キンガク</t>
    </rPh>
    <phoneticPr fontId="9"/>
  </si>
  <si>
    <t>【受講者に配付するもの】</t>
    <rPh sb="1" eb="4">
      <t>ジュコウシャ</t>
    </rPh>
    <rPh sb="5" eb="7">
      <t>ハイフ</t>
    </rPh>
    <phoneticPr fontId="9"/>
  </si>
  <si>
    <t>出版社名（オリジナル）等</t>
    <rPh sb="0" eb="2">
      <t>シュッパン</t>
    </rPh>
    <rPh sb="2" eb="4">
      <t>シャメイ</t>
    </rPh>
    <rPh sb="11" eb="12">
      <t>トウ</t>
    </rPh>
    <phoneticPr fontId="9"/>
  </si>
  <si>
    <t>各種就職支援等の実施</t>
    <rPh sb="0" eb="2">
      <t>カクシュ</t>
    </rPh>
    <rPh sb="2" eb="4">
      <t>シュウショク</t>
    </rPh>
    <rPh sb="4" eb="6">
      <t>シエン</t>
    </rPh>
    <rPh sb="6" eb="7">
      <t>トウ</t>
    </rPh>
    <rPh sb="8" eb="10">
      <t>ジッシ</t>
    </rPh>
    <phoneticPr fontId="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</si>
  <si>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9"/>
  </si>
  <si>
    <t>必須項目</t>
    <rPh sb="0" eb="2">
      <t>ヒッス</t>
    </rPh>
    <rPh sb="2" eb="4">
      <t>コウモク</t>
    </rPh>
    <phoneticPr fontId="9"/>
  </si>
  <si>
    <t>①職業相談の実施</t>
    <rPh sb="1" eb="3">
      <t>ショクギョウ</t>
    </rPh>
    <phoneticPr fontId="9"/>
  </si>
  <si>
    <t>⑤求人者に面接するに当たっての指導</t>
    <rPh sb="1" eb="3">
      <t>キュウジン</t>
    </rPh>
    <rPh sb="3" eb="4">
      <t>シャ</t>
    </rPh>
    <rPh sb="10" eb="11">
      <t>ア</t>
    </rPh>
    <phoneticPr fontId="9"/>
  </si>
  <si>
    <t>⑥ジョブ・カードの作成支援</t>
    <rPh sb="11" eb="13">
      <t>シエン</t>
    </rPh>
    <phoneticPr fontId="9"/>
  </si>
  <si>
    <t>必須項目以外</t>
    <rPh sb="0" eb="2">
      <t>ヒッス</t>
    </rPh>
    <rPh sb="2" eb="4">
      <t>コウモク</t>
    </rPh>
    <rPh sb="4" eb="6">
      <t>イガイ</t>
    </rPh>
    <phoneticPr fontId="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</si>
  <si>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</si>
  <si>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9"/>
  </si>
  <si>
    <t>許可等取得の有無</t>
    <rPh sb="0" eb="2">
      <t>キョカ</t>
    </rPh>
    <rPh sb="2" eb="3">
      <t>ナド</t>
    </rPh>
    <rPh sb="3" eb="5">
      <t>シュトク</t>
    </rPh>
    <rPh sb="6" eb="8">
      <t>ウム</t>
    </rPh>
    <phoneticPr fontId="9"/>
  </si>
  <si>
    <t>有</t>
    <rPh sb="0" eb="1">
      <t>ア</t>
    </rPh>
    <phoneticPr fontId="9"/>
  </si>
  <si>
    <t>許可等取得年月日</t>
    <rPh sb="0" eb="2">
      <t>キョカ</t>
    </rPh>
    <rPh sb="2" eb="3">
      <t>ナド</t>
    </rPh>
    <rPh sb="3" eb="5">
      <t>シュトク</t>
    </rPh>
    <rPh sb="5" eb="8">
      <t>ネンガッピ</t>
    </rPh>
    <phoneticPr fontId="9"/>
  </si>
  <si>
    <t>許可等取得予定の有無</t>
    <rPh sb="0" eb="2">
      <t>キョカ</t>
    </rPh>
    <rPh sb="2" eb="3">
      <t>ナド</t>
    </rPh>
    <rPh sb="3" eb="5">
      <t>シュトク</t>
    </rPh>
    <rPh sb="5" eb="7">
      <t>ヨテイ</t>
    </rPh>
    <rPh sb="8" eb="10">
      <t>ウム</t>
    </rPh>
    <phoneticPr fontId="9"/>
  </si>
  <si>
    <t>許可等取得予定年月日</t>
    <rPh sb="0" eb="2">
      <t>キョカ</t>
    </rPh>
    <rPh sb="2" eb="3">
      <t>ナド</t>
    </rPh>
    <rPh sb="3" eb="5">
      <t>シュトク</t>
    </rPh>
    <rPh sb="5" eb="7">
      <t>ヨテイ</t>
    </rPh>
    <rPh sb="7" eb="10">
      <t>ネンガッピ</t>
    </rPh>
    <phoneticPr fontId="9"/>
  </si>
  <si>
    <t>職業紹介責任者の(役職）氏名</t>
    <rPh sb="0" eb="2">
      <t>ショクギョウ</t>
    </rPh>
    <rPh sb="2" eb="4">
      <t>ショウカイ</t>
    </rPh>
    <rPh sb="4" eb="7">
      <t>セキニンシャ</t>
    </rPh>
    <rPh sb="9" eb="11">
      <t>ヤクショク</t>
    </rPh>
    <rPh sb="12" eb="14">
      <t>シメイ</t>
    </rPh>
    <phoneticPr fontId="9"/>
  </si>
  <si>
    <t>（役職名）　</t>
    <rPh sb="1" eb="4">
      <t>ヤクショクメイ</t>
    </rPh>
    <phoneticPr fontId="9"/>
  </si>
  <si>
    <t>職業紹介事業の主な内容</t>
    <rPh sb="0" eb="2">
      <t>ショクギョウ</t>
    </rPh>
    <rPh sb="2" eb="4">
      <t>ショウカイ</t>
    </rPh>
    <rPh sb="4" eb="6">
      <t>ジギョウ</t>
    </rPh>
    <rPh sb="7" eb="8">
      <t>オモ</t>
    </rPh>
    <rPh sb="9" eb="11">
      <t>ナイヨウ</t>
    </rPh>
    <phoneticPr fontId="9"/>
  </si>
  <si>
    <t>企　業　実　習　先　一　覧</t>
    <rPh sb="0" eb="1">
      <t>キ</t>
    </rPh>
    <rPh sb="2" eb="3">
      <t>ギョウ</t>
    </rPh>
    <rPh sb="4" eb="5">
      <t>ジツ</t>
    </rPh>
    <rPh sb="6" eb="7">
      <t>シュウ</t>
    </rPh>
    <rPh sb="8" eb="9">
      <t>サキ</t>
    </rPh>
    <rPh sb="10" eb="11">
      <t>イッ</t>
    </rPh>
    <rPh sb="12" eb="13">
      <t>ラン</t>
    </rPh>
    <phoneticPr fontId="9"/>
  </si>
  <si>
    <t>企業実習先施設名</t>
    <rPh sb="0" eb="2">
      <t>キギョウ</t>
    </rPh>
    <rPh sb="2" eb="4">
      <t>ジッシュウ</t>
    </rPh>
    <rPh sb="4" eb="5">
      <t>サキ</t>
    </rPh>
    <rPh sb="5" eb="8">
      <t>シセツメイ</t>
    </rPh>
    <phoneticPr fontId="9"/>
  </si>
  <si>
    <t>事業内容（品目）</t>
    <rPh sb="0" eb="2">
      <t>ジギョウ</t>
    </rPh>
    <rPh sb="2" eb="4">
      <t>ナイヨウ</t>
    </rPh>
    <rPh sb="5" eb="7">
      <t>ヒンモク</t>
    </rPh>
    <phoneticPr fontId="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</si>
  <si>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9"/>
  </si>
  <si>
    <t>訓練内容</t>
    <rPh sb="0" eb="2">
      <t>クンレン</t>
    </rPh>
    <rPh sb="2" eb="4">
      <t>ナイヨウ</t>
    </rPh>
    <phoneticPr fontId="9"/>
  </si>
  <si>
    <t>カリキュラム番号</t>
    <rPh sb="6" eb="8">
      <t>バンゴウ</t>
    </rPh>
    <phoneticPr fontId="9"/>
  </si>
  <si>
    <t>訓練カリキュラム（企業実習用）</t>
    <rPh sb="0" eb="2">
      <t>クンレン</t>
    </rPh>
    <rPh sb="9" eb="11">
      <t>キギョウ</t>
    </rPh>
    <rPh sb="11" eb="13">
      <t>ジッシュウ</t>
    </rPh>
    <rPh sb="13" eb="14">
      <t>ヨウ</t>
    </rPh>
    <phoneticPr fontId="9"/>
  </si>
  <si>
    <t>カリキュラム番号：</t>
    <rPh sb="6" eb="8">
      <t>バンゴウ</t>
    </rPh>
    <phoneticPr fontId="9"/>
  </si>
  <si>
    <t>企業実習での
訓練目標</t>
    <rPh sb="0" eb="2">
      <t>キギョウ</t>
    </rPh>
    <rPh sb="2" eb="4">
      <t>ジッシュウ</t>
    </rPh>
    <rPh sb="7" eb="9">
      <t>クンレン</t>
    </rPh>
    <rPh sb="9" eb="11">
      <t>モクヒョウ</t>
    </rPh>
    <phoneticPr fontId="9"/>
  </si>
  <si>
    <t>訓 練 の 内 容</t>
    <rPh sb="0" eb="1">
      <t>クン</t>
    </rPh>
    <rPh sb="2" eb="3">
      <t>ネリ</t>
    </rPh>
    <rPh sb="6" eb="7">
      <t>ナイ</t>
    </rPh>
    <rPh sb="8" eb="9">
      <t>カタチ</t>
    </rPh>
    <phoneticPr fontId="9"/>
  </si>
  <si>
    <t>　訓練時間総合計</t>
    <rPh sb="1" eb="3">
      <t>クンレン</t>
    </rPh>
    <rPh sb="3" eb="5">
      <t>ジカン</t>
    </rPh>
    <rPh sb="5" eb="6">
      <t>ソウ</t>
    </rPh>
    <rPh sb="6" eb="8">
      <t>ゴウケイ</t>
    </rPh>
    <phoneticPr fontId="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</si>
  <si>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</si>
  <si>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①訓練実施機関名</t>
    <rPh sb="1" eb="3">
      <t>クンレン</t>
    </rPh>
    <rPh sb="3" eb="5">
      <t>ジッシ</t>
    </rPh>
    <rPh sb="5" eb="7">
      <t>キカン</t>
    </rPh>
    <rPh sb="7" eb="8">
      <t>メイ</t>
    </rPh>
    <phoneticPr fontId="9"/>
  </si>
  <si>
    <t>②訓練科名</t>
    <rPh sb="1" eb="3">
      <t>クンレン</t>
    </rPh>
    <rPh sb="3" eb="5">
      <t>カメイ</t>
    </rPh>
    <phoneticPr fontId="9"/>
  </si>
  <si>
    <t>③
求職者支援訓練
認定番号</t>
    <rPh sb="2" eb="4">
      <t>キュウショク</t>
    </rPh>
    <rPh sb="4" eb="5">
      <t>シャ</t>
    </rPh>
    <rPh sb="5" eb="7">
      <t>シエン</t>
    </rPh>
    <rPh sb="7" eb="9">
      <t>クンレン</t>
    </rPh>
    <rPh sb="10" eb="12">
      <t>ニンテイ</t>
    </rPh>
    <rPh sb="12" eb="14">
      <t>バンゴウ</t>
    </rPh>
    <phoneticPr fontId="9"/>
  </si>
  <si>
    <t>⑤
訓練分野
※リストから
選択すること。</t>
    <rPh sb="2" eb="4">
      <t>クンレン</t>
    </rPh>
    <rPh sb="4" eb="6">
      <t>ブンヤ</t>
    </rPh>
    <rPh sb="15" eb="17">
      <t>センタク</t>
    </rPh>
    <phoneticPr fontId="61"/>
  </si>
  <si>
    <t>⑥
訓練科名</t>
    <rPh sb="2" eb="4">
      <t>クンレン</t>
    </rPh>
    <rPh sb="4" eb="5">
      <t>カ</t>
    </rPh>
    <rPh sb="5" eb="6">
      <t>メイ</t>
    </rPh>
    <phoneticPr fontId="61"/>
  </si>
  <si>
    <t>受講者</t>
    <rPh sb="0" eb="3">
      <t>ジュコウシャ</t>
    </rPh>
    <phoneticPr fontId="9"/>
  </si>
  <si>
    <t>中退者</t>
    <rPh sb="0" eb="3">
      <t>チュウタイシャ</t>
    </rPh>
    <phoneticPr fontId="9"/>
  </si>
  <si>
    <t xml:space="preserve">
⑩
うち
就職者</t>
    <rPh sb="6" eb="9">
      <t>シュウショクシャ</t>
    </rPh>
    <phoneticPr fontId="9"/>
  </si>
  <si>
    <t>修了者</t>
    <rPh sb="0" eb="3">
      <t>シュウリョウシャ</t>
    </rPh>
    <phoneticPr fontId="9"/>
  </si>
  <si>
    <t>(例)</t>
    <rPh sb="1" eb="2">
      <t>レイ</t>
    </rPh>
    <phoneticPr fontId="61"/>
  </si>
  <si>
    <t>介護福祉科</t>
    <rPh sb="0" eb="2">
      <t>カイゴ</t>
    </rPh>
    <rPh sb="2" eb="4">
      <t>フクシ</t>
    </rPh>
    <rPh sb="4" eb="5">
      <t>カ</t>
    </rPh>
    <phoneticPr fontId="9"/>
  </si>
  <si>
    <t>合計欄</t>
    <rPh sb="0" eb="2">
      <t>ゴウケイ</t>
    </rPh>
    <rPh sb="2" eb="3">
      <t>ラン</t>
    </rPh>
    <phoneticPr fontId="9"/>
  </si>
  <si>
    <t>①求職者支援訓練課程コード</t>
    <rPh sb="1" eb="3">
      <t>キュウショク</t>
    </rPh>
    <rPh sb="3" eb="4">
      <t>シャ</t>
    </rPh>
    <rPh sb="4" eb="6">
      <t>シエン</t>
    </rPh>
    <rPh sb="6" eb="8">
      <t>クンレン</t>
    </rPh>
    <rPh sb="8" eb="10">
      <t>カテイ</t>
    </rPh>
    <phoneticPr fontId="9"/>
  </si>
  <si>
    <t>実践コース</t>
    <rPh sb="0" eb="2">
      <t>ジッセン</t>
    </rPh>
    <phoneticPr fontId="9"/>
  </si>
  <si>
    <t>基礎コース</t>
    <rPh sb="0" eb="2">
      <t>キソ</t>
    </rPh>
    <phoneticPr fontId="9"/>
  </si>
  <si>
    <t>②基金訓練分野コード</t>
    <rPh sb="1" eb="3">
      <t>キキン</t>
    </rPh>
    <rPh sb="3" eb="5">
      <t>クンレン</t>
    </rPh>
    <rPh sb="5" eb="7">
      <t>ブンヤ</t>
    </rPh>
    <phoneticPr fontId="9"/>
  </si>
  <si>
    <t>08　旅行・観光分野</t>
    <rPh sb="3" eb="5">
      <t>リョコウ</t>
    </rPh>
    <phoneticPr fontId="9"/>
  </si>
  <si>
    <t>20　その他の分野（サービス分野・製造分野）</t>
    <rPh sb="14" eb="16">
      <t>ブンヤ</t>
    </rPh>
    <rPh sb="17" eb="19">
      <t>セイゾウ</t>
    </rPh>
    <rPh sb="19" eb="21">
      <t>ブンヤ</t>
    </rPh>
    <phoneticPr fontId="9"/>
  </si>
  <si>
    <t>訓練実施機関名:</t>
    <rPh sb="0" eb="2">
      <t>クンレン</t>
    </rPh>
    <rPh sb="2" eb="4">
      <t>ジッシ</t>
    </rPh>
    <rPh sb="4" eb="7">
      <t>キカンメイ</t>
    </rPh>
    <phoneticPr fontId="9"/>
  </si>
  <si>
    <t>訓練種別</t>
    <rPh sb="0" eb="2">
      <t>クンレン</t>
    </rPh>
    <rPh sb="2" eb="4">
      <t>シュベツ</t>
    </rPh>
    <phoneticPr fontId="9"/>
  </si>
  <si>
    <t>定員</t>
    <rPh sb="0" eb="2">
      <t>テイイン</t>
    </rPh>
    <phoneticPr fontId="9"/>
  </si>
  <si>
    <t>１　申請した訓練の内容や質</t>
    <rPh sb="2" eb="4">
      <t>シンセイ</t>
    </rPh>
    <rPh sb="6" eb="8">
      <t>クンレン</t>
    </rPh>
    <rPh sb="9" eb="11">
      <t>ナイヨウ</t>
    </rPh>
    <rPh sb="12" eb="13">
      <t>シツ</t>
    </rPh>
    <phoneticPr fontId="9"/>
  </si>
  <si>
    <t>（１）地域の求人ニーズ等を踏まえた訓練内容</t>
    <phoneticPr fontId="9"/>
  </si>
  <si>
    <t>（２）企業実習</t>
    <phoneticPr fontId="9"/>
  </si>
  <si>
    <t>①実施の有無</t>
    <rPh sb="1" eb="3">
      <t>ジッシ</t>
    </rPh>
    <rPh sb="4" eb="6">
      <t>ウム</t>
    </rPh>
    <phoneticPr fontId="9"/>
  </si>
  <si>
    <t>有り</t>
    <rPh sb="0" eb="1">
      <t>ア</t>
    </rPh>
    <phoneticPr fontId="9"/>
  </si>
  <si>
    <t>無し</t>
    <rPh sb="0" eb="1">
      <t>ナ</t>
    </rPh>
    <phoneticPr fontId="9"/>
  </si>
  <si>
    <t>　※有りの場合は以下をご記入ください。</t>
    <rPh sb="2" eb="3">
      <t>ア</t>
    </rPh>
    <rPh sb="5" eb="7">
      <t>バアイ</t>
    </rPh>
    <rPh sb="8" eb="10">
      <t>イカ</t>
    </rPh>
    <rPh sb="12" eb="14">
      <t>キニュウ</t>
    </rPh>
    <phoneticPr fontId="9"/>
  </si>
  <si>
    <t>②企業実習の時間数</t>
    <rPh sb="1" eb="3">
      <t>キギョウ</t>
    </rPh>
    <rPh sb="3" eb="5">
      <t>ジッシュウ</t>
    </rPh>
    <rPh sb="6" eb="9">
      <t>ジカンスウ</t>
    </rPh>
    <phoneticPr fontId="9"/>
  </si>
  <si>
    <t>時間</t>
    <rPh sb="0" eb="2">
      <t>ジカン</t>
    </rPh>
    <phoneticPr fontId="9"/>
  </si>
  <si>
    <t>③訓練時間総合計</t>
    <rPh sb="1" eb="3">
      <t>クンレン</t>
    </rPh>
    <rPh sb="3" eb="5">
      <t>ジカン</t>
    </rPh>
    <rPh sb="5" eb="8">
      <t>ソウゴウケイ</t>
    </rPh>
    <phoneticPr fontId="9"/>
  </si>
  <si>
    <t>④企業実習割合（②/③）</t>
    <rPh sb="1" eb="3">
      <t>キギョウ</t>
    </rPh>
    <rPh sb="3" eb="5">
      <t>ジッシュウ</t>
    </rPh>
    <rPh sb="5" eb="6">
      <t>ワ</t>
    </rPh>
    <rPh sb="6" eb="7">
      <t>ア</t>
    </rPh>
    <phoneticPr fontId="9"/>
  </si>
  <si>
    <t>％</t>
    <phoneticPr fontId="9"/>
  </si>
  <si>
    <t>２　質の向上に取り組んでいる等の運営体制</t>
    <phoneticPr fontId="9"/>
  </si>
  <si>
    <t>（１）就職支援責任者が、以下に該当する場合はチェックを入れてください。</t>
    <rPh sb="3" eb="5">
      <t>シュウショク</t>
    </rPh>
    <rPh sb="5" eb="7">
      <t>シエン</t>
    </rPh>
    <rPh sb="7" eb="9">
      <t>セキニン</t>
    </rPh>
    <rPh sb="9" eb="10">
      <t>シャ</t>
    </rPh>
    <phoneticPr fontId="9"/>
  </si>
  <si>
    <t>②企業実習時間数</t>
    <rPh sb="1" eb="3">
      <t>キギョウ</t>
    </rPh>
    <rPh sb="3" eb="5">
      <t>ジッシュウ</t>
    </rPh>
    <rPh sb="5" eb="8">
      <t>ジカンスウ</t>
    </rPh>
    <phoneticPr fontId="9"/>
  </si>
  <si>
    <t>訓練科名</t>
    <rPh sb="0" eb="3">
      <t>クンレンカ</t>
    </rPh>
    <rPh sb="3" eb="4">
      <t>メイ</t>
    </rPh>
    <phoneticPr fontId="9"/>
  </si>
  <si>
    <t>委託元</t>
    <rPh sb="0" eb="2">
      <t>イタク</t>
    </rPh>
    <rPh sb="2" eb="3">
      <t>モト</t>
    </rPh>
    <phoneticPr fontId="9"/>
  </si>
  <si>
    <t>契約日</t>
    <rPh sb="0" eb="3">
      <t>ケイヤクビ</t>
    </rPh>
    <phoneticPr fontId="9"/>
  </si>
  <si>
    <t>①</t>
    <phoneticPr fontId="9"/>
  </si>
  <si>
    <t>②</t>
    <phoneticPr fontId="9"/>
  </si>
  <si>
    <t>③</t>
    <phoneticPr fontId="9"/>
  </si>
  <si>
    <t>④</t>
    <phoneticPr fontId="9"/>
  </si>
  <si>
    <t>⑤</t>
    <phoneticPr fontId="9"/>
  </si>
  <si>
    <t>※　併せて契約書の写しを添付してください。</t>
    <rPh sb="2" eb="3">
      <t>アワ</t>
    </rPh>
    <rPh sb="5" eb="8">
      <t>ケイヤクショ</t>
    </rPh>
    <rPh sb="9" eb="10">
      <t>ウツ</t>
    </rPh>
    <rPh sb="12" eb="14">
      <t>テンプ</t>
    </rPh>
    <phoneticPr fontId="9"/>
  </si>
  <si>
    <t>※　適宜行を挿入してください。</t>
    <rPh sb="2" eb="4">
      <t>テキギ</t>
    </rPh>
    <rPh sb="4" eb="5">
      <t>ギョウ</t>
    </rPh>
    <rPh sb="6" eb="8">
      <t>ソウニュウ</t>
    </rPh>
    <phoneticPr fontId="9"/>
  </si>
  <si>
    <t>求職者支援法に基づく認定職業訓練に係る改善計画書</t>
    <rPh sb="0" eb="3">
      <t>キュウショクシャ</t>
    </rPh>
    <rPh sb="3" eb="5">
      <t>シエン</t>
    </rPh>
    <rPh sb="5" eb="6">
      <t>ホウ</t>
    </rPh>
    <rPh sb="7" eb="8">
      <t>モト</t>
    </rPh>
    <rPh sb="10" eb="12">
      <t>ニンテイ</t>
    </rPh>
    <phoneticPr fontId="9"/>
  </si>
  <si>
    <t>申請する訓練科名</t>
    <rPh sb="0" eb="2">
      <t>シンセイ</t>
    </rPh>
    <rPh sb="4" eb="7">
      <t>クンレンカ</t>
    </rPh>
    <rPh sb="7" eb="8">
      <t>メイ</t>
    </rPh>
    <phoneticPr fontId="9"/>
  </si>
  <si>
    <t>～</t>
    <phoneticPr fontId="9"/>
  </si>
  <si>
    <t>訓練分野　</t>
  </si>
  <si>
    <t>訓練科名</t>
  </si>
  <si>
    <t>訓練期間　</t>
  </si>
  <si>
    <t>訓練実施施設名　</t>
  </si>
  <si>
    <t>訓練実施施設所在地　</t>
  </si>
  <si>
    <t xml:space="preserve"> 改善するための取組</t>
    <rPh sb="1" eb="3">
      <t>カイゼン</t>
    </rPh>
    <rPh sb="8" eb="10">
      <t>トリクミ</t>
    </rPh>
    <phoneticPr fontId="9"/>
  </si>
  <si>
    <t>3の訓練科について就職率が低調となった要因</t>
    <rPh sb="2" eb="4">
      <t>クンレン</t>
    </rPh>
    <rPh sb="4" eb="5">
      <t>カ</t>
    </rPh>
    <rPh sb="9" eb="12">
      <t>シュウショクリツ</t>
    </rPh>
    <rPh sb="13" eb="15">
      <t>テイチョウ</t>
    </rPh>
    <rPh sb="19" eb="21">
      <t>ヨウイン</t>
    </rPh>
    <phoneticPr fontId="9"/>
  </si>
  <si>
    <t>(1)を踏まえた就職率の改善に向けた取組</t>
    <rPh sb="4" eb="5">
      <t>フ</t>
    </rPh>
    <rPh sb="8" eb="11">
      <t>シュウショクリツ</t>
    </rPh>
    <rPh sb="12" eb="14">
      <t>カイゼン</t>
    </rPh>
    <rPh sb="15" eb="16">
      <t>ム</t>
    </rPh>
    <rPh sb="18" eb="19">
      <t>ト</t>
    </rPh>
    <rPh sb="19" eb="20">
      <t>ク</t>
    </rPh>
    <phoneticPr fontId="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</si>
  <si>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</si>
  <si>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訓練実施機関番号：</t>
    <rPh sb="0" eb="2">
      <t>クンレン</t>
    </rPh>
    <rPh sb="2" eb="4">
      <t>ジッシ</t>
    </rPh>
    <rPh sb="4" eb="6">
      <t>キカン</t>
    </rPh>
    <rPh sb="6" eb="8">
      <t>バンゴウ</t>
    </rPh>
    <phoneticPr fontId="9"/>
  </si>
  <si>
    <t>訓練科名：</t>
    <rPh sb="0" eb="2">
      <t>クンレン</t>
    </rPh>
    <rPh sb="2" eb="4">
      <t>カメイ</t>
    </rPh>
    <phoneticPr fontId="9"/>
  </si>
  <si>
    <t>開講訓練科で提出</t>
    <rPh sb="0" eb="2">
      <t>カイコウ</t>
    </rPh>
    <rPh sb="2" eb="5">
      <t>クンレンカ</t>
    </rPh>
    <rPh sb="6" eb="8">
      <t>テイシュツ</t>
    </rPh>
    <phoneticPr fontId="9"/>
  </si>
  <si>
    <t>受理番号</t>
    <rPh sb="0" eb="2">
      <t>ジュリ</t>
    </rPh>
    <rPh sb="2" eb="4">
      <t>バンゴウ</t>
    </rPh>
    <phoneticPr fontId="9"/>
  </si>
  <si>
    <t>（１）訓練実施施設</t>
    <rPh sb="3" eb="5">
      <t>クンレン</t>
    </rPh>
    <rPh sb="5" eb="7">
      <t>ジッシ</t>
    </rPh>
    <rPh sb="7" eb="9">
      <t>シセツ</t>
    </rPh>
    <phoneticPr fontId="9"/>
  </si>
  <si>
    <t>訓練実施施設所在地</t>
    <rPh sb="0" eb="2">
      <t>クンレン</t>
    </rPh>
    <rPh sb="2" eb="4">
      <t>ジッシ</t>
    </rPh>
    <rPh sb="4" eb="6">
      <t>シセツ</t>
    </rPh>
    <rPh sb="6" eb="9">
      <t>ショザイチ</t>
    </rPh>
    <phoneticPr fontId="9"/>
  </si>
  <si>
    <t>提出済みの書類</t>
    <rPh sb="0" eb="2">
      <t>テイシュツ</t>
    </rPh>
    <rPh sb="2" eb="3">
      <t>ズ</t>
    </rPh>
    <rPh sb="5" eb="7">
      <t>ショルイ</t>
    </rPh>
    <phoneticPr fontId="9"/>
  </si>
  <si>
    <t>変更届出書等
提出あり</t>
    <rPh sb="0" eb="2">
      <t>ヘンコウ</t>
    </rPh>
    <rPh sb="2" eb="3">
      <t>トド</t>
    </rPh>
    <rPh sb="3" eb="5">
      <t>デショ</t>
    </rPh>
    <rPh sb="5" eb="6">
      <t>トウ</t>
    </rPh>
    <rPh sb="7" eb="9">
      <t>テイシュツ</t>
    </rPh>
    <phoneticPr fontId="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</si>
  <si>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9"/>
  </si>
  <si>
    <t>賃貸借契約期間（更新している場合は更新した賃貸借期間）</t>
    <rPh sb="8" eb="10">
      <t>コウシン</t>
    </rPh>
    <rPh sb="14" eb="16">
      <t>バアイ</t>
    </rPh>
    <rPh sb="17" eb="19">
      <t>コウシン</t>
    </rPh>
    <rPh sb="21" eb="24">
      <t>チンタイシャク</t>
    </rPh>
    <rPh sb="24" eb="26">
      <t>キカン</t>
    </rPh>
    <phoneticPr fontId="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</si>
  <si>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9"/>
  </si>
  <si>
    <t>（２）事務室</t>
    <rPh sb="3" eb="6">
      <t>ジムシツ</t>
    </rPh>
    <phoneticPr fontId="9"/>
  </si>
  <si>
    <t>（１）の内容で確認できる
　　※　以下（２）について記載不要</t>
    <rPh sb="4" eb="6">
      <t>ナイヨウ</t>
    </rPh>
    <rPh sb="7" eb="9">
      <t>カクニン</t>
    </rPh>
    <rPh sb="17" eb="19">
      <t>イカ</t>
    </rPh>
    <rPh sb="26" eb="28">
      <t>キサイ</t>
    </rPh>
    <rPh sb="28" eb="30">
      <t>フヨウ</t>
    </rPh>
    <phoneticPr fontId="9"/>
  </si>
  <si>
    <t>（１）の内容では確認できない</t>
    <rPh sb="4" eb="6">
      <t>ナイヨウ</t>
    </rPh>
    <rPh sb="8" eb="10">
      <t>カクニン</t>
    </rPh>
    <phoneticPr fontId="9"/>
  </si>
  <si>
    <t>自ら所有する事務室を使用する場合の必要書類
（不動産登記簿謄本（写）等）</t>
    <rPh sb="6" eb="9">
      <t>ジムシツ</t>
    </rPh>
    <phoneticPr fontId="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</si>
  <si>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</si>
  <si>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9"/>
  </si>
  <si>
    <t>保険会社</t>
    <rPh sb="0" eb="2">
      <t>ホケン</t>
    </rPh>
    <rPh sb="2" eb="4">
      <t>ガイシャ</t>
    </rPh>
    <phoneticPr fontId="9"/>
  </si>
  <si>
    <t>商品名</t>
    <rPh sb="0" eb="3">
      <t>ショウヒンメイ</t>
    </rPh>
    <phoneticPr fontId="9"/>
  </si>
  <si>
    <t>加入期間</t>
    <rPh sb="0" eb="2">
      <t>カニュウ</t>
    </rPh>
    <rPh sb="2" eb="4">
      <t>キカン</t>
    </rPh>
    <phoneticPr fontId="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</si>
  <si>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9"/>
  </si>
  <si>
    <t>代表者氏名・役員一覧</t>
    <rPh sb="0" eb="3">
      <t>ダイヒョウシャ</t>
    </rPh>
    <rPh sb="3" eb="5">
      <t>シメイ</t>
    </rPh>
    <rPh sb="6" eb="8">
      <t>ヤクイン</t>
    </rPh>
    <rPh sb="8" eb="10">
      <t>イチラン</t>
    </rPh>
    <phoneticPr fontId="9"/>
  </si>
  <si>
    <t>事業所の名称</t>
    <rPh sb="0" eb="3">
      <t>ジギョウショ</t>
    </rPh>
    <rPh sb="4" eb="6">
      <t>メイショウ</t>
    </rPh>
    <phoneticPr fontId="9"/>
  </si>
  <si>
    <t>雇用保険適用事業所番号
（4ケタ-6ケタ-1ケタ）</t>
    <rPh sb="0" eb="2">
      <t>コヨウ</t>
    </rPh>
    <rPh sb="2" eb="4">
      <t>ホケン</t>
    </rPh>
    <rPh sb="4" eb="6">
      <t>テキヨウ</t>
    </rPh>
    <rPh sb="6" eb="9">
      <t>ジギョウショ</t>
    </rPh>
    <rPh sb="9" eb="11">
      <t>バンゴウ</t>
    </rPh>
    <phoneticPr fontId="9"/>
  </si>
  <si>
    <t>雇用保険適用事業所設置届（写）
事業主事業所各種変更届の事業主控（写）</t>
    <rPh sb="13" eb="14">
      <t>ウツ</t>
    </rPh>
    <rPh sb="33" eb="34">
      <t>ウツ</t>
    </rPh>
    <phoneticPr fontId="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</si>
  <si>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</si>
  <si>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9"/>
  </si>
  <si>
    <t>②新規の訓練分野への進出</t>
    <rPh sb="1" eb="3">
      <t>シンキ</t>
    </rPh>
    <rPh sb="4" eb="6">
      <t>クンレン</t>
    </rPh>
    <phoneticPr fontId="9"/>
  </si>
  <si>
    <t>（２）企業実習</t>
    <phoneticPr fontId="9"/>
  </si>
  <si>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</si>
  <si>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</si>
  <si>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</si>
  <si>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</si>
  <si>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</si>
  <si>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</si>
  <si>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</si>
  <si>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</si>
  <si>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</si>
  <si>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</si>
  <si>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9"/>
  </si>
  <si>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9"/>
  </si>
  <si>
    <t>認定様式第３号</t>
    <phoneticPr fontId="9"/>
  </si>
  <si>
    <t>支部受理日</t>
    <rPh sb="0" eb="2">
      <t>シブ</t>
    </rPh>
    <rPh sb="2" eb="4">
      <t>ジュリ</t>
    </rPh>
    <rPh sb="3" eb="4">
      <t>リ</t>
    </rPh>
    <rPh sb="4" eb="5">
      <t>ヒ</t>
    </rPh>
    <phoneticPr fontId="9"/>
  </si>
  <si>
    <t>支部受理日</t>
    <rPh sb="2" eb="4">
      <t>ジュリ</t>
    </rPh>
    <rPh sb="3" eb="4">
      <t>リ</t>
    </rPh>
    <rPh sb="4" eb="5">
      <t>ヒ</t>
    </rPh>
    <phoneticPr fontId="9"/>
  </si>
  <si>
    <t>退校処分の取扱いに係る周知方法</t>
    <rPh sb="0" eb="2">
      <t>タイコウ</t>
    </rPh>
    <rPh sb="2" eb="4">
      <t>ショブン</t>
    </rPh>
    <phoneticPr fontId="9"/>
  </si>
  <si>
    <t>　　厚生労働省及び高齢・障害・求職者雇用支援機構において、情報開示する場合があります。</t>
    <rPh sb="7" eb="8">
      <t>オヨ</t>
    </rPh>
    <phoneticPr fontId="9"/>
  </si>
  <si>
    <t>災害補償制度の措置等に係る保険への加入</t>
    <rPh sb="7" eb="9">
      <t>ソチ</t>
    </rPh>
    <rPh sb="11" eb="12">
      <t>カカ</t>
    </rPh>
    <rPh sb="13" eb="15">
      <t>ホケン</t>
    </rPh>
    <rPh sb="17" eb="19">
      <t>カニュウ</t>
    </rPh>
    <phoneticPr fontId="9"/>
  </si>
  <si>
    <t>加入予定の保険に関するリーフレット等</t>
    <rPh sb="0" eb="2">
      <t>カニュウ</t>
    </rPh>
    <rPh sb="2" eb="4">
      <t>ヨテイ</t>
    </rPh>
    <rPh sb="5" eb="7">
      <t>ホケン</t>
    </rPh>
    <rPh sb="8" eb="9">
      <t>カン</t>
    </rPh>
    <rPh sb="17" eb="18">
      <t>トウ</t>
    </rPh>
    <phoneticPr fontId="9"/>
  </si>
  <si>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9"/>
  </si>
  <si>
    <t>(2)</t>
  </si>
  <si>
    <t>(3)</t>
  </si>
  <si>
    <t>（申請者）</t>
    <phoneticPr fontId="9"/>
  </si>
  <si>
    <t>所在地</t>
    <phoneticPr fontId="9"/>
  </si>
  <si>
    <t>商号又は名称</t>
    <phoneticPr fontId="9"/>
  </si>
  <si>
    <t>付けで認定申請した職業訓練の実施等による特定求職者の就職の</t>
    <phoneticPr fontId="9"/>
  </si>
  <si>
    <t>支援に関する法律（求職者支援法）に基づく職業訓練について、下記のとおり誓約します。</t>
    <phoneticPr fontId="9"/>
  </si>
  <si>
    <t>　（１）提出する書類については事実と相違ないこと。</t>
    <phoneticPr fontId="9"/>
  </si>
  <si>
    <t>（注意事項）</t>
    <phoneticPr fontId="9"/>
  </si>
  <si>
    <t xml:space="preserve"> 認定職業訓練実施奨励金等について不正受給等を行った場合は、都道府県労働局により</t>
    <phoneticPr fontId="9"/>
  </si>
  <si>
    <t>　　奨励金の不支給・返還、不正の事実の公表等の措置が講じられ、事案によっては刑事告訴を</t>
    <phoneticPr fontId="9"/>
  </si>
  <si>
    <t>　　受けることがあります。</t>
    <phoneticPr fontId="9"/>
  </si>
  <si>
    <t xml:space="preserve"> 認定された訓練コースの実施に係る事項（「就職率」、「応募倍率」など）について、</t>
    <phoneticPr fontId="9"/>
  </si>
  <si>
    <t>３　公共職業訓練の実績</t>
    <rPh sb="2" eb="4">
      <t>コウキョウ</t>
    </rPh>
    <rPh sb="4" eb="6">
      <t>ショクギョウ</t>
    </rPh>
    <rPh sb="6" eb="8">
      <t>クンレン</t>
    </rPh>
    <rPh sb="9" eb="11">
      <t>ジッセキ</t>
    </rPh>
    <phoneticPr fontId="9"/>
  </si>
  <si>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9"/>
  </si>
  <si>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9"/>
  </si>
  <si>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9"/>
  </si>
  <si>
    <t>すでに加入している。</t>
    <rPh sb="3" eb="5">
      <t>カニュウ</t>
    </rPh>
    <phoneticPr fontId="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</si>
  <si>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</si>
  <si>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9"/>
  </si>
  <si>
    <t>キャリアコンサルティング実施予定表</t>
    <rPh sb="12" eb="14">
      <t>ジッシ</t>
    </rPh>
    <rPh sb="14" eb="16">
      <t>ヨテイ</t>
    </rPh>
    <rPh sb="16" eb="17">
      <t>ヒョウ</t>
    </rPh>
    <phoneticPr fontId="9"/>
  </si>
  <si>
    <t>１級又は２級キャリアコンサルティング技能士</t>
    <rPh sb="1" eb="2">
      <t>キュウ</t>
    </rPh>
    <rPh sb="2" eb="3">
      <t>マタ</t>
    </rPh>
    <rPh sb="5" eb="6">
      <t>キュウ</t>
    </rPh>
    <phoneticPr fontId="9"/>
  </si>
  <si>
    <t>キャリアコンサルティングを行う場所</t>
    <rPh sb="13" eb="14">
      <t>オコナ</t>
    </rPh>
    <rPh sb="15" eb="17">
      <t>バショ</t>
    </rPh>
    <phoneticPr fontId="9"/>
  </si>
  <si>
    <t>※介護職員養成研修等の指定通知書の写しを添付すること</t>
    <rPh sb="9" eb="10">
      <t>トウ</t>
    </rPh>
    <rPh sb="15" eb="16">
      <t>ショ</t>
    </rPh>
    <phoneticPr fontId="9"/>
  </si>
  <si>
    <t>６　法人番号</t>
    <rPh sb="2" eb="4">
      <t>ホウジン</t>
    </rPh>
    <rPh sb="4" eb="6">
      <t>バンゴウ</t>
    </rPh>
    <phoneticPr fontId="9"/>
  </si>
  <si>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9"/>
  </si>
  <si>
    <t>２　訓練分野</t>
    <phoneticPr fontId="9"/>
  </si>
  <si>
    <t>訓練の種別</t>
    <rPh sb="0" eb="2">
      <t>クンレン</t>
    </rPh>
    <rPh sb="3" eb="5">
      <t>シュベツ</t>
    </rPh>
    <phoneticPr fontId="9"/>
  </si>
  <si>
    <t>短時間訓練コース</t>
    <rPh sb="0" eb="3">
      <t>タンジカン</t>
    </rPh>
    <rPh sb="3" eb="5">
      <t>クンレン</t>
    </rPh>
    <phoneticPr fontId="9"/>
  </si>
  <si>
    <t>面接</t>
  </si>
  <si>
    <t>時</t>
    <rPh sb="0" eb="1">
      <t>ジ</t>
    </rPh>
    <phoneticPr fontId="91"/>
  </si>
  <si>
    <t>分</t>
    <rPh sb="0" eb="1">
      <t>フン</t>
    </rPh>
    <phoneticPr fontId="91"/>
  </si>
  <si>
    <t>訓練定員</t>
    <rPh sb="0" eb="2">
      <t>クンレン</t>
    </rPh>
    <rPh sb="2" eb="4">
      <t>テイイン</t>
    </rPh>
    <phoneticPr fontId="91"/>
  </si>
  <si>
    <t>名</t>
    <rPh sb="0" eb="1">
      <t>メイ</t>
    </rPh>
    <phoneticPr fontId="91"/>
  </si>
  <si>
    <t>障害者</t>
  </si>
  <si>
    <t>名称 （</t>
    <rPh sb="0" eb="2">
      <t>メイショウ</t>
    </rPh>
    <phoneticPr fontId="9"/>
  </si>
  <si>
    <t>科目の内容</t>
    <rPh sb="0" eb="2">
      <t>カモク</t>
    </rPh>
    <rPh sb="3" eb="5">
      <t>ナイヨウ</t>
    </rPh>
    <phoneticPr fontId="91"/>
  </si>
  <si>
    <t>学科</t>
    <rPh sb="0" eb="2">
      <t>ガッカ</t>
    </rPh>
    <phoneticPr fontId="91"/>
  </si>
  <si>
    <t>実技</t>
    <rPh sb="0" eb="2">
      <t>ジツギ</t>
    </rPh>
    <phoneticPr fontId="91"/>
  </si>
  <si>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</si>
  <si>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1"/>
  </si>
  <si>
    <t>企業実習</t>
    <rPh sb="0" eb="2">
      <t>キギョウ</t>
    </rPh>
    <rPh sb="2" eb="4">
      <t>ジッシュウ</t>
    </rPh>
    <phoneticPr fontId="91"/>
  </si>
  <si>
    <t>受講者の負担する費用</t>
    <rPh sb="0" eb="3">
      <t>ジュコウシャ</t>
    </rPh>
    <rPh sb="4" eb="6">
      <t>フタン</t>
    </rPh>
    <rPh sb="8" eb="10">
      <t>ヒヨウ</t>
    </rPh>
    <phoneticPr fontId="9"/>
  </si>
  <si>
    <t>その他 （</t>
    <rPh sb="2" eb="3">
      <t>タ</t>
    </rPh>
    <phoneticPr fontId="91"/>
  </si>
  <si>
    <t>備考 （</t>
    <rPh sb="0" eb="2">
      <t>ビコウ</t>
    </rPh>
    <phoneticPr fontId="91"/>
  </si>
  <si>
    <t>訓練形態（個別指導・補講を除く）</t>
    <rPh sb="0" eb="2">
      <t>クンレン</t>
    </rPh>
    <rPh sb="2" eb="4">
      <t>ケイタイ</t>
    </rPh>
    <rPh sb="5" eb="7">
      <t>コベツ</t>
    </rPh>
    <rPh sb="7" eb="9">
      <t>シドウ</t>
    </rPh>
    <rPh sb="10" eb="12">
      <t>ホコウ</t>
    </rPh>
    <rPh sb="13" eb="14">
      <t>ノゾ</t>
    </rPh>
    <phoneticPr fontId="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</si>
  <si>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</si>
  <si>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</si>
  <si>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</si>
  <si>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9"/>
  </si>
  <si>
    <t>訓練内容</t>
    <rPh sb="2" eb="4">
      <t>ナイヨウ</t>
    </rPh>
    <phoneticPr fontId="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</si>
  <si>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9"/>
  </si>
  <si>
    <t>）</t>
    <phoneticPr fontId="9"/>
  </si>
  <si>
    <t>（</t>
    <phoneticPr fontId="9"/>
  </si>
  <si>
    <t>）</t>
    <phoneticPr fontId="9"/>
  </si>
  <si>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1"/>
  </si>
  <si>
    <t>訓練科名</t>
    <rPh sb="0" eb="2">
      <t>クンレン</t>
    </rPh>
    <rPh sb="2" eb="4">
      <t>カメイ</t>
    </rPh>
    <phoneticPr fontId="91"/>
  </si>
  <si>
    <t>訓練受講者氏名</t>
    <rPh sb="0" eb="2">
      <t>クンレン</t>
    </rPh>
    <rPh sb="2" eb="4">
      <t>ジュコウ</t>
    </rPh>
    <rPh sb="4" eb="5">
      <t>シャ</t>
    </rPh>
    <rPh sb="5" eb="7">
      <t>シメイ</t>
    </rPh>
    <phoneticPr fontId="91"/>
  </si>
  <si>
    <t>教育訓練実施機関</t>
    <rPh sb="0" eb="2">
      <t>キョウイク</t>
    </rPh>
    <rPh sb="2" eb="4">
      <t>クンレン</t>
    </rPh>
    <rPh sb="4" eb="6">
      <t>ジッシ</t>
    </rPh>
    <rPh sb="6" eb="8">
      <t>キカン</t>
    </rPh>
    <phoneticPr fontId="91"/>
  </si>
  <si>
    <t>所在地</t>
    <rPh sb="0" eb="3">
      <t>ショザイチ</t>
    </rPh>
    <phoneticPr fontId="91"/>
  </si>
  <si>
    <t>就職支援責任者　氏名</t>
    <rPh sb="0" eb="2">
      <t>シュウショク</t>
    </rPh>
    <rPh sb="2" eb="4">
      <t>シエン</t>
    </rPh>
    <rPh sb="4" eb="7">
      <t>セキニンシャ</t>
    </rPh>
    <rPh sb="8" eb="10">
      <t>シメイ</t>
    </rPh>
    <phoneticPr fontId="91"/>
  </si>
  <si>
    <t>名称</t>
    <rPh sb="0" eb="2">
      <t>メイショウ</t>
    </rPh>
    <phoneticPr fontId="91"/>
  </si>
  <si>
    <t>訓練実施施設の責任者　氏名</t>
    <rPh sb="0" eb="2">
      <t>クンレン</t>
    </rPh>
    <rPh sb="2" eb="4">
      <t>ジッシ</t>
    </rPh>
    <rPh sb="4" eb="6">
      <t>シセツ</t>
    </rPh>
    <rPh sb="7" eb="10">
      <t>セキニンシャ</t>
    </rPh>
    <rPh sb="11" eb="13">
      <t>シメイ</t>
    </rPh>
    <phoneticPr fontId="91"/>
  </si>
  <si>
    <t>Ⅰ　訓練期間・訓練目標</t>
    <rPh sb="2" eb="4">
      <t>クンレン</t>
    </rPh>
    <rPh sb="4" eb="6">
      <t>キカン</t>
    </rPh>
    <rPh sb="7" eb="9">
      <t>クンレン</t>
    </rPh>
    <rPh sb="9" eb="11">
      <t>モクヒョウ</t>
    </rPh>
    <phoneticPr fontId="91"/>
  </si>
  <si>
    <t>訓練期間</t>
    <rPh sb="0" eb="2">
      <t>クンレン</t>
    </rPh>
    <rPh sb="2" eb="4">
      <t>キカン</t>
    </rPh>
    <phoneticPr fontId="91"/>
  </si>
  <si>
    <t>訓練時間</t>
    <rPh sb="0" eb="2">
      <t>クンレン</t>
    </rPh>
    <rPh sb="2" eb="4">
      <t>ジカン</t>
    </rPh>
    <phoneticPr fontId="91"/>
  </si>
  <si>
    <t>訓練目標（仕上がり像）</t>
    <rPh sb="0" eb="2">
      <t>クンレン</t>
    </rPh>
    <rPh sb="2" eb="4">
      <t>モクヒョウ</t>
    </rPh>
    <rPh sb="5" eb="7">
      <t>シア</t>
    </rPh>
    <rPh sb="9" eb="10">
      <t>ゾウ</t>
    </rPh>
    <phoneticPr fontId="91"/>
  </si>
  <si>
    <t>（１）科目評価</t>
    <rPh sb="3" eb="5">
      <t>カモク</t>
    </rPh>
    <rPh sb="5" eb="7">
      <t>ヒョウカ</t>
    </rPh>
    <phoneticPr fontId="91"/>
  </si>
  <si>
    <t>評価</t>
    <rPh sb="0" eb="2">
      <t>ヒョウカ</t>
    </rPh>
    <phoneticPr fontId="91"/>
  </si>
  <si>
    <t>A</t>
    <phoneticPr fontId="91"/>
  </si>
  <si>
    <t>B</t>
    <phoneticPr fontId="91"/>
  </si>
  <si>
    <t>C</t>
    <phoneticPr fontId="91"/>
  </si>
  <si>
    <t>（総評・コメント）</t>
    <rPh sb="1" eb="3">
      <t>ソウヒョウ</t>
    </rPh>
    <phoneticPr fontId="91"/>
  </si>
  <si>
    <t>（特記事項）</t>
    <rPh sb="1" eb="3">
      <t>トッキ</t>
    </rPh>
    <rPh sb="3" eb="5">
      <t>ジコウ</t>
    </rPh>
    <phoneticPr fontId="91"/>
  </si>
  <si>
    <t>取得日</t>
    <rPh sb="0" eb="3">
      <t>シュトクビ</t>
    </rPh>
    <phoneticPr fontId="91"/>
  </si>
  <si>
    <t>雇用保険適用就職率</t>
    <rPh sb="0" eb="2">
      <t>コヨウ</t>
    </rPh>
    <rPh sb="2" eb="4">
      <t>ホケン</t>
    </rPh>
    <rPh sb="4" eb="6">
      <t>テキヨウ</t>
    </rPh>
    <rPh sb="6" eb="9">
      <t>シュウショクリツ</t>
    </rPh>
    <phoneticPr fontId="9"/>
  </si>
  <si>
    <t>　　　①職業スキル（学科・実技）</t>
    <rPh sb="4" eb="6">
      <t>ショクギョウ</t>
    </rPh>
    <rPh sb="10" eb="12">
      <t>ガッカ</t>
    </rPh>
    <rPh sb="13" eb="15">
      <t>ジツギ</t>
    </rPh>
    <phoneticPr fontId="9"/>
  </si>
  <si>
    <t>法人番号</t>
    <rPh sb="0" eb="2">
      <t>ホウジン</t>
    </rPh>
    <rPh sb="2" eb="4">
      <t>バンゴウ</t>
    </rPh>
    <phoneticPr fontId="9"/>
  </si>
  <si>
    <t>② 職場見学、職場体験、職業人講話　（6～36時間）</t>
    <phoneticPr fontId="9"/>
  </si>
  <si>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1"/>
  </si>
  <si>
    <t>○</t>
  </si>
  <si>
    <t>託児サービス支援付訓練コース</t>
    <rPh sb="0" eb="2">
      <t>タクジ</t>
    </rPh>
    <rPh sb="6" eb="8">
      <t>シエン</t>
    </rPh>
    <rPh sb="8" eb="9">
      <t>ツ</t>
    </rPh>
    <rPh sb="9" eb="11">
      <t>クンレン</t>
    </rPh>
    <phoneticPr fontId="9"/>
  </si>
  <si>
    <t>訓練対象者の条件</t>
    <rPh sb="0" eb="2">
      <t>クンレン</t>
    </rPh>
    <rPh sb="2" eb="5">
      <t>タイショウシャ</t>
    </rPh>
    <rPh sb="6" eb="8">
      <t>ジョウケン</t>
    </rPh>
    <phoneticPr fontId="9"/>
  </si>
  <si>
    <t>日　別　計　画　表（記入例）</t>
    <rPh sb="0" eb="1">
      <t>ニチ</t>
    </rPh>
    <rPh sb="2" eb="3">
      <t>ベツ</t>
    </rPh>
    <rPh sb="4" eb="5">
      <t>ケイ</t>
    </rPh>
    <rPh sb="6" eb="7">
      <t>ガ</t>
    </rPh>
    <rPh sb="8" eb="9">
      <t>ヒョウ</t>
    </rPh>
    <rPh sb="10" eb="12">
      <t>キニュウ</t>
    </rPh>
    <rPh sb="12" eb="13">
      <t>レイ</t>
    </rPh>
    <phoneticPr fontId="9"/>
  </si>
  <si>
    <t>株式会社○○○○</t>
    <rPh sb="0" eb="4">
      <t>カブシキガイシャ</t>
    </rPh>
    <phoneticPr fontId="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</si>
  <si>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9"/>
  </si>
  <si>
    <t>ハローワーク来所予定表</t>
    <rPh sb="6" eb="8">
      <t>ライショ</t>
    </rPh>
    <rPh sb="8" eb="10">
      <t>ヨテイ</t>
    </rPh>
    <rPh sb="10" eb="11">
      <t>ヒョウ</t>
    </rPh>
    <phoneticPr fontId="9"/>
  </si>
  <si>
    <t>来所日</t>
    <rPh sb="0" eb="2">
      <t>ライショ</t>
    </rPh>
    <rPh sb="2" eb="3">
      <t>テイジツ</t>
    </rPh>
    <phoneticPr fontId="9"/>
  </si>
  <si>
    <t>※ハローワーク来所日は、訓練時間に含まれません。</t>
    <rPh sb="7" eb="9">
      <t>ライショ</t>
    </rPh>
    <rPh sb="9" eb="10">
      <t>ビ</t>
    </rPh>
    <rPh sb="12" eb="14">
      <t>クンレン</t>
    </rPh>
    <rPh sb="14" eb="16">
      <t>ジカン</t>
    </rPh>
    <rPh sb="17" eb="18">
      <t>フク</t>
    </rPh>
    <phoneticPr fontId="9"/>
  </si>
  <si>
    <t>開講式・オリエンテーション（3H）</t>
    <rPh sb="0" eb="3">
      <t>カイコウシキ</t>
    </rPh>
    <phoneticPr fontId="9"/>
  </si>
  <si>
    <t>学科（●●●●）</t>
    <rPh sb="0" eb="2">
      <t>ガッカ</t>
    </rPh>
    <phoneticPr fontId="9"/>
  </si>
  <si>
    <t>実技（□□□□演習）</t>
    <rPh sb="0" eb="2">
      <t>ジツギ</t>
    </rPh>
    <rPh sb="7" eb="9">
      <t>エンシュウ</t>
    </rPh>
    <phoneticPr fontId="9"/>
  </si>
  <si>
    <t>実技（●●●●演習）</t>
    <rPh sb="0" eb="2">
      <t>ジツギ</t>
    </rPh>
    <rPh sb="7" eb="9">
      <t>エンシュウ</t>
    </rPh>
    <phoneticPr fontId="9"/>
  </si>
  <si>
    <t>職場見学</t>
    <rPh sb="0" eb="2">
      <t>ショクバ</t>
    </rPh>
    <rPh sb="2" eb="4">
      <t>ケンガク</t>
    </rPh>
    <phoneticPr fontId="9"/>
  </si>
  <si>
    <t>実技（××××演習）</t>
    <rPh sb="0" eb="2">
      <t>ジツギ</t>
    </rPh>
    <rPh sb="7" eb="9">
      <t>エンシュウ</t>
    </rPh>
    <phoneticPr fontId="9"/>
  </si>
  <si>
    <t>企業実習（○○実習）</t>
    <rPh sb="0" eb="2">
      <t>キギョウ</t>
    </rPh>
    <rPh sb="2" eb="4">
      <t>ジッシュウ</t>
    </rPh>
    <rPh sb="7" eb="9">
      <t>ジッシュウ</t>
    </rPh>
    <phoneticPr fontId="9"/>
  </si>
  <si>
    <t>実技（▼▼▼▼総合演習）</t>
    <rPh sb="0" eb="2">
      <t>ジツギ</t>
    </rPh>
    <rPh sb="7" eb="9">
      <t>ソウゴウ</t>
    </rPh>
    <rPh sb="9" eb="11">
      <t>エンシュウ</t>
    </rPh>
    <phoneticPr fontId="9"/>
  </si>
  <si>
    <t>職業人講話・就職支援</t>
    <rPh sb="0" eb="2">
      <t>ショクギョウ</t>
    </rPh>
    <rPh sb="2" eb="3">
      <t>ジン</t>
    </rPh>
    <rPh sb="3" eb="5">
      <t>コウワ</t>
    </rPh>
    <rPh sb="6" eb="8">
      <t>シュウショク</t>
    </rPh>
    <rPh sb="8" eb="10">
      <t>シエン</t>
    </rPh>
    <phoneticPr fontId="9"/>
  </si>
  <si>
    <t>（</t>
    <phoneticPr fontId="9"/>
  </si>
  <si>
    <t>）</t>
    <phoneticPr fontId="9"/>
  </si>
  <si>
    <t>～</t>
    <phoneticPr fontId="9"/>
  </si>
  <si>
    <t>（１）地域の求人ニーズ等を踏まえた訓練内容</t>
    <phoneticPr fontId="9"/>
  </si>
  <si>
    <t>（２）企業実習</t>
    <phoneticPr fontId="9"/>
  </si>
  <si>
    <t>％</t>
    <phoneticPr fontId="9"/>
  </si>
  <si>
    <t>２　質の向上に取り組んでいる等の運営体制</t>
    <phoneticPr fontId="9"/>
  </si>
  <si>
    <t>（１）地域の求人ニーズ等を踏まえた訓練内容</t>
    <phoneticPr fontId="9"/>
  </si>
  <si>
    <t>％</t>
    <phoneticPr fontId="9"/>
  </si>
  <si>
    <t>（２）企業実習</t>
    <phoneticPr fontId="9"/>
  </si>
  <si>
    <t>２　質の向上に取り組んでいる等の運営体制</t>
    <phoneticPr fontId="9"/>
  </si>
  <si>
    <t>①</t>
    <phoneticPr fontId="9"/>
  </si>
  <si>
    <t>～</t>
    <phoneticPr fontId="9"/>
  </si>
  <si>
    <t>②</t>
    <phoneticPr fontId="9"/>
  </si>
  <si>
    <t>③</t>
    <phoneticPr fontId="9"/>
  </si>
  <si>
    <t>～</t>
    <phoneticPr fontId="9"/>
  </si>
  <si>
    <t>④</t>
    <phoneticPr fontId="9"/>
  </si>
  <si>
    <t>⑤</t>
    <phoneticPr fontId="9"/>
  </si>
  <si>
    <t>科目名</t>
    <phoneticPr fontId="91"/>
  </si>
  <si>
    <t>(1)</t>
    <phoneticPr fontId="91"/>
  </si>
  <si>
    <t>上記の者の訓練期間における当社としての職業能力についての評価は、以下のとおりです。</t>
    <phoneticPr fontId="91"/>
  </si>
  <si>
    <t>Ⅱ　知識、技能・技術に関する能力　　（「知識、技能・技術に関する評価項目」ごとに、該当する欄に○を記入）　　</t>
    <phoneticPr fontId="91"/>
  </si>
  <si>
    <t>A：到達水準を十分に上回った　B：到達水準に達した　C：到達水準に達しなかった 評価は、試験結果等に基づき記入されたものです）</t>
    <phoneticPr fontId="91"/>
  </si>
  <si>
    <t>知識、技能・技術に関する評価項目</t>
    <phoneticPr fontId="91"/>
  </si>
  <si>
    <t>コード</t>
    <phoneticPr fontId="91"/>
  </si>
  <si>
    <r>
      <rPr>
        <b/>
        <sz val="9"/>
        <rFont val="ＭＳ Ｐゴシック"/>
        <family val="3"/>
        <charset val="128"/>
      </rPr>
      <t>評価項目の引用元</t>
    </r>
    <r>
      <rPr>
        <sz val="8"/>
        <rFont val="ＭＳ Ｐゴシック"/>
        <family val="3"/>
        <charset val="128"/>
      </rPr>
      <t>（企業横断的な評価基準を活用した場合のみ）</t>
    </r>
    <phoneticPr fontId="91"/>
  </si>
  <si>
    <t>（２）訓練の受講を通じて取得した資格（任意）</t>
    <phoneticPr fontId="91"/>
  </si>
  <si>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1"/>
  </si>
  <si>
    <t>職業能力開発講習
※基礎コースのみ</t>
    <rPh sb="0" eb="2">
      <t>ショクギョウ</t>
    </rPh>
    <rPh sb="2" eb="4">
      <t>ノウリョク</t>
    </rPh>
    <rPh sb="4" eb="6">
      <t>カイハツ</t>
    </rPh>
    <rPh sb="6" eb="8">
      <t>コウシュウ</t>
    </rPh>
    <rPh sb="10" eb="12">
      <t>キソ</t>
    </rPh>
    <phoneticPr fontId="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</si>
  <si>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</si>
  <si>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9"/>
  </si>
  <si>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</si>
  <si>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</si>
  <si>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</si>
  <si>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</si>
  <si>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</si>
  <si>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</si>
  <si>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</si>
  <si>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</si>
  <si>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</si>
  <si>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</si>
  <si>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</si>
  <si>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</si>
  <si>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</si>
  <si>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</si>
  <si>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</si>
  <si>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</si>
  <si>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</si>
  <si>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</si>
  <si>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9"/>
  </si>
  <si>
    <t>コース情報登録内容</t>
    <rPh sb="3" eb="5">
      <t>ジョウホウ</t>
    </rPh>
    <rPh sb="5" eb="7">
      <t>トウロク</t>
    </rPh>
    <rPh sb="7" eb="9">
      <t>ナイヨウ</t>
    </rPh>
    <phoneticPr fontId="9"/>
  </si>
  <si>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</si>
  <si>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</si>
  <si>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</si>
  <si>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</si>
  <si>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</si>
  <si>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</si>
  <si>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</si>
  <si>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</si>
  <si>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</si>
  <si>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</si>
  <si>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</si>
  <si>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</si>
  <si>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</si>
  <si>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</si>
  <si>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</si>
  <si>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</si>
  <si>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</si>
  <si>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</si>
  <si>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</si>
  <si>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</si>
  <si>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</si>
  <si>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</si>
  <si>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</si>
  <si>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</si>
  <si>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</si>
  <si>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</si>
  <si>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</si>
  <si>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</si>
  <si>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</si>
  <si>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</si>
  <si>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9"/>
  </si>
  <si>
    <t>○○○○科</t>
    <rPh sb="4" eb="5">
      <t>カ</t>
    </rPh>
    <phoneticPr fontId="9"/>
  </si>
  <si>
    <t>株式会社Ｂ</t>
    <phoneticPr fontId="9"/>
  </si>
  <si>
    <t>株式会社Ｃ</t>
    <phoneticPr fontId="9"/>
  </si>
  <si>
    <t>株式会社Ｄ</t>
    <phoneticPr fontId="9"/>
  </si>
  <si>
    <t>株式会社以外の事業主</t>
    <phoneticPr fontId="9"/>
  </si>
  <si>
    <t>事業主団体等</t>
    <phoneticPr fontId="9"/>
  </si>
  <si>
    <t>専修学校・各種学校</t>
    <phoneticPr fontId="9"/>
  </si>
  <si>
    <t>大学等</t>
    <phoneticPr fontId="9"/>
  </si>
  <si>
    <t>一般公益社団法人等</t>
    <phoneticPr fontId="9"/>
  </si>
  <si>
    <t>社会福祉法人</t>
    <phoneticPr fontId="9"/>
  </si>
  <si>
    <t>職業訓練法人</t>
    <phoneticPr fontId="9"/>
  </si>
  <si>
    <t xml:space="preserve">ＮＰＯ法人  </t>
    <phoneticPr fontId="9"/>
  </si>
  <si>
    <t>その他（</t>
    <phoneticPr fontId="9"/>
  </si>
  <si>
    <t>　　）</t>
    <phoneticPr fontId="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</si>
  <si>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</si>
  <si>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</si>
  <si>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</si>
  <si>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9"/>
  </si>
  <si>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</si>
  <si>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</si>
  <si>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9"/>
  </si>
  <si>
    <t>職場見学等</t>
    <rPh sb="0" eb="2">
      <t>ショクバ</t>
    </rPh>
    <rPh sb="2" eb="4">
      <t>ケンガク</t>
    </rPh>
    <rPh sb="4" eb="5">
      <t>トウ</t>
    </rPh>
    <phoneticPr fontId="91"/>
  </si>
  <si>
    <t xml:space="preserve">⑦
訓練期間
</t>
    <phoneticPr fontId="9"/>
  </si>
  <si>
    <t>⑧</t>
    <phoneticPr fontId="9"/>
  </si>
  <si>
    <t>⑨</t>
    <phoneticPr fontId="9"/>
  </si>
  <si>
    <t>⑪</t>
    <phoneticPr fontId="61"/>
  </si>
  <si>
    <t xml:space="preserve">
⑬
⑩及び⑪のうち、65歳以上の者（⑫を除く）</t>
    <rPh sb="6" eb="7">
      <t>オヨ</t>
    </rPh>
    <rPh sb="15" eb="16">
      <t>サイ</t>
    </rPh>
    <rPh sb="16" eb="18">
      <t>イジョウ</t>
    </rPh>
    <rPh sb="19" eb="20">
      <t>モノ</t>
    </rPh>
    <rPh sb="23" eb="24">
      <t>ノゾ</t>
    </rPh>
    <phoneticPr fontId="9"/>
  </si>
  <si>
    <t xml:space="preserve">
⑭
その他就職率適用就職者</t>
    <rPh sb="7" eb="8">
      <t>タ</t>
    </rPh>
    <rPh sb="8" eb="10">
      <t>シュウショク</t>
    </rPh>
    <rPh sb="10" eb="11">
      <t>リツ</t>
    </rPh>
    <rPh sb="11" eb="13">
      <t>テキヨウ</t>
    </rPh>
    <rPh sb="13" eb="16">
      <t>シュウショクシャ</t>
    </rPh>
    <phoneticPr fontId="9"/>
  </si>
  <si>
    <t xml:space="preserve">
⑮
雇用保険適用就職者</t>
    <rPh sb="5" eb="7">
      <t>コヨウ</t>
    </rPh>
    <rPh sb="7" eb="9">
      <t>ホケン</t>
    </rPh>
    <rPh sb="9" eb="11">
      <t>テキヨウ</t>
    </rPh>
    <rPh sb="11" eb="14">
      <t>シュウショクシャ</t>
    </rPh>
    <phoneticPr fontId="8"/>
  </si>
  <si>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</si>
  <si>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9"/>
  </si>
  <si>
    <t>実践コース</t>
    <phoneticPr fontId="9"/>
  </si>
  <si>
    <t>～</t>
    <phoneticPr fontId="9"/>
  </si>
  <si>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</si>
  <si>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</si>
  <si>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9"/>
  </si>
  <si>
    <t>02　ＩＴ分野</t>
    <phoneticPr fontId="9"/>
  </si>
  <si>
    <t>03　営業・販売・事務分野</t>
    <phoneticPr fontId="9"/>
  </si>
  <si>
    <t>04　医療事務分野</t>
    <phoneticPr fontId="9"/>
  </si>
  <si>
    <t>06　農業分野</t>
    <phoneticPr fontId="9"/>
  </si>
  <si>
    <t>07　林業分野</t>
    <phoneticPr fontId="9"/>
  </si>
  <si>
    <t>09　警備・保安分野</t>
    <phoneticPr fontId="9"/>
  </si>
  <si>
    <t>10　クリエート（企画・創作）分野</t>
    <phoneticPr fontId="9"/>
  </si>
  <si>
    <t>11　デザイン分野</t>
    <phoneticPr fontId="9"/>
  </si>
  <si>
    <t>12　輸送サービス分野</t>
    <phoneticPr fontId="9"/>
  </si>
  <si>
    <t>13　エコ分野</t>
    <phoneticPr fontId="9"/>
  </si>
  <si>
    <t>14　調理分野</t>
    <phoneticPr fontId="9"/>
  </si>
  <si>
    <t>15　電気関連分野</t>
    <phoneticPr fontId="9"/>
  </si>
  <si>
    <t>16　機械関連分野</t>
    <phoneticPr fontId="9"/>
  </si>
  <si>
    <t>17　金属関連分野</t>
    <phoneticPr fontId="9"/>
  </si>
  <si>
    <t>18　建設関連分野</t>
    <phoneticPr fontId="9"/>
  </si>
  <si>
    <t>19　理容・美容関連分野</t>
    <phoneticPr fontId="9"/>
  </si>
  <si>
    <t>省略の有無</t>
    <rPh sb="0" eb="2">
      <t>ショウリャク</t>
    </rPh>
    <rPh sb="3" eb="5">
      <t>ウム</t>
    </rPh>
    <phoneticPr fontId="9"/>
  </si>
  <si>
    <t>講師氏名</t>
    <rPh sb="0" eb="2">
      <t>コウシ</t>
    </rPh>
    <rPh sb="2" eb="4">
      <t>シメイ</t>
    </rPh>
    <phoneticPr fontId="9"/>
  </si>
  <si>
    <t>登録番号</t>
    <rPh sb="0" eb="2">
      <t>トウロク</t>
    </rPh>
    <rPh sb="2" eb="4">
      <t>バンゴウ</t>
    </rPh>
    <phoneticPr fontId="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</si>
  <si>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9"/>
  </si>
  <si>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9"/>
  </si>
  <si>
    <t>　（３）職業訓練の実施に関して必要な法令等に基づく手続きが適切に行われていること。</t>
    <phoneticPr fontId="9"/>
  </si>
  <si>
    <t>職場復帰支援コース
(※基礎コースのみ）</t>
    <rPh sb="0" eb="2">
      <t>ショクバ</t>
    </rPh>
    <rPh sb="2" eb="4">
      <t>フッキ</t>
    </rPh>
    <rPh sb="4" eb="6">
      <t>シエン</t>
    </rPh>
    <rPh sb="12" eb="14">
      <t>キソ</t>
    </rPh>
    <phoneticPr fontId="9"/>
  </si>
  <si>
    <t>変更届出書等
提出あり</t>
    <rPh sb="0" eb="2">
      <t>ヘンコウ</t>
    </rPh>
    <rPh sb="2" eb="5">
      <t>トドケデショ</t>
    </rPh>
    <rPh sb="5" eb="6">
      <t>ナド</t>
    </rPh>
    <rPh sb="7" eb="9">
      <t>テイシュツ</t>
    </rPh>
    <phoneticPr fontId="9"/>
  </si>
  <si>
    <t>日</t>
    <rPh sb="0" eb="1">
      <t>ヒ</t>
    </rPh>
    <phoneticPr fontId="9"/>
  </si>
  <si>
    <t>訓練実施施設（教室・実習室）の平面図</t>
    <rPh sb="0" eb="2">
      <t>クンレン</t>
    </rPh>
    <rPh sb="2" eb="4">
      <t>ジッシ</t>
    </rPh>
    <rPh sb="4" eb="6">
      <t>シセツ</t>
    </rPh>
    <rPh sb="7" eb="9">
      <t>キョウシツ</t>
    </rPh>
    <rPh sb="10" eb="13">
      <t>ジッシュウシツ</t>
    </rPh>
    <rPh sb="15" eb="18">
      <t>ヘイメンズ</t>
    </rPh>
    <phoneticPr fontId="9"/>
  </si>
  <si>
    <t>事務室の平面図</t>
    <rPh sb="0" eb="3">
      <t>ジムシツ</t>
    </rPh>
    <rPh sb="4" eb="7">
      <t>ヘイメンズ</t>
    </rPh>
    <phoneticPr fontId="9"/>
  </si>
  <si>
    <t>‐</t>
    <phoneticPr fontId="9"/>
  </si>
  <si>
    <t>時間
小計</t>
    <rPh sb="0" eb="2">
      <t>ジカン</t>
    </rPh>
    <rPh sb="3" eb="5">
      <t>ショウケイ</t>
    </rPh>
    <phoneticPr fontId="9"/>
  </si>
  <si>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9"/>
  </si>
  <si>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9"/>
  </si>
  <si>
    <t>認定様式第６号</t>
    <phoneticPr fontId="9"/>
  </si>
  <si>
    <t>訓練開始日</t>
    <rPh sb="0" eb="2">
      <t>クンレン</t>
    </rPh>
    <rPh sb="2" eb="4">
      <t>カイシ</t>
    </rPh>
    <rPh sb="4" eb="5">
      <t>ヒ</t>
    </rPh>
    <phoneticPr fontId="9"/>
  </si>
  <si>
    <t>訓練終了日</t>
    <rPh sb="0" eb="2">
      <t>クンレン</t>
    </rPh>
    <rPh sb="2" eb="4">
      <t>シュウリョウ</t>
    </rPh>
    <rPh sb="4" eb="5">
      <t>ヒ</t>
    </rPh>
    <phoneticPr fontId="9"/>
  </si>
  <si>
    <t>暦日数</t>
    <rPh sb="0" eb="1">
      <t>コヨミ</t>
    </rPh>
    <rPh sb="1" eb="3">
      <t>ニッスウ</t>
    </rPh>
    <phoneticPr fontId="9"/>
  </si>
  <si>
    <t>施設所在地・電話番号</t>
    <rPh sb="0" eb="2">
      <t>シセツ</t>
    </rPh>
    <rPh sb="2" eb="5">
      <t>ショザイチ</t>
    </rPh>
    <rPh sb="6" eb="8">
      <t>デンワ</t>
    </rPh>
    <rPh sb="8" eb="10">
      <t>バンゴウ</t>
    </rPh>
    <phoneticPr fontId="9"/>
  </si>
  <si>
    <t>最寄駅</t>
    <rPh sb="0" eb="2">
      <t>モヨ</t>
    </rPh>
    <rPh sb="2" eb="3">
      <t>エキ</t>
    </rPh>
    <phoneticPr fontId="9"/>
  </si>
  <si>
    <t>訓練内容及び受入体制</t>
    <rPh sb="0" eb="2">
      <t>クンレン</t>
    </rPh>
    <rPh sb="2" eb="4">
      <t>ナイヨウ</t>
    </rPh>
    <rPh sb="4" eb="5">
      <t>オヨ</t>
    </rPh>
    <rPh sb="6" eb="7">
      <t>ウ</t>
    </rPh>
    <rPh sb="7" eb="8">
      <t>イ</t>
    </rPh>
    <rPh sb="8" eb="10">
      <t>タイセイ</t>
    </rPh>
    <phoneticPr fontId="9"/>
  </si>
  <si>
    <t>管理責任者
氏名(役職)</t>
    <rPh sb="0" eb="2">
      <t>カンリ</t>
    </rPh>
    <rPh sb="2" eb="5">
      <t>セキニンシャ</t>
    </rPh>
    <rPh sb="6" eb="8">
      <t>シメイ</t>
    </rPh>
    <rPh sb="9" eb="11">
      <t>ヤクショク</t>
    </rPh>
    <phoneticPr fontId="9"/>
  </si>
  <si>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9"/>
  </si>
  <si>
    <t>訓練評価者
氏名（役職）</t>
    <rPh sb="0" eb="2">
      <t>クンレン</t>
    </rPh>
    <rPh sb="2" eb="5">
      <t>ヒョウカシャ</t>
    </rPh>
    <rPh sb="6" eb="8">
      <t>シメイ</t>
    </rPh>
    <rPh sb="9" eb="11">
      <t>ヤクショク</t>
    </rPh>
    <phoneticPr fontId="9"/>
  </si>
  <si>
    <t>事務担当者
氏名(役職)</t>
    <rPh sb="0" eb="2">
      <t>ジム</t>
    </rPh>
    <rPh sb="2" eb="5">
      <t>タントウシャ</t>
    </rPh>
    <rPh sb="6" eb="8">
      <t>シメイ</t>
    </rPh>
    <rPh sb="9" eb="11">
      <t>ヤクショク</t>
    </rPh>
    <phoneticPr fontId="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</si>
  <si>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9"/>
  </si>
  <si>
    <t>受入予定人数</t>
    <rPh sb="0" eb="1">
      <t>ウ</t>
    </rPh>
    <rPh sb="1" eb="2">
      <t>イ</t>
    </rPh>
    <rPh sb="2" eb="4">
      <t>ヨテイ</t>
    </rPh>
    <rPh sb="4" eb="6">
      <t>ニンズウ</t>
    </rPh>
    <phoneticPr fontId="9"/>
  </si>
  <si>
    <t>か月目</t>
    <rPh sb="1" eb="2">
      <t>ゲツ</t>
    </rPh>
    <rPh sb="2" eb="3">
      <t>メ</t>
    </rPh>
    <phoneticPr fontId="9"/>
  </si>
  <si>
    <t>No</t>
    <phoneticPr fontId="9"/>
  </si>
  <si>
    <t>TEL</t>
    <phoneticPr fontId="9"/>
  </si>
  <si>
    <t>訓練運営体制</t>
    <rPh sb="0" eb="2">
      <t>クンレン</t>
    </rPh>
    <rPh sb="2" eb="4">
      <t>ウンエイ</t>
    </rPh>
    <rPh sb="4" eb="6">
      <t>タイセイ</t>
    </rPh>
    <phoneticPr fontId="9"/>
  </si>
  <si>
    <t>のとおり</t>
    <phoneticPr fontId="9"/>
  </si>
  <si>
    <t>第１３の１号</t>
    <rPh sb="5" eb="6">
      <t>ゴウ</t>
    </rPh>
    <phoneticPr fontId="8"/>
  </si>
  <si>
    <t>第１４号</t>
    <rPh sb="0" eb="1">
      <t>ダイ</t>
    </rPh>
    <rPh sb="3" eb="4">
      <t>ゴウ</t>
    </rPh>
    <phoneticPr fontId="8"/>
  </si>
  <si>
    <t>第１５の１号</t>
    <rPh sb="0" eb="1">
      <t>ダイ</t>
    </rPh>
    <rPh sb="5" eb="6">
      <t>ゴウ</t>
    </rPh>
    <phoneticPr fontId="9"/>
  </si>
  <si>
    <t>第１５の２号</t>
    <rPh sb="0" eb="1">
      <t>ダイ</t>
    </rPh>
    <rPh sb="5" eb="6">
      <t>ゴウ</t>
    </rPh>
    <phoneticPr fontId="9"/>
  </si>
  <si>
    <t>第１７号</t>
    <rPh sb="0" eb="1">
      <t>ダイ</t>
    </rPh>
    <phoneticPr fontId="9"/>
  </si>
  <si>
    <r>
      <t>認定様式第</t>
    </r>
    <r>
      <rPr>
        <sz val="11"/>
        <rFont val="ＭＳ Ｐゴシック"/>
        <family val="3"/>
        <charset val="128"/>
      </rPr>
      <t>12号</t>
    </r>
    <phoneticPr fontId="9"/>
  </si>
  <si>
    <r>
      <t>認定様式第</t>
    </r>
    <r>
      <rPr>
        <sz val="9"/>
        <rFont val="ＭＳ Ｐゴシック"/>
        <family val="3"/>
        <charset val="128"/>
      </rPr>
      <t>13の１号</t>
    </r>
    <rPh sb="9" eb="10">
      <t>ゴウ</t>
    </rPh>
    <phoneticPr fontId="91"/>
  </si>
  <si>
    <t>認定様式第15の１号</t>
    <rPh sb="0" eb="2">
      <t>ニンテイ</t>
    </rPh>
    <rPh sb="2" eb="4">
      <t>ヨウシキ</t>
    </rPh>
    <rPh sb="4" eb="5">
      <t>ダイ</t>
    </rPh>
    <rPh sb="9" eb="10">
      <t>ゴウ</t>
    </rPh>
    <phoneticPr fontId="9"/>
  </si>
  <si>
    <t>認定様式第15の２号</t>
    <rPh sb="0" eb="2">
      <t>ニンテイ</t>
    </rPh>
    <rPh sb="2" eb="4">
      <t>ヨウシキ</t>
    </rPh>
    <rPh sb="4" eb="5">
      <t>ダイ</t>
    </rPh>
    <rPh sb="9" eb="10">
      <t>ゴウ</t>
    </rPh>
    <phoneticPr fontId="9"/>
  </si>
  <si>
    <r>
      <t>認定様式第</t>
    </r>
    <r>
      <rPr>
        <sz val="11"/>
        <rFont val="ＭＳ Ｐゴシック"/>
        <family val="3"/>
        <charset val="128"/>
      </rPr>
      <t>16の２号</t>
    </r>
    <rPh sb="0" eb="2">
      <t>ニンテイ</t>
    </rPh>
    <rPh sb="2" eb="4">
      <t>ヨウシキ</t>
    </rPh>
    <rPh sb="4" eb="5">
      <t>ダイ</t>
    </rPh>
    <rPh sb="9" eb="10">
      <t>ゴウ</t>
    </rPh>
    <phoneticPr fontId="9"/>
  </si>
  <si>
    <t>認定様式第17号</t>
    <rPh sb="0" eb="2">
      <t>ニンテイ</t>
    </rPh>
    <rPh sb="2" eb="4">
      <t>ヨウシキ</t>
    </rPh>
    <rPh sb="4" eb="5">
      <t>ダイ</t>
    </rPh>
    <rPh sb="7" eb="8">
      <t>ゴウ</t>
    </rPh>
    <phoneticPr fontId="9"/>
  </si>
  <si>
    <t>月/日</t>
    <rPh sb="0" eb="1">
      <t>ツキ</t>
    </rPh>
    <rPh sb="2" eb="3">
      <t>ヒ</t>
    </rPh>
    <phoneticPr fontId="9"/>
  </si>
  <si>
    <t>1ヶ月目</t>
    <rPh sb="2" eb="3">
      <t>ゲツ</t>
    </rPh>
    <rPh sb="3" eb="4">
      <t>メ</t>
    </rPh>
    <phoneticPr fontId="9"/>
  </si>
  <si>
    <t>4/22</t>
  </si>
  <si>
    <t>4/23</t>
  </si>
  <si>
    <t>4/24</t>
  </si>
  <si>
    <t>4/25</t>
  </si>
  <si>
    <t>4/26</t>
  </si>
  <si>
    <t>4/27</t>
  </si>
  <si>
    <t>4/28</t>
  </si>
  <si>
    <t>4/29</t>
  </si>
  <si>
    <t>4/30</t>
  </si>
  <si>
    <t>月</t>
    <rPh sb="0" eb="1">
      <t>ゲツ</t>
    </rPh>
    <phoneticPr fontId="9"/>
  </si>
  <si>
    <t>火</t>
    <rPh sb="0" eb="1">
      <t>ヒ</t>
    </rPh>
    <phoneticPr fontId="9"/>
  </si>
  <si>
    <t>水</t>
  </si>
  <si>
    <t>木</t>
  </si>
  <si>
    <t>金</t>
  </si>
  <si>
    <t>土</t>
  </si>
  <si>
    <t>日</t>
  </si>
  <si>
    <t>火</t>
  </si>
  <si>
    <t>2ヶ月目</t>
    <rPh sb="2" eb="3">
      <t>ゲツ</t>
    </rPh>
    <rPh sb="3" eb="4">
      <t>メ</t>
    </rPh>
    <phoneticPr fontId="9"/>
  </si>
  <si>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</si>
  <si>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</si>
  <si>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</si>
  <si>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</si>
  <si>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</si>
  <si>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</si>
  <si>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</si>
  <si>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</si>
  <si>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</si>
  <si>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</si>
  <si>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</si>
  <si>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</si>
  <si>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</si>
  <si>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</si>
  <si>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</si>
  <si>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</si>
  <si>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</si>
  <si>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</si>
  <si>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</si>
  <si>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</si>
  <si>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</si>
  <si>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</si>
  <si>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</si>
  <si>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</si>
  <si>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</si>
  <si>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</si>
  <si>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</si>
  <si>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9"/>
  </si>
  <si>
    <t>木</t>
    <rPh sb="0" eb="1">
      <t>モク</t>
    </rPh>
    <phoneticPr fontId="9"/>
  </si>
  <si>
    <t>３ヶ月目</t>
    <rPh sb="2" eb="3">
      <t>ゲツ</t>
    </rPh>
    <rPh sb="3" eb="4">
      <t>メ</t>
    </rPh>
    <phoneticPr fontId="9"/>
  </si>
  <si>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</si>
  <si>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</si>
  <si>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</si>
  <si>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</si>
  <si>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</si>
  <si>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</si>
  <si>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</si>
  <si>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</si>
  <si>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</si>
  <si>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</si>
  <si>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</si>
  <si>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</si>
  <si>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</si>
  <si>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</si>
  <si>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</si>
  <si>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</si>
  <si>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</si>
  <si>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</si>
  <si>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</si>
  <si>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</si>
  <si>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</si>
  <si>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</si>
  <si>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</si>
  <si>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</si>
  <si>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</si>
  <si>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</si>
  <si>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</si>
  <si>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9"/>
  </si>
  <si>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</si>
  <si>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</si>
  <si>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</si>
  <si>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</si>
  <si>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</si>
  <si>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</si>
  <si>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</si>
  <si>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</si>
  <si>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</si>
  <si>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</si>
  <si>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</si>
  <si>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</si>
  <si>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</si>
  <si>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</si>
  <si>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</si>
  <si>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</si>
  <si>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</si>
  <si>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9"/>
  </si>
  <si>
    <t>時間合計:***H</t>
    <rPh sb="0" eb="2">
      <t>ジカン</t>
    </rPh>
    <rPh sb="2" eb="4">
      <t>ゴウケイ</t>
    </rPh>
    <phoneticPr fontId="9"/>
  </si>
  <si>
    <r>
      <t>代表者</t>
    </r>
    <r>
      <rPr>
        <sz val="11"/>
        <rFont val="ＭＳ Ｐゴシック"/>
        <family val="3"/>
        <charset val="128"/>
      </rPr>
      <t>役職名・氏名</t>
    </r>
    <rPh sb="0" eb="2">
      <t>ダイヒョウ</t>
    </rPh>
    <rPh sb="2" eb="3">
      <t>シャ</t>
    </rPh>
    <rPh sb="3" eb="6">
      <t>ヤクショクメイ</t>
    </rPh>
    <rPh sb="7" eb="9">
      <t>シメイ</t>
    </rPh>
    <phoneticPr fontId="9"/>
  </si>
  <si>
    <t>認定様式第５号</t>
    <phoneticPr fontId="9"/>
  </si>
  <si>
    <t>基礎コース</t>
    <phoneticPr fontId="9"/>
  </si>
  <si>
    <t>（</t>
    <phoneticPr fontId="91"/>
  </si>
  <si>
    <t>）</t>
    <phoneticPr fontId="91"/>
  </si>
  <si>
    <t>実践コース</t>
    <phoneticPr fontId="9"/>
  </si>
  <si>
    <t>※40文字以内で記入してください。</t>
    <phoneticPr fontId="9"/>
  </si>
  <si>
    <t>～</t>
    <phoneticPr fontId="9"/>
  </si>
  <si>
    <t>筆記試験</t>
    <phoneticPr fontId="9"/>
  </si>
  <si>
    <t>その他 （</t>
    <phoneticPr fontId="9"/>
  </si>
  <si>
    <t>（</t>
    <phoneticPr fontId="9"/>
  </si>
  <si>
    <t>か月 ）</t>
    <phoneticPr fontId="91"/>
  </si>
  <si>
    <t>（ 訓練日数</t>
    <phoneticPr fontId="9"/>
  </si>
  <si>
    <t>日 ）</t>
    <phoneticPr fontId="9"/>
  </si>
  <si>
    <r>
      <t xml:space="preserve">訓練推奨者
</t>
    </r>
    <r>
      <rPr>
        <sz val="6"/>
        <rFont val="ＭＳ Ｐゴシック"/>
        <family val="3"/>
        <charset val="128"/>
      </rPr>
      <t>(特定の者を想定する場合のみ)</t>
    </r>
    <phoneticPr fontId="9"/>
  </si>
  <si>
    <t>新規学校卒業者</t>
    <phoneticPr fontId="9"/>
  </si>
  <si>
    <t>ニート等の若者</t>
    <phoneticPr fontId="9"/>
  </si>
  <si>
    <t>母子家庭の母等</t>
    <phoneticPr fontId="9"/>
  </si>
  <si>
    <t>被災者</t>
    <phoneticPr fontId="9"/>
  </si>
  <si>
    <t>外国人</t>
    <phoneticPr fontId="9"/>
  </si>
  <si>
    <t>その他</t>
    <phoneticPr fontId="9"/>
  </si>
  <si>
    <t>）</t>
    <phoneticPr fontId="9"/>
  </si>
  <si>
    <t>） 認定機関 （</t>
    <phoneticPr fontId="9"/>
  </si>
  <si>
    <t>20 その他の分野</t>
    <phoneticPr fontId="9"/>
  </si>
  <si>
    <t>訓練概要</t>
    <phoneticPr fontId="9"/>
  </si>
  <si>
    <t>実施しない</t>
    <phoneticPr fontId="9"/>
  </si>
  <si>
    <t>※実施する場合、カリキュラムは別途作成し、総時間のみ記入してください。</t>
    <phoneticPr fontId="9"/>
  </si>
  <si>
    <t>訓練時間総合計</t>
    <phoneticPr fontId="91"/>
  </si>
  <si>
    <t>教科書代</t>
    <phoneticPr fontId="9"/>
  </si>
  <si>
    <t>指導方法</t>
    <phoneticPr fontId="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</si>
  <si>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9"/>
  </si>
  <si>
    <t>就職支援(**H)</t>
    <rPh sb="0" eb="2">
      <t>シュウショク</t>
    </rPh>
    <rPh sb="2" eb="4">
      <t>シエン</t>
    </rPh>
    <phoneticPr fontId="9"/>
  </si>
  <si>
    <t>5/2</t>
  </si>
  <si>
    <t>6/2</t>
  </si>
  <si>
    <t>7/2</t>
  </si>
  <si>
    <t>時間合計</t>
    <rPh sb="0" eb="2">
      <t>ジカン</t>
    </rPh>
    <rPh sb="2" eb="4">
      <t>ゴウケイ</t>
    </rPh>
    <phoneticPr fontId="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</si>
  <si>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</si>
  <si>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</si>
  <si>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t>認定様式第</t>
    </r>
    <r>
      <rPr>
        <sz val="11"/>
        <rFont val="ＭＳ Ｐゴシック"/>
        <family val="3"/>
        <charset val="128"/>
      </rPr>
      <t>10号</t>
    </r>
    <phoneticPr fontId="9"/>
  </si>
  <si>
    <t>　　　  の内容を遵守すること。</t>
    <phoneticPr fontId="9"/>
  </si>
  <si>
    <t>認定様式第２号</t>
    <phoneticPr fontId="9"/>
  </si>
  <si>
    <t>　　　　年　　　　月　　　　日</t>
    <rPh sb="4" eb="5">
      <t>ネン</t>
    </rPh>
    <rPh sb="9" eb="10">
      <t>ツキ</t>
    </rPh>
    <rPh sb="14" eb="15">
      <t>ヒ</t>
    </rPh>
    <phoneticPr fontId="91"/>
  </si>
  <si>
    <t>　 　年 　　月 　　日</t>
    <rPh sb="3" eb="4">
      <t>ネン</t>
    </rPh>
    <rPh sb="7" eb="8">
      <t>ツキ</t>
    </rPh>
    <rPh sb="11" eb="12">
      <t>ヒ</t>
    </rPh>
    <phoneticPr fontId="91"/>
  </si>
  <si>
    <t xml:space="preserve">   　年 　　月 　　日</t>
    <rPh sb="4" eb="5">
      <t>ネン</t>
    </rPh>
    <rPh sb="8" eb="9">
      <t>ツキ</t>
    </rPh>
    <rPh sb="12" eb="13">
      <t>ヒ</t>
    </rPh>
    <phoneticPr fontId="91"/>
  </si>
  <si>
    <t>認定様式第7の3号</t>
    <phoneticPr fontId="9"/>
  </si>
  <si>
    <t>認定様式第7の1号（表面）</t>
    <rPh sb="10" eb="11">
      <t>オモテ</t>
    </rPh>
    <rPh sb="11" eb="12">
      <t>メン</t>
    </rPh>
    <phoneticPr fontId="9"/>
  </si>
  <si>
    <t>第7の３号</t>
    <rPh sb="0" eb="1">
      <t>ダイ</t>
    </rPh>
    <rPh sb="4" eb="5">
      <t>ゴウ</t>
    </rPh>
    <phoneticPr fontId="8"/>
  </si>
  <si>
    <t>選定における加点要素確認表（実績枠）</t>
    <rPh sb="0" eb="2">
      <t>センテイ</t>
    </rPh>
    <rPh sb="6" eb="8">
      <t>カテン</t>
    </rPh>
    <rPh sb="8" eb="10">
      <t>ヨウソ</t>
    </rPh>
    <rPh sb="10" eb="13">
      <t>カクニンヒョウ</t>
    </rPh>
    <rPh sb="14" eb="16">
      <t>ジッセキ</t>
    </rPh>
    <rPh sb="16" eb="17">
      <t>ワク</t>
    </rPh>
    <phoneticPr fontId="9"/>
  </si>
  <si>
    <t>✔</t>
    <phoneticPr fontId="9"/>
  </si>
  <si>
    <t>証明書類</t>
    <rPh sb="0" eb="2">
      <t>ショウメイ</t>
    </rPh>
    <rPh sb="2" eb="4">
      <t>ショルイ</t>
    </rPh>
    <phoneticPr fontId="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</si>
  <si>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9"/>
  </si>
  <si>
    <t>資格・免許証</t>
    <rPh sb="0" eb="2">
      <t>シカク</t>
    </rPh>
    <rPh sb="3" eb="6">
      <t>メンキョショウ</t>
    </rPh>
    <phoneticPr fontId="9"/>
  </si>
  <si>
    <t>その他</t>
    <rPh sb="2" eb="3">
      <t>ホカ</t>
    </rPh>
    <phoneticPr fontId="9"/>
  </si>
  <si>
    <t>ハローワーク来所日①</t>
    <rPh sb="6" eb="8">
      <t>ライショ</t>
    </rPh>
    <rPh sb="8" eb="9">
      <t>ヒ</t>
    </rPh>
    <phoneticPr fontId="9"/>
  </si>
  <si>
    <t>ハローワーク来所日②</t>
    <rPh sb="6" eb="8">
      <t>ライショ</t>
    </rPh>
    <rPh sb="8" eb="9">
      <t>ヒ</t>
    </rPh>
    <phoneticPr fontId="9"/>
  </si>
  <si>
    <t>***　時間</t>
    <rPh sb="4" eb="6">
      <t>ジカン</t>
    </rPh>
    <phoneticPr fontId="9"/>
  </si>
  <si>
    <t>勤務
形態</t>
    <rPh sb="0" eb="2">
      <t>キンム</t>
    </rPh>
    <rPh sb="3" eb="5">
      <t>ケイタイ</t>
    </rPh>
    <phoneticPr fontId="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</si>
  <si>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9"/>
  </si>
  <si>
    <t>認定様式第14号</t>
    <phoneticPr fontId="9"/>
  </si>
  <si>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9"/>
  </si>
  <si>
    <t>最終行</t>
  </si>
  <si>
    <t>最終行</t>
    <rPh sb="0" eb="3">
      <t>サイシュウギョウ</t>
    </rPh>
    <phoneticPr fontId="9"/>
  </si>
  <si>
    <t>№</t>
    <phoneticPr fontId="9"/>
  </si>
  <si>
    <t>第２号</t>
    <phoneticPr fontId="9"/>
  </si>
  <si>
    <t>第３号</t>
    <phoneticPr fontId="9"/>
  </si>
  <si>
    <t>第４号</t>
    <phoneticPr fontId="9"/>
  </si>
  <si>
    <t>第５号</t>
    <phoneticPr fontId="9"/>
  </si>
  <si>
    <t>第６号</t>
    <phoneticPr fontId="9"/>
  </si>
  <si>
    <t>日別計画表</t>
    <phoneticPr fontId="9"/>
  </si>
  <si>
    <t>第８号</t>
    <phoneticPr fontId="9"/>
  </si>
  <si>
    <t>第９号</t>
    <phoneticPr fontId="9"/>
  </si>
  <si>
    <t>第１０号</t>
    <phoneticPr fontId="9"/>
  </si>
  <si>
    <t>企業実習先一覧</t>
    <phoneticPr fontId="9"/>
  </si>
  <si>
    <t>第１２号</t>
    <phoneticPr fontId="9"/>
  </si>
  <si>
    <t>－</t>
    <phoneticPr fontId="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</si>
  <si>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9"/>
  </si>
  <si>
    <t>～</t>
    <phoneticPr fontId="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</si>
  <si>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9"/>
  </si>
  <si>
    <t>　３　加入予定の保険に関するリーフレット等</t>
    <rPh sb="8" eb="10">
      <t>ホケン</t>
    </rPh>
    <phoneticPr fontId="9"/>
  </si>
  <si>
    <t>提出済みの書類</t>
    <phoneticPr fontId="9"/>
  </si>
  <si>
    <t>　４　事業実績を確認できる書類</t>
    <rPh sb="3" eb="5">
      <t>ジギョウ</t>
    </rPh>
    <rPh sb="5" eb="7">
      <t>ジッセキ</t>
    </rPh>
    <rPh sb="8" eb="10">
      <t>カクニン</t>
    </rPh>
    <rPh sb="13" eb="15">
      <t>ショルイ</t>
    </rPh>
    <phoneticPr fontId="9"/>
  </si>
  <si>
    <t>　５　代表者氏名・役員一覧</t>
    <rPh sb="3" eb="6">
      <t>ダイヒョウシャ</t>
    </rPh>
    <rPh sb="6" eb="8">
      <t>シメイ</t>
    </rPh>
    <rPh sb="9" eb="11">
      <t>ヤクイン</t>
    </rPh>
    <rPh sb="11" eb="13">
      <t>イチラン</t>
    </rPh>
    <phoneticPr fontId="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</si>
  <si>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</si>
  <si>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9"/>
  </si>
  <si>
    <t>自己診断表(写)</t>
    <rPh sb="0" eb="5">
      <t>ジコシンダンヒョウ</t>
    </rPh>
    <rPh sb="6" eb="7">
      <t>ウツ</t>
    </rPh>
    <phoneticPr fontId="9"/>
  </si>
  <si>
    <t>自ら所有する訓練実施場所を使用する場合の必要書類
（不動産登記簿謄本（写）等）</t>
    <phoneticPr fontId="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</si>
  <si>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9"/>
  </si>
  <si>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</si>
  <si>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</si>
  <si>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9"/>
  </si>
  <si>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</si>
  <si>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9"/>
  </si>
  <si>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9"/>
  </si>
  <si>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9"/>
  </si>
  <si>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9"/>
  </si>
  <si>
    <t>令和○年4月30日</t>
    <rPh sb="0" eb="2">
      <t>レイワ</t>
    </rPh>
    <rPh sb="3" eb="4">
      <t>ネン</t>
    </rPh>
    <rPh sb="5" eb="6">
      <t>ガツ</t>
    </rPh>
    <rPh sb="8" eb="9">
      <t>ニチ</t>
    </rPh>
    <phoneticPr fontId="9"/>
  </si>
  <si>
    <t>令和○年5月29日</t>
    <rPh sb="0" eb="2">
      <t>レイワ</t>
    </rPh>
    <rPh sb="3" eb="4">
      <t>ネン</t>
    </rPh>
    <rPh sb="5" eb="6">
      <t>ガツ</t>
    </rPh>
    <rPh sb="8" eb="9">
      <t>ニチ</t>
    </rPh>
    <phoneticPr fontId="9"/>
  </si>
  <si>
    <t>令和○年7月16日</t>
    <rPh sb="0" eb="2">
      <t>レイワ</t>
    </rPh>
    <rPh sb="3" eb="4">
      <t>ネン</t>
    </rPh>
    <rPh sb="5" eb="6">
      <t>ガツ</t>
    </rPh>
    <rPh sb="8" eb="9">
      <t>ニチ</t>
    </rPh>
    <phoneticPr fontId="9"/>
  </si>
  <si>
    <t>令和○年5月22日</t>
    <rPh sb="0" eb="2">
      <t>レイワ</t>
    </rPh>
    <rPh sb="3" eb="4">
      <t>ネン</t>
    </rPh>
    <rPh sb="5" eb="6">
      <t>ガツ</t>
    </rPh>
    <rPh sb="8" eb="9">
      <t>ニチ</t>
    </rPh>
    <phoneticPr fontId="9"/>
  </si>
  <si>
    <t>令和○年6月25日</t>
    <rPh sb="0" eb="2">
      <t>レイワ</t>
    </rPh>
    <rPh sb="3" eb="4">
      <t>ネン</t>
    </rPh>
    <rPh sb="5" eb="6">
      <t>ガツ</t>
    </rPh>
    <rPh sb="8" eb="9">
      <t>ニチ</t>
    </rPh>
    <phoneticPr fontId="9"/>
  </si>
  <si>
    <t>令和　　年　　月　　日</t>
    <rPh sb="0" eb="2">
      <t>レイワ</t>
    </rPh>
    <rPh sb="4" eb="5">
      <t>ネン</t>
    </rPh>
    <rPh sb="7" eb="8">
      <t>ツキ</t>
    </rPh>
    <rPh sb="10" eb="11">
      <t>ヒ</t>
    </rPh>
    <phoneticPr fontId="9"/>
  </si>
  <si>
    <t>令和　　年　　月　　日現在</t>
    <rPh sb="0" eb="2">
      <t>レイワ</t>
    </rPh>
    <phoneticPr fontId="9"/>
  </si>
  <si>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9"/>
  </si>
  <si>
    <t>講　師　一　覧</t>
    <phoneticPr fontId="9"/>
  </si>
  <si>
    <t>Ｎｏ</t>
    <phoneticPr fontId="9"/>
  </si>
  <si>
    <t>受理番号</t>
    <phoneticPr fontId="9"/>
  </si>
  <si>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9"/>
  </si>
  <si>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9"/>
  </si>
  <si>
    <t xml:space="preserve">       いることを確認してください。</t>
    <phoneticPr fontId="9"/>
  </si>
  <si>
    <t>　　 ③　「類型」の欄には、裏面の「求職者支援訓練の講師として認められる類型」のうち該当する番号を記入してください。</t>
    <rPh sb="6" eb="8">
      <t>ルイケイ</t>
    </rPh>
    <rPh sb="10" eb="11">
      <t>ラン</t>
    </rPh>
    <phoneticPr fontId="9"/>
  </si>
  <si>
    <t>　　　※　求職者支援訓練の講師を担当する講師については、認定基準４、（１１）「講師」の要件に適合する必要があります。</t>
    <phoneticPr fontId="9"/>
  </si>
  <si>
    <t>　　　　　（具体的には、裏面の「講師として認められる類型」のいずれかに適合することが必要です。）</t>
    <phoneticPr fontId="9"/>
  </si>
  <si>
    <t>　　　※　記入した類型に該当することを証明する職務経歴書、資格・免許証等の写しを併せて提出してください。</t>
    <phoneticPr fontId="9"/>
  </si>
  <si>
    <t>　　　　　　（「講師として認められる類型」に該当すると判断した職務経歴書上の記載箇所に下線を引いてください。）</t>
    <phoneticPr fontId="9"/>
  </si>
  <si>
    <t>　　　　　　なお、講師が職務経歴書を作成していない場合や職務経歴書の記載内容だけでは「求職者支援訓練の講師として認められる類型」に適合することが確認できない</t>
    <phoneticPr fontId="9"/>
  </si>
  <si>
    <t>　　　　　場合には「講師の経歴等確認書（認定様式第７の３号）」を提出してください。　</t>
    <phoneticPr fontId="9"/>
  </si>
  <si>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9"/>
  </si>
  <si>
    <t>　　　　　　　　   　(注意事項)</t>
    <phoneticPr fontId="9"/>
  </si>
  <si>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9"/>
  </si>
  <si>
    <t>　　　　   　　   　    なお、認定取消等となった場合、当該取消の日から起算して５年間又は永久に、当該都道府県又は全国において求職者支援訓練の認定を受けることが</t>
    <phoneticPr fontId="9"/>
  </si>
  <si>
    <t>　　　　　　　　　　　できませんのでご留意ください。</t>
    <phoneticPr fontId="9"/>
  </si>
  <si>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</si>
  <si>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9"/>
  </si>
  <si>
    <t>FBB1G0202</t>
    <phoneticPr fontId="9"/>
  </si>
  <si>
    <t>訓練実施会場名</t>
    <rPh sb="0" eb="1">
      <t>クンレン</t>
    </rPh>
    <rPh sb="3" eb="5">
      <t>カイジョウ</t>
    </rPh>
    <rPh sb="5" eb="6">
      <t>メイ</t>
    </rPh>
    <phoneticPr fontId="9"/>
  </si>
  <si>
    <t>訓練実施会場郵便番号</t>
    <rPh sb="0" eb="2">
      <t>クンレン</t>
    </rPh>
    <rPh sb="4" eb="6">
      <t>カイジョウ</t>
    </rPh>
    <phoneticPr fontId="9"/>
  </si>
  <si>
    <t>訓練実施会場所在地１</t>
    <phoneticPr fontId="9"/>
  </si>
  <si>
    <t>訓練実施会場所在地２</t>
    <phoneticPr fontId="9"/>
  </si>
  <si>
    <t>担当者氏名</t>
    <rPh sb="0" eb="3">
      <t>タントウシャ</t>
    </rPh>
    <phoneticPr fontId="9"/>
  </si>
  <si>
    <t>担当者連絡先電話番号１</t>
    <rPh sb="0" eb="3">
      <t>タントウシャ</t>
    </rPh>
    <phoneticPr fontId="9"/>
  </si>
  <si>
    <t>担当者連絡先電話番号２</t>
    <phoneticPr fontId="9"/>
  </si>
  <si>
    <t>担当者連絡先電話番号３</t>
    <phoneticPr fontId="9"/>
  </si>
  <si>
    <t>担当者連絡先メールアドレス</t>
    <phoneticPr fontId="9"/>
  </si>
  <si>
    <t>05 介護・医療・福祉分野</t>
    <phoneticPr fontId="9"/>
  </si>
  <si>
    <t>４　訓練実施会場</t>
    <phoneticPr fontId="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</si>
  <si>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</si>
  <si>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9"/>
  </si>
  <si>
    <t>　９　講師の類型に該当することを証明する書類</t>
    <rPh sb="3" eb="5">
      <t>コウシ</t>
    </rPh>
    <rPh sb="6" eb="8">
      <t>ルイケイ</t>
    </rPh>
    <rPh sb="9" eb="11">
      <t>ガイトウ</t>
    </rPh>
    <rPh sb="16" eb="18">
      <t>ショウメイ</t>
    </rPh>
    <rPh sb="20" eb="22">
      <t>ショルイ</t>
    </rPh>
    <phoneticPr fontId="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</si>
  <si>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9"/>
  </si>
  <si>
    <t>　１２　オリエンテーション時に告知する事項の内容</t>
    <rPh sb="13" eb="14">
      <t>ジ</t>
    </rPh>
    <rPh sb="15" eb="17">
      <t>コクチ</t>
    </rPh>
    <rPh sb="19" eb="21">
      <t>ジコウ</t>
    </rPh>
    <rPh sb="22" eb="24">
      <t>ナイヨウ</t>
    </rPh>
    <phoneticPr fontId="9"/>
  </si>
  <si>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9"/>
  </si>
  <si>
    <t>　１５　職業訓練サービスガイドライン研修修了証書等</t>
    <rPh sb="18" eb="20">
      <t>ケンシュウ</t>
    </rPh>
    <rPh sb="20" eb="22">
      <t>シュウリョウ</t>
    </rPh>
    <rPh sb="22" eb="24">
      <t>ショウショ</t>
    </rPh>
    <rPh sb="24" eb="25">
      <t>トウ</t>
    </rPh>
    <phoneticPr fontId="9"/>
  </si>
  <si>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9"/>
  </si>
  <si>
    <t>　１７　職業訓練サービスガイドラインに基づく自己診断表</t>
    <rPh sb="19" eb="20">
      <t>モト</t>
    </rPh>
    <rPh sb="22" eb="24">
      <t>ジコ</t>
    </rPh>
    <rPh sb="24" eb="27">
      <t>シンダンヒョウ</t>
    </rPh>
    <phoneticPr fontId="9"/>
  </si>
  <si>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9"/>
  </si>
  <si>
    <t>訓練実施施設名</t>
    <rPh sb="0" eb="6">
      <t>クンレンジッシシセツ</t>
    </rPh>
    <rPh sb="6" eb="7">
      <t>メイ</t>
    </rPh>
    <phoneticPr fontId="9"/>
  </si>
  <si>
    <t>訓練コース番号</t>
    <rPh sb="0" eb="2">
      <t>クンレン</t>
    </rPh>
    <rPh sb="5" eb="7">
      <t>バンゴウ</t>
    </rPh>
    <phoneticPr fontId="91"/>
  </si>
  <si>
    <t>05 介護・医療・福祉分野</t>
    <phoneticPr fontId="9"/>
  </si>
  <si>
    <t>・いずれもサポート対象になっているものである</t>
    <phoneticPr fontId="9"/>
  </si>
  <si>
    <t>　　訓練期間は原則として２か月以上６か月以下（※）、訓練時間１か月当たり１００時間以上、１日当たり原則５時間以上６時間以下</t>
    <rPh sb="7" eb="9">
      <t>ゲンソク</t>
    </rPh>
    <phoneticPr fontId="9"/>
  </si>
  <si>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9"/>
  </si>
  <si>
    <t>・サポート対象より古いものがある
　（訓練で必要がある場合は任意様式でその理由書を添付すること　）</t>
    <phoneticPr fontId="9"/>
  </si>
  <si>
    <t>④
訓練の種別
※リストから
選択すること。</t>
    <rPh sb="2" eb="4">
      <t>クンレン</t>
    </rPh>
    <rPh sb="5" eb="7">
      <t>シュベツ</t>
    </rPh>
    <rPh sb="16" eb="18">
      <t>センタク</t>
    </rPh>
    <phoneticPr fontId="61"/>
  </si>
  <si>
    <t>訓練科名(訓練コース番号)</t>
    <rPh sb="0" eb="3">
      <t>クンレンカ</t>
    </rPh>
    <rPh sb="3" eb="4">
      <t>メイ</t>
    </rPh>
    <rPh sb="5" eb="7">
      <t>クンレン</t>
    </rPh>
    <rPh sb="10" eb="12">
      <t>バンゴウ</t>
    </rPh>
    <phoneticPr fontId="9"/>
  </si>
  <si>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9"/>
  </si>
  <si>
    <t>訓練の種別</t>
    <rPh sb="3" eb="5">
      <t>シュベツ</t>
    </rPh>
    <phoneticPr fontId="9"/>
  </si>
  <si>
    <t>訓練実施機関名：</t>
    <phoneticPr fontId="9"/>
  </si>
  <si>
    <r>
      <t>（１）就職支援責任者</t>
    </r>
    <r>
      <rPr>
        <sz val="12"/>
        <rFont val="ＭＳ ゴシック"/>
        <family val="3"/>
        <charset val="128"/>
      </rPr>
      <t>の配置</t>
    </r>
    <rPh sb="3" eb="5">
      <t>シュウショク</t>
    </rPh>
    <rPh sb="5" eb="7">
      <t>シエン</t>
    </rPh>
    <rPh sb="11" eb="13">
      <t>ハイチ</t>
    </rPh>
    <phoneticPr fontId="9"/>
  </si>
  <si>
    <t>✔</t>
  </si>
  <si>
    <t>以下に掲げる要件を保有し、業務を行う就職支援責任者を配置していること。＜必須＞</t>
    <phoneticPr fontId="9"/>
  </si>
  <si>
    <r>
      <t>　　就職支援責任者氏名</t>
    </r>
    <r>
      <rPr>
        <sz val="12"/>
        <rFont val="ＭＳ ゴシック"/>
        <family val="3"/>
        <charset val="128"/>
      </rPr>
      <t>：</t>
    </r>
    <rPh sb="9" eb="11">
      <t>シメイ</t>
    </rPh>
    <phoneticPr fontId="9"/>
  </si>
  <si>
    <t>：</t>
    <phoneticPr fontId="9"/>
  </si>
  <si>
    <t>（２）キャリアコンサルティング担当者の配置</t>
    <rPh sb="15" eb="18">
      <t>タントウシャ</t>
    </rPh>
    <rPh sb="19" eb="21">
      <t>ハイチ</t>
    </rPh>
    <phoneticPr fontId="9"/>
  </si>
  <si>
    <t>キャリアコンサルティングを行う者として、業務を行うキャリアコンサルティング担当者を配置している。</t>
    <rPh sb="37" eb="40">
      <t>タントウシャ</t>
    </rPh>
    <phoneticPr fontId="9"/>
  </si>
  <si>
    <t>　キャリアコンサルティング担当者氏名：</t>
    <rPh sb="13" eb="16">
      <t>タントウシャ</t>
    </rPh>
    <rPh sb="16" eb="18">
      <t>シメイ</t>
    </rPh>
    <phoneticPr fontId="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</si>
  <si>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9"/>
  </si>
  <si>
    <t>公共職業安定所への来所日前に、訪問指導を行うこと。＜必須＞※　来所日は、認定様式６号日別計画表のとおり</t>
    <phoneticPr fontId="9"/>
  </si>
  <si>
    <t>　</t>
    <phoneticPr fontId="9"/>
  </si>
  <si>
    <t>②求人情報の提供</t>
    <phoneticPr fontId="9"/>
  </si>
  <si>
    <t>③履歴書の作成に係る指導</t>
    <phoneticPr fontId="9"/>
  </si>
  <si>
    <t>④公共職業安定所が行う就職説明会の周知</t>
    <phoneticPr fontId="9"/>
  </si>
  <si>
    <t>⑦職場見学等の機会提供</t>
    <phoneticPr fontId="9"/>
  </si>
  <si>
    <t>⑧地域の雇用情勢等に関する就職講話</t>
    <phoneticPr fontId="9"/>
  </si>
  <si>
    <t>⑨キャリアコンサルタントを招へいした個別相談</t>
    <phoneticPr fontId="9"/>
  </si>
  <si>
    <t>⑩職業紹介（無料職業紹介又は有料職業紹介事業の許可を受けている場合に限る。）</t>
    <phoneticPr fontId="9"/>
  </si>
  <si>
    <t>令和</t>
    <rPh sb="0" eb="2">
      <t>レイワ</t>
    </rPh>
    <phoneticPr fontId="9"/>
  </si>
  <si>
    <t>(氏名）</t>
    <phoneticPr fontId="9"/>
  </si>
  <si>
    <t>認定様式第９号</t>
    <phoneticPr fontId="9"/>
  </si>
  <si>
    <t>【就職支援等の内容】</t>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</si>
  <si>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</si>
  <si>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</si>
  <si>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9"/>
  </si>
  <si>
    <t>・委託先への指導が適正かつ効果的に実施できる</t>
    <rPh sb="1" eb="3">
      <t>イタク</t>
    </rPh>
    <phoneticPr fontId="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</si>
  <si>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9"/>
  </si>
  <si>
    <t>・委託先に、講師、訓練評価者、管理責任者を１名以上確保している（それぞれは兼務可）</t>
    <rPh sb="1" eb="4">
      <t>イタクサキ</t>
    </rPh>
    <rPh sb="6" eb="8">
      <t>コウシ</t>
    </rPh>
    <phoneticPr fontId="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</si>
  <si>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9"/>
  </si>
  <si>
    <t>・実習が行われる事業所の事業主及び従業員が、認定基準の欠格要件に該当しないことを確認している</t>
    <rPh sb="22" eb="24">
      <t>ニンテイ</t>
    </rPh>
    <rPh sb="24" eb="26">
      <t>キジュン</t>
    </rPh>
    <phoneticPr fontId="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</si>
  <si>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9"/>
  </si>
  <si>
    <t>・安全衛生に関する知識・技術の習得を目的としたカリキュラムを含んでいる</t>
    <phoneticPr fontId="9"/>
  </si>
  <si>
    <t>・企業実習先に、実習指導者、訓練評価者、管理責任者を１名以上確保している（それぞれは兼務可）</t>
    <phoneticPr fontId="9"/>
  </si>
  <si>
    <t>・訓練実施事業所の就業規則に基づく所定労働時間内に行われている</t>
    <phoneticPr fontId="9"/>
  </si>
  <si>
    <t>・実際に生産活動や営業活動を行っている事業所における、雇用関係に入らずに行う実習形式による実践的な訓練内容である</t>
    <phoneticPr fontId="9"/>
  </si>
  <si>
    <t>・定員分の企業実習先を確保している（詳細は様式第１０号）</t>
    <phoneticPr fontId="9"/>
  </si>
  <si>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</si>
  <si>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9"/>
  </si>
  <si>
    <t>・受講者15人あたり1人以上（助手を含む）
　※実技については、実技の危険の程度・指導の難易度・受講者の特性に応じて、きめ細かい指導ができる講師の数である</t>
    <phoneticPr fontId="9"/>
  </si>
  <si>
    <t>実技（パソコンを使用する科目を含む）</t>
    <rPh sb="0" eb="2">
      <t>ジツギ</t>
    </rPh>
    <phoneticPr fontId="9"/>
  </si>
  <si>
    <t>・　研修を実施する事業所の所在する都道府県等で研修の指定申請手続きを済ませている</t>
    <rPh sb="21" eb="22">
      <t>トウ</t>
    </rPh>
    <phoneticPr fontId="9"/>
  </si>
  <si>
    <t>・事務、休憩エリアは含まない</t>
    <rPh sb="1" eb="3">
      <t>ジム</t>
    </rPh>
    <rPh sb="4" eb="6">
      <t>キュウケイ</t>
    </rPh>
    <rPh sb="10" eb="11">
      <t>フク</t>
    </rPh>
    <phoneticPr fontId="9"/>
  </si>
  <si>
    <t>・使用許諾契約なし</t>
    <phoneticPr fontId="9"/>
  </si>
  <si>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9"/>
  </si>
  <si>
    <t>オンライン</t>
    <phoneticPr fontId="9"/>
  </si>
  <si>
    <t>4/20</t>
    <phoneticPr fontId="9"/>
  </si>
  <si>
    <t>4/21</t>
    <phoneticPr fontId="9"/>
  </si>
  <si>
    <t>5/1</t>
    <phoneticPr fontId="9"/>
  </si>
  <si>
    <t>キャリアコンサルティング①</t>
    <phoneticPr fontId="9"/>
  </si>
  <si>
    <t>○</t>
    <phoneticPr fontId="9"/>
  </si>
  <si>
    <t>オンライン</t>
    <phoneticPr fontId="9"/>
  </si>
  <si>
    <t>○</t>
    <phoneticPr fontId="9"/>
  </si>
  <si>
    <t>６H</t>
    <phoneticPr fontId="9"/>
  </si>
  <si>
    <t>６H</t>
    <phoneticPr fontId="9"/>
  </si>
  <si>
    <t>**H</t>
    <phoneticPr fontId="9"/>
  </si>
  <si>
    <t>**H</t>
    <phoneticPr fontId="9"/>
  </si>
  <si>
    <t>**H</t>
    <phoneticPr fontId="9"/>
  </si>
  <si>
    <t>**H</t>
    <phoneticPr fontId="9"/>
  </si>
  <si>
    <t>*** H</t>
    <phoneticPr fontId="9"/>
  </si>
  <si>
    <t>5/20</t>
    <phoneticPr fontId="9"/>
  </si>
  <si>
    <t>5/21</t>
    <phoneticPr fontId="9"/>
  </si>
  <si>
    <t>6/1</t>
    <phoneticPr fontId="9"/>
  </si>
  <si>
    <t>*********</t>
    <phoneticPr fontId="9"/>
  </si>
  <si>
    <t>*********</t>
    <phoneticPr fontId="9"/>
  </si>
  <si>
    <t>*********</t>
    <phoneticPr fontId="9"/>
  </si>
  <si>
    <t>オンライン</t>
    <phoneticPr fontId="9"/>
  </si>
  <si>
    <t>**H</t>
    <phoneticPr fontId="9"/>
  </si>
  <si>
    <t>6/20</t>
    <phoneticPr fontId="9"/>
  </si>
  <si>
    <t>7/1</t>
    <phoneticPr fontId="9"/>
  </si>
  <si>
    <t>キャリアコンサルティング③</t>
    <phoneticPr fontId="9"/>
  </si>
  <si>
    <t>○</t>
    <phoneticPr fontId="9"/>
  </si>
  <si>
    <t>◎</t>
    <phoneticPr fontId="9"/>
  </si>
  <si>
    <t>**H</t>
    <phoneticPr fontId="9"/>
  </si>
  <si>
    <t>**H</t>
    <phoneticPr fontId="9"/>
  </si>
  <si>
    <t>**H</t>
    <phoneticPr fontId="9"/>
  </si>
  <si>
    <t>　　９：００　～　　９：５０</t>
    <phoneticPr fontId="9"/>
  </si>
  <si>
    <t>　１０：００　～　１０：５０</t>
    <phoneticPr fontId="9"/>
  </si>
  <si>
    <t>　１１：００　～　１１：５０</t>
    <phoneticPr fontId="9"/>
  </si>
  <si>
    <t>　１３：００　～　１３：５０</t>
    <phoneticPr fontId="9"/>
  </si>
  <si>
    <t>　１４：００　～　１４：５０</t>
    <phoneticPr fontId="9"/>
  </si>
  <si>
    <t>　１５：００　～　１５：５０</t>
    <phoneticPr fontId="9"/>
  </si>
  <si>
    <t>　　１５：５０　～　１６：５０</t>
    <phoneticPr fontId="9"/>
  </si>
  <si>
    <t>△</t>
    <phoneticPr fontId="9"/>
  </si>
  <si>
    <t>オンライン計</t>
    <rPh sb="5" eb="6">
      <t>ケイ</t>
    </rPh>
    <phoneticPr fontId="9"/>
  </si>
  <si>
    <t>*** H</t>
    <phoneticPr fontId="9"/>
  </si>
  <si>
    <r>
      <rPr>
        <sz val="8"/>
        <rFont val="ＭＳ Ｐゴシック"/>
        <family val="3"/>
        <charset val="128"/>
      </rPr>
      <t>オンライン計</t>
    </r>
    <r>
      <rPr>
        <sz val="10"/>
        <rFont val="ＭＳ Ｐゴシック"/>
        <family val="3"/>
        <charset val="128"/>
      </rPr>
      <t>:***H</t>
    </r>
    <rPh sb="5" eb="6">
      <t>ケイ</t>
    </rPh>
    <phoneticPr fontId="9"/>
  </si>
  <si>
    <t>・テレビ会議システム等を使用し、講師と訓練生が映像・音声により互いにやりとりを行う等の同時かつ双方向に行われるものである</t>
    <phoneticPr fontId="9"/>
  </si>
  <si>
    <t>6か月目　オンライン計</t>
    <rPh sb="2" eb="3">
      <t>ゲツ</t>
    </rPh>
    <rPh sb="3" eb="4">
      <t>メ</t>
    </rPh>
    <rPh sb="10" eb="11">
      <t>ケイ</t>
    </rPh>
    <phoneticPr fontId="9"/>
  </si>
  <si>
    <t>５か月目　オンライン計</t>
    <rPh sb="2" eb="3">
      <t>ゲツ</t>
    </rPh>
    <rPh sb="3" eb="4">
      <t>メ</t>
    </rPh>
    <rPh sb="10" eb="11">
      <t>ケイ</t>
    </rPh>
    <phoneticPr fontId="9"/>
  </si>
  <si>
    <t>４か月目　オンライン計</t>
    <rPh sb="2" eb="3">
      <t>ゲツ</t>
    </rPh>
    <rPh sb="3" eb="4">
      <t>メ</t>
    </rPh>
    <rPh sb="10" eb="11">
      <t>ケイ</t>
    </rPh>
    <phoneticPr fontId="9"/>
  </si>
  <si>
    <t>３か月目　オンライン計</t>
    <rPh sb="2" eb="3">
      <t>ゲツ</t>
    </rPh>
    <rPh sb="3" eb="4">
      <t>メ</t>
    </rPh>
    <rPh sb="10" eb="11">
      <t>ケイ</t>
    </rPh>
    <phoneticPr fontId="9"/>
  </si>
  <si>
    <t>２か月目　オンライン計</t>
    <rPh sb="2" eb="3">
      <t>ゲツ</t>
    </rPh>
    <rPh sb="3" eb="4">
      <t>メ</t>
    </rPh>
    <rPh sb="10" eb="11">
      <t>ケイ</t>
    </rPh>
    <phoneticPr fontId="9"/>
  </si>
  <si>
    <t>１か月目　オンライン計</t>
    <rPh sb="2" eb="3">
      <t>ゲツ</t>
    </rPh>
    <rPh sb="3" eb="4">
      <t>メ</t>
    </rPh>
    <rPh sb="10" eb="11">
      <t>ケイ</t>
    </rPh>
    <phoneticPr fontId="9"/>
  </si>
  <si>
    <t>6H</t>
    <phoneticPr fontId="9"/>
  </si>
  <si>
    <t>6H</t>
    <phoneticPr fontId="9"/>
  </si>
  <si>
    <t>提出日：</t>
    <rPh sb="0" eb="3">
      <t>テイシュツビ</t>
    </rPh>
    <phoneticPr fontId="8"/>
  </si>
  <si>
    <t>■訓練実施機関名</t>
    <rPh sb="1" eb="3">
      <t>クンレン</t>
    </rPh>
    <rPh sb="3" eb="5">
      <t>ジッシ</t>
    </rPh>
    <rPh sb="5" eb="7">
      <t>キカン</t>
    </rPh>
    <rPh sb="7" eb="8">
      <t>メイ</t>
    </rPh>
    <phoneticPr fontId="9"/>
  </si>
  <si>
    <t>■訓練科名</t>
    <rPh sb="1" eb="3">
      <t>クンレン</t>
    </rPh>
    <rPh sb="3" eb="5">
      <t>カメイ</t>
    </rPh>
    <phoneticPr fontId="9"/>
  </si>
  <si>
    <t>事業所名</t>
    <rPh sb="0" eb="3">
      <t>ジギョウショ</t>
    </rPh>
    <rPh sb="3" eb="4">
      <t>メイ</t>
    </rPh>
    <phoneticPr fontId="9"/>
  </si>
  <si>
    <t>所在地</t>
    <rPh sb="0" eb="3">
      <t>ショザイチ</t>
    </rPh>
    <phoneticPr fontId="8"/>
  </si>
  <si>
    <t>連絡先</t>
    <rPh sb="0" eb="3">
      <t>レンラクサキ</t>
    </rPh>
    <phoneticPr fontId="8"/>
  </si>
  <si>
    <t>実施予定日</t>
    <rPh sb="0" eb="2">
      <t>ジッシ</t>
    </rPh>
    <rPh sb="2" eb="4">
      <t>ヨテイ</t>
    </rPh>
    <rPh sb="4" eb="5">
      <t>ビ</t>
    </rPh>
    <phoneticPr fontId="8"/>
  </si>
  <si>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8"/>
  </si>
  <si>
    <t>受入予定人数</t>
    <rPh sb="0" eb="2">
      <t>ウケイレ</t>
    </rPh>
    <rPh sb="2" eb="4">
      <t>ヨテイ</t>
    </rPh>
    <rPh sb="4" eb="6">
      <t>ニンズウ</t>
    </rPh>
    <phoneticPr fontId="8"/>
  </si>
  <si>
    <t>備考</t>
    <rPh sb="0" eb="2">
      <t>ビコウ</t>
    </rPh>
    <phoneticPr fontId="8"/>
  </si>
  <si>
    <t>機構処理欄</t>
    <rPh sb="0" eb="2">
      <t>キコウ</t>
    </rPh>
    <rPh sb="2" eb="4">
      <t>ショリ</t>
    </rPh>
    <rPh sb="4" eb="5">
      <t>ラン</t>
    </rPh>
    <phoneticPr fontId="9"/>
  </si>
  <si>
    <t>施設名：</t>
    <rPh sb="0" eb="2">
      <t>シセツ</t>
    </rPh>
    <rPh sb="2" eb="3">
      <t>メイ</t>
    </rPh>
    <phoneticPr fontId="9"/>
  </si>
  <si>
    <t>受理日：</t>
    <rPh sb="0" eb="2">
      <t>ジュリ</t>
    </rPh>
    <rPh sb="2" eb="3">
      <t>ビ</t>
    </rPh>
    <phoneticPr fontId="9"/>
  </si>
  <si>
    <t>認定申請書受理番号：</t>
    <rPh sb="0" eb="2">
      <t>ニンテイ</t>
    </rPh>
    <rPh sb="2" eb="5">
      <t>シンセイショ</t>
    </rPh>
    <rPh sb="5" eb="7">
      <t>ジュリ</t>
    </rPh>
    <rPh sb="7" eb="9">
      <t>バンゴウ</t>
    </rPh>
    <phoneticPr fontId="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</si>
  <si>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9"/>
  </si>
  <si>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9"/>
  </si>
  <si>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9"/>
  </si>
  <si>
    <t>（３）就職支援等の実施（実施する支援の□の該当箇所にチェックをしてください。）</t>
    <phoneticPr fontId="9"/>
  </si>
  <si>
    <t>職場見学等実施計画書</t>
    <rPh sb="0" eb="2">
      <t>ショクバ</t>
    </rPh>
    <rPh sb="2" eb="4">
      <t>ケンガク</t>
    </rPh>
    <rPh sb="4" eb="5">
      <t>トウ</t>
    </rPh>
    <rPh sb="5" eb="7">
      <t>ジッシ</t>
    </rPh>
    <rPh sb="7" eb="10">
      <t>ケイカクショ</t>
    </rPh>
    <phoneticPr fontId="8"/>
  </si>
  <si>
    <t>全ての受講者を一堂に集め、講師が直接指導する</t>
    <phoneticPr fontId="9"/>
  </si>
  <si>
    <t>　　）㎡</t>
    <phoneticPr fontId="9"/>
  </si>
  <si>
    <t>　　　（</t>
    <phoneticPr fontId="9"/>
  </si>
  <si>
    <t xml:space="preserve">       ）</t>
    <phoneticPr fontId="9"/>
  </si>
  <si>
    <t>台数（</t>
    <phoneticPr fontId="9"/>
  </si>
  <si>
    <t>　　　（</t>
    <phoneticPr fontId="9"/>
  </si>
  <si>
    <t>）台</t>
    <phoneticPr fontId="9"/>
  </si>
  <si>
    <t>・その他（　</t>
    <phoneticPr fontId="9"/>
  </si>
  <si>
    <t>）時間</t>
    <phoneticPr fontId="9"/>
  </si>
  <si>
    <t>使用許諾契約</t>
    <phoneticPr fontId="9"/>
  </si>
  <si>
    <t>・あり（教室・実習室とは完全に分離されている）</t>
    <phoneticPr fontId="9"/>
  </si>
  <si>
    <t>）</t>
    <phoneticPr fontId="9"/>
  </si>
  <si>
    <t>・あり</t>
    <phoneticPr fontId="9"/>
  </si>
  <si>
    <t>・できない</t>
    <phoneticPr fontId="9"/>
  </si>
  <si>
    <t>）</t>
    <phoneticPr fontId="9"/>
  </si>
  <si>
    <t>（</t>
    <phoneticPr fontId="9"/>
  </si>
  <si>
    <t>・加入しない</t>
    <phoneticPr fontId="9"/>
  </si>
  <si>
    <t>・企業実習先への指導が適正かつ効果的に実施できる</t>
    <phoneticPr fontId="9"/>
  </si>
  <si>
    <t>・委託先の事業主及び従業員が、認定基準の欠格要件に該当しないことを確認している</t>
    <phoneticPr fontId="9"/>
  </si>
  <si>
    <t>・いずれもサポート対象になっているものである</t>
    <phoneticPr fontId="9"/>
  </si>
  <si>
    <t>・あり（無償貸与）</t>
    <rPh sb="4" eb="6">
      <t>ムショウ</t>
    </rPh>
    <rPh sb="6" eb="8">
      <t>タイヨ</t>
    </rPh>
    <phoneticPr fontId="9"/>
  </si>
  <si>
    <t>・あり（有償貸与）</t>
    <rPh sb="4" eb="6">
      <t>ユウショウ</t>
    </rPh>
    <rPh sb="6" eb="8">
      <t>タイヨ</t>
    </rPh>
    <phoneticPr fontId="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</si>
  <si>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9"/>
  </si>
  <si>
    <t>・無償貸与する機器等</t>
    <rPh sb="1" eb="3">
      <t>ムショウ</t>
    </rPh>
    <rPh sb="3" eb="5">
      <t>タイヨ</t>
    </rPh>
    <rPh sb="7" eb="9">
      <t>キキ</t>
    </rPh>
    <rPh sb="9" eb="10">
      <t>トウ</t>
    </rPh>
    <phoneticPr fontId="9"/>
  </si>
  <si>
    <t>・有償貸与する機器等</t>
    <rPh sb="1" eb="3">
      <t>ユウショウ</t>
    </rPh>
    <rPh sb="3" eb="5">
      <t>タイヨ</t>
    </rPh>
    <rPh sb="7" eb="9">
      <t>キキ</t>
    </rPh>
    <rPh sb="9" eb="10">
      <t>トウ</t>
    </rPh>
    <phoneticPr fontId="9"/>
  </si>
  <si>
    <t>・授業開始前にオンラインの接続テストを行う</t>
    <phoneticPr fontId="9"/>
  </si>
  <si>
    <t>体制等の整備</t>
    <rPh sb="0" eb="2">
      <t>タイセイ</t>
    </rPh>
    <rPh sb="2" eb="3">
      <t>トウ</t>
    </rPh>
    <rPh sb="4" eb="6">
      <t>セイビ</t>
    </rPh>
    <phoneticPr fontId="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</si>
  <si>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</si>
  <si>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9"/>
  </si>
  <si>
    <t>キャリアコンサルティング②</t>
    <phoneticPr fontId="9"/>
  </si>
  <si>
    <t>・訓練中に通信障害等によりオンライン接続が遮断された場合に受講者に迅速に連絡をとれる方法が確保されており、接続の復旧に向けた
アドバイス等を的確に行える体制が整備されている</t>
    <phoneticPr fontId="9"/>
  </si>
  <si>
    <t>ソフトウェア</t>
    <phoneticPr fontId="9"/>
  </si>
  <si>
    <t>・使用許諾契約あり</t>
    <phoneticPr fontId="9"/>
  </si>
  <si>
    <t>通信機器　モバイルルータ等、その他（　　　　　　　　　　）</t>
    <rPh sb="0" eb="2">
      <t>ツウシン</t>
    </rPh>
    <rPh sb="2" eb="4">
      <t>キキ</t>
    </rPh>
    <rPh sb="12" eb="13">
      <t>トウ</t>
    </rPh>
    <rPh sb="16" eb="17">
      <t>タ</t>
    </rPh>
    <phoneticPr fontId="9"/>
  </si>
  <si>
    <t>訓練用機器　パソコン、タブレット、その他（　　　　　　　　　）</t>
    <rPh sb="0" eb="3">
      <t>クンレンヨウ</t>
    </rPh>
    <rPh sb="3" eb="5">
      <t>キキ</t>
    </rPh>
    <rPh sb="19" eb="20">
      <t>タ</t>
    </rPh>
    <phoneticPr fontId="9"/>
  </si>
  <si>
    <t>インターネット接続環境</t>
    <rPh sb="7" eb="9">
      <t>セツゾク</t>
    </rPh>
    <rPh sb="9" eb="11">
      <t>カンキョウ</t>
    </rPh>
    <phoneticPr fontId="9"/>
  </si>
  <si>
    <t>（様式A-51）</t>
    <rPh sb="1" eb="3">
      <t>ヨウシキ</t>
    </rPh>
    <phoneticPr fontId="9"/>
  </si>
  <si>
    <t>■訓練実施機関番号</t>
    <phoneticPr fontId="8"/>
  </si>
  <si>
    <t>No.</t>
    <phoneticPr fontId="8"/>
  </si>
  <si>
    <t>サービス種類</t>
    <rPh sb="4" eb="6">
      <t>シュルイ</t>
    </rPh>
    <phoneticPr fontId="9"/>
  </si>
  <si>
    <t>A</t>
    <phoneticPr fontId="8"/>
  </si>
  <si>
    <t>B</t>
    <phoneticPr fontId="8"/>
  </si>
  <si>
    <t>C</t>
    <phoneticPr fontId="8"/>
  </si>
  <si>
    <t>D</t>
    <phoneticPr fontId="8"/>
  </si>
  <si>
    <t>E</t>
    <phoneticPr fontId="8"/>
  </si>
  <si>
    <t>F</t>
    <phoneticPr fontId="8"/>
  </si>
  <si>
    <t>担当者（署名）：</t>
    <rPh sb="0" eb="3">
      <t>タントウシャ</t>
    </rPh>
    <rPh sb="4" eb="6">
      <t>ショメイ</t>
    </rPh>
    <phoneticPr fontId="9"/>
  </si>
  <si>
    <t>訓練時間の標準時間</t>
    <phoneticPr fontId="9"/>
  </si>
  <si>
    <t>　　（短期・短時間特例訓練の場合、訓練時間１か月当たり60時間以上、１日当たり原則２時間以上６時間以下）</t>
    <rPh sb="3" eb="5">
      <t>タンキ</t>
    </rPh>
    <rPh sb="6" eb="9">
      <t>タンジカン</t>
    </rPh>
    <rPh sb="9" eb="11">
      <t>トクレイ</t>
    </rPh>
    <rPh sb="11" eb="13">
      <t>クンレン</t>
    </rPh>
    <rPh sb="19" eb="21">
      <t>ジカン</t>
    </rPh>
    <rPh sb="24" eb="25">
      <t>ア</t>
    </rPh>
    <rPh sb="29" eb="31">
      <t>ジカン</t>
    </rPh>
    <rPh sb="31" eb="33">
      <t>イジョウ</t>
    </rPh>
    <rPh sb="35" eb="36">
      <t>ニチ</t>
    </rPh>
    <rPh sb="36" eb="37">
      <t>ア</t>
    </rPh>
    <rPh sb="39" eb="41">
      <t>ゲンソク</t>
    </rPh>
    <rPh sb="42" eb="44">
      <t>ジカン</t>
    </rPh>
    <rPh sb="44" eb="46">
      <t>イジョウ</t>
    </rPh>
    <rPh sb="47" eb="49">
      <t>ジカン</t>
    </rPh>
    <rPh sb="49" eb="51">
      <t>イカ</t>
    </rPh>
    <phoneticPr fontId="9"/>
  </si>
  <si>
    <t>※安定的な就職に有効な資格を取得できる特定の訓練コース（認定基準４（５））のみ２か月コースとしての設定が認められること</t>
    <rPh sb="28" eb="30">
      <t>ニンテイ</t>
    </rPh>
    <rPh sb="30" eb="32">
      <t>キジュン</t>
    </rPh>
    <phoneticPr fontId="9"/>
  </si>
  <si>
    <t>※在職中の特定求職者等その他の特に配慮を必要とする特定求職者等に対して行う訓練コース（認定基準４（５））（短期・短時間特例訓練）については、２週間以上６か月以下のコースとしての設定が認められること</t>
    <rPh sb="1" eb="4">
      <t>ザイショクチュウ</t>
    </rPh>
    <rPh sb="5" eb="7">
      <t>トクテイ</t>
    </rPh>
    <rPh sb="7" eb="9">
      <t>キュウショク</t>
    </rPh>
    <rPh sb="9" eb="11">
      <t>シャナド</t>
    </rPh>
    <rPh sb="13" eb="14">
      <t>タ</t>
    </rPh>
    <rPh sb="15" eb="16">
      <t>トク</t>
    </rPh>
    <rPh sb="17" eb="19">
      <t>ハイリョ</t>
    </rPh>
    <rPh sb="20" eb="22">
      <t>ヒツヨウ</t>
    </rPh>
    <rPh sb="25" eb="27">
      <t>トクテイ</t>
    </rPh>
    <rPh sb="27" eb="29">
      <t>キュウショク</t>
    </rPh>
    <rPh sb="29" eb="31">
      <t>シャナド</t>
    </rPh>
    <rPh sb="32" eb="33">
      <t>タイ</t>
    </rPh>
    <rPh sb="35" eb="36">
      <t>オコナ</t>
    </rPh>
    <rPh sb="37" eb="39">
      <t>クンレン</t>
    </rPh>
    <rPh sb="53" eb="55">
      <t>タンキ</t>
    </rPh>
    <rPh sb="56" eb="59">
      <t>タンジカン</t>
    </rPh>
    <rPh sb="59" eb="61">
      <t>トクレイ</t>
    </rPh>
    <rPh sb="61" eb="63">
      <t>クンレン</t>
    </rPh>
    <rPh sb="71" eb="75">
      <t>シュウカンイジョウ</t>
    </rPh>
    <rPh sb="77" eb="80">
      <t>ゲツイカ</t>
    </rPh>
    <rPh sb="88" eb="90">
      <t>セッテイ</t>
    </rPh>
    <rPh sb="91" eb="92">
      <t>ミト</t>
    </rPh>
    <phoneticPr fontId="9"/>
  </si>
  <si>
    <t>実践コース；カリキュラムに次の内容を含んでいる</t>
    <phoneticPr fontId="9"/>
  </si>
  <si>
    <t>1か月目</t>
    <phoneticPr fontId="9"/>
  </si>
  <si>
    <t>２か月目</t>
    <phoneticPr fontId="9"/>
  </si>
  <si>
    <t>３か月目</t>
    <phoneticPr fontId="9"/>
  </si>
  <si>
    <t>４か月目</t>
    <phoneticPr fontId="9"/>
  </si>
  <si>
    <t>５か月目</t>
    <phoneticPr fontId="9"/>
  </si>
  <si>
    <t>６か月目</t>
    <phoneticPr fontId="9"/>
  </si>
  <si>
    <t>・プリンタを使用しない</t>
    <rPh sb="6" eb="8">
      <t>シヨウ</t>
    </rPh>
    <phoneticPr fontId="9"/>
  </si>
  <si>
    <t>・プリンタを使用する場合</t>
    <rPh sb="6" eb="8">
      <t>シヨウ</t>
    </rPh>
    <rPh sb="10" eb="12">
      <t>バアイ</t>
    </rPh>
    <phoneticPr fontId="9"/>
  </si>
  <si>
    <t>（様式A-9）</t>
    <phoneticPr fontId="9"/>
  </si>
  <si>
    <t>必須（実績枠で参入する機関）</t>
    <rPh sb="0" eb="2">
      <t>ヒッス</t>
    </rPh>
    <rPh sb="3" eb="5">
      <t>ジッセキ</t>
    </rPh>
    <rPh sb="5" eb="6">
      <t>ワク</t>
    </rPh>
    <rPh sb="7" eb="9">
      <t>サンニュウ</t>
    </rPh>
    <rPh sb="11" eb="13">
      <t>キカン</t>
    </rPh>
    <phoneticPr fontId="8"/>
  </si>
  <si>
    <t>必須（新規枠で参入する機関）</t>
    <rPh sb="0" eb="2">
      <t>ヒッス</t>
    </rPh>
    <rPh sb="3" eb="5">
      <t>シンキ</t>
    </rPh>
    <rPh sb="5" eb="6">
      <t>ワク</t>
    </rPh>
    <rPh sb="7" eb="9">
      <t>サンニュウ</t>
    </rPh>
    <rPh sb="11" eb="13">
      <t>キカン</t>
    </rPh>
    <phoneticPr fontId="8"/>
  </si>
  <si>
    <t>提出要否</t>
    <rPh sb="0" eb="2">
      <t>テイシュツ</t>
    </rPh>
    <rPh sb="2" eb="4">
      <t>ヨウヒ</t>
    </rPh>
    <phoneticPr fontId="9"/>
  </si>
  <si>
    <r>
      <t>誓約書</t>
    </r>
    <r>
      <rPr>
        <strike/>
        <sz val="9"/>
        <color rgb="FF0000FF"/>
        <rFont val="ＭＳ Ｐ明朝"/>
        <family val="1"/>
        <charset val="128"/>
      </rPr>
      <t/>
    </r>
    <phoneticPr fontId="9"/>
  </si>
  <si>
    <t>必須</t>
    <rPh sb="0" eb="2">
      <t>ヒッス</t>
    </rPh>
    <phoneticPr fontId="8"/>
  </si>
  <si>
    <r>
      <t>講師の経歴等確認書</t>
    </r>
    <r>
      <rPr>
        <b/>
        <sz val="18"/>
        <rFont val="ＭＳ Ｐゴシック"/>
        <family val="3"/>
        <charset val="128"/>
      </rPr>
      <t>《省》</t>
    </r>
    <rPh sb="0" eb="2">
      <t>コウシ</t>
    </rPh>
    <rPh sb="3" eb="6">
      <t>ケイレキナド</t>
    </rPh>
    <rPh sb="6" eb="8">
      <t>カクニン</t>
    </rPh>
    <rPh sb="8" eb="9">
      <t>カ</t>
    </rPh>
    <phoneticPr fontId="8"/>
  </si>
  <si>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9"/>
  </si>
  <si>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9"/>
  </si>
  <si>
    <r>
      <t>第</t>
    </r>
    <r>
      <rPr>
        <sz val="18"/>
        <color theme="1"/>
        <rFont val="ＭＳ Ｐゴシック"/>
        <family val="3"/>
        <charset val="128"/>
      </rPr>
      <t>１６</t>
    </r>
    <r>
      <rPr>
        <sz val="18"/>
        <rFont val="ＭＳ Ｐゴシック"/>
        <family val="3"/>
        <charset val="128"/>
      </rPr>
      <t>の２号</t>
    </r>
    <rPh sb="5" eb="6">
      <t>ゴウ</t>
    </rPh>
    <phoneticPr fontId="9"/>
  </si>
  <si>
    <t>※　《省》と記載した書類は、同一年度に開講する訓練科で、すでに1度提出した内容であれば、様式第１7号を提出することにより提出を省略することができます。</t>
    <phoneticPr fontId="9"/>
  </si>
  <si>
    <t>※　網掛けしている様式については、「必須」の提出書類ではありません。</t>
    <rPh sb="2" eb="4">
      <t>アミカ</t>
    </rPh>
    <rPh sb="9" eb="11">
      <t>ヨウシキ</t>
    </rPh>
    <rPh sb="18" eb="20">
      <t>ヒッス</t>
    </rPh>
    <rPh sb="22" eb="24">
      <t>テイシュツ</t>
    </rPh>
    <rPh sb="24" eb="26">
      <t>ショルイ</t>
    </rPh>
    <phoneticPr fontId="9"/>
  </si>
  <si>
    <t>（３）公的職業訓練に関する職業訓練サービスガイドライン適合事業所認定を取得している場合はチェッ
　　クを入れてください。</t>
    <phoneticPr fontId="9"/>
  </si>
  <si>
    <t>（２）職業訓練サービスガイドライン研修受講者が以下の取り組みを行っている場合はチェックを入れてください。</t>
    <phoneticPr fontId="9"/>
  </si>
  <si>
    <t>（３）公的職業訓練に関する職業訓練サービスガイドライン適合事業所認定を取得している場合はチェックを入れて
　　ください。</t>
    <phoneticPr fontId="9"/>
  </si>
  <si>
    <t>（３）公的職業訓練に関する職業訓練サービスガイドライン適合事業所認定を取得している場合はチェックを入れて
　　ください。</t>
    <phoneticPr fontId="9"/>
  </si>
  <si>
    <r>
      <t>講師一覧
【添付書類】　</t>
    </r>
    <r>
      <rPr>
        <b/>
        <sz val="18"/>
        <color theme="1"/>
        <rFont val="ＭＳ Ｐゴシック"/>
        <family val="3"/>
        <charset val="128"/>
      </rPr>
      <t>《省》</t>
    </r>
    <r>
      <rPr>
        <sz val="18"/>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</si>
  <si>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9"/>
  </si>
  <si>
    <t>・【ISO29993及びISO21001取得】あり
審査登録証（写）を添付</t>
    <rPh sb="20" eb="22">
      <t>シュトク</t>
    </rPh>
    <rPh sb="35" eb="37">
      <t>テンプ</t>
    </rPh>
    <phoneticPr fontId="9"/>
  </si>
  <si>
    <t>オンライン機器を使用して訓練を行う場合</t>
    <rPh sb="15" eb="16">
      <t>オコナ</t>
    </rPh>
    <rPh sb="17" eb="19">
      <t>バアイ</t>
    </rPh>
    <phoneticPr fontId="9"/>
  </si>
  <si>
    <r>
      <t>職業訓練サービスガイドライン適合事業所認定</t>
    </r>
    <r>
      <rPr>
        <sz val="10"/>
        <rFont val="ＭＳ ゴシック"/>
        <family val="3"/>
        <charset val="128"/>
      </rPr>
      <t>を取得している。</t>
    </r>
    <phoneticPr fontId="9"/>
  </si>
  <si>
    <t>（２）職業訓練サービスガイドライン研修受講者が以下の取り組みを行っている場合はチェックを入れて
　　ください。</t>
    <phoneticPr fontId="9"/>
  </si>
  <si>
    <t>（２）職業訓練サービスガイドライン研修受講者が以下の取り組みを行っている場合はチェックを入れて
　　ください。</t>
    <phoneticPr fontId="9"/>
  </si>
  <si>
    <t>（３）公的職業訓練に関する職業訓練サービスガイドライン適合事業所認定を取得している場合はチェッ
　　クを入れてください。</t>
    <phoneticPr fontId="9"/>
  </si>
  <si>
    <t>　１０　キャリアコンサルティング担当者の要件が確認できる書類</t>
    <phoneticPr fontId="9"/>
  </si>
  <si>
    <t>　１４　ISO29993及びISO21001の審査登録証</t>
    <rPh sb="23" eb="25">
      <t>シンサ</t>
    </rPh>
    <rPh sb="25" eb="28">
      <t>トウロクショウ</t>
    </rPh>
    <phoneticPr fontId="9"/>
  </si>
  <si>
    <t>ISO29993及びISO21001の審査登録証(写)</t>
    <phoneticPr fontId="9"/>
  </si>
  <si>
    <t>職業能力開発促進法（昭和44年法律第64号）第30条の３に規定するキャリアコンサルタント</t>
    <phoneticPr fontId="9"/>
  </si>
  <si>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7" eb="158">
      <t>ショウ</t>
    </rPh>
    <phoneticPr fontId="9"/>
  </si>
  <si>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9" eb="160">
      <t>ショウ</t>
    </rPh>
    <rPh sb="164" eb="166">
      <t>イタク</t>
    </rPh>
    <rPh sb="166" eb="168">
      <t>クンレン</t>
    </rPh>
    <rPh sb="168" eb="171">
      <t>ケイヤクショ</t>
    </rPh>
    <rPh sb="172" eb="173">
      <t>ウツ</t>
    </rPh>
    <rPh sb="174" eb="175">
      <t>ナド</t>
    </rPh>
    <phoneticPr fontId="9"/>
  </si>
  <si>
    <r>
      <t xml:space="preserve">各種就職支援等の実施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color theme="1"/>
        <rFont val="ＭＳ Ｐ明朝"/>
        <family val="1"/>
        <charset val="128"/>
      </rPr>
      <t>《省》</t>
    </r>
    <r>
      <rPr>
        <sz val="18"/>
        <color theme="1"/>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rPh sb="197" eb="198">
      <t>マタ</t>
    </rPh>
    <rPh sb="199" eb="201">
      <t>ショクギョウ</t>
    </rPh>
    <rPh sb="201" eb="203">
      <t>クンレン</t>
    </rPh>
    <rPh sb="203" eb="206">
      <t>シドウイン</t>
    </rPh>
    <rPh sb="206" eb="209">
      <t>メンキョショウ</t>
    </rPh>
    <rPh sb="210" eb="211">
      <t>ウツ</t>
    </rPh>
    <phoneticPr fontId="9"/>
  </si>
  <si>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9"/>
  </si>
  <si>
    <t>キャリアコンサルタント登録証(写)又はジョブカード作成アドバイザー証(写)又はキャリアコンサルティング技能検定合格証書又は合格通知書(写)又は職業訓練指導員免許証（写）</t>
    <rPh sb="15" eb="16">
      <t>ウツ</t>
    </rPh>
    <rPh sb="37" eb="38">
      <t>マタ</t>
    </rPh>
    <phoneticPr fontId="9"/>
  </si>
  <si>
    <t>キャリアコンサルタント登録証(写)又はキャリアコンサルティング技能検定合格証書又は合格通知書(写)</t>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9"/>
  </si>
  <si>
    <t>05　介護・医療・福祉分野</t>
    <rPh sb="6" eb="8">
      <t>イリョウ</t>
    </rPh>
    <phoneticPr fontId="9"/>
  </si>
  <si>
    <t>5-27-ｘｘ-ｘｘ-ｘｘ-ｘｘｘｘ</t>
    <phoneticPr fontId="9"/>
  </si>
  <si>
    <t>「企業実習促進奨励金」の支給を希望する場合に「○」を記入</t>
    <phoneticPr fontId="9"/>
  </si>
  <si>
    <t>認定様式第５号添付書類２</t>
  </si>
  <si>
    <t>（様式A-54）</t>
    <rPh sb="1" eb="3">
      <t>ヨウシキ</t>
    </rPh>
    <phoneticPr fontId="9"/>
  </si>
  <si>
    <t>企業実習実施計画書</t>
    <rPh sb="0" eb="2">
      <t>キギョウ</t>
    </rPh>
    <rPh sb="2" eb="4">
      <t>ジッシュウ</t>
    </rPh>
    <rPh sb="4" eb="6">
      <t>ジッシ</t>
    </rPh>
    <rPh sb="6" eb="9">
      <t>ケイカクショ</t>
    </rPh>
    <phoneticPr fontId="8"/>
  </si>
  <si>
    <t>企業実習先の事業所名</t>
    <rPh sb="0" eb="2">
      <t>キギョウ</t>
    </rPh>
    <rPh sb="2" eb="4">
      <t>ジッシュウ</t>
    </rPh>
    <rPh sb="4" eb="5">
      <t>サキ</t>
    </rPh>
    <rPh sb="6" eb="9">
      <t>ジギョウショ</t>
    </rPh>
    <rPh sb="9" eb="10">
      <t>メイ</t>
    </rPh>
    <phoneticPr fontId="9"/>
  </si>
  <si>
    <t>実施予定日</t>
    <rPh sb="0" eb="2">
      <t>ジッシ</t>
    </rPh>
    <phoneticPr fontId="8"/>
  </si>
  <si>
    <t>実施予定日数</t>
    <rPh sb="4" eb="6">
      <t>ニッスウ</t>
    </rPh>
    <phoneticPr fontId="8"/>
  </si>
  <si>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8"/>
  </si>
  <si>
    <t>（2022.12）</t>
    <phoneticPr fontId="8"/>
  </si>
  <si>
    <t>認定様式第５号添付書類１</t>
  </si>
  <si>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9"/>
  </si>
  <si>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9"/>
  </si>
  <si>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</si>
  <si>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</si>
  <si>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訓練カリキュラムとして「企業実習」を設定する場合のみ必要となる様式です。</t>
    </r>
    <rPh sb="0" eb="2">
      <t>ガイトウ</t>
    </rPh>
    <rPh sb="2" eb="4">
      <t>キカン</t>
    </rPh>
    <phoneticPr fontId="8"/>
  </si>
  <si>
    <r>
      <t xml:space="preserve">該当機関のみ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8"/>
  </si>
  <si>
    <r>
      <rPr>
        <b/>
        <sz val="18"/>
        <color theme="1"/>
        <rFont val="ＭＳ Ｐゴシック"/>
        <family val="3"/>
        <charset val="128"/>
      </rPr>
      <t>該当機関のみ</t>
    </r>
    <r>
      <rPr>
        <sz val="18"/>
        <color theme="1"/>
        <rFont val="ＭＳ Ｐゴシック"/>
        <family val="3"/>
        <charset val="128"/>
      </rPr>
      <t xml:space="preserve">
</t>
    </r>
    <r>
      <rPr>
        <sz val="16"/>
        <color theme="1"/>
        <rFont val="ＭＳ Ｐゴシック"/>
        <family val="3"/>
        <charset val="128"/>
      </rPr>
      <t>→</t>
    </r>
    <r>
      <rPr>
        <u/>
        <sz val="16"/>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</si>
  <si>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8"/>
  </si>
  <si>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
　　　有する者であることが望ましい。</t>
    <phoneticPr fontId="9"/>
  </si>
  <si>
    <r>
      <t xml:space="preserve">訓練実施機関・施設の概要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法人登記簿謄本（写）（法人の場合）、個人事業の開廃業届出書（写）（個人の場合）等、事業実績を確認できるもの</t>
    </r>
    <r>
      <rPr>
        <b/>
        <sz val="18"/>
        <color theme="1"/>
        <rFont val="ＭＳ Ｐ明朝"/>
        <family val="1"/>
        <charset val="128"/>
      </rPr>
      <t xml:space="preserve">《省》
</t>
    </r>
    <r>
      <rPr>
        <sz val="18"/>
        <color theme="1"/>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明朝"/>
        <family val="1"/>
        <charset val="128"/>
      </rPr>
      <t>《省》</t>
    </r>
    <r>
      <rPr>
        <sz val="18"/>
        <color theme="1"/>
        <rFont val="ＭＳ Ｐ明朝"/>
        <family val="1"/>
        <charset val="128"/>
      </rPr>
      <t xml:space="preserve">
・　雇用保険適用事業所設置届又は事業主事業所各種変更届の事業主控（写）（雇用保険が適用されない事業所については不要）</t>
    </r>
    <r>
      <rPr>
        <b/>
        <sz val="18"/>
        <color theme="1"/>
        <rFont val="ＭＳ Ｐ明朝"/>
        <family val="1"/>
        <charset val="128"/>
      </rPr>
      <t>《省》</t>
    </r>
    <r>
      <rPr>
        <sz val="18"/>
        <color theme="1"/>
        <rFont val="ＭＳ Ｐ明朝"/>
        <family val="1"/>
        <charset val="128"/>
      </rPr>
      <t xml:space="preserve">
・　訓練実施機関属性の分かる資料（上記の添付書類で判別できない場合に限る）</t>
    </r>
    <r>
      <rPr>
        <b/>
        <sz val="18"/>
        <color theme="1"/>
        <rFont val="ＭＳ Ｐ明朝"/>
        <family val="1"/>
        <charset val="128"/>
      </rPr>
      <t>《省》</t>
    </r>
    <r>
      <rPr>
        <sz val="18"/>
        <color theme="1"/>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</si>
  <si>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8"/>
  </si>
  <si>
    <t>Photoshop利用料</t>
    <rPh sb="9" eb="12">
      <t>リヨウリョウ</t>
    </rPh>
    <phoneticPr fontId="9"/>
  </si>
  <si>
    <t>○月○日から使用。月額プラン（1,500円×2か月）</t>
    <rPh sb="1" eb="2">
      <t>ガツ</t>
    </rPh>
    <rPh sb="3" eb="4">
      <t>ニチ</t>
    </rPh>
    <rPh sb="6" eb="8">
      <t>シヨウ</t>
    </rPh>
    <rPh sb="9" eb="11">
      <t>ゲツガク</t>
    </rPh>
    <rPh sb="20" eb="21">
      <t>エン</t>
    </rPh>
    <rPh sb="24" eb="25">
      <t>ゲツ</t>
    </rPh>
    <phoneticPr fontId="9"/>
  </si>
  <si>
    <t>パソコン有償貸与</t>
    <rPh sb="4" eb="6">
      <t>ユウショウ</t>
    </rPh>
    <rPh sb="6" eb="8">
      <t>タイヨ</t>
    </rPh>
    <phoneticPr fontId="9"/>
  </si>
  <si>
    <t>パソコン5,000円/月×4か月＝20,000円</t>
    <rPh sb="9" eb="10">
      <t>エン</t>
    </rPh>
    <rPh sb="11" eb="12">
      <t>ツキ</t>
    </rPh>
    <rPh sb="15" eb="16">
      <t>ゲツ</t>
    </rPh>
    <rPh sb="23" eb="24">
      <t>エン</t>
    </rPh>
    <phoneticPr fontId="9"/>
  </si>
  <si>
    <t>作業着</t>
    <rPh sb="0" eb="3">
      <t>サギョウギ</t>
    </rPh>
    <phoneticPr fontId="9"/>
  </si>
  <si>
    <t>実費</t>
    <rPh sb="0" eb="2">
      <t>ジッピ</t>
    </rPh>
    <phoneticPr fontId="9"/>
  </si>
  <si>
    <t>形態</t>
    <rPh sb="0" eb="2">
      <t>ケイタイ</t>
    </rPh>
    <phoneticPr fontId="9"/>
  </si>
  <si>
    <t>訓練実施施設並びに受講者の一部又は全部がオンライン機器を使用（混在型）</t>
    <rPh sb="0" eb="2">
      <t>クンレン</t>
    </rPh>
    <rPh sb="2" eb="4">
      <t>ジッシ</t>
    </rPh>
    <rPh sb="4" eb="6">
      <t>シセツ</t>
    </rPh>
    <rPh sb="6" eb="7">
      <t>ナラ</t>
    </rPh>
    <rPh sb="9" eb="12">
      <t>ジュコウシャ</t>
    </rPh>
    <rPh sb="13" eb="15">
      <t>イチブ</t>
    </rPh>
    <rPh sb="15" eb="16">
      <t>マタ</t>
    </rPh>
    <rPh sb="17" eb="19">
      <t>ゼンブ</t>
    </rPh>
    <rPh sb="31" eb="34">
      <t>コンザイガタ</t>
    </rPh>
    <phoneticPr fontId="9"/>
  </si>
  <si>
    <t>訓練実施施設並びに受講者の全部がオンライン機器を使用（単独型）</t>
    <rPh sb="0" eb="2">
      <t>クンレン</t>
    </rPh>
    <rPh sb="2" eb="4">
      <t>ジッシ</t>
    </rPh>
    <rPh sb="4" eb="6">
      <t>シセツ</t>
    </rPh>
    <rPh sb="6" eb="7">
      <t>ナラ</t>
    </rPh>
    <rPh sb="9" eb="12">
      <t>ジュコウシャ</t>
    </rPh>
    <rPh sb="13" eb="15">
      <t>ゼンブ</t>
    </rPh>
    <rPh sb="27" eb="29">
      <t>タンドク</t>
    </rPh>
    <rPh sb="29" eb="30">
      <t>ガタ</t>
    </rPh>
    <phoneticPr fontId="9"/>
  </si>
  <si>
    <t>訓練実施施設のみオンライン機器を使用（受講者全員通所）</t>
    <rPh sb="0" eb="2">
      <t>クンレン</t>
    </rPh>
    <rPh sb="2" eb="4">
      <t>ジッシ</t>
    </rPh>
    <rPh sb="4" eb="6">
      <t>シセツ</t>
    </rPh>
    <rPh sb="19" eb="22">
      <t>ジュコウシャ</t>
    </rPh>
    <rPh sb="22" eb="24">
      <t>ゼンイン</t>
    </rPh>
    <rPh sb="24" eb="26">
      <t>ツウショ</t>
    </rPh>
    <phoneticPr fontId="9"/>
  </si>
  <si>
    <t>「職場見学等促進奨励金」の支給を希望する場合に「○」を記入</t>
    <phoneticPr fontId="9"/>
  </si>
  <si>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9"/>
  </si>
  <si>
    <t>カテゴリー</t>
  </si>
  <si>
    <t>サブカテゴリー</t>
  </si>
  <si>
    <t>スキル項目</t>
    <rPh sb="3" eb="5">
      <t>コウモク</t>
    </rPh>
    <phoneticPr fontId="145"/>
  </si>
  <si>
    <t>学習項目例</t>
    <rPh sb="0" eb="2">
      <t>ガクシュウ</t>
    </rPh>
    <rPh sb="2" eb="5">
      <t>コウモクレイ</t>
    </rPh>
    <phoneticPr fontId="145"/>
  </si>
  <si>
    <t>訓練カリキュラムのチェック（✔)</t>
    <phoneticPr fontId="145"/>
  </si>
  <si>
    <t>A　ビジネス変革</t>
    <rPh sb="6" eb="8">
      <t>ヘンカク</t>
    </rPh>
    <phoneticPr fontId="145"/>
  </si>
  <si>
    <t>戦略・マネジメント・システム</t>
    <phoneticPr fontId="145"/>
  </si>
  <si>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</si>
  <si>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45"/>
  </si>
  <si>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</si>
  <si>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45"/>
  </si>
  <si>
    <t>変革マネジメント</t>
  </si>
  <si>
    <t>組織体制、組織文化・風土、各種制度、人材、業務プロセス、ステークホルダーマネジメント</t>
    <phoneticPr fontId="145"/>
  </si>
  <si>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</si>
  <si>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45"/>
  </si>
  <si>
    <t>エンタープライズアーキクチャ</t>
  </si>
  <si>
    <t>ビジネスアーキテクチャ、事業を管理するための仕組み（ERP、PLM、CRM、SCM　等）、データアーキテクチャ、データガバナンス、ITシステムアーキテクチャ</t>
    <phoneticPr fontId="145"/>
  </si>
  <si>
    <t>プロジェクトマネジメント</t>
  </si>
  <si>
    <t>PMBOK®第7版、テーラリング、アジャイル/ウォーターフォール、調達マネジメント</t>
    <phoneticPr fontId="145"/>
  </si>
  <si>
    <t>ビジネスモデル・プロセス</t>
  </si>
  <si>
    <t>ビジネス調査</t>
  </si>
  <si>
    <t>調査の設計、ビジネスフレームワーク（PEST、3C、5Forces、SWOT、STP、4P、バリューチェーン　等）、ビジネス・業務とデジタル技術の関連性</t>
    <phoneticPr fontId="145"/>
  </si>
  <si>
    <t>ビジネスモデル設計</t>
    <rPh sb="7" eb="9">
      <t>セッケイ</t>
    </rPh>
    <phoneticPr fontId="145"/>
  </si>
  <si>
    <t>ビジネスモデルキャンバス、収益モデル（売り切り、サービスの付加、サブスク　等）</t>
    <phoneticPr fontId="145"/>
  </si>
  <si>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</si>
  <si>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45"/>
  </si>
  <si>
    <t>検証（ビジネス視点）</t>
  </si>
  <si>
    <t>バリュープロポジションを踏まえた検証アプローチの設計、実施、モニタリングのためのKPI設定</t>
    <phoneticPr fontId="145"/>
  </si>
  <si>
    <t>マーケティング</t>
  </si>
  <si>
    <t>顧客開発、ベネフィットと差別化、Webマーケティング、SEO、SNSマーケティング、カスタマーサポート、AI活用マーケティング</t>
    <phoneticPr fontId="145"/>
  </si>
  <si>
    <t>ブランディング</t>
  </si>
  <si>
    <t>ブランドプロポジション・ブランドアイデンティティ</t>
    <phoneticPr fontId="145"/>
  </si>
  <si>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</si>
  <si>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</si>
  <si>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45"/>
  </si>
  <si>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</si>
  <si>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45"/>
  </si>
  <si>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</si>
  <si>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45"/>
  </si>
  <si>
    <t>検証（顧客・ユーザー視点）</t>
  </si>
  <si>
    <t>コンセプトテスト、ユーザビリティ評価の計画と実施</t>
    <phoneticPr fontId="145"/>
  </si>
  <si>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</si>
  <si>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45"/>
  </si>
  <si>
    <t>B　データ活用</t>
    <phoneticPr fontId="145"/>
  </si>
  <si>
    <t>データ・AIの戦略的活用</t>
  </si>
  <si>
    <t>データ理解・活用</t>
  </si>
  <si>
    <t>データ理解（データ理解、意味合いの抽出、洞察）、データの理解・検証（統計情報への正しい理解、データ確認、俯瞰・メタ思考、データ理解、データ粒度）</t>
    <phoneticPr fontId="145"/>
  </si>
  <si>
    <t>データ・AI活用戦略</t>
  </si>
  <si>
    <t>着想・デザイン（着想、デザイン、AI活用検討、開示・非開示の決定）、課題の定義（KPI、スコーピング、価値の見積り）</t>
    <phoneticPr fontId="145"/>
  </si>
  <si>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</si>
  <si>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45"/>
  </si>
  <si>
    <t>AI・データサイエンス</t>
  </si>
  <si>
    <t>数理統計・多変量解析・データ可視化</t>
    <phoneticPr fontId="145"/>
  </si>
  <si>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45"/>
  </si>
  <si>
    <t>機械学習・深層学習</t>
  </si>
  <si>
    <t>機械学習、深層学習、強化学習、自然言語処理、画像認識、映像認識、音声認識</t>
    <phoneticPr fontId="145"/>
  </si>
  <si>
    <t>データエンジニアリング</t>
    <phoneticPr fontId="145"/>
  </si>
  <si>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</si>
  <si>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45"/>
  </si>
  <si>
    <t>データ活用基盤実装・運用</t>
  </si>
  <si>
    <t>C　テクノロジー</t>
    <phoneticPr fontId="145"/>
  </si>
  <si>
    <t>ソフトウェア開発</t>
  </si>
  <si>
    <t>コンピュータサイエンス</t>
  </si>
  <si>
    <t>ソフトウェアエンジニアリング、最適化、データ構造、アルゴリズム、計算理論</t>
    <phoneticPr fontId="145"/>
  </si>
  <si>
    <t>チーム開発</t>
  </si>
  <si>
    <t>ソフトウェア設計手法</t>
  </si>
  <si>
    <t>要求定義手法、ドメイン駆動設計、ソフトウェア設計原則（SOLID）、クリーンアーキテクチャ、デザインパターン、非機能要件定義、</t>
    <phoneticPr fontId="145"/>
  </si>
  <si>
    <t>ソフトウェア開発プロセス</t>
  </si>
  <si>
    <t>ソフトウェア開発マネジメント（CCPM、アジャイル開発手法、ソフトウェア見積り）、TDD（テスト駆動開発）、ソフトウェア品質管理、OSSライセンス管理</t>
    <phoneticPr fontId="145"/>
  </si>
  <si>
    <t>Webアプリケーション基本技術</t>
  </si>
  <si>
    <t>HTML/CSS、JavaScript、REST、WebSocket、SPA、CMS</t>
    <phoneticPr fontId="145"/>
  </si>
  <si>
    <t>フロントエンドシステム開発</t>
  </si>
  <si>
    <t>UI設計、レスポンシブデザイン、モックアップ開発、フロントエンドフレームワーク、PWA、検索最適化/SEO</t>
    <phoneticPr fontId="145"/>
  </si>
  <si>
    <t>バックエンドシステム開発</t>
  </si>
  <si>
    <t>データベース設計、オブジェクトストレージ、NoSQL、バックエンドフレームワーク、キャッシュ、負荷分散、認証認可</t>
    <phoneticPr fontId="145"/>
  </si>
  <si>
    <t>クラウドインフラ活用</t>
    <phoneticPr fontId="145"/>
  </si>
  <si>
    <t>クラウド基盤（PaaS/IaaS）、マイクロサービス、サーバレス、コンテナ技術、IaC、CDN</t>
    <phoneticPr fontId="145"/>
  </si>
  <si>
    <t>SREプロセス</t>
  </si>
  <si>
    <t>オブザーバビリティ、オープンテレメトリ、four keys、カオスエンジニアリング、CI/CD &amp; DevOps</t>
    <phoneticPr fontId="145"/>
  </si>
  <si>
    <t>サービス活用</t>
  </si>
  <si>
    <t>API管理、データ連携（iPaaS、ETL、EAI）、RPA、ローコード/ノーコード</t>
    <phoneticPr fontId="145"/>
  </si>
  <si>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</si>
  <si>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</si>
  <si>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45"/>
  </si>
  <si>
    <t>その他先端技術</t>
    <rPh sb="2" eb="3">
      <t>タ</t>
    </rPh>
    <rPh sb="3" eb="5">
      <t>センタン</t>
    </rPh>
    <rPh sb="5" eb="7">
      <t>ギジュツ</t>
    </rPh>
    <phoneticPr fontId="145"/>
  </si>
  <si>
    <t>※以下に挙げる先端技術を例として必要に応じて学習
WebAssembly、HTTP/3、ブロックチェーン基盤、秘密計算、Trusted Web、量子コンピューティング、HITL:Human-in-the-Loop</t>
    <phoneticPr fontId="145"/>
  </si>
  <si>
    <t>テクノロジートレンド</t>
    <phoneticPr fontId="145"/>
  </si>
  <si>
    <t>※以下に挙げる先端技術を例として必要に応じて学習
メタバース、スマートコントラクト、デジタル通貨、インフォマティクス（マテリアル分野、バイオ分野、計測分野　等）、GX（カーボントレーシング　等）</t>
    <phoneticPr fontId="145"/>
  </si>
  <si>
    <t>D セキュリティ</t>
    <phoneticPr fontId="145"/>
  </si>
  <si>
    <t>セキュリティマネジメント</t>
  </si>
  <si>
    <t>セキュリティ体制構築・運営</t>
    <phoneticPr fontId="145"/>
  </si>
  <si>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45"/>
  </si>
  <si>
    <t>セキュリティマネジメント</t>
    <phoneticPr fontId="145"/>
  </si>
  <si>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45"/>
  </si>
  <si>
    <t>インシデント対応と事業継続</t>
    <phoneticPr fontId="145"/>
  </si>
  <si>
    <t>デジタル利活用における事業継続、事業継続計画の整備と訓練、インシデント対応と危機管理の連携手順、日常及び緊急時の情報共有とコミュニケーション</t>
    <phoneticPr fontId="145"/>
  </si>
  <si>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</si>
  <si>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45"/>
  </si>
  <si>
    <t>セキュリティ技術</t>
  </si>
  <si>
    <t>セキュア設計・開発・構築</t>
    <phoneticPr fontId="145"/>
  </si>
  <si>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45"/>
  </si>
  <si>
    <t>セキュリティ運用・保守・監視</t>
    <phoneticPr fontId="145"/>
  </si>
  <si>
    <t>脅威情報や脆弱性情報の活用、モニタリングの方法と観測データの活用、運用・監視業務へのAI応用、インシデント時の影響調査、トリアージ方法、デジタルフォレンジックサービスの活用</t>
    <phoneticPr fontId="145"/>
  </si>
  <si>
    <t>ＤＸ推進スキル標準対応チェックシート</t>
    <phoneticPr fontId="145"/>
  </si>
  <si>
    <t>（認定様式第５号添付書類３）</t>
    <phoneticPr fontId="145"/>
  </si>
  <si>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45"/>
  </si>
  <si>
    <t>（2023.04）</t>
    <phoneticPr fontId="8"/>
  </si>
  <si>
    <t/>
  </si>
  <si>
    <t>・短期・短時間特例訓練（短期間特例訓練、短時間特例訓練を含む）の申請を行う場合は、「訓練期間や訓練時間に配慮が必要な方」と必ず記載してください。
・申請の留意事項【別紙３－１】１（１）ロに記載する訓練コースを申請する場合は、「育児・介護中、在職中の者等、訓練の受講にあたり配慮を必要とする者」と必ず記載してください。</t>
    <rPh sb="12" eb="17">
      <t>タンキカントクレイ</t>
    </rPh>
    <rPh sb="17" eb="19">
      <t>クンレン</t>
    </rPh>
    <rPh sb="20" eb="27">
      <t>タンジカントクレイクンレン</t>
    </rPh>
    <rPh sb="28" eb="29">
      <t>フク</t>
    </rPh>
    <rPh sb="32" eb="34">
      <t>シンセイ</t>
    </rPh>
    <rPh sb="35" eb="36">
      <t>オコナ</t>
    </rPh>
    <rPh sb="61" eb="62">
      <t>カナラ</t>
    </rPh>
    <rPh sb="74" eb="76">
      <t>シンセイ</t>
    </rPh>
    <rPh sb="77" eb="81">
      <t>リュウイジコウ</t>
    </rPh>
    <rPh sb="94" eb="96">
      <t>キサイ</t>
    </rPh>
    <rPh sb="98" eb="100">
      <t>クンレン</t>
    </rPh>
    <rPh sb="104" eb="106">
      <t>シンセイ</t>
    </rPh>
    <rPh sb="147" eb="148">
      <t>カナラ</t>
    </rPh>
    <rPh sb="149" eb="151">
      <t>キサイ</t>
    </rPh>
    <phoneticPr fontId="9"/>
  </si>
  <si>
    <t>Git/Gitワークフロー、チームビルディング、リーダブルコード、テクニカルライティング</t>
    <phoneticPr fontId="145"/>
  </si>
  <si>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Ph sb="0" eb="2">
      <t>クンレン</t>
    </rPh>
    <rPh sb="137" eb="139">
      <t>ブンヤ</t>
    </rPh>
    <rPh sb="148" eb="150">
      <t>クンレン</t>
    </rPh>
    <phoneticPr fontId="9"/>
  </si>
  <si>
    <t>（※）・本計画書は、職場見学等促進奨励金の特例措置の適用を希望する場合に作成してください。なお、特例措置の適用を受けるためには、本計画書の提出だけではなく、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8"/>
  </si>
  <si>
    <t>講ずる措置</t>
    <rPh sb="0" eb="1">
      <t>コウ</t>
    </rPh>
    <rPh sb="3" eb="5">
      <t>ソチ</t>
    </rPh>
    <phoneticPr fontId="9"/>
  </si>
  <si>
    <r>
      <t>　　　　講師の代わりに配置する助手については、「助手」の欄に</t>
    </r>
    <r>
      <rPr>
        <sz val="12"/>
        <color theme="1"/>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9"/>
  </si>
  <si>
    <t>・サポート対象となっているものである</t>
    <rPh sb="5" eb="7">
      <t>タイショウ</t>
    </rPh>
    <phoneticPr fontId="9"/>
  </si>
  <si>
    <t>・サポート対象より古いものである</t>
    <phoneticPr fontId="9"/>
  </si>
  <si>
    <t>・受講時に受講者本人であることをＷＥＢカメラ、個人認証ＩＤ及びパスワードの入力、メール、電話等により確認するものである
（※オンライン訓練コースを実施する訓練コースのみ記載してください。）</t>
    <phoneticPr fontId="9"/>
  </si>
  <si>
    <t>受講者へのパソコン、モバイルルーター等の貸与
（※オンライン訓練コースを実施する訓練コースのみ記載してください。）</t>
    <rPh sb="0" eb="3">
      <t>ジュコウシャ</t>
    </rPh>
    <rPh sb="18" eb="19">
      <t>トウ</t>
    </rPh>
    <rPh sb="20" eb="22">
      <t>タイヨ</t>
    </rPh>
    <phoneticPr fontId="9"/>
  </si>
  <si>
    <t>・オンライン訓練を開始する段階で、導入研修（オンライン接続等の方法の説明を含む）を実施する
（※オンライン訓練コースを実施する訓練コースのみ記載してください。）</t>
    <phoneticPr fontId="9"/>
  </si>
  <si>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 xml:space="preserve">《省》
</t>
    </r>
    <r>
      <rPr>
        <sz val="18"/>
        <color rgb="FFFF0000"/>
        <rFont val="ＭＳ Ｐ明朝"/>
        <family val="1"/>
        <charset val="128"/>
      </rPr>
      <t>※職業訓練サービスガイドライン研修を受講することができない期間（令和６年２月中旬頃から令和６年６月末頃）に申請する訓練科については、提出しなくても差し支えないこと。</t>
    </r>
    <r>
      <rPr>
        <sz val="18"/>
        <color theme="1"/>
        <rFont val="ＭＳ Ｐ明朝"/>
        <family val="1"/>
        <charset val="128"/>
      </rPr>
      <t xml:space="preserve">
・　ISO29993及びISO21001の審査登録証（写）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9"/>
  </si>
  <si>
    <r>
      <t>教育事業実績（</t>
    </r>
    <r>
      <rPr>
        <sz val="12"/>
        <color theme="1"/>
        <rFont val="ＭＳ Ｐゴシック"/>
        <family val="3"/>
        <charset val="128"/>
      </rPr>
      <t>事業実績）</t>
    </r>
    <rPh sb="7" eb="9">
      <t>ジギョウ</t>
    </rPh>
    <rPh sb="9" eb="11">
      <t>ジッセキ</t>
    </rPh>
    <phoneticPr fontId="9"/>
  </si>
  <si>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9"/>
  </si>
  <si>
    <r>
      <t>机、いす、</t>
    </r>
    <r>
      <rPr>
        <sz val="12"/>
        <color theme="1"/>
        <rFont val="ＭＳ Ｐゴシック"/>
        <family val="3"/>
        <charset val="128"/>
      </rPr>
      <t>ホワイトボード等</t>
    </r>
    <rPh sb="0" eb="1">
      <t>ツクエ</t>
    </rPh>
    <rPh sb="12" eb="13">
      <t>トウ</t>
    </rPh>
    <phoneticPr fontId="9"/>
  </si>
  <si>
    <t>）台　（定員分の台数が必要）</t>
    <phoneticPr fontId="9"/>
  </si>
  <si>
    <t>・必要な措置を講じている</t>
    <phoneticPr fontId="9"/>
  </si>
  <si>
    <t>・必要な措置を講じていない</t>
    <rPh sb="1" eb="3">
      <t>ヒツヨウ</t>
    </rPh>
    <rPh sb="4" eb="6">
      <t>ソチ</t>
    </rPh>
    <rPh sb="7" eb="8">
      <t>コウ</t>
    </rPh>
    <phoneticPr fontId="9"/>
  </si>
  <si>
    <t>・サポート対象より古いものがある
（訓練で必要がある場合は任意様式でその理由書を添付すること　）</t>
    <phoneticPr fontId="9"/>
  </si>
  <si>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9"/>
  </si>
  <si>
    <r>
      <rPr>
        <sz val="10"/>
        <color rgb="FFFF0000"/>
        <rFont val="ＭＳ Ｐゴシック"/>
        <family val="3"/>
        <charset val="128"/>
      </rPr>
      <t>　①　</t>
    </r>
    <r>
      <rPr>
        <sz val="10"/>
        <rFont val="ＭＳ Ｐゴシック"/>
        <family val="3"/>
        <charset val="128"/>
      </rPr>
      <t>IT分野の訓練における基本奨励金の特例措置</t>
    </r>
    <r>
      <rPr>
        <sz val="10"/>
        <color rgb="FFFF0000"/>
        <rFont val="ＭＳ Ｐゴシック"/>
        <family val="3"/>
        <charset val="128"/>
      </rPr>
      <t>（IT特例）</t>
    </r>
    <r>
      <rPr>
        <sz val="10"/>
        <rFont val="ＭＳ Ｐゴシック"/>
        <family val="3"/>
        <charset val="128"/>
      </rPr>
      <t>の適用に係る希望の有無（適用を希望する場合のみ「○」を記入）</t>
    </r>
    <rPh sb="27" eb="29">
      <t>トクレイ</t>
    </rPh>
    <phoneticPr fontId="10"/>
  </si>
  <si>
    <t>　③　ＤＸ推進スキル標準対応の訓練における基本奨励金の特例措置（DSS特例）の適用に係る希望の有無（適用を希望する場合のみ「○」を記入）</t>
  </si>
  <si>
    <r>
      <t>　　　（添付書類　：　雇用保険被保険者資格取得等確認通知書（事業主通知用）（写）（雇用保険の被保険者でない場合は、「労働条件通知書」等の直接雇用して
　　　　　　　　　　いることが分かる書類）</t>
    </r>
    <r>
      <rPr>
        <sz val="12"/>
        <color rgb="FFFF0000"/>
        <rFont val="ＭＳ ゴシック"/>
        <family val="3"/>
        <charset val="128"/>
      </rPr>
      <t>、通所を伴わない訓練コースを実施する場合は、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t>
    </r>
    <r>
      <rPr>
        <sz val="12"/>
        <rFont val="ＭＳ ゴシック"/>
        <family val="3"/>
        <charset val="128"/>
      </rPr>
      <t xml:space="preserve">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r>
    <phoneticPr fontId="9"/>
  </si>
  <si>
    <r>
      <rPr>
        <sz val="10"/>
        <color rgb="FFFF0000"/>
        <rFont val="ＭＳ Ｐゴシック"/>
        <family val="3"/>
        <charset val="128"/>
      </rPr>
      <t>　②</t>
    </r>
    <r>
      <rPr>
        <sz val="10"/>
        <color theme="1"/>
        <rFont val="ＭＳ Ｐゴシック"/>
        <family val="3"/>
        <charset val="128"/>
      </rPr>
      <t>　WEBデザインの訓練における基本奨励金の特例措置</t>
    </r>
    <r>
      <rPr>
        <sz val="10"/>
        <color rgb="FFFF0000"/>
        <rFont val="ＭＳ Ｐゴシック"/>
        <family val="3"/>
        <charset val="128"/>
      </rPr>
      <t>（WEB特例）</t>
    </r>
    <r>
      <rPr>
        <sz val="10"/>
        <color theme="1"/>
        <rFont val="ＭＳ Ｐゴシック"/>
        <family val="3"/>
        <charset val="128"/>
      </rPr>
      <t>の適用に係る希望の有無（適用を希望する場合のみ「○」を記入）</t>
    </r>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</si>
</sst>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s>
  <fonts count="16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b/>
      <sz val="10"/>
      <color indexed="81"/>
      <name val="ＭＳ Ｐゴシック"/>
      <family val="3"/>
      <charset val="128"/>
    </font>
    <font>
      <sz val="18"/>
      <name val="ＭＳ Ｐ明朝"/>
      <family val="1"/>
      <charset val="128"/>
    </font>
    <font>
      <b/>
      <sz val="18"/>
      <name val="ＭＳ Ｐゴシック"/>
      <family val="3"/>
      <charset val="128"/>
    </font>
    <font>
      <b/>
      <sz val="18"/>
      <name val="ＭＳ Ｐ明朝"/>
      <family val="1"/>
      <charset val="128"/>
    </font>
    <font>
      <sz val="18"/>
      <color theme="1"/>
      <name val="ＭＳ Ｐゴシック"/>
      <family val="3"/>
      <charset val="128"/>
    </font>
    <font>
      <sz val="18"/>
      <color indexed="81"/>
      <name val="ＭＳ Ｐゴシック"/>
      <family val="3"/>
      <charset val="128"/>
    </font>
    <font>
      <u/>
      <sz val="18"/>
      <color indexed="10"/>
      <name val="ＭＳ Ｐゴシック"/>
      <family val="3"/>
      <charset val="128"/>
    </font>
    <font>
      <sz val="18"/>
      <color theme="1"/>
      <name val="ＭＳ Ｐ明朝"/>
      <family val="1"/>
      <charset val="128"/>
    </font>
    <font>
      <b/>
      <sz val="18"/>
      <color theme="1"/>
      <name val="ＭＳ Ｐ明朝"/>
      <family val="1"/>
      <charset val="128"/>
    </font>
    <font>
      <b/>
      <sz val="18"/>
      <color theme="1"/>
      <name val="ＭＳ Ｐゴシック"/>
      <family val="3"/>
      <charset val="128"/>
    </font>
    <font>
      <b/>
      <sz val="14"/>
      <color theme="1"/>
      <name val="ＭＳ ゴシック"/>
      <family val="3"/>
      <charset val="128"/>
    </font>
    <font>
      <sz val="20"/>
      <color theme="1"/>
      <name val="ＭＳ ゴシック"/>
      <family val="3"/>
      <charset val="128"/>
    </font>
    <font>
      <u/>
      <sz val="16"/>
      <color theme="1"/>
      <name val="ＭＳ Ｐゴシック"/>
      <family val="3"/>
      <charset val="128"/>
    </font>
    <font>
      <sz val="9"/>
      <color theme="1"/>
      <name val="ＭＳ Ｐゴシック"/>
      <family val="3"/>
      <charset val="128"/>
      <scheme val="minor"/>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9"/>
      <color indexed="81"/>
      <name val="MS P ゴシック"/>
      <family val="3"/>
      <charset val="128"/>
    </font>
    <font>
      <b/>
      <u/>
      <sz val="12"/>
      <color indexed="81"/>
      <name val="MS P ゴシック"/>
      <family val="3"/>
      <charset val="128"/>
    </font>
    <font>
      <b/>
      <sz val="12"/>
      <color theme="1"/>
      <name val="ＭＳ ゴシック"/>
      <family val="3"/>
      <charset val="128"/>
    </font>
    <font>
      <b/>
      <sz val="12"/>
      <name val="ＭＳ ゴシック"/>
      <family val="3"/>
      <charset val="128"/>
    </font>
    <font>
      <sz val="18"/>
      <color rgb="FFFF0000"/>
      <name val="ＭＳ Ｐ明朝"/>
      <family val="1"/>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
      <sz val="10"/>
      <color rgb="FFFF0000"/>
      <name val="ＭＳ Ｐゴシック"/>
      <family val="3"/>
      <charset val="128"/>
    </font>
    <font>
      <sz val="12"/>
      <color rgb="FFFF0000"/>
      <name val="ＭＳ ゴシック"/>
      <family val="3"/>
      <charset val="128"/>
    </font>
  </fonts>
  <fills count="12">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79998168889431442"/>
        <bgColor indexed="64"/>
      </patternFill>
    </fill>
  </fills>
  <borders count="17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52">
    <xf numFmtId="0" fontId="0"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 fillId="0" borderId="0">
      <alignment vertical="center"/>
    </xf>
    <xf numFmtId="0" fontId="6" fillId="0" borderId="0">
      <alignment vertical="center"/>
    </xf>
    <xf numFmtId="0" fontId="11" fillId="0" borderId="0"/>
    <xf numFmtId="0" fontId="36" fillId="0" borderId="0" applyNumberFormat="0" applyFill="0" applyBorder="0" applyAlignment="0" applyProtection="0">
      <alignment vertical="top"/>
      <protection locked="0"/>
    </xf>
    <xf numFmtId="0" fontId="11" fillId="0" borderId="0"/>
    <xf numFmtId="0" fontId="6" fillId="0" borderId="0">
      <alignment vertical="center"/>
    </xf>
    <xf numFmtId="0" fontId="29" fillId="0" borderId="0">
      <alignment vertical="center"/>
    </xf>
    <xf numFmtId="0" fontId="62" fillId="0" borderId="0">
      <alignment vertical="center"/>
    </xf>
    <xf numFmtId="0" fontId="11" fillId="0" borderId="0">
      <alignment vertical="center"/>
    </xf>
    <xf numFmtId="0" fontId="6" fillId="0" borderId="0">
      <alignment vertical="center"/>
    </xf>
    <xf numFmtId="0" fontId="62" fillId="0" borderId="0">
      <alignment vertical="center"/>
    </xf>
    <xf numFmtId="0" fontId="6" fillId="0" borderId="0">
      <alignment vertical="center"/>
    </xf>
    <xf numFmtId="0" fontId="6" fillId="0" borderId="0">
      <alignment vertical="center"/>
    </xf>
    <xf numFmtId="0" fontId="11" fillId="0" borderId="0"/>
    <xf numFmtId="0" fontId="84" fillId="0" borderId="0" applyFill="0" applyBorder="0" applyAlignment="0"/>
    <xf numFmtId="38" fontId="85" fillId="2" borderId="0" applyNumberFormat="0" applyBorder="0" applyAlignment="0" applyProtection="0"/>
    <xf numFmtId="0" fontId="86" fillId="0" borderId="54" applyNumberFormat="0" applyAlignment="0" applyProtection="0">
      <alignment horizontal="left" vertical="center"/>
    </xf>
    <xf numFmtId="0" fontId="86" fillId="0" borderId="4">
      <alignment horizontal="left" vertical="center"/>
    </xf>
    <xf numFmtId="10" fontId="85" fillId="5" borderId="2" applyNumberFormat="0" applyBorder="0" applyAlignment="0" applyProtection="0"/>
    <xf numFmtId="0" fontId="84" fillId="0" borderId="0"/>
    <xf numFmtId="0" fontId="87" fillId="0" borderId="0"/>
    <xf numFmtId="10" fontId="87"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63" fillId="0" borderId="0">
      <alignment vertical="center"/>
    </xf>
    <xf numFmtId="0" fontId="11" fillId="0" borderId="0"/>
    <xf numFmtId="0" fontId="11" fillId="0" borderId="0"/>
    <xf numFmtId="0" fontId="6" fillId="0" borderId="0">
      <alignment vertical="center"/>
    </xf>
    <xf numFmtId="0" fontId="23" fillId="0" borderId="0">
      <alignment vertical="center"/>
    </xf>
    <xf numFmtId="0" fontId="18" fillId="0" borderId="0"/>
    <xf numFmtId="0" fontId="89" fillId="0" borderId="0">
      <alignment vertical="center"/>
    </xf>
    <xf numFmtId="38" fontId="89"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43" fillId="0" borderId="0" applyNumberFormat="0" applyFill="0" applyBorder="0" applyAlignment="0" applyProtection="0">
      <alignment vertical="center"/>
    </xf>
    <xf numFmtId="0" fontId="146" fillId="0" borderId="0"/>
  </cellStyleXfs>
  <cellXfs count="2829">
    <xf numFmtId="0" fontId="0" fillId="0" borderId="0" xfId="0"/>
    <xf numFmtId="0" fontId="7" fillId="0" borderId="0" xfId="3" applyFont="1" applyFill="1" applyAlignment="1">
      <alignment vertical="center"/>
    </xf>
    <xf numFmtId="0" fontId="10" fillId="0" borderId="0" xfId="3" applyFont="1" applyFill="1">
      <alignment vertical="center"/>
    </xf>
    <xf numFmtId="0" fontId="10" fillId="0" borderId="0" xfId="3" applyFont="1" applyFill="1" applyAlignment="1">
      <alignment horizontal="center" vertical="center"/>
    </xf>
    <xf numFmtId="0" fontId="10" fillId="0" borderId="1" xfId="3" applyFont="1" applyFill="1" applyBorder="1">
      <alignment vertical="center"/>
    </xf>
    <xf numFmtId="0" fontId="11" fillId="0" borderId="0" xfId="4" applyFont="1">
      <alignment vertical="center"/>
    </xf>
    <xf numFmtId="0" fontId="16" fillId="0" borderId="0" xfId="0" applyFont="1" applyFill="1" applyAlignment="1">
      <alignment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16" fillId="0" borderId="0" xfId="0" applyFont="1" applyFill="1" applyAlignment="1">
      <alignment horizontal="right" vertical="center"/>
    </xf>
    <xf numFmtId="0" fontId="7" fillId="0" borderId="0" xfId="0" applyFont="1" applyFill="1" applyAlignment="1">
      <alignment horizontal="right" vertical="center"/>
    </xf>
    <xf numFmtId="0" fontId="17" fillId="0" borderId="0" xfId="0" applyFont="1" applyFill="1" applyAlignment="1">
      <alignment horizontal="right" vertical="center"/>
    </xf>
    <xf numFmtId="0" fontId="18" fillId="0" borderId="0" xfId="0" applyFont="1" applyFill="1" applyAlignment="1">
      <alignment vertical="center"/>
    </xf>
    <xf numFmtId="0" fontId="19" fillId="0" borderId="0" xfId="0" applyFont="1" applyFill="1" applyAlignment="1">
      <alignment vertical="center"/>
    </xf>
    <xf numFmtId="0" fontId="19" fillId="0" borderId="0" xfId="0" applyFont="1" applyAlignment="1">
      <alignment vertical="center"/>
    </xf>
    <xf numFmtId="49" fontId="11" fillId="0" borderId="0" xfId="5" applyNumberFormat="1" applyFont="1" applyFill="1" applyBorder="1"/>
    <xf numFmtId="0" fontId="18" fillId="0" borderId="0" xfId="0" applyFont="1" applyFill="1" applyBorder="1" applyAlignment="1">
      <alignment vertical="center"/>
    </xf>
    <xf numFmtId="0" fontId="20" fillId="0" borderId="0" xfId="0" applyFont="1" applyFill="1" applyAlignment="1">
      <alignment vertical="center" shrinkToFit="1"/>
    </xf>
    <xf numFmtId="0" fontId="18" fillId="0" borderId="0" xfId="0" applyFont="1" applyFill="1" applyAlignment="1">
      <alignment horizontal="center" vertical="center"/>
    </xf>
    <xf numFmtId="0" fontId="18" fillId="0" borderId="0" xfId="0" applyFont="1" applyFill="1" applyAlignment="1">
      <alignment vertical="center" shrinkToFit="1"/>
    </xf>
    <xf numFmtId="0" fontId="16" fillId="0" borderId="0" xfId="0" applyFont="1" applyFill="1" applyAlignment="1">
      <alignment vertical="center" shrinkToFit="1"/>
    </xf>
    <xf numFmtId="0" fontId="18" fillId="0" borderId="0" xfId="0" applyFont="1" applyFill="1" applyAlignment="1">
      <alignment horizontal="right" vertical="center"/>
    </xf>
    <xf numFmtId="0" fontId="18" fillId="0" borderId="0" xfId="0" applyFont="1" applyFill="1" applyAlignment="1">
      <alignment horizontal="left" vertical="center"/>
    </xf>
    <xf numFmtId="0" fontId="21" fillId="0" borderId="0" xfId="0" applyFont="1" applyFill="1" applyAlignment="1">
      <alignment horizontal="center" vertical="center"/>
    </xf>
    <xf numFmtId="0" fontId="16" fillId="0" borderId="0" xfId="0" applyFont="1" applyFill="1" applyAlignment="1" applyProtection="1">
      <alignment vertical="center"/>
    </xf>
    <xf numFmtId="0" fontId="16" fillId="0" borderId="0" xfId="0" applyFont="1" applyFill="1" applyAlignment="1">
      <alignment horizontal="center" vertical="center" shrinkToFit="1"/>
    </xf>
    <xf numFmtId="0" fontId="18" fillId="0" borderId="0" xfId="0" applyFont="1" applyFill="1" applyAlignment="1">
      <alignment horizontal="center" vertical="center" shrinkToFit="1"/>
    </xf>
    <xf numFmtId="0" fontId="16" fillId="0" borderId="0" xfId="0" applyFont="1" applyFill="1" applyAlignment="1">
      <alignment horizontal="left" vertical="center" wrapText="1"/>
    </xf>
    <xf numFmtId="0" fontId="16" fillId="0" borderId="0" xfId="0" applyFont="1" applyFill="1" applyAlignment="1">
      <alignment vertical="center" wrapText="1"/>
    </xf>
    <xf numFmtId="0" fontId="23" fillId="0" borderId="0" xfId="0" applyFont="1" applyFill="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24" fillId="0" borderId="0" xfId="0" applyFont="1" applyFill="1" applyAlignment="1">
      <alignment horizontal="left" vertical="top" wrapText="1"/>
    </xf>
    <xf numFmtId="0" fontId="25" fillId="0" borderId="2" xfId="0" applyFont="1" applyFill="1" applyBorder="1" applyAlignment="1" applyProtection="1">
      <alignment horizontal="center" vertical="center"/>
      <protection locked="0"/>
    </xf>
    <xf numFmtId="0" fontId="20" fillId="0" borderId="0" xfId="0" applyFont="1" applyFill="1" applyAlignment="1">
      <alignment vertical="center"/>
    </xf>
    <xf numFmtId="0" fontId="16" fillId="0" borderId="4" xfId="0" applyFont="1" applyFill="1" applyBorder="1" applyAlignment="1">
      <alignment vertical="center" wrapText="1"/>
    </xf>
    <xf numFmtId="0" fontId="16" fillId="0" borderId="0" xfId="0" applyFont="1" applyFill="1" applyAlignment="1">
      <alignment horizontal="left" vertical="center" shrinkToFit="1"/>
    </xf>
    <xf numFmtId="0" fontId="16" fillId="0" borderId="0" xfId="0" applyFont="1" applyFill="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right" vertical="center"/>
    </xf>
    <xf numFmtId="0" fontId="16" fillId="0" borderId="0" xfId="0" applyFont="1" applyFill="1" applyBorder="1" applyAlignment="1">
      <alignment horizontal="left" vertical="center"/>
    </xf>
    <xf numFmtId="0" fontId="16" fillId="0" borderId="0" xfId="0" applyFont="1" applyFill="1" applyAlignment="1">
      <alignment horizontal="right" vertical="top"/>
    </xf>
    <xf numFmtId="0" fontId="16" fillId="0" borderId="5" xfId="0" applyFont="1" applyFill="1" applyBorder="1" applyAlignment="1">
      <alignment vertical="center"/>
    </xf>
    <xf numFmtId="0" fontId="18" fillId="0" borderId="0" xfId="0" applyFont="1" applyFill="1" applyBorder="1" applyAlignment="1">
      <alignment horizontal="center" vertical="center" shrinkToFit="1"/>
    </xf>
    <xf numFmtId="0" fontId="23" fillId="0" borderId="0" xfId="0" applyFont="1" applyFill="1" applyBorder="1" applyAlignment="1"/>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11" xfId="0" applyFont="1" applyFill="1" applyBorder="1" applyAlignment="1">
      <alignment vertical="center"/>
    </xf>
    <xf numFmtId="0" fontId="16" fillId="0" borderId="12" xfId="0" applyFont="1" applyFill="1" applyBorder="1" applyAlignment="1">
      <alignment vertical="center"/>
    </xf>
    <xf numFmtId="0" fontId="24" fillId="0" borderId="0" xfId="0" applyFont="1" applyAlignment="1">
      <alignment vertical="center"/>
    </xf>
    <xf numFmtId="0" fontId="0" fillId="0" borderId="0" xfId="0" applyFont="1" applyFill="1" applyBorder="1" applyAlignment="1">
      <alignment vertical="center"/>
    </xf>
    <xf numFmtId="0" fontId="17"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Alignment="1">
      <alignment vertical="center"/>
    </xf>
    <xf numFmtId="0" fontId="28"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9" fillId="0" borderId="0" xfId="0" applyFont="1" applyFill="1" applyAlignment="1"/>
    <xf numFmtId="0" fontId="12" fillId="0" borderId="0" xfId="0" applyFont="1" applyFill="1" applyAlignment="1"/>
    <xf numFmtId="0" fontId="0" fillId="0" borderId="0" xfId="0" applyFont="1" applyFill="1" applyBorder="1"/>
    <xf numFmtId="0" fontId="29"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29"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2" fillId="0" borderId="0" xfId="0" applyFont="1" applyFill="1" applyAlignment="1">
      <alignment horizontal="right" vertical="center"/>
    </xf>
    <xf numFmtId="0" fontId="0" fillId="0" borderId="2" xfId="0" applyFont="1" applyFill="1" applyBorder="1" applyAlignment="1">
      <alignment horizontal="center" vertical="center"/>
    </xf>
    <xf numFmtId="0" fontId="25" fillId="0" borderId="2" xfId="0" applyFont="1" applyFill="1" applyBorder="1" applyAlignment="1" applyProtection="1">
      <alignment horizontal="center" vertical="center"/>
    </xf>
    <xf numFmtId="0" fontId="12"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2" fillId="0" borderId="0" xfId="0" applyFont="1" applyFill="1"/>
    <xf numFmtId="0" fontId="12" fillId="0" borderId="0" xfId="0" applyFont="1" applyFill="1" applyBorder="1" applyAlignment="1">
      <alignment vertical="top"/>
    </xf>
    <xf numFmtId="0" fontId="12" fillId="0" borderId="0" xfId="0" applyFont="1" applyFill="1" applyBorder="1" applyAlignment="1">
      <alignment horizontal="left" vertical="center" shrinkToFit="1"/>
    </xf>
    <xf numFmtId="0" fontId="12" fillId="0" borderId="0" xfId="0" applyFont="1" applyFill="1" applyBorder="1" applyAlignment="1">
      <alignment horizontal="left" vertical="center"/>
    </xf>
    <xf numFmtId="0" fontId="12" fillId="0" borderId="0" xfId="0" applyFont="1" applyFill="1" applyBorder="1" applyAlignment="1">
      <alignment horizontal="left" vertical="center" wrapText="1" shrinkToFit="1"/>
    </xf>
    <xf numFmtId="0" fontId="12" fillId="0" borderId="0" xfId="0" applyFont="1" applyFill="1" applyBorder="1" applyAlignment="1">
      <alignment horizontal="center" vertical="top" shrinkToFit="1"/>
    </xf>
    <xf numFmtId="0" fontId="12" fillId="0" borderId="0" xfId="0" applyFont="1" applyFill="1" applyBorder="1" applyAlignment="1">
      <alignment horizontal="center" shrinkToFit="1"/>
    </xf>
    <xf numFmtId="0" fontId="12"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2"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2" fillId="0" borderId="0" xfId="0" applyFont="1" applyFill="1" applyAlignment="1">
      <alignment vertical="top"/>
    </xf>
    <xf numFmtId="0" fontId="12" fillId="0" borderId="0" xfId="0" applyFont="1" applyFill="1" applyAlignment="1">
      <alignment vertical="top" wrapText="1"/>
    </xf>
    <xf numFmtId="0" fontId="0" fillId="0" borderId="0" xfId="0" applyFill="1" applyBorder="1" applyAlignment="1">
      <alignment vertical="center"/>
    </xf>
    <xf numFmtId="31" fontId="14" fillId="0" borderId="0" xfId="0" applyNumberFormat="1" applyFont="1" applyFill="1" applyAlignment="1">
      <alignment shrinkToFit="1"/>
    </xf>
    <xf numFmtId="31" fontId="14" fillId="0" borderId="0" xfId="0" applyNumberFormat="1" applyFont="1" applyFill="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3" fillId="0" borderId="0" xfId="0" applyFont="1" applyFill="1" applyAlignment="1"/>
    <xf numFmtId="0" fontId="0" fillId="0" borderId="0" xfId="0" applyFont="1" applyFill="1" applyAlignment="1">
      <alignment horizontal="right" vertical="top"/>
    </xf>
    <xf numFmtId="0" fontId="29" fillId="0" borderId="1" xfId="0" applyFont="1" applyFill="1" applyBorder="1" applyAlignment="1">
      <alignment horizontal="right"/>
    </xf>
    <xf numFmtId="0" fontId="37"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1"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4" fillId="0" borderId="0" xfId="3" applyFont="1" applyFill="1" applyAlignment="1"/>
    <xf numFmtId="0" fontId="45" fillId="0" borderId="0" xfId="0" applyFont="1" applyFill="1" applyAlignment="1">
      <alignment vertical="center"/>
    </xf>
    <xf numFmtId="0" fontId="44" fillId="0" borderId="0" xfId="3" applyFont="1" applyFill="1" applyBorder="1" applyAlignment="1">
      <alignment vertical="center"/>
    </xf>
    <xf numFmtId="0" fontId="44" fillId="0" borderId="8" xfId="3" applyFont="1" applyFill="1" applyBorder="1" applyAlignment="1">
      <alignment vertical="center"/>
    </xf>
    <xf numFmtId="0" fontId="44" fillId="0" borderId="5" xfId="3" applyFont="1" applyFill="1" applyBorder="1" applyAlignment="1">
      <alignment vertical="center"/>
    </xf>
    <xf numFmtId="0" fontId="44" fillId="0" borderId="97" xfId="3" applyFont="1" applyFill="1" applyBorder="1" applyAlignment="1">
      <alignment vertical="center"/>
    </xf>
    <xf numFmtId="0" fontId="45" fillId="0" borderId="9" xfId="0" applyFont="1" applyFill="1" applyBorder="1" applyAlignment="1">
      <alignment vertical="center"/>
    </xf>
    <xf numFmtId="0" fontId="45" fillId="0" borderId="8" xfId="0" applyFont="1" applyFill="1" applyBorder="1" applyAlignment="1">
      <alignment vertical="center"/>
    </xf>
    <xf numFmtId="0" fontId="45" fillId="0" borderId="5" xfId="0" applyFont="1" applyFill="1" applyBorder="1" applyAlignment="1">
      <alignment vertical="center"/>
    </xf>
    <xf numFmtId="0" fontId="45" fillId="0" borderId="6" xfId="0" applyFont="1" applyFill="1" applyBorder="1" applyAlignment="1">
      <alignment vertical="center"/>
    </xf>
    <xf numFmtId="0" fontId="45" fillId="0" borderId="0" xfId="0" applyFont="1" applyFill="1" applyBorder="1" applyAlignment="1">
      <alignment vertical="center"/>
    </xf>
    <xf numFmtId="0" fontId="45" fillId="0" borderId="7" xfId="0" applyFont="1" applyFill="1" applyBorder="1" applyAlignment="1">
      <alignment vertical="center"/>
    </xf>
    <xf numFmtId="0" fontId="44" fillId="0" borderId="11" xfId="3" applyFont="1" applyFill="1" applyBorder="1" applyAlignment="1">
      <alignment vertical="center"/>
    </xf>
    <xf numFmtId="0" fontId="44" fillId="0" borderId="1" xfId="3" applyFont="1" applyFill="1" applyBorder="1" applyAlignment="1">
      <alignment vertical="center"/>
    </xf>
    <xf numFmtId="0" fontId="44" fillId="0" borderId="98" xfId="3" applyFont="1" applyFill="1" applyBorder="1" applyAlignment="1">
      <alignment vertical="center"/>
    </xf>
    <xf numFmtId="0" fontId="45" fillId="0" borderId="12" xfId="0" applyFont="1" applyFill="1" applyBorder="1" applyAlignment="1">
      <alignment vertical="center"/>
    </xf>
    <xf numFmtId="0" fontId="45" fillId="0" borderId="11" xfId="0" applyFont="1" applyFill="1" applyBorder="1" applyAlignment="1">
      <alignment vertical="center"/>
    </xf>
    <xf numFmtId="0" fontId="45" fillId="0" borderId="1" xfId="0" applyFont="1" applyFill="1" applyBorder="1" applyAlignment="1">
      <alignment vertical="center"/>
    </xf>
    <xf numFmtId="0" fontId="44" fillId="0" borderId="8" xfId="3" applyFont="1" applyFill="1" applyBorder="1" applyAlignment="1">
      <alignment horizontal="left" vertical="center"/>
    </xf>
    <xf numFmtId="0" fontId="44" fillId="0" borderId="4" xfId="3" applyFont="1" applyFill="1" applyBorder="1" applyAlignment="1">
      <alignment horizontal="center" vertical="center"/>
    </xf>
    <xf numFmtId="0" fontId="44" fillId="0" borderId="4" xfId="3" applyFont="1" applyFill="1" applyBorder="1" applyAlignment="1">
      <alignment vertical="center" wrapText="1"/>
    </xf>
    <xf numFmtId="0" fontId="44" fillId="0" borderId="4" xfId="3" applyFont="1" applyFill="1" applyBorder="1" applyAlignment="1">
      <alignment vertical="center"/>
    </xf>
    <xf numFmtId="0" fontId="44" fillId="0" borderId="10" xfId="3" applyFont="1" applyFill="1" applyBorder="1" applyAlignment="1">
      <alignment vertical="center"/>
    </xf>
    <xf numFmtId="0" fontId="44" fillId="0" borderId="6" xfId="3" applyFont="1" applyFill="1" applyBorder="1" applyAlignment="1">
      <alignment horizontal="center" vertical="center"/>
    </xf>
    <xf numFmtId="0" fontId="44" fillId="0" borderId="3" xfId="3" applyFont="1" applyFill="1" applyBorder="1" applyAlignment="1">
      <alignment horizontal="center" vertical="center" wrapText="1"/>
    </xf>
    <xf numFmtId="0" fontId="44" fillId="0" borderId="3" xfId="3" applyFont="1" applyFill="1" applyBorder="1" applyAlignment="1">
      <alignment horizontal="left" vertical="center" wrapText="1"/>
    </xf>
    <xf numFmtId="0" fontId="44" fillId="0" borderId="100" xfId="3" applyFont="1" applyFill="1" applyBorder="1" applyAlignment="1">
      <alignment horizontal="center" vertical="center"/>
    </xf>
    <xf numFmtId="0" fontId="48" fillId="0" borderId="101"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6" xfId="3" applyFont="1" applyFill="1" applyBorder="1" applyAlignment="1">
      <alignment horizontal="center"/>
    </xf>
    <xf numFmtId="0" fontId="44" fillId="0" borderId="4" xfId="3" applyFont="1" applyFill="1" applyBorder="1" applyAlignment="1">
      <alignment horizontal="left" vertical="center" wrapText="1"/>
    </xf>
    <xf numFmtId="0" fontId="48" fillId="0" borderId="4" xfId="3" applyFont="1" applyFill="1" applyBorder="1" applyAlignment="1">
      <alignment horizontal="center" vertical="center"/>
    </xf>
    <xf numFmtId="0" fontId="44" fillId="0" borderId="1" xfId="3" applyFont="1" applyFill="1" applyBorder="1" applyAlignment="1">
      <alignment horizontal="center" vertical="center"/>
    </xf>
    <xf numFmtId="0" fontId="44" fillId="0" borderId="12" xfId="3" applyFont="1" applyFill="1" applyBorder="1" applyAlignment="1">
      <alignment horizontal="center" vertical="center"/>
    </xf>
    <xf numFmtId="0" fontId="44" fillId="0" borderId="5" xfId="3" applyFont="1" applyFill="1" applyBorder="1" applyAlignment="1">
      <alignment horizontal="center" vertical="center"/>
    </xf>
    <xf numFmtId="0" fontId="44" fillId="0" borderId="0" xfId="3" applyFont="1" applyFill="1" applyBorder="1" applyAlignment="1">
      <alignment horizontal="left" vertical="center"/>
    </xf>
    <xf numFmtId="0" fontId="44" fillId="0" borderId="0" xfId="3" applyFont="1" applyFill="1" applyBorder="1" applyAlignment="1">
      <alignment horizontal="center" vertical="center"/>
    </xf>
    <xf numFmtId="0" fontId="49" fillId="0" borderId="0" xfId="3" applyFont="1" applyFill="1" applyBorder="1" applyAlignment="1">
      <alignment vertical="center"/>
    </xf>
    <xf numFmtId="0" fontId="44" fillId="0" borderId="0" xfId="3" applyFont="1" applyFill="1" applyAlignment="1">
      <alignment vertical="center"/>
    </xf>
    <xf numFmtId="0" fontId="49" fillId="0" borderId="0" xfId="3" applyFont="1" applyFill="1" applyAlignment="1">
      <alignment vertical="center"/>
    </xf>
    <xf numFmtId="0" fontId="50" fillId="4" borderId="0" xfId="0" applyFont="1" applyFill="1" applyAlignment="1">
      <alignment horizontal="left"/>
    </xf>
    <xf numFmtId="0" fontId="50" fillId="4" borderId="0" xfId="0" applyFont="1" applyFill="1" applyAlignment="1">
      <alignment horizontal="center"/>
    </xf>
    <xf numFmtId="0" fontId="10" fillId="4" borderId="0" xfId="0" applyFont="1" applyFill="1" applyAlignment="1">
      <alignment horizontal="right" vertical="top"/>
    </xf>
    <xf numFmtId="0" fontId="0" fillId="4" borderId="0" xfId="0" applyFont="1" applyFill="1"/>
    <xf numFmtId="0" fontId="10" fillId="0" borderId="41" xfId="0" applyFont="1" applyFill="1" applyBorder="1" applyAlignment="1">
      <alignment horizontal="right"/>
    </xf>
    <xf numFmtId="0" fontId="7" fillId="4" borderId="0" xfId="0" applyFont="1" applyFill="1" applyAlignment="1">
      <alignment vertical="center"/>
    </xf>
    <xf numFmtId="0" fontId="31" fillId="4" borderId="0" xfId="0" applyFont="1" applyFill="1" applyAlignment="1">
      <alignment vertical="center"/>
    </xf>
    <xf numFmtId="0" fontId="10" fillId="4" borderId="0" xfId="0" applyFont="1" applyFill="1"/>
    <xf numFmtId="0" fontId="28" fillId="0" borderId="102" xfId="0" applyFont="1" applyFill="1" applyBorder="1" applyAlignment="1">
      <alignment horizontal="center" vertical="center" shrinkToFit="1"/>
    </xf>
    <xf numFmtId="0" fontId="28"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10" fillId="4" borderId="0" xfId="0" applyFont="1" applyFill="1" applyAlignment="1">
      <alignment horizontal="right" vertical="center"/>
    </xf>
    <xf numFmtId="0" fontId="54" fillId="0" borderId="0" xfId="0" applyFont="1" applyFill="1" applyBorder="1" applyAlignment="1">
      <alignment horizontal="left" vertical="center"/>
    </xf>
    <xf numFmtId="0" fontId="10" fillId="0" borderId="0" xfId="0" applyFont="1" applyFill="1" applyBorder="1" applyAlignment="1">
      <alignment horizontal="left" vertical="center"/>
    </xf>
    <xf numFmtId="0" fontId="28" fillId="0" borderId="0" xfId="0" applyFont="1" applyFill="1"/>
    <xf numFmtId="0" fontId="40" fillId="0" borderId="0" xfId="0" applyFont="1" applyFill="1" applyAlignment="1">
      <alignment horizontal="right" vertical="top"/>
    </xf>
    <xf numFmtId="0" fontId="28" fillId="4" borderId="0" xfId="0" applyFont="1" applyFill="1"/>
    <xf numFmtId="0" fontId="29" fillId="4" borderId="0" xfId="0" applyFont="1" applyFill="1"/>
    <xf numFmtId="0" fontId="40" fillId="0" borderId="0" xfId="0" applyFont="1" applyFill="1" applyAlignment="1">
      <alignment vertical="center"/>
    </xf>
    <xf numFmtId="0" fontId="28" fillId="0" borderId="0" xfId="0" applyFont="1" applyFill="1" applyAlignment="1"/>
    <xf numFmtId="0" fontId="7" fillId="0" borderId="0" xfId="0" applyFont="1" applyFill="1" applyBorder="1" applyAlignment="1"/>
    <xf numFmtId="0" fontId="17" fillId="4" borderId="0" xfId="0" applyFont="1" applyFill="1"/>
    <xf numFmtId="0" fontId="29" fillId="0" borderId="54" xfId="0" applyFont="1" applyFill="1" applyBorder="1"/>
    <xf numFmtId="0" fontId="28" fillId="0" borderId="36" xfId="0" applyFont="1" applyFill="1" applyBorder="1"/>
    <xf numFmtId="0" fontId="28" fillId="0" borderId="50" xfId="0" applyFont="1" applyFill="1" applyBorder="1"/>
    <xf numFmtId="0" fontId="29" fillId="4" borderId="0" xfId="0" applyFont="1" applyFill="1" applyAlignment="1">
      <alignment vertical="center"/>
    </xf>
    <xf numFmtId="0" fontId="0" fillId="0" borderId="0" xfId="0" applyFont="1" applyFill="1" applyBorder="1" applyAlignment="1">
      <alignment wrapText="1"/>
    </xf>
    <xf numFmtId="0" fontId="28" fillId="0" borderId="45" xfId="0" applyFont="1" applyFill="1" applyBorder="1" applyAlignment="1">
      <alignment vertical="top" wrapText="1"/>
    </xf>
    <xf numFmtId="0" fontId="28" fillId="0" borderId="1" xfId="0" applyFont="1" applyFill="1" applyBorder="1" applyAlignment="1">
      <alignment vertical="center"/>
    </xf>
    <xf numFmtId="0" fontId="28" fillId="0" borderId="0" xfId="0" applyFont="1" applyFill="1" applyBorder="1" applyAlignment="1">
      <alignment vertical="top" wrapText="1"/>
    </xf>
    <xf numFmtId="0" fontId="28" fillId="0" borderId="107" xfId="0" applyFont="1" applyFill="1" applyBorder="1" applyAlignment="1">
      <alignment vertical="center"/>
    </xf>
    <xf numFmtId="0" fontId="28" fillId="4" borderId="0" xfId="0" applyFont="1" applyFill="1" applyBorder="1" applyAlignment="1">
      <alignment horizontal="left" vertical="center"/>
    </xf>
    <xf numFmtId="0" fontId="28" fillId="0" borderId="0" xfId="0" applyFont="1" applyFill="1" applyBorder="1"/>
    <xf numFmtId="0" fontId="28" fillId="4" borderId="0" xfId="0" applyFont="1" applyFill="1" applyBorder="1"/>
    <xf numFmtId="0" fontId="28" fillId="4" borderId="0" xfId="0" applyFont="1" applyFill="1" applyBorder="1" applyAlignment="1">
      <alignment vertical="center"/>
    </xf>
    <xf numFmtId="0" fontId="29" fillId="0" borderId="0" xfId="0" applyFont="1" applyFill="1" applyBorder="1"/>
    <xf numFmtId="0" fontId="55" fillId="0" borderId="0" xfId="0" applyFont="1" applyFill="1" applyBorder="1" applyAlignment="1">
      <alignment vertical="center" wrapText="1"/>
    </xf>
    <xf numFmtId="0" fontId="56" fillId="4" borderId="0" xfId="0" applyFont="1" applyFill="1" applyAlignment="1">
      <alignment horizontal="justify"/>
    </xf>
    <xf numFmtId="0" fontId="55" fillId="0" borderId="0" xfId="0" applyFont="1" applyFill="1" applyBorder="1" applyAlignment="1">
      <alignment horizontal="justify" vertical="center"/>
    </xf>
    <xf numFmtId="0" fontId="29" fillId="4" borderId="0" xfId="0" applyFont="1" applyFill="1" applyBorder="1"/>
    <xf numFmtId="0" fontId="29" fillId="0" borderId="0" xfId="0" applyFont="1" applyFill="1" applyBorder="1" applyAlignment="1"/>
    <xf numFmtId="0" fontId="29" fillId="4" borderId="0" xfId="0" applyFont="1" applyFill="1" applyBorder="1" applyAlignment="1"/>
    <xf numFmtId="0" fontId="28" fillId="0" borderId="57" xfId="0" applyFont="1" applyFill="1" applyBorder="1" applyAlignment="1">
      <alignment horizontal="left" vertical="center" indent="1"/>
    </xf>
    <xf numFmtId="0" fontId="25" fillId="0" borderId="116" xfId="0" applyFont="1" applyFill="1" applyBorder="1" applyAlignment="1" applyProtection="1">
      <alignment horizontal="center" vertical="center"/>
      <protection locked="0"/>
    </xf>
    <xf numFmtId="0" fontId="28" fillId="0" borderId="54" xfId="0" applyFont="1" applyFill="1" applyBorder="1" applyAlignment="1">
      <alignment vertical="center"/>
    </xf>
    <xf numFmtId="0" fontId="28" fillId="0" borderId="57" xfId="0" applyFont="1" applyFill="1" applyBorder="1" applyAlignment="1">
      <alignment vertical="center"/>
    </xf>
    <xf numFmtId="0" fontId="28" fillId="0" borderId="116" xfId="0" applyFont="1" applyFill="1" applyBorder="1" applyAlignment="1">
      <alignment horizontal="center" vertical="center"/>
    </xf>
    <xf numFmtId="0" fontId="7" fillId="0" borderId="57" xfId="0" applyFont="1" applyFill="1" applyBorder="1" applyAlignment="1">
      <alignment horizontal="left" vertical="center" indent="1" shrinkToFit="1"/>
    </xf>
    <xf numFmtId="0" fontId="28" fillId="0" borderId="44" xfId="0" applyFont="1" applyFill="1" applyBorder="1" applyAlignment="1">
      <alignment horizontal="left" vertical="center" indent="1"/>
    </xf>
    <xf numFmtId="0" fontId="32" fillId="0" borderId="0" xfId="0" applyFont="1" applyFill="1" applyAlignment="1">
      <alignment horizontal="right" vertical="top"/>
    </xf>
    <xf numFmtId="0" fontId="33" fillId="0" borderId="0" xfId="0" applyFont="1" applyFill="1" applyAlignment="1">
      <alignment horizontal="center" vertical="center"/>
    </xf>
    <xf numFmtId="0" fontId="0" fillId="0" borderId="66" xfId="0" applyFill="1" applyBorder="1" applyAlignment="1">
      <alignment horizontal="center" vertical="center"/>
    </xf>
    <xf numFmtId="0" fontId="63" fillId="0" borderId="0" xfId="10" applyFont="1">
      <alignment vertical="center"/>
    </xf>
    <xf numFmtId="0" fontId="64" fillId="0" borderId="0" xfId="10" applyFont="1" applyAlignment="1"/>
    <xf numFmtId="0" fontId="64" fillId="0" borderId="1" xfId="10" applyFont="1" applyBorder="1" applyAlignment="1"/>
    <xf numFmtId="0" fontId="63" fillId="0" borderId="0" xfId="10" applyFont="1" applyAlignment="1"/>
    <xf numFmtId="0" fontId="54" fillId="0" borderId="0" xfId="10" applyFont="1" applyAlignment="1">
      <alignment horizontal="center"/>
    </xf>
    <xf numFmtId="0" fontId="65" fillId="0" borderId="4" xfId="10" applyFont="1" applyBorder="1" applyAlignment="1">
      <alignment horizontal="left" vertical="center"/>
    </xf>
    <xf numFmtId="0" fontId="64" fillId="0" borderId="4" xfId="10" applyFont="1" applyBorder="1">
      <alignment vertical="center"/>
    </xf>
    <xf numFmtId="0" fontId="64" fillId="0" borderId="10" xfId="10" applyFont="1" applyBorder="1">
      <alignment vertical="center"/>
    </xf>
    <xf numFmtId="0" fontId="64" fillId="0" borderId="0" xfId="10" applyFont="1">
      <alignment vertical="center"/>
    </xf>
    <xf numFmtId="0" fontId="65" fillId="0" borderId="10" xfId="10" applyFont="1" applyBorder="1" applyAlignment="1">
      <alignment vertical="center"/>
    </xf>
    <xf numFmtId="0" fontId="53" fillId="0" borderId="0" xfId="10" applyFont="1" applyBorder="1" applyAlignment="1">
      <alignment horizontal="center" vertical="center"/>
    </xf>
    <xf numFmtId="0" fontId="64" fillId="0" borderId="0" xfId="10" applyFont="1" applyBorder="1" applyAlignment="1">
      <alignment horizontal="left" vertical="center"/>
    </xf>
    <xf numFmtId="0" fontId="64" fillId="0" borderId="8" xfId="10" applyFont="1" applyBorder="1" applyAlignment="1">
      <alignment horizontal="left" vertical="center"/>
    </xf>
    <xf numFmtId="0" fontId="64" fillId="0" borderId="4" xfId="10" applyFont="1" applyBorder="1" applyAlignment="1">
      <alignment horizontal="center" vertical="center"/>
    </xf>
    <xf numFmtId="0" fontId="64" fillId="0" borderId="0" xfId="10" applyFont="1" applyBorder="1">
      <alignment vertical="center"/>
    </xf>
    <xf numFmtId="0" fontId="64" fillId="0" borderId="5" xfId="10" applyFont="1" applyBorder="1" applyAlignment="1">
      <alignment horizontal="center" vertical="center" textRotation="255"/>
    </xf>
    <xf numFmtId="0" fontId="64" fillId="0" borderId="9" xfId="10" applyFont="1" applyBorder="1" applyAlignment="1">
      <alignment horizontal="center" vertical="center" textRotation="255"/>
    </xf>
    <xf numFmtId="0" fontId="65" fillId="0" borderId="2" xfId="10" applyFont="1" applyBorder="1" applyAlignment="1">
      <alignment horizontal="center" vertical="center"/>
    </xf>
    <xf numFmtId="0" fontId="64" fillId="0" borderId="0" xfId="10" applyFont="1" applyBorder="1" applyAlignment="1">
      <alignment horizontal="center" vertical="center" textRotation="255"/>
    </xf>
    <xf numFmtId="0" fontId="10" fillId="0" borderId="0" xfId="10" applyFont="1" applyBorder="1">
      <alignment vertical="center"/>
    </xf>
    <xf numFmtId="0" fontId="10" fillId="0" borderId="0" xfId="10" applyFont="1" applyBorder="1" applyAlignment="1">
      <alignment horizontal="center" vertical="center"/>
    </xf>
    <xf numFmtId="0" fontId="10" fillId="0" borderId="0" xfId="10" applyFont="1">
      <alignment vertical="center"/>
    </xf>
    <xf numFmtId="0" fontId="10" fillId="0" borderId="8" xfId="10" applyFont="1" applyBorder="1">
      <alignment vertical="center"/>
    </xf>
    <xf numFmtId="0" fontId="10" fillId="0" borderId="5" xfId="10" applyFont="1" applyBorder="1">
      <alignment vertical="center"/>
    </xf>
    <xf numFmtId="0" fontId="10" fillId="0" borderId="5" xfId="10" applyFont="1" applyBorder="1" applyAlignment="1">
      <alignment horizontal="center" vertical="center"/>
    </xf>
    <xf numFmtId="0" fontId="10" fillId="0" borderId="9" xfId="10" applyFont="1" applyBorder="1">
      <alignment vertical="center"/>
    </xf>
    <xf numFmtId="0" fontId="10" fillId="0" borderId="6" xfId="10" applyFont="1" applyBorder="1">
      <alignment vertical="center"/>
    </xf>
    <xf numFmtId="0" fontId="63" fillId="0" borderId="0" xfId="10" applyFont="1" applyFill="1">
      <alignment vertical="center"/>
    </xf>
    <xf numFmtId="0" fontId="28" fillId="0" borderId="0" xfId="9" applyFont="1">
      <alignment vertical="center"/>
    </xf>
    <xf numFmtId="0" fontId="66" fillId="0" borderId="0" xfId="10" applyFont="1" applyAlignment="1">
      <alignment horizontal="left" vertical="center"/>
    </xf>
    <xf numFmtId="0" fontId="65" fillId="0" borderId="0" xfId="10" applyFont="1" applyAlignment="1">
      <alignment horizontal="left" vertical="center"/>
    </xf>
    <xf numFmtId="0" fontId="65" fillId="0" borderId="0" xfId="10" applyFont="1" applyAlignment="1">
      <alignment horizontal="center"/>
    </xf>
    <xf numFmtId="0" fontId="66" fillId="0" borderId="0" xfId="10" applyFont="1" applyAlignment="1"/>
    <xf numFmtId="0" fontId="66" fillId="0" borderId="4" xfId="10" applyFont="1" applyBorder="1">
      <alignment vertical="center"/>
    </xf>
    <xf numFmtId="0" fontId="66" fillId="0" borderId="10" xfId="10" applyFont="1" applyBorder="1">
      <alignment vertical="center"/>
    </xf>
    <xf numFmtId="0" fontId="66" fillId="0" borderId="0" xfId="10" applyFont="1">
      <alignment vertical="center"/>
    </xf>
    <xf numFmtId="0" fontId="64" fillId="0" borderId="5" xfId="10" applyFont="1" applyBorder="1" applyAlignment="1">
      <alignment horizontal="center" vertical="center"/>
    </xf>
    <xf numFmtId="0" fontId="53" fillId="0" borderId="5" xfId="10" applyFont="1" applyBorder="1" applyAlignment="1">
      <alignment horizontal="center" vertical="center"/>
    </xf>
    <xf numFmtId="0" fontId="53" fillId="0" borderId="9" xfId="10" applyFont="1" applyBorder="1" applyAlignment="1">
      <alignment horizontal="center" vertical="center"/>
    </xf>
    <xf numFmtId="0" fontId="64" fillId="0" borderId="27" xfId="10" applyFont="1" applyBorder="1" applyAlignment="1">
      <alignment vertical="center" textRotation="255"/>
    </xf>
    <xf numFmtId="0" fontId="66" fillId="0" borderId="8" xfId="10" applyFont="1" applyBorder="1" applyAlignment="1">
      <alignment vertical="center"/>
    </xf>
    <xf numFmtId="0" fontId="66" fillId="0" borderId="5" xfId="10" applyFont="1" applyBorder="1" applyAlignment="1">
      <alignment vertical="center" wrapText="1"/>
    </xf>
    <xf numFmtId="0" fontId="66" fillId="0" borderId="9" xfId="10" applyFont="1" applyBorder="1" applyAlignment="1">
      <alignment vertical="center" wrapText="1"/>
    </xf>
    <xf numFmtId="0" fontId="64" fillId="0" borderId="6" xfId="10" applyFont="1" applyBorder="1">
      <alignment vertical="center"/>
    </xf>
    <xf numFmtId="0" fontId="66" fillId="0" borderId="3" xfId="10" applyFont="1" applyBorder="1" applyAlignment="1">
      <alignment vertical="center"/>
    </xf>
    <xf numFmtId="0" fontId="66" fillId="0" borderId="4" xfId="10" applyFont="1" applyBorder="1" applyAlignment="1">
      <alignment vertical="center"/>
    </xf>
    <xf numFmtId="0" fontId="66" fillId="0" borderId="10" xfId="10" applyFont="1" applyBorder="1" applyAlignment="1">
      <alignment vertical="center"/>
    </xf>
    <xf numFmtId="0" fontId="66" fillId="0" borderId="6" xfId="10" applyFont="1" applyBorder="1" applyAlignment="1">
      <alignment horizontal="left" vertical="center"/>
    </xf>
    <xf numFmtId="0" fontId="65" fillId="0" borderId="4" xfId="10" applyFont="1" applyBorder="1" applyAlignment="1">
      <alignment vertical="center"/>
    </xf>
    <xf numFmtId="0" fontId="66" fillId="0" borderId="6" xfId="10" applyFont="1" applyBorder="1">
      <alignment vertical="center"/>
    </xf>
    <xf numFmtId="0" fontId="66" fillId="0" borderId="0" xfId="10" applyFont="1" applyBorder="1">
      <alignment vertical="center"/>
    </xf>
    <xf numFmtId="0" fontId="66" fillId="0" borderId="28" xfId="10" applyFont="1" applyBorder="1">
      <alignment vertical="center"/>
    </xf>
    <xf numFmtId="0" fontId="68" fillId="0" borderId="0" xfId="10" applyFont="1" applyBorder="1">
      <alignment vertical="center"/>
    </xf>
    <xf numFmtId="10" fontId="68" fillId="0" borderId="0" xfId="10" applyNumberFormat="1" applyFont="1" applyBorder="1" applyAlignment="1">
      <alignment horizontal="center" vertical="center"/>
    </xf>
    <xf numFmtId="0" fontId="68" fillId="0" borderId="0" xfId="10" applyFont="1">
      <alignment vertical="center"/>
    </xf>
    <xf numFmtId="0" fontId="66" fillId="0" borderId="2" xfId="10" applyFont="1" applyBorder="1" applyAlignment="1">
      <alignment vertical="center"/>
    </xf>
    <xf numFmtId="0" fontId="66" fillId="0" borderId="0" xfId="10" applyFont="1" applyBorder="1" applyAlignment="1">
      <alignment vertical="center"/>
    </xf>
    <xf numFmtId="0" fontId="66" fillId="0" borderId="0" xfId="10" applyFont="1" applyAlignment="1">
      <alignment vertical="center"/>
    </xf>
    <xf numFmtId="0" fontId="68" fillId="0" borderId="7" xfId="10" applyFont="1" applyBorder="1">
      <alignment vertical="center"/>
    </xf>
    <xf numFmtId="0" fontId="69" fillId="0" borderId="0" xfId="0" applyFont="1" applyAlignment="1">
      <alignment horizontal="center" vertical="center"/>
    </xf>
    <xf numFmtId="0" fontId="69" fillId="0" borderId="0" xfId="0" applyFont="1" applyAlignment="1">
      <alignment vertical="center"/>
    </xf>
    <xf numFmtId="0" fontId="69" fillId="0" borderId="0" xfId="0" applyFont="1" applyBorder="1" applyAlignment="1">
      <alignment vertical="center"/>
    </xf>
    <xf numFmtId="0" fontId="70" fillId="0" borderId="0" xfId="0" applyFont="1" applyAlignment="1">
      <alignment vertical="center"/>
    </xf>
    <xf numFmtId="0" fontId="71" fillId="0" borderId="0" xfId="0" applyFont="1" applyAlignment="1">
      <alignment horizontal="right" vertical="center"/>
    </xf>
    <xf numFmtId="0" fontId="70" fillId="0" borderId="0" xfId="0" applyFont="1" applyAlignment="1">
      <alignment horizontal="center" vertical="center"/>
    </xf>
    <xf numFmtId="0" fontId="71" fillId="0" borderId="0" xfId="0" applyFont="1" applyAlignment="1">
      <alignment horizontal="justify" vertical="center"/>
    </xf>
    <xf numFmtId="0" fontId="73" fillId="0" borderId="0" xfId="0" applyFont="1" applyAlignment="1">
      <alignment horizontal="center" vertical="center"/>
    </xf>
    <xf numFmtId="0" fontId="73" fillId="0" borderId="0" xfId="0" applyFont="1" applyAlignment="1">
      <alignment vertical="center"/>
    </xf>
    <xf numFmtId="0" fontId="69" fillId="0" borderId="0" xfId="0" applyFont="1" applyBorder="1" applyAlignment="1">
      <alignment horizontal="left" vertical="center"/>
    </xf>
    <xf numFmtId="0" fontId="69" fillId="0" borderId="1" xfId="0" applyFont="1" applyBorder="1" applyAlignment="1">
      <alignment horizontal="center" vertical="center"/>
    </xf>
    <xf numFmtId="0" fontId="73" fillId="0" borderId="0" xfId="0" applyFont="1" applyAlignment="1">
      <alignment horizontal="center" vertical="center"/>
    </xf>
    <xf numFmtId="0" fontId="71" fillId="0" borderId="0" xfId="0" applyFont="1" applyAlignment="1">
      <alignment horizontal="justify" vertical="center" wrapText="1"/>
    </xf>
    <xf numFmtId="0" fontId="71" fillId="0" borderId="0" xfId="0" applyFont="1" applyBorder="1" applyAlignment="1">
      <alignment horizontal="justify" vertical="center" wrapText="1"/>
    </xf>
    <xf numFmtId="0" fontId="70" fillId="0" borderId="0" xfId="0" applyFont="1" applyAlignment="1">
      <alignment horizontal="center" vertical="center"/>
    </xf>
    <xf numFmtId="0" fontId="70" fillId="0" borderId="0" xfId="0" applyFont="1" applyBorder="1" applyAlignment="1">
      <alignment vertical="center"/>
    </xf>
    <xf numFmtId="0" fontId="73" fillId="0" borderId="0" xfId="0" applyFont="1" applyAlignment="1">
      <alignment horizontal="left" vertical="center"/>
    </xf>
    <xf numFmtId="0" fontId="70" fillId="0" borderId="0" xfId="0" applyFont="1" applyBorder="1" applyAlignment="1">
      <alignment horizontal="left"/>
    </xf>
    <xf numFmtId="0" fontId="70" fillId="0" borderId="0" xfId="0" applyFont="1" applyBorder="1" applyAlignment="1">
      <alignment horizontal="left" vertical="top" wrapText="1"/>
    </xf>
    <xf numFmtId="0" fontId="70" fillId="0" borderId="0" xfId="0" applyFont="1" applyBorder="1" applyAlignment="1">
      <alignment horizontal="center" vertical="top" wrapText="1"/>
    </xf>
    <xf numFmtId="0" fontId="73" fillId="0" borderId="0" xfId="0" applyFont="1" applyBorder="1" applyAlignment="1">
      <alignment horizontal="left" vertical="center"/>
    </xf>
    <xf numFmtId="0" fontId="71" fillId="0" borderId="0" xfId="0" applyFont="1" applyBorder="1" applyAlignment="1">
      <alignment horizontal="justify" vertical="top" wrapText="1"/>
    </xf>
    <xf numFmtId="0" fontId="64"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horizontal="center" vertical="top"/>
    </xf>
    <xf numFmtId="0" fontId="10" fillId="0" borderId="41" xfId="0" applyFont="1" applyFill="1" applyBorder="1" applyAlignment="1">
      <alignment vertical="center"/>
    </xf>
    <xf numFmtId="0" fontId="10" fillId="0" borderId="36" xfId="0" applyFont="1" applyFill="1" applyBorder="1" applyAlignment="1">
      <alignment vertical="center"/>
    </xf>
    <xf numFmtId="0" fontId="10" fillId="0" borderId="39" xfId="0" applyFont="1" applyFill="1" applyBorder="1" applyAlignment="1">
      <alignment vertical="center"/>
    </xf>
    <xf numFmtId="0" fontId="10" fillId="0" borderId="50" xfId="0" applyFont="1" applyFill="1" applyBorder="1" applyAlignment="1">
      <alignment vertical="center"/>
    </xf>
    <xf numFmtId="0" fontId="10" fillId="0" borderId="40" xfId="0" applyFont="1" applyFill="1" applyBorder="1" applyAlignment="1">
      <alignment vertical="center"/>
    </xf>
    <xf numFmtId="0" fontId="7" fillId="0" borderId="51" xfId="0" applyFont="1" applyFill="1" applyBorder="1" applyAlignment="1">
      <alignment vertical="center"/>
    </xf>
    <xf numFmtId="0" fontId="10" fillId="0" borderId="61" xfId="0" applyFont="1" applyFill="1" applyBorder="1" applyAlignment="1">
      <alignment vertical="center"/>
    </xf>
    <xf numFmtId="0" fontId="10" fillId="0" borderId="35" xfId="0" applyFont="1" applyFill="1" applyBorder="1" applyAlignment="1">
      <alignment vertical="center"/>
    </xf>
    <xf numFmtId="0" fontId="7" fillId="0" borderId="36" xfId="0" applyFont="1" applyFill="1" applyBorder="1" applyAlignment="1">
      <alignment horizontal="center" vertical="center"/>
    </xf>
    <xf numFmtId="0" fontId="64" fillId="0" borderId="35" xfId="0" applyFont="1" applyFill="1" applyBorder="1" applyAlignment="1">
      <alignment vertical="center"/>
    </xf>
    <xf numFmtId="0" fontId="64" fillId="0" borderId="36" xfId="0" applyFont="1" applyFill="1" applyBorder="1" applyAlignment="1">
      <alignment vertical="center"/>
    </xf>
    <xf numFmtId="0" fontId="64" fillId="0" borderId="39" xfId="0" applyFont="1" applyFill="1" applyBorder="1" applyAlignment="1">
      <alignment vertical="center"/>
    </xf>
    <xf numFmtId="0" fontId="64" fillId="0" borderId="50" xfId="0" applyFont="1" applyFill="1" applyBorder="1" applyAlignment="1">
      <alignment vertical="center"/>
    </xf>
    <xf numFmtId="0" fontId="64" fillId="0" borderId="62" xfId="0" applyFont="1" applyFill="1" applyBorder="1" applyAlignment="1">
      <alignment vertical="center"/>
    </xf>
    <xf numFmtId="0" fontId="64" fillId="0" borderId="119" xfId="0" applyFont="1" applyFill="1" applyBorder="1" applyAlignment="1">
      <alignment vertical="center"/>
    </xf>
    <xf numFmtId="0" fontId="64" fillId="0" borderId="61" xfId="0" applyFont="1" applyFill="1" applyBorder="1" applyAlignment="1">
      <alignment vertical="center"/>
    </xf>
    <xf numFmtId="0" fontId="75" fillId="0" borderId="26" xfId="0" applyFont="1" applyFill="1" applyBorder="1" applyAlignment="1">
      <alignment vertical="center"/>
    </xf>
    <xf numFmtId="0" fontId="75" fillId="0" borderId="28" xfId="0" applyFont="1" applyFill="1" applyBorder="1" applyAlignment="1">
      <alignment vertical="center"/>
    </xf>
    <xf numFmtId="0" fontId="7" fillId="0" borderId="26" xfId="0" applyFont="1" applyFill="1" applyBorder="1" applyAlignment="1">
      <alignment vertical="center"/>
    </xf>
    <xf numFmtId="0" fontId="7" fillId="0" borderId="49" xfId="0" applyFont="1" applyFill="1" applyBorder="1" applyAlignment="1">
      <alignment vertical="center"/>
    </xf>
    <xf numFmtId="0" fontId="7" fillId="0" borderId="28" xfId="0" applyFont="1" applyFill="1" applyBorder="1" applyAlignment="1">
      <alignment vertical="center"/>
    </xf>
    <xf numFmtId="0" fontId="10" fillId="0" borderId="28" xfId="0" applyFont="1" applyFill="1" applyBorder="1" applyAlignment="1">
      <alignment vertical="center" wrapText="1"/>
    </xf>
    <xf numFmtId="0" fontId="7" fillId="0" borderId="68" xfId="0" applyFont="1" applyFill="1" applyBorder="1" applyAlignment="1">
      <alignment vertical="center"/>
    </xf>
    <xf numFmtId="0" fontId="64" fillId="0" borderId="40" xfId="0" applyFont="1" applyFill="1" applyBorder="1" applyAlignment="1">
      <alignment vertical="center"/>
    </xf>
    <xf numFmtId="0" fontId="7" fillId="0" borderId="96" xfId="0" applyFont="1" applyFill="1" applyBorder="1" applyAlignment="1">
      <alignment vertical="center"/>
    </xf>
    <xf numFmtId="0" fontId="64" fillId="0" borderId="48" xfId="0" applyFont="1" applyFill="1" applyBorder="1" applyAlignment="1">
      <alignment vertical="center"/>
    </xf>
    <xf numFmtId="0" fontId="64" fillId="0" borderId="5" xfId="0" applyFont="1" applyFill="1" applyBorder="1" applyAlignment="1">
      <alignment vertical="center"/>
    </xf>
    <xf numFmtId="0" fontId="64" fillId="0" borderId="4" xfId="0" applyFont="1" applyFill="1" applyBorder="1" applyAlignment="1">
      <alignment vertical="center"/>
    </xf>
    <xf numFmtId="0" fontId="64" fillId="0" borderId="68" xfId="0" applyFont="1" applyFill="1" applyBorder="1" applyAlignment="1">
      <alignment vertical="center"/>
    </xf>
    <xf numFmtId="0" fontId="75" fillId="0" borderId="96" xfId="0" applyFont="1" applyFill="1" applyBorder="1" applyAlignment="1">
      <alignment vertical="center"/>
    </xf>
    <xf numFmtId="0" fontId="60" fillId="0" borderId="50" xfId="0" applyFont="1" applyFill="1" applyBorder="1" applyAlignment="1">
      <alignment vertical="center"/>
    </xf>
    <xf numFmtId="0" fontId="7" fillId="0" borderId="52" xfId="0" applyFont="1" applyFill="1" applyBorder="1" applyAlignment="1">
      <alignment vertical="center"/>
    </xf>
    <xf numFmtId="0" fontId="7" fillId="0" borderId="92" xfId="0" applyFont="1" applyFill="1" applyBorder="1" applyAlignment="1">
      <alignment vertical="center"/>
    </xf>
    <xf numFmtId="0" fontId="7" fillId="0" borderId="36" xfId="0" applyFont="1" applyFill="1" applyBorder="1" applyAlignment="1">
      <alignment vertical="center"/>
    </xf>
    <xf numFmtId="0" fontId="7" fillId="0" borderId="39" xfId="0" applyFont="1" applyFill="1" applyBorder="1" applyAlignment="1">
      <alignment vertical="center"/>
    </xf>
    <xf numFmtId="0" fontId="64" fillId="0" borderId="0" xfId="0" applyFont="1" applyFill="1" applyBorder="1" applyAlignment="1">
      <alignment vertical="center"/>
    </xf>
    <xf numFmtId="0" fontId="75" fillId="0" borderId="0" xfId="0" applyFont="1" applyFill="1" applyAlignment="1">
      <alignment vertical="center"/>
    </xf>
    <xf numFmtId="0" fontId="66" fillId="0" borderId="6" xfId="10" applyFont="1" applyBorder="1" applyAlignment="1">
      <alignment vertical="center" textRotation="255"/>
    </xf>
    <xf numFmtId="0" fontId="66" fillId="0" borderId="11" xfId="10" applyFont="1" applyBorder="1" applyAlignment="1">
      <alignment vertical="center" textRotation="255"/>
    </xf>
    <xf numFmtId="0" fontId="33"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7" fillId="0" borderId="0" xfId="0" applyFont="1" applyFill="1" applyAlignment="1">
      <alignment vertical="center"/>
    </xf>
    <xf numFmtId="0" fontId="10" fillId="0" borderId="2" xfId="10" applyFont="1" applyBorder="1" applyAlignment="1">
      <alignment horizontal="center" vertical="center"/>
    </xf>
    <xf numFmtId="0" fontId="0" fillId="0" borderId="1" xfId="0" applyFont="1" applyFill="1" applyBorder="1" applyAlignment="1">
      <alignment horizontal="right"/>
    </xf>
    <xf numFmtId="0" fontId="30" fillId="0" borderId="0" xfId="10" applyFont="1" applyAlignment="1">
      <alignment horizontal="right" vertical="top"/>
    </xf>
    <xf numFmtId="0" fontId="17" fillId="0" borderId="0" xfId="0" applyFont="1" applyFill="1" applyAlignment="1">
      <alignment horizontal="right" vertical="top"/>
    </xf>
    <xf numFmtId="0" fontId="10" fillId="0" borderId="42" xfId="0" applyFont="1" applyFill="1" applyBorder="1" applyAlignment="1">
      <alignment vertical="center"/>
    </xf>
    <xf numFmtId="0" fontId="10" fillId="0" borderId="74" xfId="0" applyFont="1" applyFill="1" applyBorder="1" applyAlignment="1">
      <alignment vertical="center"/>
    </xf>
    <xf numFmtId="0" fontId="10" fillId="0" borderId="76" xfId="0" applyFont="1" applyFill="1" applyBorder="1" applyAlignment="1">
      <alignment vertical="center"/>
    </xf>
    <xf numFmtId="0" fontId="80" fillId="0" borderId="0" xfId="0" applyFont="1" applyFill="1" applyBorder="1" applyAlignment="1">
      <alignment vertical="center"/>
    </xf>
    <xf numFmtId="0" fontId="81" fillId="0" borderId="0" xfId="0" applyFont="1" applyFill="1" applyBorder="1" applyAlignment="1">
      <alignment vertical="center"/>
    </xf>
    <xf numFmtId="0" fontId="82" fillId="0" borderId="0" xfId="0" applyFont="1" applyFill="1" applyBorder="1" applyAlignment="1">
      <alignment horizontal="right" vertical="center"/>
    </xf>
    <xf numFmtId="0" fontId="82" fillId="0" borderId="0" xfId="0" applyFont="1" applyFill="1" applyBorder="1" applyAlignment="1">
      <alignment vertical="center"/>
    </xf>
    <xf numFmtId="0" fontId="81" fillId="0" borderId="1" xfId="0" applyFont="1" applyFill="1" applyBorder="1" applyAlignment="1">
      <alignment vertical="center"/>
    </xf>
    <xf numFmtId="0" fontId="82" fillId="0" borderId="0" xfId="0" applyFont="1" applyFill="1" applyAlignment="1">
      <alignment vertical="center"/>
    </xf>
    <xf numFmtId="0" fontId="82" fillId="0" borderId="0" xfId="0" applyFont="1" applyFill="1" applyAlignment="1">
      <alignment horizontal="center" vertical="center"/>
    </xf>
    <xf numFmtId="0" fontId="82" fillId="0" borderId="0" xfId="0" applyFont="1" applyFill="1" applyAlignment="1">
      <alignment horizontal="left" vertical="center"/>
    </xf>
    <xf numFmtId="0" fontId="81" fillId="0" borderId="0" xfId="0" applyFont="1" applyFill="1" applyBorder="1" applyAlignment="1">
      <alignment vertical="center" shrinkToFit="1"/>
    </xf>
    <xf numFmtId="0" fontId="83" fillId="0" borderId="0" xfId="0" applyFont="1" applyFill="1" applyAlignment="1">
      <alignment horizontal="left" vertical="center"/>
    </xf>
    <xf numFmtId="0" fontId="81" fillId="0" borderId="16" xfId="0" applyFont="1" applyFill="1" applyBorder="1" applyAlignment="1">
      <alignment vertical="center"/>
    </xf>
    <xf numFmtId="0" fontId="82" fillId="0" borderId="17" xfId="0" applyFont="1" applyFill="1" applyBorder="1" applyAlignment="1">
      <alignment vertical="center"/>
    </xf>
    <xf numFmtId="0" fontId="82" fillId="0" borderId="0" xfId="0" applyFont="1" applyFill="1" applyBorder="1" applyAlignment="1">
      <alignment vertical="center" wrapText="1"/>
    </xf>
    <xf numFmtId="0" fontId="82" fillId="0" borderId="16" xfId="0" applyFont="1" applyFill="1" applyBorder="1" applyAlignment="1">
      <alignment vertical="center" wrapText="1"/>
    </xf>
    <xf numFmtId="0" fontId="82" fillId="0" borderId="17" xfId="0" applyFont="1" applyFill="1" applyBorder="1" applyAlignment="1">
      <alignment vertical="center" wrapText="1"/>
    </xf>
    <xf numFmtId="0" fontId="82" fillId="0" borderId="16" xfId="0" applyFont="1" applyFill="1" applyBorder="1" applyAlignment="1">
      <alignment vertical="center"/>
    </xf>
    <xf numFmtId="0" fontId="81" fillId="0" borderId="19" xfId="0" applyFont="1" applyFill="1" applyBorder="1" applyAlignment="1">
      <alignment vertical="center"/>
    </xf>
    <xf numFmtId="0" fontId="82" fillId="0" borderId="0" xfId="0" applyFont="1" applyFill="1" applyBorder="1" applyAlignment="1">
      <alignment horizontal="center" vertical="center"/>
    </xf>
    <xf numFmtId="0" fontId="82" fillId="0" borderId="0" xfId="0" applyFont="1" applyFill="1" applyBorder="1" applyAlignment="1">
      <alignment horizontal="left" vertical="center"/>
    </xf>
    <xf numFmtId="0" fontId="88" fillId="0" borderId="0" xfId="0" applyFont="1" applyFill="1" applyBorder="1" applyAlignment="1">
      <alignment horizontal="right" vertical="center"/>
    </xf>
    <xf numFmtId="0" fontId="82" fillId="0" borderId="13" xfId="0" applyFont="1" applyFill="1" applyBorder="1" applyAlignment="1">
      <alignment vertical="center"/>
    </xf>
    <xf numFmtId="0" fontId="82" fillId="0" borderId="14" xfId="0" applyFont="1" applyFill="1" applyBorder="1" applyAlignment="1">
      <alignment vertical="center"/>
    </xf>
    <xf numFmtId="0" fontId="82" fillId="0" borderId="15" xfId="0" applyFont="1" applyFill="1" applyBorder="1" applyAlignment="1">
      <alignment vertical="center"/>
    </xf>
    <xf numFmtId="0" fontId="81" fillId="0" borderId="18" xfId="0" applyFont="1" applyFill="1" applyBorder="1" applyAlignment="1">
      <alignment vertical="center"/>
    </xf>
    <xf numFmtId="0" fontId="82" fillId="0" borderId="19" xfId="0" applyFont="1" applyFill="1" applyBorder="1" applyAlignment="1">
      <alignment vertical="center" wrapText="1"/>
    </xf>
    <xf numFmtId="0" fontId="82" fillId="0" borderId="20" xfId="0" applyFont="1" applyFill="1" applyBorder="1" applyAlignment="1">
      <alignment vertical="center" wrapText="1"/>
    </xf>
    <xf numFmtId="0" fontId="64" fillId="0" borderId="0" xfId="10" applyFont="1" applyBorder="1" applyAlignment="1">
      <alignment vertical="center"/>
    </xf>
    <xf numFmtId="0" fontId="64" fillId="0" borderId="0" xfId="10" applyFont="1" applyAlignment="1">
      <alignment vertical="center"/>
    </xf>
    <xf numFmtId="0" fontId="53" fillId="0" borderId="0" xfId="10" applyFont="1" applyBorder="1" applyAlignment="1">
      <alignment vertical="center"/>
    </xf>
    <xf numFmtId="0" fontId="29" fillId="0" borderId="0" xfId="5" applyFont="1"/>
    <xf numFmtId="0" fontId="7" fillId="0" borderId="27" xfId="0" applyFont="1" applyFill="1" applyBorder="1" applyAlignment="1">
      <alignment vertical="center"/>
    </xf>
    <xf numFmtId="0" fontId="11" fillId="0" borderId="0" xfId="5" applyFont="1" applyAlignment="1">
      <alignment shrinkToFit="1"/>
    </xf>
    <xf numFmtId="0" fontId="11" fillId="0" borderId="0" xfId="5" applyFont="1"/>
    <xf numFmtId="0" fontId="11" fillId="0" borderId="0" xfId="5" applyFont="1" applyAlignment="1">
      <alignment horizontal="center"/>
    </xf>
    <xf numFmtId="0" fontId="12" fillId="0" borderId="0" xfId="9" applyFont="1" applyAlignment="1">
      <alignment horizontal="right" vertical="center"/>
    </xf>
    <xf numFmtId="0" fontId="10" fillId="0" borderId="0" xfId="10" applyFont="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43" fillId="0" borderId="0" xfId="0" applyFont="1" applyFill="1" applyBorder="1" applyAlignment="1">
      <alignment horizontal="right" vertical="center"/>
    </xf>
    <xf numFmtId="0" fontId="43" fillId="0" borderId="0" xfId="0" applyFont="1" applyFill="1" applyAlignment="1">
      <alignment horizontal="right" vertical="center"/>
    </xf>
    <xf numFmtId="0" fontId="12" fillId="0" borderId="0" xfId="0" applyFont="1" applyFill="1" applyBorder="1" applyAlignment="1">
      <alignment horizontal="right" vertical="top"/>
    </xf>
    <xf numFmtId="0" fontId="30" fillId="0" borderId="4" xfId="0" applyFont="1" applyFill="1" applyBorder="1" applyAlignment="1">
      <alignment vertical="center" shrinkToFit="1"/>
    </xf>
    <xf numFmtId="0" fontId="30" fillId="0" borderId="10" xfId="0" applyFont="1" applyFill="1" applyBorder="1" applyAlignment="1">
      <alignment vertical="center" shrinkToFit="1"/>
    </xf>
    <xf numFmtId="0" fontId="30" fillId="0" borderId="6" xfId="0" applyFont="1" applyFill="1" applyBorder="1" applyAlignment="1">
      <alignment vertical="center" shrinkToFit="1"/>
    </xf>
    <xf numFmtId="0" fontId="59" fillId="0" borderId="0" xfId="41" applyFont="1">
      <alignment vertical="center"/>
    </xf>
    <xf numFmtId="0" fontId="39" fillId="0" borderId="0" xfId="41" applyFont="1">
      <alignment vertical="center"/>
    </xf>
    <xf numFmtId="0" fontId="59" fillId="0" borderId="0" xfId="41" applyFont="1" applyAlignment="1">
      <alignment horizontal="left" vertical="center" indent="1"/>
    </xf>
    <xf numFmtId="0" fontId="39" fillId="0" borderId="28" xfId="41" applyFont="1" applyBorder="1" applyAlignment="1">
      <alignment horizontal="center" vertical="center"/>
    </xf>
    <xf numFmtId="0" fontId="39" fillId="0" borderId="120" xfId="41" applyFont="1" applyBorder="1" applyAlignment="1">
      <alignment horizontal="center" vertical="center"/>
    </xf>
    <xf numFmtId="0" fontId="13" fillId="0" borderId="30" xfId="41" quotePrefix="1" applyFont="1" applyBorder="1" applyAlignment="1">
      <alignment horizontal="center" vertical="center" shrinkToFit="1"/>
    </xf>
    <xf numFmtId="0" fontId="39" fillId="0" borderId="130" xfId="41" applyFont="1" applyBorder="1" applyAlignment="1">
      <alignment horizontal="center" vertical="center"/>
    </xf>
    <xf numFmtId="0" fontId="13" fillId="0" borderId="22" xfId="41" quotePrefix="1" applyFont="1" applyBorder="1" applyAlignment="1">
      <alignment horizontal="center" vertical="center" shrinkToFit="1"/>
    </xf>
    <xf numFmtId="0" fontId="39" fillId="0" borderId="133" xfId="41" applyFont="1" applyBorder="1" applyAlignment="1">
      <alignment horizontal="center" vertical="center"/>
    </xf>
    <xf numFmtId="0" fontId="13" fillId="0" borderId="33" xfId="41" quotePrefix="1" applyFont="1" applyBorder="1" applyAlignment="1">
      <alignment horizontal="center" vertical="center" shrinkToFit="1"/>
    </xf>
    <xf numFmtId="0" fontId="39" fillId="0" borderId="48" xfId="41" applyFont="1" applyBorder="1" applyAlignment="1">
      <alignment vertical="center"/>
    </xf>
    <xf numFmtId="0" fontId="39" fillId="0" borderId="52" xfId="41" applyFont="1" applyBorder="1">
      <alignment vertical="center"/>
    </xf>
    <xf numFmtId="0" fontId="59" fillId="0" borderId="48" xfId="41" applyFont="1" applyBorder="1">
      <alignment vertical="center"/>
    </xf>
    <xf numFmtId="0" fontId="39" fillId="0" borderId="49" xfId="41" applyFont="1" applyBorder="1">
      <alignment vertical="center"/>
    </xf>
    <xf numFmtId="0" fontId="32" fillId="0" borderId="0" xfId="4" applyFont="1">
      <alignment vertical="center"/>
    </xf>
    <xf numFmtId="0" fontId="39" fillId="0" borderId="5" xfId="41" applyFont="1" applyBorder="1">
      <alignment vertical="center"/>
    </xf>
    <xf numFmtId="0" fontId="39" fillId="0" borderId="0" xfId="41" applyFont="1" applyBorder="1">
      <alignment vertical="center"/>
    </xf>
    <xf numFmtId="0" fontId="54" fillId="0" borderId="0" xfId="10" applyFont="1" applyAlignment="1">
      <alignment horizontal="center" vertical="center"/>
    </xf>
    <xf numFmtId="0" fontId="10" fillId="0" borderId="43" xfId="0" applyFont="1" applyFill="1" applyBorder="1" applyAlignment="1">
      <alignment horizontal="center" vertical="center" wrapText="1"/>
    </xf>
    <xf numFmtId="0" fontId="12" fillId="0" borderId="0" xfId="0" applyFont="1" applyFill="1" applyBorder="1" applyAlignment="1">
      <alignment horizontal="center" vertical="center" textRotation="255"/>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77" xfId="0" applyFont="1" applyFill="1" applyBorder="1" applyAlignment="1">
      <alignment horizontal="center" vertical="center"/>
    </xf>
    <xf numFmtId="0" fontId="12" fillId="0" borderId="78" xfId="0" applyFont="1" applyFill="1" applyBorder="1" applyAlignment="1">
      <alignment horizontal="center" vertical="center"/>
    </xf>
    <xf numFmtId="0" fontId="12" fillId="0" borderId="87" xfId="0" applyFont="1" applyFill="1" applyBorder="1" applyAlignment="1">
      <alignment horizontal="center" vertical="center"/>
    </xf>
    <xf numFmtId="0" fontId="95" fillId="0" borderId="0" xfId="0" applyFont="1" applyFill="1" applyBorder="1" applyAlignment="1">
      <alignment horizontal="center" vertical="center"/>
    </xf>
    <xf numFmtId="0" fontId="12" fillId="0" borderId="0" xfId="0" applyFont="1" applyFill="1" applyAlignment="1">
      <alignment horizontal="center" vertical="center"/>
    </xf>
    <xf numFmtId="0" fontId="94" fillId="0" borderId="0" xfId="0" applyFont="1" applyFill="1" applyAlignment="1">
      <alignment horizontal="center" vertical="center"/>
    </xf>
    <xf numFmtId="0" fontId="12" fillId="0" borderId="87" xfId="0" applyFont="1" applyFill="1" applyBorder="1" applyAlignment="1">
      <alignment horizontal="center" vertical="center" shrinkToFit="1"/>
    </xf>
    <xf numFmtId="0" fontId="12" fillId="0" borderId="77" xfId="0" applyFont="1" applyFill="1" applyBorder="1" applyAlignment="1">
      <alignment horizontal="center" vertical="center" shrinkToFit="1"/>
    </xf>
    <xf numFmtId="0" fontId="12" fillId="0" borderId="78" xfId="0" applyFont="1" applyFill="1" applyBorder="1" applyAlignment="1">
      <alignment horizontal="center" vertical="center" shrinkToFit="1"/>
    </xf>
    <xf numFmtId="0" fontId="97" fillId="0" borderId="0" xfId="41" applyFont="1">
      <alignment vertical="center"/>
    </xf>
    <xf numFmtId="0" fontId="97" fillId="0" borderId="0" xfId="41" applyFont="1" applyAlignment="1">
      <alignment horizontal="right" vertical="center"/>
    </xf>
    <xf numFmtId="0" fontId="13" fillId="0" borderId="0" xfId="41" applyFont="1">
      <alignment vertical="center"/>
    </xf>
    <xf numFmtId="0" fontId="39" fillId="0" borderId="0" xfId="41" applyFont="1" applyAlignment="1">
      <alignment vertical="top" wrapText="1"/>
    </xf>
    <xf numFmtId="0" fontId="24"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0" fillId="0" borderId="2" xfId="0" applyNumberFormat="1" applyFill="1" applyBorder="1" applyAlignment="1">
      <alignment vertical="center"/>
    </xf>
    <xf numFmtId="0" fontId="39" fillId="0" borderId="143" xfId="0" applyFont="1" applyFill="1" applyBorder="1" applyAlignment="1">
      <alignment vertical="center" shrinkToFit="1"/>
    </xf>
    <xf numFmtId="46" fontId="18" fillId="0" borderId="0" xfId="0" applyNumberFormat="1" applyFont="1" applyFill="1" applyAlignment="1">
      <alignment horizontal="right" vertical="center"/>
    </xf>
    <xf numFmtId="177" fontId="29" fillId="0" borderId="76" xfId="0" applyNumberFormat="1" applyFont="1" applyFill="1" applyBorder="1" applyAlignment="1">
      <alignment horizontal="center" vertical="center" shrinkToFit="1"/>
    </xf>
    <xf numFmtId="58" fontId="73" fillId="0" borderId="1" xfId="0" applyNumberFormat="1" applyFont="1" applyBorder="1" applyAlignment="1">
      <alignment horizontal="center" vertical="center" wrapText="1"/>
    </xf>
    <xf numFmtId="0" fontId="12" fillId="0" borderId="0" xfId="0" applyFont="1" applyFill="1" applyAlignment="1">
      <alignment horizontal="center"/>
    </xf>
    <xf numFmtId="0" fontId="12" fillId="0" borderId="27" xfId="0" applyFont="1" applyFill="1" applyBorder="1" applyAlignment="1">
      <alignment horizontal="center"/>
    </xf>
    <xf numFmtId="0" fontId="30" fillId="0" borderId="10" xfId="0" applyFont="1" applyFill="1" applyBorder="1" applyAlignment="1">
      <alignment horizontal="left" vertical="center" wrapText="1" shrinkToFit="1"/>
    </xf>
    <xf numFmtId="0" fontId="16" fillId="0" borderId="0" xfId="0" applyFont="1" applyFill="1" applyAlignment="1">
      <alignment vertical="center"/>
    </xf>
    <xf numFmtId="0" fontId="0" fillId="0" borderId="2" xfId="0" applyFont="1" applyFill="1" applyBorder="1" applyAlignment="1">
      <alignment horizontal="center" vertical="center"/>
    </xf>
    <xf numFmtId="0" fontId="30" fillId="0" borderId="3" xfId="10" applyFont="1" applyBorder="1" applyAlignment="1">
      <alignment vertical="center"/>
    </xf>
    <xf numFmtId="0" fontId="12" fillId="0" borderId="0" xfId="9" applyFont="1" applyFill="1" applyBorder="1" applyAlignment="1">
      <alignment horizontal="center" vertical="center" shrinkToFit="1"/>
    </xf>
    <xf numFmtId="0" fontId="99" fillId="0" borderId="0" xfId="9" applyFont="1">
      <alignment vertical="center"/>
    </xf>
    <xf numFmtId="0" fontId="99" fillId="0" borderId="0" xfId="9" applyFont="1" applyAlignment="1">
      <alignment vertical="center" shrinkToFit="1"/>
    </xf>
    <xf numFmtId="0" fontId="102" fillId="0" borderId="0" xfId="5" applyFont="1" applyAlignment="1">
      <alignment horizontal="right" vertical="center"/>
    </xf>
    <xf numFmtId="0" fontId="17" fillId="0" borderId="0" xfId="5" applyFont="1"/>
    <xf numFmtId="0" fontId="42" fillId="0" borderId="0" xfId="5" applyFont="1" applyAlignment="1">
      <alignment horizontal="center"/>
    </xf>
    <xf numFmtId="0" fontId="11" fillId="0" borderId="0" xfId="5" applyFont="1" applyAlignment="1">
      <alignment horizontal="center" vertical="center"/>
    </xf>
    <xf numFmtId="0" fontId="11" fillId="0" borderId="0" xfId="9" applyFont="1" applyAlignment="1">
      <alignment horizontal="left" vertical="center"/>
    </xf>
    <xf numFmtId="0" fontId="103" fillId="0" borderId="0" xfId="5" applyFont="1"/>
    <xf numFmtId="0" fontId="29" fillId="0" borderId="5" xfId="9" applyFont="1" applyBorder="1" applyAlignment="1">
      <alignment horizontal="left" vertical="top"/>
    </xf>
    <xf numFmtId="0" fontId="11" fillId="0" borderId="0" xfId="5" applyFont="1" applyBorder="1" applyAlignment="1">
      <alignment horizontal="center" vertical="center" wrapText="1" shrinkToFit="1"/>
    </xf>
    <xf numFmtId="0" fontId="102" fillId="0" borderId="6" xfId="5" applyFont="1" applyFill="1" applyBorder="1" applyAlignment="1">
      <alignment horizontal="left" vertical="center" shrinkToFit="1"/>
    </xf>
    <xf numFmtId="0" fontId="11" fillId="0" borderId="6" xfId="5" applyFont="1" applyFill="1" applyBorder="1" applyAlignment="1">
      <alignment horizontal="left" vertical="center" shrinkToFit="1"/>
    </xf>
    <xf numFmtId="0" fontId="11" fillId="0" borderId="0" xfId="5" applyFont="1" applyBorder="1" applyAlignment="1">
      <alignment horizontal="center" vertical="center" shrinkToFit="1"/>
    </xf>
    <xf numFmtId="0" fontId="11" fillId="0" borderId="11" xfId="5" applyFont="1" applyFill="1" applyBorder="1" applyAlignment="1">
      <alignment horizontal="center" vertical="center" shrinkToFit="1"/>
    </xf>
    <xf numFmtId="0" fontId="11" fillId="0" borderId="11" xfId="5" applyFont="1" applyFill="1" applyBorder="1" applyAlignment="1">
      <alignment vertical="center" shrinkToFit="1"/>
    </xf>
    <xf numFmtId="0" fontId="11" fillId="0" borderId="0" xfId="5" applyFont="1" applyBorder="1" applyAlignment="1">
      <alignment horizontal="center" vertical="center"/>
    </xf>
    <xf numFmtId="0" fontId="11" fillId="0" borderId="4" xfId="5" applyNumberFormat="1" applyFont="1" applyFill="1" applyBorder="1" applyAlignment="1">
      <alignment horizontal="center"/>
    </xf>
    <xf numFmtId="0" fontId="29" fillId="0" borderId="0" xfId="9" applyFont="1" applyBorder="1" applyAlignment="1">
      <alignment horizontal="center" vertical="center"/>
    </xf>
    <xf numFmtId="0" fontId="11" fillId="0" borderId="5" xfId="5" applyNumberFormat="1" applyFont="1" applyFill="1" applyBorder="1" applyAlignment="1">
      <alignment horizontal="center"/>
    </xf>
    <xf numFmtId="0" fontId="11" fillId="0" borderId="126" xfId="5" applyFont="1" applyFill="1" applyBorder="1"/>
    <xf numFmtId="0" fontId="11" fillId="0" borderId="126" xfId="5" applyFont="1" applyFill="1" applyBorder="1" applyAlignment="1">
      <alignment shrinkToFit="1"/>
    </xf>
    <xf numFmtId="0" fontId="29" fillId="0" borderId="127" xfId="9" applyFont="1" applyBorder="1" applyAlignment="1">
      <alignment horizontal="left" vertical="center"/>
    </xf>
    <xf numFmtId="0" fontId="29" fillId="0" borderId="128" xfId="9" applyFont="1" applyBorder="1" applyAlignment="1">
      <alignment horizontal="right"/>
    </xf>
    <xf numFmtId="0" fontId="11" fillId="0" borderId="128" xfId="5" applyFont="1" applyBorder="1" applyAlignment="1"/>
    <xf numFmtId="0" fontId="11" fillId="0" borderId="128" xfId="5" applyFont="1" applyFill="1" applyBorder="1" applyAlignment="1"/>
    <xf numFmtId="10" fontId="11" fillId="0" borderId="128" xfId="5" applyNumberFormat="1" applyFont="1" applyBorder="1" applyAlignment="1">
      <alignment horizontal="center" vertical="center"/>
    </xf>
    <xf numFmtId="0" fontId="12" fillId="0" borderId="0" xfId="5" applyFont="1"/>
    <xf numFmtId="0" fontId="12" fillId="0" borderId="0" xfId="5" applyFont="1" applyAlignment="1">
      <alignment shrinkToFit="1"/>
    </xf>
    <xf numFmtId="0" fontId="12" fillId="0" borderId="0" xfId="5" applyFont="1" applyAlignment="1">
      <alignment horizontal="center"/>
    </xf>
    <xf numFmtId="0" fontId="12" fillId="0" borderId="0" xfId="5" applyFont="1" applyAlignment="1">
      <alignment horizontal="center" vertical="center"/>
    </xf>
    <xf numFmtId="0" fontId="12" fillId="0" borderId="0" xfId="5" applyFont="1" applyAlignment="1">
      <alignment horizontal="left"/>
    </xf>
    <xf numFmtId="0" fontId="12" fillId="0" borderId="0" xfId="5" applyFont="1" applyAlignment="1">
      <alignment horizontal="left" shrinkToFit="1"/>
    </xf>
    <xf numFmtId="0" fontId="35" fillId="0" borderId="0" xfId="5" applyFont="1"/>
    <xf numFmtId="0" fontId="35" fillId="0" borderId="0" xfId="5" applyNumberFormat="1" applyFont="1"/>
    <xf numFmtId="0" fontId="29" fillId="0" borderId="0" xfId="9" applyFont="1">
      <alignment vertical="center"/>
    </xf>
    <xf numFmtId="0" fontId="10" fillId="0" borderId="117" xfId="0" applyFont="1" applyFill="1" applyBorder="1" applyAlignment="1">
      <alignment vertical="center"/>
    </xf>
    <xf numFmtId="0" fontId="10" fillId="0" borderId="118" xfId="0" applyFont="1" applyFill="1" applyBorder="1" applyAlignment="1">
      <alignment vertical="center"/>
    </xf>
    <xf numFmtId="0" fontId="7" fillId="0" borderId="43" xfId="0" applyFont="1" applyFill="1" applyBorder="1" applyAlignment="1">
      <alignment vertical="center"/>
    </xf>
    <xf numFmtId="0" fontId="30" fillId="0" borderId="2" xfId="10" applyFont="1" applyBorder="1" applyAlignment="1">
      <alignment horizontal="center" vertical="center"/>
    </xf>
    <xf numFmtId="0" fontId="30" fillId="0" borderId="11" xfId="10" applyFont="1" applyBorder="1">
      <alignment vertical="center"/>
    </xf>
    <xf numFmtId="0" fontId="67" fillId="0" borderId="0" xfId="10" applyFont="1" applyBorder="1" applyAlignment="1">
      <alignment horizontal="left" vertical="center"/>
    </xf>
    <xf numFmtId="0" fontId="67" fillId="0" borderId="0" xfId="10" applyFont="1" applyBorder="1">
      <alignment vertical="center"/>
    </xf>
    <xf numFmtId="0" fontId="67" fillId="0" borderId="0" xfId="10" applyFont="1" applyBorder="1" applyAlignment="1">
      <alignment horizontal="center" vertical="center"/>
    </xf>
    <xf numFmtId="0" fontId="67" fillId="0" borderId="0" xfId="10" applyFont="1" applyBorder="1" applyAlignment="1">
      <alignment vertical="center"/>
    </xf>
    <xf numFmtId="10" fontId="67" fillId="0" borderId="0" xfId="10" applyNumberFormat="1" applyFont="1" applyBorder="1" applyAlignment="1">
      <alignment vertical="center"/>
    </xf>
    <xf numFmtId="10" fontId="67" fillId="0" borderId="0" xfId="10" applyNumberFormat="1" applyFont="1" applyBorder="1" applyAlignment="1">
      <alignment horizontal="center" vertical="center"/>
    </xf>
    <xf numFmtId="0" fontId="7" fillId="0" borderId="118" xfId="0" applyFont="1" applyFill="1" applyBorder="1" applyAlignment="1">
      <alignment vertical="center"/>
    </xf>
    <xf numFmtId="0" fontId="10" fillId="0" borderId="36" xfId="0" applyFont="1" applyFill="1" applyBorder="1" applyAlignment="1">
      <alignment horizontal="center" vertical="center" wrapText="1"/>
    </xf>
    <xf numFmtId="0" fontId="10" fillId="0" borderId="36" xfId="0" applyFont="1" applyFill="1" applyBorder="1" applyAlignment="1">
      <alignment horizontal="center" vertical="center" textRotation="255"/>
    </xf>
    <xf numFmtId="0" fontId="60" fillId="0" borderId="40" xfId="0" applyFont="1" applyFill="1" applyBorder="1" applyAlignment="1">
      <alignment vertical="center"/>
    </xf>
    <xf numFmtId="0" fontId="10" fillId="0" borderId="119" xfId="0" applyFont="1" applyFill="1" applyBorder="1" applyAlignment="1">
      <alignment horizontal="left" vertical="center" wrapText="1"/>
    </xf>
    <xf numFmtId="183" fontId="0" fillId="0" borderId="0" xfId="0" applyNumberFormat="1" applyFont="1" applyFill="1"/>
    <xf numFmtId="0" fontId="0" fillId="0" borderId="0" xfId="0" applyFill="1" applyAlignment="1">
      <alignment horizontal="center"/>
    </xf>
    <xf numFmtId="0" fontId="39" fillId="0" borderId="0" xfId="0" applyFont="1" applyFill="1" applyAlignment="1"/>
    <xf numFmtId="0" fontId="39" fillId="0" borderId="0" xfId="0" applyFont="1" applyFill="1" applyAlignment="1">
      <alignment vertical="center"/>
    </xf>
    <xf numFmtId="0" fontId="0" fillId="0" borderId="0" xfId="0" applyFill="1" applyAlignment="1">
      <alignment vertical="center" shrinkToFit="1"/>
    </xf>
    <xf numFmtId="182" fontId="41" fillId="0" borderId="87" xfId="0" applyNumberFormat="1" applyFont="1" applyFill="1" applyBorder="1" applyAlignment="1">
      <alignment horizontal="center" vertical="center" shrinkToFit="1"/>
    </xf>
    <xf numFmtId="182" fontId="41" fillId="0" borderId="77" xfId="0" applyNumberFormat="1" applyFont="1" applyFill="1" applyBorder="1" applyAlignment="1">
      <alignment horizontal="center" vertical="center" shrinkToFit="1"/>
    </xf>
    <xf numFmtId="182" fontId="41"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6" fillId="0" borderId="0" xfId="0" applyFont="1" applyFill="1" applyAlignment="1">
      <alignment horizontal="right" vertical="center" wrapText="1"/>
    </xf>
    <xf numFmtId="0" fontId="107" fillId="0" borderId="4" xfId="0" applyFont="1" applyFill="1" applyBorder="1" applyAlignment="1">
      <alignment vertical="center" shrinkToFit="1"/>
    </xf>
    <xf numFmtId="179" fontId="39" fillId="0" borderId="57" xfId="0" applyNumberFormat="1" applyFont="1" applyFill="1" applyBorder="1" applyAlignment="1"/>
    <xf numFmtId="0" fontId="29" fillId="0" borderId="10" xfId="0" applyFont="1" applyFill="1" applyBorder="1" applyAlignment="1">
      <alignment horizontal="center" vertical="center" wrapText="1"/>
    </xf>
    <xf numFmtId="0" fontId="0" fillId="0" borderId="0" xfId="0" applyFont="1" applyAlignment="1">
      <alignment horizontal="right" vertical="top"/>
    </xf>
    <xf numFmtId="49" fontId="12" fillId="0" borderId="87" xfId="0" applyNumberFormat="1" applyFont="1" applyFill="1" applyBorder="1" applyAlignment="1">
      <alignment horizontal="center" vertical="center"/>
    </xf>
    <xf numFmtId="49" fontId="12" fillId="0" borderId="77" xfId="0" applyNumberFormat="1" applyFont="1" applyFill="1" applyBorder="1" applyAlignment="1">
      <alignment horizontal="center" vertical="center"/>
    </xf>
    <xf numFmtId="0" fontId="9" fillId="0" borderId="0" xfId="0" applyFont="1" applyFill="1" applyAlignment="1">
      <alignment horizontal="center" vertical="center" wrapText="1"/>
    </xf>
    <xf numFmtId="0" fontId="13" fillId="0" borderId="116" xfId="0" applyFont="1" applyFill="1" applyBorder="1" applyAlignment="1">
      <alignment horizontal="center" vertical="center"/>
    </xf>
    <xf numFmtId="49" fontId="12" fillId="0" borderId="148" xfId="0" applyNumberFormat="1" applyFont="1" applyFill="1" applyBorder="1" applyAlignment="1">
      <alignment horizontal="center" vertical="center"/>
    </xf>
    <xf numFmtId="0" fontId="12" fillId="0" borderId="148" xfId="0" applyFont="1" applyFill="1" applyBorder="1" applyAlignment="1">
      <alignment horizontal="center" vertical="center"/>
    </xf>
    <xf numFmtId="0" fontId="12" fillId="0" borderId="148" xfId="0" applyFont="1" applyFill="1" applyBorder="1" applyAlignment="1">
      <alignment horizontal="center" vertical="center" shrinkToFit="1"/>
    </xf>
    <xf numFmtId="0" fontId="12" fillId="0" borderId="0" xfId="0" applyFont="1" applyFill="1" applyAlignment="1">
      <alignment horizontal="left" vertical="center"/>
    </xf>
    <xf numFmtId="0" fontId="12"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8" fillId="0" borderId="0" xfId="0" applyFont="1" applyFill="1" applyBorder="1" applyAlignment="1">
      <alignment horizontal="left" vertical="center"/>
    </xf>
    <xf numFmtId="0" fontId="0" fillId="0" borderId="0" xfId="0" applyFont="1" applyFill="1" applyBorder="1" applyAlignment="1">
      <alignment vertical="center"/>
    </xf>
    <xf numFmtId="0" fontId="10" fillId="0" borderId="38" xfId="0" applyFont="1" applyFill="1" applyBorder="1" applyAlignment="1">
      <alignment horizontal="center" vertical="center" wrapText="1"/>
    </xf>
    <xf numFmtId="0" fontId="39" fillId="0" borderId="0" xfId="45" applyNumberFormat="1" applyFont="1" applyFill="1" applyBorder="1" applyAlignment="1">
      <alignment horizontal="left" vertical="center"/>
    </xf>
    <xf numFmtId="0" fontId="90" fillId="0" borderId="0" xfId="45" applyNumberFormat="1" applyFont="1" applyFill="1" applyBorder="1" applyAlignment="1">
      <alignment vertical="center"/>
    </xf>
    <xf numFmtId="0" fontId="90" fillId="0" borderId="0" xfId="45" applyNumberFormat="1" applyFont="1" applyAlignment="1">
      <alignment vertical="center"/>
    </xf>
    <xf numFmtId="0" fontId="90" fillId="0" borderId="0" xfId="45" applyNumberFormat="1" applyFont="1" applyFill="1" applyBorder="1" applyAlignment="1">
      <alignment horizontal="right" vertical="center"/>
    </xf>
    <xf numFmtId="0" fontId="4" fillId="0" borderId="0" xfId="45" applyNumberFormat="1" applyFont="1" applyFill="1" applyBorder="1" applyAlignment="1">
      <alignment horizontal="right" vertical="center"/>
    </xf>
    <xf numFmtId="0" fontId="90" fillId="0" borderId="0" xfId="45" quotePrefix="1" applyNumberFormat="1" applyFont="1" applyAlignment="1">
      <alignment vertical="center"/>
    </xf>
    <xf numFmtId="0" fontId="97" fillId="0" borderId="0" xfId="45" applyNumberFormat="1" applyFont="1" applyFill="1" applyBorder="1" applyAlignment="1">
      <alignment horizontal="center" vertical="center"/>
    </xf>
    <xf numFmtId="0" fontId="4" fillId="0" borderId="0" xfId="45" applyNumberFormat="1" applyFont="1" applyAlignment="1">
      <alignment vertical="center"/>
    </xf>
    <xf numFmtId="0" fontId="90" fillId="0" borderId="0" xfId="45" applyNumberFormat="1" applyFont="1" applyFill="1" applyBorder="1" applyAlignment="1">
      <alignment horizontal="center" vertical="center"/>
    </xf>
    <xf numFmtId="0" fontId="39" fillId="0" borderId="36" xfId="45" applyNumberFormat="1" applyFont="1" applyFill="1" applyBorder="1" applyAlignment="1">
      <alignment horizontal="center" vertical="center" shrinkToFit="1"/>
    </xf>
    <xf numFmtId="0" fontId="39" fillId="0" borderId="36" xfId="45" applyNumberFormat="1" applyFont="1" applyFill="1" applyBorder="1" applyAlignment="1">
      <alignment horizontal="center" vertical="center"/>
    </xf>
    <xf numFmtId="0" fontId="39" fillId="0" borderId="36" xfId="45" applyNumberFormat="1" applyFont="1" applyBorder="1" applyAlignment="1">
      <alignment vertical="center"/>
    </xf>
    <xf numFmtId="0" fontId="39" fillId="0" borderId="36" xfId="45" applyNumberFormat="1" applyFont="1" applyFill="1" applyBorder="1" applyAlignment="1">
      <alignment horizontal="left" vertical="center"/>
    </xf>
    <xf numFmtId="0" fontId="97" fillId="0" borderId="0" xfId="45" applyNumberFormat="1" applyFont="1" applyFill="1" applyBorder="1" applyAlignment="1">
      <alignment horizontal="center" vertical="center" wrapText="1"/>
    </xf>
    <xf numFmtId="0" fontId="39" fillId="0" borderId="0" xfId="45" applyNumberFormat="1" applyFont="1" applyAlignment="1">
      <alignment vertical="center"/>
    </xf>
    <xf numFmtId="0" fontId="39" fillId="0" borderId="0"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51" xfId="45" applyNumberFormat="1" applyFont="1" applyBorder="1" applyAlignment="1">
      <alignment vertical="center"/>
    </xf>
    <xf numFmtId="0" fontId="13" fillId="0" borderId="41" xfId="45" applyNumberFormat="1" applyFont="1" applyFill="1" applyBorder="1" applyAlignment="1">
      <alignment horizontal="right" vertical="center"/>
    </xf>
    <xf numFmtId="0" fontId="13" fillId="0" borderId="44" xfId="45" applyNumberFormat="1" applyFont="1" applyFill="1" applyBorder="1" applyAlignment="1">
      <alignment horizontal="right" vertical="center"/>
    </xf>
    <xf numFmtId="58" fontId="39" fillId="0" borderId="54"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shrinkToFit="1"/>
    </xf>
    <xf numFmtId="58" fontId="39" fillId="0" borderId="57" xfId="45" applyNumberFormat="1" applyFont="1" applyFill="1" applyBorder="1" applyAlignment="1">
      <alignment horizontal="center" vertical="center" shrinkToFit="1"/>
    </xf>
    <xf numFmtId="0" fontId="39" fillId="0" borderId="54" xfId="45" applyNumberFormat="1" applyFont="1" applyBorder="1" applyAlignment="1">
      <alignment horizontal="center" vertical="center"/>
    </xf>
    <xf numFmtId="0" fontId="39" fillId="0" borderId="54" xfId="45" applyNumberFormat="1" applyFont="1" applyBorder="1" applyAlignment="1">
      <alignment vertical="center"/>
    </xf>
    <xf numFmtId="0" fontId="39" fillId="0" borderId="57" xfId="45" applyNumberFormat="1" applyFont="1" applyBorder="1" applyAlignment="1">
      <alignment vertical="center"/>
    </xf>
    <xf numFmtId="0" fontId="97" fillId="0" borderId="0" xfId="45" applyNumberFormat="1" applyFont="1" applyBorder="1" applyAlignment="1">
      <alignment vertical="center"/>
    </xf>
    <xf numFmtId="0" fontId="39" fillId="0" borderId="54" xfId="45" applyNumberFormat="1" applyFont="1" applyFill="1" applyBorder="1" applyAlignment="1">
      <alignment horizontal="center" vertical="center" wrapText="1"/>
    </xf>
    <xf numFmtId="0" fontId="39" fillId="0" borderId="54" xfId="45" applyNumberFormat="1" applyFont="1" applyFill="1" applyBorder="1" applyAlignment="1">
      <alignment horizontal="right" vertical="center" wrapText="1"/>
    </xf>
    <xf numFmtId="0" fontId="90" fillId="0" borderId="54" xfId="45" applyNumberFormat="1" applyFont="1" applyBorder="1" applyAlignment="1">
      <alignment vertical="center"/>
    </xf>
    <xf numFmtId="0" fontId="90" fillId="0" borderId="57" xfId="45" applyNumberFormat="1" applyFont="1" applyBorder="1" applyAlignment="1">
      <alignment vertical="center"/>
    </xf>
    <xf numFmtId="0" fontId="39" fillId="0" borderId="54" xfId="45" applyNumberFormat="1" applyFont="1" applyFill="1" applyBorder="1" applyAlignment="1">
      <alignment vertical="center"/>
    </xf>
    <xf numFmtId="0" fontId="39" fillId="0" borderId="54" xfId="45" applyNumberFormat="1" applyFont="1" applyFill="1" applyBorder="1" applyAlignment="1">
      <alignment horizontal="center" vertical="center"/>
    </xf>
    <xf numFmtId="0" fontId="97" fillId="0" borderId="0" xfId="45" applyNumberFormat="1" applyFont="1" applyFill="1" applyBorder="1" applyAlignment="1">
      <alignment vertical="center" wrapText="1"/>
    </xf>
    <xf numFmtId="0" fontId="39" fillId="0" borderId="39" xfId="45" applyNumberFormat="1" applyFont="1" applyBorder="1" applyAlignment="1">
      <alignment vertical="center"/>
    </xf>
    <xf numFmtId="0" fontId="39" fillId="0" borderId="41" xfId="45" applyNumberFormat="1" applyFont="1" applyFill="1" applyBorder="1" applyAlignment="1">
      <alignment vertical="center"/>
    </xf>
    <xf numFmtId="0" fontId="39" fillId="0" borderId="41" xfId="45" applyNumberFormat="1" applyFont="1" applyBorder="1" applyAlignment="1">
      <alignment vertical="center"/>
    </xf>
    <xf numFmtId="0" fontId="39" fillId="0" borderId="41" xfId="45" applyNumberFormat="1" applyFont="1" applyBorder="1" applyAlignment="1">
      <alignment horizontal="center" vertical="center"/>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lignment horizontal="left" vertical="center"/>
    </xf>
    <xf numFmtId="0" fontId="39" fillId="0" borderId="44" xfId="45" applyNumberFormat="1" applyFont="1" applyBorder="1" applyAlignment="1">
      <alignment vertical="center"/>
    </xf>
    <xf numFmtId="0" fontId="39" fillId="0" borderId="2" xfId="45" applyNumberFormat="1" applyFont="1" applyBorder="1" applyAlignment="1">
      <alignment horizontal="center" vertical="center" shrinkToFit="1"/>
    </xf>
    <xf numFmtId="0" fontId="90" fillId="0" borderId="2" xfId="45" applyNumberFormat="1" applyFont="1" applyBorder="1" applyAlignment="1">
      <alignment horizontal="center" vertical="center"/>
    </xf>
    <xf numFmtId="0" fontId="39" fillId="0" borderId="36" xfId="45" applyNumberFormat="1" applyFont="1" applyFill="1" applyBorder="1" applyAlignment="1">
      <alignment vertical="center"/>
    </xf>
    <xf numFmtId="0" fontId="39" fillId="0" borderId="0" xfId="45" applyNumberFormat="1" applyFont="1" applyFill="1" applyBorder="1" applyAlignment="1">
      <alignment vertical="center"/>
    </xf>
    <xf numFmtId="0" fontId="39" fillId="0" borderId="0" xfId="45" applyNumberFormat="1" applyFont="1" applyBorder="1" applyAlignment="1">
      <alignment vertical="center"/>
    </xf>
    <xf numFmtId="0" fontId="39" fillId="0" borderId="52" xfId="45" applyNumberFormat="1" applyFont="1" applyBorder="1" applyAlignment="1">
      <alignment vertical="center"/>
    </xf>
    <xf numFmtId="0" fontId="39" fillId="0" borderId="130" xfId="45" applyNumberFormat="1" applyFont="1" applyBorder="1" applyAlignment="1">
      <alignment vertical="center" shrinkToFit="1"/>
    </xf>
    <xf numFmtId="0" fontId="39" fillId="0" borderId="41" xfId="45" applyNumberFormat="1" applyFont="1" applyFill="1" applyBorder="1" applyAlignment="1">
      <alignment horizontal="center" vertical="center" shrinkToFit="1"/>
    </xf>
    <xf numFmtId="0" fontId="39" fillId="0" borderId="133" xfId="45" applyNumberFormat="1" applyFont="1" applyBorder="1" applyAlignment="1">
      <alignment vertical="center" shrinkToFit="1"/>
    </xf>
    <xf numFmtId="0" fontId="97" fillId="0" borderId="0" xfId="45" applyFont="1" applyBorder="1" applyAlignment="1">
      <alignment horizontal="left" vertical="center" indent="1"/>
    </xf>
    <xf numFmtId="0" fontId="97" fillId="0" borderId="0" xfId="45" applyFont="1" applyBorder="1" applyAlignment="1">
      <alignment horizontal="right" vertical="center" indent="1"/>
    </xf>
    <xf numFmtId="0" fontId="39" fillId="0" borderId="4" xfId="45" applyNumberFormat="1" applyFont="1" applyBorder="1" applyAlignment="1">
      <alignment vertical="center"/>
    </xf>
    <xf numFmtId="0" fontId="39" fillId="0" borderId="68" xfId="45" applyNumberFormat="1" applyFont="1" applyBorder="1" applyAlignment="1">
      <alignment vertical="center"/>
    </xf>
    <xf numFmtId="0" fontId="39" fillId="0" borderId="5" xfId="45" applyNumberFormat="1" applyFont="1" applyFill="1" applyBorder="1" applyAlignment="1">
      <alignment horizontal="left" vertical="center" indent="1"/>
    </xf>
    <xf numFmtId="0" fontId="39" fillId="0" borderId="5" xfId="45" applyNumberFormat="1" applyFont="1" applyBorder="1" applyAlignment="1">
      <alignment vertical="center"/>
    </xf>
    <xf numFmtId="0" fontId="39" fillId="0" borderId="5" xfId="45" applyNumberFormat="1" applyFont="1" applyFill="1" applyBorder="1" applyAlignment="1">
      <alignment vertical="center"/>
    </xf>
    <xf numFmtId="0" fontId="39" fillId="0" borderId="5" xfId="46" applyNumberFormat="1" applyFont="1" applyFill="1" applyBorder="1" applyAlignment="1">
      <alignment vertical="center"/>
    </xf>
    <xf numFmtId="0" fontId="97" fillId="0" borderId="0" xfId="45" applyNumberFormat="1" applyFont="1" applyBorder="1" applyAlignment="1">
      <alignment horizontal="right" vertical="center" indent="1"/>
    </xf>
    <xf numFmtId="0" fontId="39" fillId="0" borderId="22" xfId="46" applyNumberFormat="1" applyFont="1" applyFill="1" applyBorder="1" applyAlignment="1">
      <alignment horizontal="center" vertical="center"/>
    </xf>
    <xf numFmtId="0" fontId="39" fillId="0" borderId="11" xfId="45" applyNumberFormat="1" applyFont="1" applyFill="1" applyBorder="1" applyAlignment="1">
      <alignment horizontal="left" vertical="center" indent="1"/>
    </xf>
    <xf numFmtId="0" fontId="39" fillId="0" borderId="1" xfId="45" applyNumberFormat="1" applyFont="1" applyFill="1" applyBorder="1" applyAlignment="1">
      <alignment horizontal="left" vertical="center" indent="1"/>
    </xf>
    <xf numFmtId="0" fontId="39" fillId="0" borderId="12" xfId="45" applyNumberFormat="1" applyFont="1" applyFill="1" applyBorder="1" applyAlignment="1">
      <alignment horizontal="center" vertical="center"/>
    </xf>
    <xf numFmtId="0" fontId="97" fillId="0" borderId="0" xfId="45" applyNumberFormat="1" applyFont="1" applyFill="1" applyBorder="1" applyAlignment="1">
      <alignment horizontal="left" vertical="center"/>
    </xf>
    <xf numFmtId="0" fontId="97" fillId="0" borderId="0" xfId="45" applyNumberFormat="1" applyFont="1" applyFill="1" applyBorder="1" applyAlignment="1">
      <alignment horizontal="left" vertical="center" wrapText="1" indent="1"/>
    </xf>
    <xf numFmtId="0" fontId="13" fillId="0" borderId="0" xfId="45" applyNumberFormat="1" applyFont="1" applyFill="1" applyBorder="1" applyAlignment="1">
      <alignment vertical="center"/>
    </xf>
    <xf numFmtId="0" fontId="97" fillId="0" borderId="0" xfId="45" applyNumberFormat="1" applyFont="1" applyAlignment="1">
      <alignment vertical="center"/>
    </xf>
    <xf numFmtId="0" fontId="92" fillId="0" borderId="0" xfId="45" applyNumberFormat="1" applyFont="1" applyFill="1" applyBorder="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99" fillId="0" borderId="0" xfId="0" applyNumberFormat="1" applyFont="1" applyFill="1" applyAlignment="1">
      <alignment horizontal="center" vertical="center" shrinkToFit="1"/>
    </xf>
    <xf numFmtId="0" fontId="29"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9" fillId="0" borderId="2" xfId="0" applyFont="1" applyFill="1" applyBorder="1" applyAlignment="1">
      <alignment horizontal="center" vertical="center" shrinkToFit="1"/>
    </xf>
    <xf numFmtId="49" fontId="12" fillId="0" borderId="78" xfId="0" applyNumberFormat="1" applyFont="1" applyFill="1" applyBorder="1" applyAlignment="1">
      <alignment horizontal="center" vertical="center"/>
    </xf>
    <xf numFmtId="0" fontId="29" fillId="7" borderId="2" xfId="0" applyFont="1" applyFill="1" applyBorder="1" applyAlignment="1">
      <alignment horizontal="center" vertical="center"/>
    </xf>
    <xf numFmtId="0" fontId="29" fillId="7" borderId="99" xfId="0" applyFont="1" applyFill="1" applyBorder="1" applyAlignment="1">
      <alignment horizontal="center" vertical="center" wrapText="1"/>
    </xf>
    <xf numFmtId="0" fontId="29" fillId="7" borderId="15" xfId="0" applyFont="1" applyFill="1" applyBorder="1" applyAlignment="1">
      <alignment horizontal="right" vertical="center" wrapText="1"/>
    </xf>
    <xf numFmtId="0" fontId="29" fillId="7" borderId="99" xfId="0" applyFont="1" applyFill="1" applyBorder="1" applyAlignment="1">
      <alignment horizontal="right" vertical="center" wrapText="1"/>
    </xf>
    <xf numFmtId="0" fontId="0" fillId="7" borderId="99" xfId="0" applyFont="1" applyFill="1" applyBorder="1" applyAlignment="1">
      <alignment horizontal="right" vertical="center" wrapText="1"/>
    </xf>
    <xf numFmtId="0" fontId="29" fillId="7" borderId="149" xfId="0" applyFont="1" applyFill="1" applyBorder="1" applyAlignment="1">
      <alignment horizontal="right" vertical="center" wrapText="1"/>
    </xf>
    <xf numFmtId="0" fontId="0" fillId="7" borderId="155" xfId="0" applyFont="1" applyFill="1" applyBorder="1" applyAlignment="1">
      <alignment horizontal="right" vertical="center" wrapText="1"/>
    </xf>
    <xf numFmtId="0" fontId="29" fillId="0" borderId="74" xfId="0" applyFont="1" applyFill="1" applyBorder="1" applyAlignment="1">
      <alignment horizontal="left" vertical="center" wrapText="1"/>
    </xf>
    <xf numFmtId="0" fontId="29" fillId="0" borderId="75" xfId="0" applyFont="1" applyFill="1" applyBorder="1" applyAlignment="1">
      <alignment horizontal="left" vertical="center" wrapText="1"/>
    </xf>
    <xf numFmtId="0" fontId="0" fillId="7" borderId="159" xfId="0" applyFont="1" applyFill="1" applyBorder="1" applyAlignment="1">
      <alignment horizontal="right" vertical="center" wrapText="1"/>
    </xf>
    <xf numFmtId="0" fontId="0" fillId="0" borderId="2" xfId="0" applyFont="1" applyFill="1" applyBorder="1" applyAlignment="1">
      <alignment horizontal="center" vertical="center"/>
    </xf>
    <xf numFmtId="49" fontId="12" fillId="0" borderId="2" xfId="0" applyNumberFormat="1" applyFont="1" applyFill="1" applyBorder="1" applyAlignment="1">
      <alignment horizontal="center" vertical="center"/>
    </xf>
    <xf numFmtId="0" fontId="10" fillId="0" borderId="36" xfId="0" applyFont="1" applyFill="1" applyBorder="1" applyAlignment="1">
      <alignment horizontal="left" vertical="center"/>
    </xf>
    <xf numFmtId="0" fontId="10" fillId="0" borderId="36" xfId="0" applyFont="1" applyFill="1" applyBorder="1" applyAlignment="1">
      <alignment horizontal="right" vertical="center"/>
    </xf>
    <xf numFmtId="0" fontId="29" fillId="0" borderId="5"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5" fillId="0" borderId="0" xfId="0" applyFont="1" applyFill="1" applyAlignment="1">
      <alignment horizontal="center" vertical="center"/>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4" fillId="0" borderId="117" xfId="0" applyFont="1" applyFill="1" applyBorder="1" applyAlignment="1">
      <alignment vertical="center"/>
    </xf>
    <xf numFmtId="0" fontId="10" fillId="0" borderId="53" xfId="0" applyFont="1" applyFill="1" applyBorder="1" applyAlignment="1">
      <alignment horizontal="left" vertical="center"/>
    </xf>
    <xf numFmtId="0" fontId="10" fillId="0" borderId="54" xfId="0" applyFont="1" applyFill="1" applyBorder="1" applyAlignment="1">
      <alignment horizontal="left" vertical="center"/>
    </xf>
    <xf numFmtId="0" fontId="7" fillId="0" borderId="54" xfId="0" applyFont="1" applyFill="1" applyBorder="1" applyAlignment="1">
      <alignment horizontal="center" vertical="center"/>
    </xf>
    <xf numFmtId="0" fontId="10" fillId="0" borderId="54" xfId="0" applyFont="1" applyFill="1" applyBorder="1" applyAlignment="1">
      <alignment horizontal="center" vertical="center" wrapText="1"/>
    </xf>
    <xf numFmtId="0" fontId="10" fillId="0" borderId="54" xfId="0" applyFont="1" applyFill="1" applyBorder="1" applyAlignment="1">
      <alignment horizontal="center" vertical="center"/>
    </xf>
    <xf numFmtId="0" fontId="7" fillId="0" borderId="57" xfId="0" applyFont="1" applyFill="1" applyBorder="1" applyAlignment="1">
      <alignment vertical="center"/>
    </xf>
    <xf numFmtId="0" fontId="0" fillId="0" borderId="0" xfId="0"/>
    <xf numFmtId="0" fontId="25" fillId="0" borderId="130" xfId="0" applyFont="1" applyFill="1" applyBorder="1" applyAlignment="1" applyProtection="1">
      <alignment horizontal="center" vertical="center"/>
      <protection locked="0"/>
    </xf>
    <xf numFmtId="0" fontId="29" fillId="0" borderId="0" xfId="0" applyFont="1" applyFill="1" applyBorder="1" applyAlignment="1">
      <alignment vertical="center" wrapText="1"/>
    </xf>
    <xf numFmtId="0" fontId="29" fillId="0" borderId="135" xfId="0" applyFont="1" applyFill="1" applyBorder="1" applyAlignment="1">
      <alignment vertical="center" wrapText="1"/>
    </xf>
    <xf numFmtId="0" fontId="29" fillId="0" borderId="133" xfId="0" applyFont="1" applyFill="1" applyBorder="1" applyAlignment="1">
      <alignment vertical="center" wrapText="1"/>
    </xf>
    <xf numFmtId="0" fontId="29" fillId="0" borderId="161" xfId="0" applyFont="1" applyFill="1" applyBorder="1" applyAlignment="1">
      <alignment vertical="center" wrapText="1"/>
    </xf>
    <xf numFmtId="0" fontId="29" fillId="0" borderId="145" xfId="0" applyFont="1" applyFill="1" applyBorder="1" applyAlignment="1">
      <alignment horizontal="center" vertical="center" wrapText="1" shrinkToFit="1"/>
    </xf>
    <xf numFmtId="0" fontId="29" fillId="0" borderId="66" xfId="0" applyFont="1" applyFill="1" applyBorder="1" applyAlignment="1">
      <alignment horizontal="center" vertical="center" wrapText="1" shrinkToFit="1"/>
    </xf>
    <xf numFmtId="0" fontId="113" fillId="0" borderId="0" xfId="0" applyFont="1" applyFill="1" applyBorder="1" applyAlignment="1">
      <alignment horizontal="center" vertical="top" shrinkToFit="1"/>
    </xf>
    <xf numFmtId="0" fontId="114" fillId="4" borderId="0" xfId="0" applyFont="1" applyFill="1"/>
    <xf numFmtId="0" fontId="7" fillId="0" borderId="0" xfId="0" applyFont="1" applyFill="1" applyBorder="1" applyAlignment="1">
      <alignment horizontal="center" vertical="center"/>
    </xf>
    <xf numFmtId="0" fontId="7"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4"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74"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0" borderId="49" xfId="0" applyFont="1" applyFill="1" applyBorder="1" applyAlignment="1">
      <alignment horizontal="left" vertical="center"/>
    </xf>
    <xf numFmtId="0" fontId="10" fillId="0" borderId="52" xfId="0" applyFont="1" applyFill="1" applyBorder="1" applyAlignment="1">
      <alignment horizontal="center" vertical="center"/>
    </xf>
    <xf numFmtId="0" fontId="60" fillId="0" borderId="35" xfId="0" applyFont="1" applyFill="1" applyBorder="1" applyAlignment="1">
      <alignment vertical="center"/>
    </xf>
    <xf numFmtId="0" fontId="74" fillId="0" borderId="0" xfId="0" applyFont="1" applyFill="1" applyAlignment="1">
      <alignment horizontal="center" vertical="center"/>
    </xf>
    <xf numFmtId="0" fontId="110" fillId="0" borderId="36" xfId="0" applyFont="1" applyFill="1" applyBorder="1" applyAlignment="1">
      <alignment horizontal="left" vertical="center"/>
    </xf>
    <xf numFmtId="0" fontId="31" fillId="0" borderId="36" xfId="0" applyFont="1" applyFill="1" applyBorder="1" applyAlignment="1">
      <alignment vertical="center"/>
    </xf>
    <xf numFmtId="0" fontId="110" fillId="0" borderId="36" xfId="0" applyFont="1" applyFill="1" applyBorder="1" applyAlignment="1">
      <alignment horizontal="left" vertical="center" wrapText="1"/>
    </xf>
    <xf numFmtId="0" fontId="110" fillId="0" borderId="36" xfId="0" applyFont="1" applyFill="1" applyBorder="1" applyAlignment="1">
      <alignment horizontal="center" vertical="center" textRotation="255"/>
    </xf>
    <xf numFmtId="0" fontId="110" fillId="0" borderId="36" xfId="0" applyFont="1" applyFill="1" applyBorder="1" applyAlignment="1">
      <alignment horizontal="center" vertical="center"/>
    </xf>
    <xf numFmtId="0" fontId="110" fillId="0" borderId="39" xfId="0" applyFont="1" applyFill="1" applyBorder="1" applyAlignment="1">
      <alignment horizontal="left" vertical="center"/>
    </xf>
    <xf numFmtId="0" fontId="116" fillId="0" borderId="28" xfId="10" applyFont="1" applyBorder="1">
      <alignment vertical="center"/>
    </xf>
    <xf numFmtId="0" fontId="116" fillId="0" borderId="2" xfId="10" applyFont="1" applyBorder="1" applyAlignment="1">
      <alignment horizontal="center" vertical="center"/>
    </xf>
    <xf numFmtId="0" fontId="10" fillId="0" borderId="36" xfId="0" applyFont="1" applyFill="1" applyBorder="1" applyAlignment="1">
      <alignment horizontal="left" vertical="center"/>
    </xf>
    <xf numFmtId="0" fontId="10" fillId="0" borderId="39" xfId="0" applyFont="1" applyFill="1" applyBorder="1" applyAlignment="1">
      <alignment horizontal="left" vertical="center"/>
    </xf>
    <xf numFmtId="0" fontId="115" fillId="0" borderId="36" xfId="0" applyFont="1" applyFill="1" applyBorder="1" applyAlignment="1">
      <alignment horizontal="left" vertical="center"/>
    </xf>
    <xf numFmtId="0" fontId="115" fillId="0" borderId="36" xfId="0" applyFont="1" applyFill="1" applyBorder="1" applyAlignment="1">
      <alignment horizontal="left" vertical="center" wrapText="1"/>
    </xf>
    <xf numFmtId="0" fontId="115" fillId="0" borderId="36"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36" xfId="0" applyFont="1" applyFill="1" applyBorder="1" applyAlignment="1">
      <alignment horizontal="left" vertical="center" wrapText="1"/>
    </xf>
    <xf numFmtId="0" fontId="60" fillId="0" borderId="115" xfId="0" applyFont="1" applyFill="1" applyBorder="1" applyAlignment="1">
      <alignment vertical="center"/>
    </xf>
    <xf numFmtId="0" fontId="117" fillId="0" borderId="36" xfId="0" applyFont="1" applyFill="1" applyBorder="1" applyAlignment="1">
      <alignment vertical="center"/>
    </xf>
    <xf numFmtId="0" fontId="115" fillId="0" borderId="36" xfId="0" applyFont="1" applyFill="1" applyBorder="1" applyAlignment="1">
      <alignment horizontal="center" vertical="center" textRotation="255"/>
    </xf>
    <xf numFmtId="0" fontId="115" fillId="0" borderId="39" xfId="0" applyFont="1" applyFill="1" applyBorder="1" applyAlignment="1">
      <alignment horizontal="left" vertical="center"/>
    </xf>
    <xf numFmtId="0" fontId="115" fillId="0" borderId="0" xfId="0" applyFont="1" applyFill="1" applyAlignment="1">
      <alignment vertical="center"/>
    </xf>
    <xf numFmtId="0" fontId="112" fillId="0" borderId="50" xfId="0" applyFont="1" applyFill="1" applyBorder="1" applyAlignment="1">
      <alignment vertical="center"/>
    </xf>
    <xf numFmtId="0" fontId="117" fillId="0" borderId="92" xfId="0" applyFont="1" applyFill="1" applyBorder="1" applyAlignment="1">
      <alignment vertical="center"/>
    </xf>
    <xf numFmtId="0" fontId="112" fillId="0" borderId="40" xfId="0" applyFont="1" applyFill="1" applyBorder="1" applyAlignment="1">
      <alignment vertical="center"/>
    </xf>
    <xf numFmtId="0" fontId="117" fillId="0" borderId="96" xfId="0" applyFont="1" applyFill="1" applyBorder="1" applyAlignment="1">
      <alignment vertical="center"/>
    </xf>
    <xf numFmtId="0" fontId="7" fillId="0" borderId="0" xfId="0" applyFont="1" applyFill="1" applyBorder="1" applyAlignment="1">
      <alignment horizontal="center" vertical="center"/>
    </xf>
    <xf numFmtId="0" fontId="10" fillId="0" borderId="0" xfId="0" applyFont="1" applyFill="1" applyBorder="1" applyAlignment="1">
      <alignment horizontal="center" vertical="center"/>
    </xf>
    <xf numFmtId="58" fontId="29" fillId="0" borderId="0" xfId="0" applyNumberFormat="1" applyFont="1" applyFill="1" applyBorder="1" applyAlignment="1">
      <alignment horizontal="right"/>
    </xf>
    <xf numFmtId="0" fontId="0" fillId="0" borderId="1" xfId="0" applyFill="1" applyBorder="1" applyAlignment="1">
      <alignment horizontal="right"/>
    </xf>
    <xf numFmtId="0" fontId="25" fillId="0" borderId="26" xfId="0" applyFont="1" applyFill="1" applyBorder="1" applyAlignment="1" applyProtection="1">
      <alignment horizontal="center" vertical="center"/>
      <protection locked="0"/>
    </xf>
    <xf numFmtId="0" fontId="25" fillId="0" borderId="28" xfId="0" applyFont="1" applyFill="1" applyBorder="1" applyAlignment="1" applyProtection="1">
      <alignment horizontal="center" vertical="center"/>
      <protection locked="0"/>
    </xf>
    <xf numFmtId="0" fontId="25" fillId="0" borderId="96" xfId="0" applyFont="1" applyFill="1" applyBorder="1" applyAlignment="1" applyProtection="1">
      <alignment horizontal="center" vertical="center"/>
      <protection locked="0"/>
    </xf>
    <xf numFmtId="0" fontId="0" fillId="0" borderId="0" xfId="0" applyFont="1"/>
    <xf numFmtId="0" fontId="29" fillId="3" borderId="0" xfId="0" applyFont="1" applyFill="1"/>
    <xf numFmtId="0" fontId="29" fillId="3" borderId="0" xfId="0" applyFont="1" applyFill="1" applyAlignment="1">
      <alignment horizontal="right"/>
    </xf>
    <xf numFmtId="0" fontId="118" fillId="0" borderId="128" xfId="0" applyNumberFormat="1" applyFont="1" applyFill="1" applyBorder="1" applyAlignment="1">
      <alignment vertical="center"/>
    </xf>
    <xf numFmtId="0" fontId="118" fillId="0" borderId="2" xfId="0" quotePrefix="1" applyNumberFormat="1" applyFont="1" applyFill="1" applyBorder="1" applyAlignment="1">
      <alignment horizontal="left" vertical="center"/>
    </xf>
    <xf numFmtId="0" fontId="118" fillId="0" borderId="2" xfId="0" quotePrefix="1" applyNumberFormat="1" applyFont="1" applyFill="1" applyBorder="1" applyAlignment="1">
      <alignment vertical="center"/>
    </xf>
    <xf numFmtId="49" fontId="118" fillId="0" borderId="2" xfId="0" quotePrefix="1" applyNumberFormat="1" applyFont="1" applyFill="1" applyBorder="1" applyAlignment="1">
      <alignment horizontal="left" vertical="center"/>
    </xf>
    <xf numFmtId="0" fontId="7" fillId="0" borderId="0"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60" fillId="0" borderId="35" xfId="0" applyFont="1" applyFill="1" applyBorder="1" applyAlignment="1">
      <alignment vertical="center"/>
    </xf>
    <xf numFmtId="0" fontId="16" fillId="0" borderId="0" xfId="0" applyFont="1" applyFill="1" applyAlignment="1">
      <alignment vertical="center"/>
    </xf>
    <xf numFmtId="0" fontId="39" fillId="0" borderId="36" xfId="45" applyNumberFormat="1" applyFont="1" applyFill="1" applyBorder="1" applyAlignment="1">
      <alignment horizontal="center" vertical="center" shrinkToFit="1"/>
    </xf>
    <xf numFmtId="0" fontId="39" fillId="0" borderId="41" xfId="45" applyNumberFormat="1" applyFont="1" applyFill="1" applyBorder="1" applyAlignment="1">
      <alignment horizontal="center" vertical="center" shrinkToFit="1"/>
    </xf>
    <xf numFmtId="0" fontId="30" fillId="0" borderId="4" xfId="10" applyFont="1" applyBorder="1" applyAlignment="1">
      <alignment vertical="center"/>
    </xf>
    <xf numFmtId="0" fontId="58" fillId="0" borderId="0" xfId="0" applyFont="1" applyAlignment="1">
      <alignment vertical="center" wrapText="1"/>
    </xf>
    <xf numFmtId="0" fontId="58" fillId="0" borderId="0" xfId="0" applyFont="1" applyAlignment="1">
      <alignment vertical="center"/>
    </xf>
    <xf numFmtId="0" fontId="64" fillId="0" borderId="1" xfId="10" applyFont="1" applyBorder="1" applyAlignment="1">
      <alignment vertical="center"/>
    </xf>
    <xf numFmtId="0" fontId="28" fillId="0" borderId="41" xfId="0" applyFont="1" applyFill="1" applyBorder="1" applyAlignment="1">
      <alignment horizontal="left" wrapText="1"/>
    </xf>
    <xf numFmtId="0" fontId="17" fillId="0" borderId="1" xfId="0" applyFont="1" applyFill="1" applyBorder="1" applyAlignment="1">
      <alignment horizontal="center" vertical="center" wrapText="1"/>
    </xf>
    <xf numFmtId="0" fontId="7" fillId="0" borderId="0" xfId="3" applyFont="1" applyFill="1" applyAlignment="1">
      <alignment horizontal="center" vertical="center"/>
    </xf>
    <xf numFmtId="0" fontId="28" fillId="0" borderId="0" xfId="0" applyFont="1" applyFill="1" applyBorder="1" applyAlignment="1">
      <alignment horizontal="left" vertical="center"/>
    </xf>
    <xf numFmtId="0" fontId="28" fillId="0" borderId="0" xfId="0" applyFont="1" applyFill="1" applyBorder="1" applyAlignment="1">
      <alignment vertical="center" wrapText="1"/>
    </xf>
    <xf numFmtId="0" fontId="28" fillId="0" borderId="0" xfId="0" applyFont="1" applyFill="1" applyAlignment="1">
      <alignment horizontal="center"/>
    </xf>
    <xf numFmtId="0" fontId="28" fillId="0" borderId="54" xfId="0" applyFont="1" applyFill="1" applyBorder="1" applyAlignment="1">
      <alignment horizontal="center"/>
    </xf>
    <xf numFmtId="0" fontId="53" fillId="0" borderId="4" xfId="10" applyFont="1" applyBorder="1" applyAlignment="1">
      <alignment horizontal="center" vertical="center"/>
    </xf>
    <xf numFmtId="0" fontId="64" fillId="0" borderId="0" xfId="10" applyFont="1" applyBorder="1" applyAlignment="1">
      <alignment horizontal="center" vertical="center"/>
    </xf>
    <xf numFmtId="0" fontId="66" fillId="0" borderId="4" xfId="10" applyFont="1" applyBorder="1" applyAlignment="1">
      <alignment horizontal="left" vertical="center"/>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53" fillId="0" borderId="10" xfId="10" applyFont="1" applyBorder="1" applyAlignment="1">
      <alignment horizontal="center" vertical="center"/>
    </xf>
    <xf numFmtId="0" fontId="66" fillId="0" borderId="2" xfId="10" applyFont="1" applyBorder="1" applyAlignment="1">
      <alignment horizontal="center" vertical="center"/>
    </xf>
    <xf numFmtId="0" fontId="66" fillId="0" borderId="4" xfId="10" applyFont="1" applyBorder="1" applyAlignment="1">
      <alignment horizontal="center" vertical="center"/>
    </xf>
    <xf numFmtId="0" fontId="66" fillId="0" borderId="8" xfId="10" applyFont="1" applyBorder="1" applyAlignment="1">
      <alignment horizontal="left" vertical="center"/>
    </xf>
    <xf numFmtId="0" fontId="65" fillId="0" borderId="10" xfId="10" applyFont="1" applyBorder="1" applyAlignment="1">
      <alignment horizontal="center" vertical="center"/>
    </xf>
    <xf numFmtId="9" fontId="65" fillId="0" borderId="4" xfId="2" applyFont="1" applyBorder="1" applyAlignment="1">
      <alignment horizontal="center" vertical="center"/>
    </xf>
    <xf numFmtId="0" fontId="28" fillId="0" borderId="50" xfId="0" applyFont="1" applyFill="1" applyBorder="1" applyAlignment="1">
      <alignment vertical="center"/>
    </xf>
    <xf numFmtId="0" fontId="28" fillId="4" borderId="6" xfId="0" applyFont="1" applyFill="1" applyBorder="1"/>
    <xf numFmtId="0" fontId="28" fillId="4" borderId="52" xfId="0" applyFont="1" applyFill="1" applyBorder="1"/>
    <xf numFmtId="0" fontId="28" fillId="0" borderId="6" xfId="0" applyFont="1" applyFill="1" applyBorder="1"/>
    <xf numFmtId="0" fontId="120" fillId="0" borderId="2" xfId="0" applyFont="1" applyFill="1" applyBorder="1" applyAlignment="1" applyProtection="1">
      <alignment horizontal="center" vertical="center"/>
      <protection locked="0"/>
    </xf>
    <xf numFmtId="0" fontId="10" fillId="0" borderId="0" xfId="0" applyFont="1" applyFill="1"/>
    <xf numFmtId="0" fontId="121"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xf>
    <xf numFmtId="0" fontId="29" fillId="4" borderId="52" xfId="0" applyFont="1" applyFill="1" applyBorder="1"/>
    <xf numFmtId="0" fontId="12" fillId="0" borderId="8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 xfId="0" applyFont="1" applyFill="1" applyBorder="1" applyAlignment="1">
      <alignment vertical="center"/>
    </xf>
    <xf numFmtId="0" fontId="12" fillId="0" borderId="80" xfId="0" applyFont="1" applyFill="1" applyBorder="1" applyAlignment="1">
      <alignment horizontal="center" vertical="center" shrinkToFit="1"/>
    </xf>
    <xf numFmtId="0" fontId="12" fillId="9" borderId="26" xfId="0" applyFont="1" applyFill="1" applyBorder="1" applyAlignment="1">
      <alignment horizontal="center" vertical="center" shrinkToFit="1"/>
    </xf>
    <xf numFmtId="0" fontId="12" fillId="9" borderId="79" xfId="0" applyFont="1" applyFill="1" applyBorder="1" applyAlignment="1">
      <alignment horizontal="center" vertical="center" shrinkToFit="1"/>
    </xf>
    <xf numFmtId="0" fontId="12" fillId="9" borderId="80" xfId="0" applyFont="1" applyFill="1" applyBorder="1" applyAlignment="1">
      <alignment horizontal="center" vertical="center" shrinkToFit="1"/>
    </xf>
    <xf numFmtId="0" fontId="12" fillId="9" borderId="80" xfId="0" applyFont="1" applyFill="1" applyBorder="1" applyAlignment="1">
      <alignment horizontal="center" vertical="center"/>
    </xf>
    <xf numFmtId="0" fontId="12" fillId="9" borderId="81" xfId="0" applyFont="1" applyFill="1" applyBorder="1" applyAlignment="1">
      <alignment horizontal="center" vertical="center" shrinkToFit="1"/>
    </xf>
    <xf numFmtId="0" fontId="12" fillId="9" borderId="2" xfId="0" applyFont="1" applyFill="1" applyBorder="1" applyAlignment="1">
      <alignment horizontal="center" vertical="center" shrinkToFit="1"/>
    </xf>
    <xf numFmtId="0" fontId="12" fillId="9" borderId="87" xfId="0" applyFont="1" applyFill="1" applyBorder="1" applyAlignment="1">
      <alignment horizontal="center" vertical="center" shrinkToFit="1"/>
    </xf>
    <xf numFmtId="0" fontId="12" fillId="9" borderId="77" xfId="0" applyFont="1" applyFill="1" applyBorder="1" applyAlignment="1">
      <alignment horizontal="center" vertical="center" shrinkToFit="1"/>
    </xf>
    <xf numFmtId="0" fontId="12" fillId="9" borderId="77" xfId="0" applyFont="1" applyFill="1" applyBorder="1" applyAlignment="1">
      <alignment horizontal="center" vertical="center"/>
    </xf>
    <xf numFmtId="0" fontId="12" fillId="9" borderId="78" xfId="0" applyFont="1" applyFill="1" applyBorder="1" applyAlignment="1">
      <alignment horizontal="center" vertical="center" shrinkToFit="1"/>
    </xf>
    <xf numFmtId="0" fontId="123" fillId="9" borderId="80" xfId="0" applyFont="1" applyFill="1" applyBorder="1" applyAlignment="1">
      <alignment horizontal="center" vertical="center"/>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3" fillId="0" borderId="36" xfId="0" applyFont="1" applyFill="1" applyBorder="1" applyAlignment="1">
      <alignment horizontal="center" vertical="center"/>
    </xf>
    <xf numFmtId="179" fontId="122" fillId="0" borderId="2" xfId="0" applyNumberFormat="1" applyFont="1" applyFill="1" applyBorder="1"/>
    <xf numFmtId="0" fontId="12" fillId="0" borderId="80" xfId="0" applyFont="1" applyFill="1" applyBorder="1" applyAlignment="1">
      <alignment horizontal="center" vertical="center" shrinkToFit="1"/>
    </xf>
    <xf numFmtId="0" fontId="28" fillId="0" borderId="0" xfId="0" applyFont="1" applyFill="1" applyBorder="1" applyAlignment="1">
      <alignment horizontal="center" vertical="center" wrapText="1"/>
    </xf>
    <xf numFmtId="0" fontId="28" fillId="0" borderId="0" xfId="0" applyFont="1" applyFill="1" applyBorder="1" applyAlignment="1">
      <alignment vertical="center" shrinkToFit="1"/>
    </xf>
    <xf numFmtId="0" fontId="28" fillId="0" borderId="0" xfId="0" applyFont="1" applyFill="1" applyBorder="1" applyAlignment="1">
      <alignment horizontal="center"/>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49" fontId="125" fillId="0" borderId="0" xfId="15" applyNumberFormat="1" applyFont="1" applyAlignment="1">
      <alignment horizontal="right" vertical="center"/>
    </xf>
    <xf numFmtId="0" fontId="125" fillId="0" borderId="0" xfId="48" applyFont="1">
      <alignment vertical="center"/>
    </xf>
    <xf numFmtId="0" fontId="125" fillId="0" borderId="0" xfId="48" applyFont="1" applyAlignment="1">
      <alignment horizontal="right" vertical="center"/>
    </xf>
    <xf numFmtId="0" fontId="125" fillId="0" borderId="0" xfId="48" applyFont="1" applyAlignment="1"/>
    <xf numFmtId="0" fontId="2" fillId="0" borderId="0" xfId="48" applyFont="1">
      <alignment vertical="center"/>
    </xf>
    <xf numFmtId="0" fontId="125" fillId="0" borderId="2" xfId="48" applyFont="1" applyBorder="1" applyAlignment="1">
      <alignment horizontal="center" vertical="center" wrapText="1"/>
    </xf>
    <xf numFmtId="0" fontId="125" fillId="0" borderId="0" xfId="48" applyFont="1" applyAlignment="1">
      <alignment horizontal="center" vertical="center"/>
    </xf>
    <xf numFmtId="0" fontId="125" fillId="0" borderId="2" xfId="48" applyFont="1" applyBorder="1" applyAlignment="1">
      <alignment horizontal="center" vertical="center"/>
    </xf>
    <xf numFmtId="0" fontId="125" fillId="0" borderId="0" xfId="48" applyFont="1" applyBorder="1">
      <alignment vertical="center"/>
    </xf>
    <xf numFmtId="0" fontId="109" fillId="0" borderId="0" xfId="48" applyFont="1">
      <alignment vertical="center"/>
    </xf>
    <xf numFmtId="58" fontId="102" fillId="0" borderId="0" xfId="0" applyNumberFormat="1" applyFont="1" applyFill="1" applyBorder="1" applyAlignment="1">
      <alignment vertical="center" shrinkToFit="1"/>
    </xf>
    <xf numFmtId="0" fontId="119" fillId="0" borderId="10" xfId="0" applyFont="1" applyFill="1" applyBorder="1" applyAlignment="1">
      <alignment horizontal="left" vertical="center"/>
    </xf>
    <xf numFmtId="0" fontId="120" fillId="0" borderId="144" xfId="0" applyFont="1" applyFill="1" applyBorder="1" applyAlignment="1">
      <alignment horizontal="center" vertical="center" shrinkToFit="1"/>
    </xf>
    <xf numFmtId="0" fontId="119" fillId="0" borderId="5" xfId="0" applyFont="1" applyFill="1" applyBorder="1" applyAlignment="1">
      <alignment horizontal="left" vertical="center" indent="1"/>
    </xf>
    <xf numFmtId="0" fontId="119" fillId="0" borderId="5" xfId="0" applyFont="1" applyFill="1" applyBorder="1" applyAlignment="1">
      <alignment horizontal="left" indent="1"/>
    </xf>
    <xf numFmtId="0" fontId="125" fillId="0" borderId="5" xfId="0" applyFont="1" applyBorder="1"/>
    <xf numFmtId="0" fontId="125" fillId="0" borderId="9" xfId="0" applyFont="1" applyBorder="1"/>
    <xf numFmtId="0" fontId="119" fillId="0" borderId="0" xfId="0" applyFont="1" applyFill="1" applyBorder="1" applyAlignment="1">
      <alignment horizontal="left" vertical="center" indent="1"/>
    </xf>
    <xf numFmtId="0" fontId="119" fillId="0" borderId="0" xfId="0" applyFont="1" applyFill="1" applyBorder="1" applyAlignment="1">
      <alignment horizontal="left" indent="1"/>
    </xf>
    <xf numFmtId="0" fontId="125" fillId="0" borderId="0" xfId="0" applyFont="1" applyBorder="1"/>
    <xf numFmtId="0" fontId="125" fillId="0" borderId="7" xfId="0" applyFont="1" applyBorder="1"/>
    <xf numFmtId="0" fontId="119" fillId="0" borderId="1" xfId="0" applyFont="1" applyFill="1" applyBorder="1" applyAlignment="1">
      <alignment vertical="center"/>
    </xf>
    <xf numFmtId="0" fontId="119" fillId="0" borderId="1" xfId="0" applyFont="1" applyFill="1" applyBorder="1" applyAlignment="1">
      <alignment horizontal="left" indent="1"/>
    </xf>
    <xf numFmtId="0" fontId="125" fillId="0" borderId="1" xfId="0" applyFont="1" applyFill="1" applyBorder="1"/>
    <xf numFmtId="0" fontId="119" fillId="0" borderId="1" xfId="0" applyFont="1" applyFill="1" applyBorder="1" applyAlignment="1">
      <alignment vertical="center" wrapText="1"/>
    </xf>
    <xf numFmtId="0" fontId="125" fillId="0" borderId="12" xfId="0" applyFont="1" applyBorder="1"/>
    <xf numFmtId="0" fontId="119" fillId="0" borderId="12" xfId="0" applyFont="1" applyFill="1" applyBorder="1" applyAlignment="1">
      <alignment horizontal="left" vertical="center"/>
    </xf>
    <xf numFmtId="0" fontId="126" fillId="0" borderId="3" xfId="0" applyFont="1" applyBorder="1" applyAlignment="1">
      <alignment vertical="top"/>
    </xf>
    <xf numFmtId="0" fontId="125" fillId="0" borderId="4" xfId="0" applyFont="1" applyBorder="1"/>
    <xf numFmtId="0" fontId="125" fillId="0" borderId="10" xfId="0" applyFont="1" applyBorder="1"/>
    <xf numFmtId="0" fontId="109" fillId="0" borderId="26" xfId="0" applyFont="1" applyFill="1" applyBorder="1" applyAlignment="1">
      <alignment horizontal="center" vertical="center" shrinkToFit="1"/>
    </xf>
    <xf numFmtId="0" fontId="127" fillId="0" borderId="53" xfId="0" applyFont="1" applyFill="1" applyBorder="1" applyAlignment="1">
      <alignment horizontal="left" vertical="center"/>
    </xf>
    <xf numFmtId="0" fontId="125" fillId="0" borderId="54" xfId="0" applyFont="1" applyFill="1" applyBorder="1" applyAlignment="1">
      <alignment horizontal="center" wrapText="1"/>
    </xf>
    <xf numFmtId="0" fontId="109" fillId="0" borderId="0" xfId="0" applyFont="1" applyFill="1"/>
    <xf numFmtId="0" fontId="125" fillId="0" borderId="0" xfId="0" applyFont="1" applyFill="1"/>
    <xf numFmtId="0" fontId="125" fillId="0" borderId="0" xfId="0" applyFont="1" applyFill="1" applyAlignment="1">
      <alignment vertical="center"/>
    </xf>
    <xf numFmtId="0" fontId="125" fillId="0" borderId="0" xfId="0" applyFont="1" applyFill="1" applyAlignment="1">
      <alignment horizontal="left"/>
    </xf>
    <xf numFmtId="0" fontId="105" fillId="0" borderId="0" xfId="0" applyFont="1" applyFill="1" applyBorder="1" applyAlignment="1">
      <alignment vertical="center" shrinkToFit="1"/>
    </xf>
    <xf numFmtId="0" fontId="98" fillId="0" borderId="0" xfId="0" applyFont="1" applyFill="1" applyBorder="1" applyAlignment="1">
      <alignment horizontal="left" vertical="center"/>
    </xf>
    <xf numFmtId="0" fontId="39" fillId="0" borderId="0" xfId="45" applyNumberFormat="1" applyFont="1" applyBorder="1" applyAlignment="1">
      <alignment vertical="center" shrinkToFit="1"/>
    </xf>
    <xf numFmtId="0" fontId="90" fillId="0" borderId="0" xfId="45" applyNumberFormat="1" applyFont="1" applyBorder="1" applyAlignment="1">
      <alignment vertical="center" wrapText="1"/>
    </xf>
    <xf numFmtId="0" fontId="90" fillId="0" borderId="0" xfId="45" applyNumberFormat="1" applyFont="1" applyAlignment="1">
      <alignment horizontal="right" vertical="top"/>
    </xf>
    <xf numFmtId="0" fontId="10" fillId="0" borderId="0" xfId="3" applyFont="1" applyFill="1" applyBorder="1" applyAlignment="1">
      <alignment horizontal="center" vertical="center"/>
    </xf>
    <xf numFmtId="58" fontId="10" fillId="0" borderId="0" xfId="3" applyNumberFormat="1" applyFont="1" applyFill="1" applyBorder="1" applyAlignment="1">
      <alignment horizontal="center" vertical="center"/>
    </xf>
    <xf numFmtId="0" fontId="11" fillId="0" borderId="0" xfId="4" applyFont="1" applyAlignment="1">
      <alignment horizontal="center" vertical="center"/>
    </xf>
    <xf numFmtId="0" fontId="7" fillId="0" borderId="1" xfId="3" applyFont="1" applyFill="1" applyBorder="1" applyAlignment="1">
      <alignment vertical="center"/>
    </xf>
    <xf numFmtId="0" fontId="7" fillId="0" borderId="0" xfId="3" applyFont="1" applyFill="1">
      <alignment vertical="center"/>
    </xf>
    <xf numFmtId="0" fontId="33" fillId="0" borderId="2" xfId="4" applyFont="1" applyBorder="1" applyAlignment="1">
      <alignment horizontal="center" vertical="center"/>
    </xf>
    <xf numFmtId="0" fontId="133" fillId="3" borderId="2" xfId="4" applyFont="1" applyFill="1" applyBorder="1" applyAlignment="1">
      <alignment horizontal="center" vertical="center"/>
    </xf>
    <xf numFmtId="0" fontId="33" fillId="0" borderId="2" xfId="4" applyFont="1" applyFill="1" applyBorder="1" applyAlignment="1">
      <alignment horizontal="center" vertical="center"/>
    </xf>
    <xf numFmtId="0" fontId="33" fillId="0" borderId="2" xfId="4" applyFont="1" applyBorder="1" applyAlignment="1">
      <alignment horizontal="center" vertical="center" shrinkToFit="1"/>
    </xf>
    <xf numFmtId="0" fontId="33" fillId="0" borderId="2" xfId="4" applyFont="1" applyFill="1" applyBorder="1" applyAlignment="1">
      <alignment horizontal="center" vertical="center" shrinkToFit="1"/>
    </xf>
    <xf numFmtId="0" fontId="33" fillId="2" borderId="2" xfId="4" applyFont="1" applyFill="1" applyBorder="1" applyAlignment="1">
      <alignment horizontal="center" vertical="center"/>
    </xf>
    <xf numFmtId="0" fontId="33" fillId="2" borderId="2" xfId="4" applyFont="1" applyFill="1" applyBorder="1" applyAlignment="1">
      <alignment horizontal="center" vertical="center" wrapText="1"/>
    </xf>
    <xf numFmtId="0" fontId="33" fillId="10" borderId="2" xfId="4" applyFont="1" applyFill="1" applyBorder="1" applyAlignment="1">
      <alignment horizontal="center" vertical="center"/>
    </xf>
    <xf numFmtId="0" fontId="33" fillId="10" borderId="2" xfId="4" applyFont="1" applyFill="1" applyBorder="1" applyAlignment="1">
      <alignment horizontal="center" vertical="center" shrinkToFit="1"/>
    </xf>
    <xf numFmtId="0" fontId="131" fillId="0" borderId="10" xfId="4" applyFont="1" applyFill="1" applyBorder="1" applyAlignment="1">
      <alignment horizontal="left" vertical="center"/>
    </xf>
    <xf numFmtId="0" fontId="131" fillId="0" borderId="2" xfId="4" applyFont="1" applyFill="1" applyBorder="1" applyAlignment="1">
      <alignment horizontal="left" vertical="center"/>
    </xf>
    <xf numFmtId="0" fontId="131" fillId="0" borderId="2" xfId="4" applyFont="1" applyFill="1" applyBorder="1" applyAlignment="1">
      <alignment horizontal="left" vertical="center" wrapText="1"/>
    </xf>
    <xf numFmtId="0" fontId="131" fillId="0" borderId="10" xfId="4" applyFont="1" applyFill="1" applyBorder="1" applyAlignment="1">
      <alignment horizontal="left" vertical="center" wrapText="1"/>
    </xf>
    <xf numFmtId="0" fontId="16" fillId="0" borderId="0" xfId="0" applyFont="1" applyFill="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20" fillId="0" borderId="5" xfId="0" applyFont="1" applyFill="1" applyBorder="1" applyAlignment="1" applyProtection="1">
      <alignment horizontal="right" vertical="center" wrapText="1"/>
    </xf>
    <xf numFmtId="0" fontId="16" fillId="0" borderId="1" xfId="0" applyFont="1" applyFill="1" applyBorder="1" applyAlignment="1" applyProtection="1">
      <alignment vertical="center"/>
      <protection locked="0"/>
    </xf>
    <xf numFmtId="0" fontId="18" fillId="0" borderId="1" xfId="0" applyFont="1" applyFill="1" applyBorder="1" applyAlignment="1" applyProtection="1">
      <alignment vertical="center" shrinkToFit="1"/>
      <protection locked="0"/>
    </xf>
    <xf numFmtId="0" fontId="120" fillId="0" borderId="2" xfId="0" applyFont="1" applyFill="1" applyBorder="1" applyAlignment="1" applyProtection="1">
      <alignment horizontal="center" vertical="center" shrinkToFit="1"/>
      <protection locked="0"/>
    </xf>
    <xf numFmtId="0" fontId="120" fillId="0" borderId="5" xfId="0" applyFont="1" applyFill="1" applyBorder="1" applyAlignment="1" applyProtection="1">
      <alignment horizontal="center" vertical="center" shrinkToFit="1"/>
      <protection locked="0"/>
    </xf>
    <xf numFmtId="0" fontId="120"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wrapText="1"/>
      <protection locked="0"/>
    </xf>
    <xf numFmtId="0" fontId="11" fillId="0" borderId="38" xfId="45" applyNumberFormat="1" applyFont="1" applyFill="1" applyBorder="1" applyAlignment="1" applyProtection="1">
      <alignment horizontal="center" vertical="center"/>
      <protection locked="0"/>
    </xf>
    <xf numFmtId="0" fontId="11" fillId="0" borderId="26" xfId="45" applyNumberFormat="1" applyFont="1" applyFill="1" applyBorder="1" applyAlignment="1" applyProtection="1">
      <alignment horizontal="center" vertical="center"/>
      <protection locked="0"/>
    </xf>
    <xf numFmtId="0" fontId="10" fillId="0" borderId="102" xfId="0" applyFont="1" applyFill="1" applyBorder="1" applyAlignment="1" applyProtection="1">
      <alignment horizontal="center" vertical="center" wrapText="1"/>
      <protection locked="0"/>
    </xf>
    <xf numFmtId="0" fontId="39" fillId="0" borderId="54" xfId="45" applyNumberFormat="1" applyFont="1" applyFill="1" applyBorder="1" applyAlignment="1" applyProtection="1">
      <alignment horizontal="center" vertical="center" wrapText="1"/>
      <protection locked="0"/>
    </xf>
    <xf numFmtId="180" fontId="39" fillId="0" borderId="54"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shrinkToFit="1"/>
      <protection locked="0"/>
    </xf>
    <xf numFmtId="0" fontId="39" fillId="0" borderId="2" xfId="45" applyNumberFormat="1" applyFont="1" applyFill="1" applyBorder="1" applyAlignment="1" applyProtection="1">
      <alignment horizontal="center" vertical="center" shrinkToFit="1"/>
      <protection locked="0"/>
    </xf>
    <xf numFmtId="0" fontId="39" fillId="0" borderId="43" xfId="45" applyNumberFormat="1" applyFont="1" applyFill="1" applyBorder="1" applyAlignment="1" applyProtection="1">
      <alignment horizontal="center" vertical="center" shrinkToFit="1"/>
      <protection locked="0"/>
    </xf>
    <xf numFmtId="0" fontId="11" fillId="0" borderId="2" xfId="45" applyNumberFormat="1" applyFont="1" applyFill="1" applyBorder="1" applyAlignment="1" applyProtection="1">
      <alignment horizontal="center" vertical="center"/>
      <protection locked="0"/>
    </xf>
    <xf numFmtId="0" fontId="90" fillId="0" borderId="10" xfId="45" applyNumberFormat="1" applyFont="1" applyBorder="1" applyAlignment="1" applyProtection="1">
      <alignment horizontal="center" vertical="center"/>
      <protection locked="0"/>
    </xf>
    <xf numFmtId="0" fontId="93" fillId="0" borderId="10" xfId="45" applyNumberFormat="1" applyFont="1" applyBorder="1" applyAlignment="1" applyProtection="1">
      <alignment horizontal="center" vertical="center"/>
      <protection locked="0"/>
    </xf>
    <xf numFmtId="0" fontId="90" fillId="0" borderId="2" xfId="45" applyNumberFormat="1" applyFont="1" applyBorder="1" applyAlignment="1" applyProtection="1">
      <alignment horizontal="center" vertical="center"/>
      <protection locked="0"/>
    </xf>
    <xf numFmtId="0" fontId="125" fillId="0" borderId="8" xfId="48" applyFont="1" applyBorder="1" applyAlignment="1" applyProtection="1">
      <alignment vertical="center"/>
      <protection locked="0"/>
    </xf>
    <xf numFmtId="0" fontId="125" fillId="0" borderId="5" xfId="48" applyFont="1" applyBorder="1" applyAlignment="1" applyProtection="1">
      <alignment vertical="center"/>
      <protection locked="0"/>
    </xf>
    <xf numFmtId="0" fontId="125" fillId="0" borderId="5" xfId="48" applyFont="1" applyBorder="1" applyProtection="1">
      <alignment vertical="center"/>
      <protection locked="0"/>
    </xf>
    <xf numFmtId="0" fontId="125" fillId="0" borderId="9" xfId="48" applyFont="1" applyBorder="1" applyProtection="1">
      <alignment vertical="center"/>
      <protection locked="0"/>
    </xf>
    <xf numFmtId="0" fontId="125" fillId="0" borderId="6" xfId="48" applyFont="1" applyBorder="1" applyProtection="1">
      <alignment vertical="center"/>
      <protection locked="0"/>
    </xf>
    <xf numFmtId="0" fontId="125" fillId="0" borderId="0" xfId="48" applyFont="1" applyBorder="1" applyProtection="1">
      <alignment vertical="center"/>
      <protection locked="0"/>
    </xf>
    <xf numFmtId="0" fontId="125" fillId="0" borderId="7" xfId="48" applyFont="1" applyBorder="1" applyProtection="1">
      <alignment vertical="center"/>
      <protection locked="0"/>
    </xf>
    <xf numFmtId="0" fontId="125" fillId="0" borderId="6" xfId="48" applyFont="1" applyBorder="1" applyAlignment="1" applyProtection="1">
      <alignment vertical="center"/>
      <protection locked="0"/>
    </xf>
    <xf numFmtId="0" fontId="125" fillId="0" borderId="0" xfId="48" applyFont="1" applyBorder="1" applyAlignment="1" applyProtection="1">
      <alignment vertical="center"/>
      <protection locked="0"/>
    </xf>
    <xf numFmtId="0" fontId="125" fillId="0" borderId="11" xfId="48" applyFont="1" applyBorder="1" applyAlignment="1" applyProtection="1">
      <alignment vertical="center"/>
      <protection locked="0"/>
    </xf>
    <xf numFmtId="0" fontId="125" fillId="0" borderId="1" xfId="48" applyFont="1" applyBorder="1" applyAlignment="1" applyProtection="1">
      <alignment vertical="center"/>
      <protection locked="0"/>
    </xf>
    <xf numFmtId="0" fontId="125" fillId="0" borderId="1" xfId="48" applyFont="1" applyBorder="1" applyProtection="1">
      <alignment vertical="center"/>
      <protection locked="0"/>
    </xf>
    <xf numFmtId="0" fontId="125" fillId="0" borderId="12" xfId="48" applyFont="1" applyBorder="1" applyProtection="1">
      <alignment vertical="center"/>
      <protection locked="0"/>
    </xf>
    <xf numFmtId="0" fontId="12" fillId="0" borderId="8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shrinkToFit="1"/>
      <protection locked="0"/>
    </xf>
    <xf numFmtId="0" fontId="12" fillId="0" borderId="86" xfId="0" applyFont="1" applyFill="1" applyBorder="1" applyAlignment="1" applyProtection="1">
      <alignment horizontal="center" vertical="center" textRotation="255" shrinkToFit="1"/>
      <protection locked="0"/>
    </xf>
    <xf numFmtId="0" fontId="123" fillId="0" borderId="80" xfId="0" applyFont="1" applyFill="1" applyBorder="1" applyAlignment="1" applyProtection="1">
      <alignment horizontal="center" vertical="center" textRotation="255" shrinkToFit="1"/>
      <protection locked="0"/>
    </xf>
    <xf numFmtId="179" fontId="12" fillId="0" borderId="8" xfId="7" applyNumberFormat="1" applyFont="1" applyFill="1" applyBorder="1" applyAlignment="1" applyProtection="1">
      <alignment vertical="center"/>
      <protection locked="0"/>
    </xf>
    <xf numFmtId="179" fontId="12" fillId="0" borderId="80" xfId="7" applyNumberFormat="1" applyFont="1" applyFill="1" applyBorder="1" applyAlignment="1" applyProtection="1">
      <alignment vertical="center"/>
      <protection locked="0"/>
    </xf>
    <xf numFmtId="179" fontId="12" fillId="0" borderId="9" xfId="7" applyNumberFormat="1" applyFont="1" applyFill="1" applyBorder="1" applyAlignment="1" applyProtection="1">
      <alignment vertical="center"/>
      <protection locked="0"/>
    </xf>
    <xf numFmtId="179" fontId="12" fillId="0" borderId="6" xfId="7" applyNumberFormat="1" applyFont="1" applyFill="1" applyBorder="1" applyAlignment="1" applyProtection="1">
      <alignment vertical="center"/>
      <protection locked="0"/>
    </xf>
    <xf numFmtId="179" fontId="12" fillId="0" borderId="83" xfId="7" applyNumberFormat="1" applyFont="1" applyFill="1" applyBorder="1" applyAlignment="1" applyProtection="1">
      <alignment vertical="center"/>
      <protection locked="0"/>
    </xf>
    <xf numFmtId="179" fontId="12" fillId="0" borderId="7" xfId="7" applyNumberFormat="1" applyFont="1" applyFill="1" applyBorder="1" applyAlignment="1" applyProtection="1">
      <alignment vertical="center"/>
      <protection locked="0"/>
    </xf>
    <xf numFmtId="179" fontId="12" fillId="0" borderId="11" xfId="7" applyNumberFormat="1" applyFont="1" applyFill="1" applyBorder="1" applyAlignment="1" applyProtection="1">
      <alignment vertical="center"/>
      <protection locked="0"/>
    </xf>
    <xf numFmtId="179" fontId="12" fillId="0" borderId="89" xfId="7" applyNumberFormat="1" applyFont="1" applyFill="1" applyBorder="1" applyAlignment="1" applyProtection="1">
      <alignment vertical="center"/>
      <protection locked="0"/>
    </xf>
    <xf numFmtId="179" fontId="12" fillId="0" borderId="12" xfId="7" applyNumberFormat="1" applyFont="1" applyFill="1" applyBorder="1" applyAlignment="1" applyProtection="1">
      <alignment vertical="center"/>
      <protection locked="0"/>
    </xf>
    <xf numFmtId="0" fontId="12" fillId="0" borderId="148" xfId="0" applyFont="1" applyFill="1" applyBorder="1" applyAlignment="1" applyProtection="1">
      <alignment horizontal="center" vertical="center" textRotation="255" shrinkToFit="1"/>
      <protection locked="0"/>
    </xf>
    <xf numFmtId="0" fontId="12" fillId="0" borderId="8"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7" xfId="0" applyFont="1" applyFill="1" applyBorder="1" applyAlignment="1" applyProtection="1">
      <alignment horizontal="center" vertical="center" textRotation="255" shrinkToFit="1"/>
      <protection locked="0"/>
    </xf>
    <xf numFmtId="0" fontId="25" fillId="0" borderId="129" xfId="0" applyFont="1" applyFill="1" applyBorder="1" applyAlignment="1" applyProtection="1">
      <alignment horizontal="center" vertical="center" shrinkToFit="1"/>
      <protection locked="0"/>
    </xf>
    <xf numFmtId="0" fontId="25" fillId="0" borderId="64" xfId="0" applyFont="1" applyFill="1" applyBorder="1" applyAlignment="1" applyProtection="1">
      <alignment horizontal="center" vertical="center" shrinkToFit="1"/>
      <protection locked="0"/>
    </xf>
    <xf numFmtId="0" fontId="44" fillId="0" borderId="0" xfId="0" applyFont="1" applyFill="1" applyAlignment="1" applyProtection="1">
      <alignment horizontal="right" vertical="center"/>
      <protection locked="0"/>
    </xf>
    <xf numFmtId="0" fontId="44" fillId="0" borderId="3" xfId="3" applyFont="1" applyFill="1" applyBorder="1" applyAlignment="1" applyProtection="1">
      <alignment horizontal="left" vertical="center" wrapText="1"/>
      <protection locked="0"/>
    </xf>
    <xf numFmtId="0" fontId="44" fillId="0" borderId="99" xfId="3" applyFont="1" applyFill="1" applyBorder="1" applyAlignment="1" applyProtection="1">
      <alignment horizontal="center" vertical="center" wrapText="1"/>
      <protection locked="0"/>
    </xf>
    <xf numFmtId="0" fontId="44" fillId="0" borderId="4" xfId="3" applyFont="1" applyFill="1" applyBorder="1" applyAlignment="1" applyProtection="1">
      <alignment horizontal="center" vertical="center"/>
      <protection locked="0"/>
    </xf>
    <xf numFmtId="0" fontId="44" fillId="0" borderId="100" xfId="3" applyFont="1" applyFill="1" applyBorder="1" applyAlignment="1" applyProtection="1">
      <alignment horizontal="center" vertical="center" wrapText="1"/>
      <protection locked="0"/>
    </xf>
    <xf numFmtId="0" fontId="44" fillId="0" borderId="101" xfId="3" applyFont="1" applyFill="1" applyBorder="1" applyAlignment="1" applyProtection="1">
      <alignment horizontal="center" vertical="center" wrapText="1"/>
      <protection locked="0"/>
    </xf>
    <xf numFmtId="0" fontId="44" fillId="0" borderId="1" xfId="3" applyFont="1" applyFill="1" applyBorder="1" applyAlignment="1" applyProtection="1">
      <alignment horizontal="center" vertical="center"/>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109" xfId="0" applyFont="1" applyFill="1" applyBorder="1" applyAlignment="1" applyProtection="1">
      <alignment horizontal="left" vertical="center"/>
      <protection locked="0"/>
    </xf>
    <xf numFmtId="0" fontId="28" fillId="0" borderId="9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right" vertical="center" wrapText="1"/>
      <protection locked="0"/>
    </xf>
    <xf numFmtId="0" fontId="29"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1" fillId="6" borderId="2" xfId="5" applyNumberFormat="1" applyFont="1" applyFill="1" applyBorder="1" applyProtection="1">
      <protection locked="0"/>
    </xf>
    <xf numFmtId="49" fontId="11" fillId="6" borderId="26" xfId="5" applyNumberFormat="1" applyFont="1" applyFill="1" applyBorder="1" applyProtection="1">
      <protection locked="0"/>
    </xf>
    <xf numFmtId="49" fontId="11" fillId="6" borderId="8" xfId="5" applyNumberFormat="1" applyFont="1" applyFill="1" applyBorder="1" applyAlignment="1" applyProtection="1">
      <alignment shrinkToFit="1"/>
      <protection locked="0"/>
    </xf>
    <xf numFmtId="14" fontId="11" fillId="6" borderId="3" xfId="5" applyNumberFormat="1" applyFont="1" applyFill="1" applyBorder="1" applyProtection="1">
      <protection locked="0"/>
    </xf>
    <xf numFmtId="14" fontId="11" fillId="6" borderId="8" xfId="5" applyNumberFormat="1" applyFont="1" applyFill="1" applyBorder="1" applyProtection="1">
      <protection locked="0"/>
    </xf>
    <xf numFmtId="14" fontId="11" fillId="6" borderId="4" xfId="5" applyNumberFormat="1" applyFont="1" applyFill="1" applyBorder="1" applyProtection="1">
      <protection locked="0"/>
    </xf>
    <xf numFmtId="14" fontId="11" fillId="6" borderId="5" xfId="5" applyNumberFormat="1" applyFont="1" applyFill="1" applyBorder="1" applyProtection="1">
      <protection locked="0"/>
    </xf>
    <xf numFmtId="0" fontId="11" fillId="6" borderId="2" xfId="5" applyFont="1" applyFill="1" applyBorder="1" applyAlignment="1" applyProtection="1">
      <protection locked="0"/>
    </xf>
    <xf numFmtId="0" fontId="11" fillId="6" borderId="26" xfId="5" applyFont="1" applyFill="1" applyBorder="1" applyAlignment="1" applyProtection="1">
      <protection locked="0"/>
    </xf>
    <xf numFmtId="0" fontId="66" fillId="0" borderId="2" xfId="10" applyFont="1" applyBorder="1" applyAlignment="1" applyProtection="1">
      <alignment horizontal="center" vertical="center"/>
      <protection locked="0"/>
    </xf>
    <xf numFmtId="0" fontId="65" fillId="0" borderId="2" xfId="10" applyFont="1" applyBorder="1" applyAlignment="1" applyProtection="1">
      <alignment horizontal="center" vertical="center"/>
      <protection locked="0"/>
    </xf>
    <xf numFmtId="0" fontId="10" fillId="0" borderId="2" xfId="10" applyFont="1" applyBorder="1" applyAlignment="1" applyProtection="1">
      <alignment horizontal="center" vertical="center"/>
      <protection locked="0"/>
    </xf>
    <xf numFmtId="0" fontId="30" fillId="0" borderId="2" xfId="10" applyFont="1" applyBorder="1" applyAlignment="1" applyProtection="1">
      <alignment horizontal="center" vertical="center"/>
      <protection locked="0"/>
    </xf>
    <xf numFmtId="0" fontId="116" fillId="0" borderId="2" xfId="10" applyFont="1" applyBorder="1" applyAlignment="1" applyProtection="1">
      <alignment horizontal="center" vertical="center"/>
      <protection locked="0"/>
    </xf>
    <xf numFmtId="58" fontId="73" fillId="0" borderId="1" xfId="0" applyNumberFormat="1" applyFont="1" applyBorder="1" applyAlignment="1" applyProtection="1">
      <alignment horizontal="center" vertical="center" wrapText="1"/>
      <protection locked="0"/>
    </xf>
    <xf numFmtId="0" fontId="7" fillId="0" borderId="2"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7" fillId="0" borderId="59"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26" xfId="0" applyFont="1" applyFill="1" applyBorder="1" applyAlignment="1" applyProtection="1">
      <alignment horizontal="center" vertical="center"/>
      <protection locked="0"/>
    </xf>
    <xf numFmtId="38" fontId="33" fillId="10" borderId="2" xfId="1" applyFont="1" applyFill="1" applyBorder="1" applyAlignment="1">
      <alignment horizontal="center" vertical="center" shrinkToFit="1"/>
    </xf>
    <xf numFmtId="0" fontId="25" fillId="0" borderId="2" xfId="4" applyFont="1" applyFill="1" applyBorder="1" applyAlignment="1" applyProtection="1">
      <alignment vertical="center"/>
      <protection locked="0"/>
    </xf>
    <xf numFmtId="0" fontId="25" fillId="0" borderId="2" xfId="4" applyFont="1" applyFill="1" applyBorder="1" applyAlignment="1" applyProtection="1">
      <alignment vertical="center" wrapText="1"/>
      <protection locked="0"/>
    </xf>
    <xf numFmtId="0" fontId="25" fillId="0" borderId="2" xfId="4" applyFont="1" applyFill="1" applyBorder="1" applyAlignment="1" applyProtection="1">
      <alignment vertical="center" shrinkToFit="1"/>
      <protection locked="0"/>
    </xf>
    <xf numFmtId="38" fontId="25" fillId="0" borderId="2" xfId="1" applyFont="1" applyFill="1" applyBorder="1" applyAlignment="1" applyProtection="1">
      <alignment vertical="center" shrinkToFit="1"/>
      <protection locked="0"/>
    </xf>
    <xf numFmtId="0" fontId="7" fillId="0" borderId="27" xfId="0" applyFont="1" applyFill="1" applyBorder="1" applyAlignment="1" applyProtection="1">
      <alignment horizontal="center" vertical="center"/>
      <protection locked="0"/>
    </xf>
    <xf numFmtId="0" fontId="30" fillId="0" borderId="8" xfId="10" applyFont="1" applyBorder="1">
      <alignment vertical="center"/>
    </xf>
    <xf numFmtId="0" fontId="139" fillId="0" borderId="115" xfId="0" applyFont="1" applyFill="1" applyBorder="1" applyAlignment="1">
      <alignment vertical="center"/>
    </xf>
    <xf numFmtId="0" fontId="139" fillId="0" borderId="35" xfId="0" applyFont="1" applyFill="1" applyBorder="1" applyAlignment="1">
      <alignment vertical="center"/>
    </xf>
    <xf numFmtId="0" fontId="66" fillId="0" borderId="2" xfId="10" applyFont="1" applyBorder="1" applyAlignment="1">
      <alignment horizontal="center" vertical="center"/>
    </xf>
    <xf numFmtId="0" fontId="66" fillId="0" borderId="2" xfId="10" applyFont="1" applyBorder="1" applyAlignment="1" applyProtection="1">
      <alignment horizontal="center" vertical="center"/>
      <protection locked="0"/>
    </xf>
    <xf numFmtId="0" fontId="11" fillId="6" borderId="26" xfId="5" applyFont="1" applyFill="1" applyBorder="1" applyAlignment="1" applyProtection="1">
      <alignment horizontal="left" vertical="center" wrapText="1"/>
      <protection locked="0"/>
    </xf>
    <xf numFmtId="0" fontId="11" fillId="6" borderId="3" xfId="5" applyFont="1" applyFill="1" applyBorder="1" applyAlignment="1" applyProtection="1">
      <alignment wrapText="1"/>
      <protection locked="0"/>
    </xf>
    <xf numFmtId="0" fontId="11" fillId="6" borderId="8" xfId="5" applyFont="1" applyFill="1" applyBorder="1" applyAlignment="1" applyProtection="1">
      <alignment wrapText="1" shrinkToFit="1"/>
      <protection locked="0"/>
    </xf>
    <xf numFmtId="0" fontId="98" fillId="0" borderId="0" xfId="0" applyFont="1" applyFill="1" applyBorder="1" applyAlignment="1">
      <alignment horizontal="left" vertical="center"/>
    </xf>
    <xf numFmtId="0" fontId="10" fillId="0" borderId="27" xfId="0" applyFont="1" applyFill="1" applyBorder="1" applyAlignment="1" applyProtection="1">
      <alignment horizontal="center" vertical="center" wrapText="1"/>
      <protection locked="0"/>
    </xf>
    <xf numFmtId="0" fontId="10" fillId="0" borderId="164" xfId="0" applyFont="1" applyFill="1" applyBorder="1" applyAlignment="1">
      <alignment horizontal="center" vertical="center" wrapText="1"/>
    </xf>
    <xf numFmtId="0" fontId="39" fillId="0" borderId="102" xfId="45" applyNumberFormat="1" applyFont="1" applyFill="1" applyBorder="1" applyAlignment="1">
      <alignment horizontal="center" vertical="center" shrinkToFit="1"/>
    </xf>
    <xf numFmtId="0" fontId="10" fillId="0" borderId="102" xfId="0" applyFont="1" applyFill="1" applyBorder="1" applyAlignment="1">
      <alignment horizontal="center" vertical="center" wrapText="1"/>
    </xf>
    <xf numFmtId="0" fontId="10" fillId="0" borderId="165" xfId="0" applyFont="1" applyFill="1" applyBorder="1" applyAlignment="1" applyProtection="1">
      <alignment horizontal="center" vertical="center" wrapText="1"/>
      <protection locked="0"/>
    </xf>
    <xf numFmtId="0" fontId="125" fillId="0" borderId="0" xfId="49" applyFont="1">
      <alignment vertical="center"/>
    </xf>
    <xf numFmtId="0" fontId="125" fillId="0" borderId="0" xfId="49" applyFont="1" applyAlignment="1">
      <alignment horizontal="left" vertical="center"/>
    </xf>
    <xf numFmtId="0" fontId="125" fillId="0" borderId="0" xfId="49" applyFont="1" applyAlignment="1">
      <alignment horizontal="right" vertical="center"/>
    </xf>
    <xf numFmtId="0" fontId="125" fillId="0" borderId="0" xfId="49" applyFont="1" applyAlignment="1"/>
    <xf numFmtId="0" fontId="125" fillId="0" borderId="2" xfId="49" applyFont="1" applyBorder="1" applyAlignment="1">
      <alignment horizontal="center" vertical="center" wrapText="1"/>
    </xf>
    <xf numFmtId="0" fontId="125" fillId="0" borderId="0" xfId="49" applyFont="1" applyAlignment="1">
      <alignment horizontal="center" vertical="center"/>
    </xf>
    <xf numFmtId="0" fontId="125" fillId="0" borderId="2" xfId="49" applyFont="1" applyBorder="1" applyAlignment="1">
      <alignment horizontal="center" vertical="center"/>
    </xf>
    <xf numFmtId="0" fontId="125" fillId="0" borderId="8" xfId="49" applyFont="1" applyBorder="1" applyAlignment="1">
      <alignment vertical="center"/>
    </xf>
    <xf numFmtId="0" fontId="125" fillId="0" borderId="5" xfId="49" applyFont="1" applyBorder="1" applyAlignment="1">
      <alignment vertical="center"/>
    </xf>
    <xf numFmtId="0" fontId="125" fillId="0" borderId="5" xfId="49" applyFont="1" applyBorder="1">
      <alignment vertical="center"/>
    </xf>
    <xf numFmtId="0" fontId="125" fillId="0" borderId="9" xfId="49" applyFont="1" applyBorder="1">
      <alignment vertical="center"/>
    </xf>
    <xf numFmtId="0" fontId="125" fillId="0" borderId="6" xfId="49" applyFont="1" applyBorder="1">
      <alignment vertical="center"/>
    </xf>
    <xf numFmtId="0" fontId="125" fillId="0" borderId="0" xfId="49" applyFont="1" applyBorder="1">
      <alignment vertical="center"/>
    </xf>
    <xf numFmtId="0" fontId="125" fillId="0" borderId="7" xfId="49" applyFont="1" applyBorder="1">
      <alignment vertical="center"/>
    </xf>
    <xf numFmtId="0" fontId="125" fillId="0" borderId="6" xfId="49" applyFont="1" applyBorder="1" applyAlignment="1">
      <alignment vertical="center"/>
    </xf>
    <xf numFmtId="0" fontId="125" fillId="0" borderId="0" xfId="49" applyFont="1" applyBorder="1" applyAlignment="1">
      <alignment vertical="center"/>
    </xf>
    <xf numFmtId="0" fontId="125" fillId="0" borderId="11" xfId="49" applyFont="1" applyBorder="1" applyAlignment="1">
      <alignment vertical="center"/>
    </xf>
    <xf numFmtId="0" fontId="125" fillId="0" borderId="1" xfId="49" applyFont="1" applyBorder="1" applyAlignment="1">
      <alignment vertical="center"/>
    </xf>
    <xf numFmtId="0" fontId="125" fillId="0" borderId="1" xfId="49" applyFont="1" applyBorder="1">
      <alignment vertical="center"/>
    </xf>
    <xf numFmtId="0" fontId="125" fillId="0" borderId="12" xfId="49" applyFont="1" applyBorder="1">
      <alignment vertical="center"/>
    </xf>
    <xf numFmtId="0" fontId="66" fillId="0" borderId="2" xfId="0" applyFont="1" applyFill="1" applyBorder="1" applyAlignment="1">
      <alignment horizontal="center" vertical="center"/>
    </xf>
    <xf numFmtId="0" fontId="133" fillId="10" borderId="2" xfId="4" applyFont="1" applyFill="1" applyBorder="1" applyAlignment="1">
      <alignment horizontal="left" vertical="center" wrapText="1"/>
    </xf>
    <xf numFmtId="0" fontId="138" fillId="10" borderId="10" xfId="4" applyFont="1" applyFill="1" applyBorder="1" applyAlignment="1">
      <alignment horizontal="left" vertical="center" wrapText="1"/>
    </xf>
    <xf numFmtId="0" fontId="11" fillId="0" borderId="0" xfId="4" applyFont="1" applyFill="1">
      <alignment vertical="center"/>
    </xf>
    <xf numFmtId="38" fontId="11" fillId="0" borderId="0" xfId="1" applyFont="1" applyFill="1">
      <alignment vertical="center"/>
    </xf>
    <xf numFmtId="0" fontId="10" fillId="0" borderId="36" xfId="0" applyFont="1" applyFill="1" applyBorder="1" applyAlignment="1">
      <alignment horizontal="left" vertical="center"/>
    </xf>
    <xf numFmtId="0" fontId="10" fillId="0" borderId="0" xfId="0" applyFont="1" applyFill="1" applyBorder="1" applyAlignment="1">
      <alignment horizontal="left" vertical="center"/>
    </xf>
    <xf numFmtId="0" fontId="28" fillId="0" borderId="66"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109" xfId="0" applyFont="1" applyFill="1" applyBorder="1" applyAlignment="1">
      <alignment horizontal="left" vertical="center"/>
    </xf>
    <xf numFmtId="0" fontId="144" fillId="0" borderId="0" xfId="50" applyFont="1" applyAlignment="1">
      <alignment horizontal="left" vertical="center"/>
    </xf>
    <xf numFmtId="0" fontId="147" fillId="0" borderId="0" xfId="51" applyFont="1" applyAlignment="1">
      <alignment horizontal="center" vertical="center"/>
    </xf>
    <xf numFmtId="0" fontId="146" fillId="0" borderId="0" xfId="51" applyFont="1" applyAlignment="1">
      <alignment wrapText="1"/>
    </xf>
    <xf numFmtId="0" fontId="148" fillId="0" borderId="0" xfId="15" applyFont="1">
      <alignment vertical="center"/>
    </xf>
    <xf numFmtId="0" fontId="146" fillId="0" borderId="0" xfId="51"/>
    <xf numFmtId="0" fontId="149" fillId="0" borderId="6" xfId="51" applyFont="1" applyBorder="1" applyAlignment="1">
      <alignment horizontal="left" vertical="center" wrapText="1"/>
    </xf>
    <xf numFmtId="0" fontId="149" fillId="0" borderId="50" xfId="51" applyFont="1" applyBorder="1" applyAlignment="1">
      <alignment horizontal="left" vertical="center" wrapText="1"/>
    </xf>
    <xf numFmtId="0" fontId="149" fillId="0" borderId="65" xfId="51" applyFont="1" applyBorder="1" applyAlignment="1">
      <alignment horizontal="center" vertical="center" wrapText="1"/>
    </xf>
    <xf numFmtId="0" fontId="149" fillId="0" borderId="122" xfId="51" applyFont="1" applyBorder="1" applyAlignment="1">
      <alignment horizontal="left" vertical="center" wrapText="1"/>
    </xf>
    <xf numFmtId="0" fontId="149" fillId="0" borderId="167" xfId="51" applyFont="1" applyBorder="1" applyAlignment="1">
      <alignment horizontal="left" vertical="center" wrapText="1"/>
    </xf>
    <xf numFmtId="0" fontId="149" fillId="0" borderId="162" xfId="51" applyFont="1" applyBorder="1" applyAlignment="1">
      <alignment horizontal="center" vertical="center" wrapText="1"/>
    </xf>
    <xf numFmtId="0" fontId="149" fillId="0" borderId="8" xfId="51" applyFont="1" applyBorder="1" applyAlignment="1">
      <alignment horizontal="left" vertical="center" wrapText="1"/>
    </xf>
    <xf numFmtId="0" fontId="149" fillId="0" borderId="48" xfId="51" applyFont="1" applyBorder="1" applyAlignment="1">
      <alignment horizontal="left" vertical="center" wrapText="1"/>
    </xf>
    <xf numFmtId="0" fontId="149" fillId="0" borderId="64" xfId="51" applyFont="1" applyBorder="1" applyAlignment="1">
      <alignment horizontal="center" vertical="center" wrapText="1"/>
    </xf>
    <xf numFmtId="0" fontId="149" fillId="0" borderId="47" xfId="51" applyFont="1" applyBorder="1" applyAlignment="1">
      <alignment horizontal="left" vertical="center" wrapText="1"/>
    </xf>
    <xf numFmtId="0" fontId="149" fillId="0" borderId="35" xfId="51" applyFont="1" applyBorder="1" applyAlignment="1">
      <alignment horizontal="left" vertical="center" wrapText="1"/>
    </xf>
    <xf numFmtId="0" fontId="149" fillId="0" borderId="93" xfId="51" applyFont="1" applyBorder="1" applyAlignment="1">
      <alignment horizontal="center" vertical="center" wrapText="1"/>
    </xf>
    <xf numFmtId="0" fontId="149" fillId="0" borderId="168" xfId="51" applyFont="1" applyBorder="1" applyAlignment="1">
      <alignment horizontal="left" vertical="center" wrapText="1"/>
    </xf>
    <xf numFmtId="0" fontId="149" fillId="0" borderId="169" xfId="51" applyFont="1" applyBorder="1" applyAlignment="1">
      <alignment horizontal="left" vertical="center" wrapText="1"/>
    </xf>
    <xf numFmtId="0" fontId="149" fillId="0" borderId="170" xfId="51" applyFont="1" applyBorder="1" applyAlignment="1">
      <alignment horizontal="center" vertical="center" wrapText="1"/>
    </xf>
    <xf numFmtId="0" fontId="150" fillId="7" borderId="58" xfId="51" applyFont="1" applyFill="1" applyBorder="1" applyAlignment="1">
      <alignment horizontal="center" vertical="center" wrapText="1"/>
    </xf>
    <xf numFmtId="0" fontId="150" fillId="7" borderId="102" xfId="51" applyFont="1" applyFill="1" applyBorder="1" applyAlignment="1">
      <alignment horizontal="center" vertical="center" wrapText="1"/>
    </xf>
    <xf numFmtId="0" fontId="150" fillId="7" borderId="56" xfId="51" applyFont="1" applyFill="1" applyBorder="1" applyAlignment="1">
      <alignment horizontal="center" vertical="center" wrapText="1"/>
    </xf>
    <xf numFmtId="0" fontId="151" fillId="7" borderId="53" xfId="51" applyFont="1" applyFill="1" applyBorder="1" applyAlignment="1">
      <alignment horizontal="center" vertical="center" wrapText="1"/>
    </xf>
    <xf numFmtId="0" fontId="152" fillId="7" borderId="103" xfId="51" applyFont="1" applyFill="1" applyBorder="1" applyAlignment="1">
      <alignment horizontal="center" vertical="center" wrapText="1"/>
    </xf>
    <xf numFmtId="0" fontId="149" fillId="0" borderId="0" xfId="51" applyFont="1" applyBorder="1" applyAlignment="1">
      <alignment horizontal="center" vertical="center"/>
    </xf>
    <xf numFmtId="0" fontId="149" fillId="0" borderId="0" xfId="51" applyFont="1" applyBorder="1" applyAlignment="1">
      <alignment horizontal="left" vertical="center" wrapText="1"/>
    </xf>
    <xf numFmtId="0" fontId="153" fillId="0" borderId="0" xfId="51" applyFont="1" applyBorder="1" applyAlignment="1">
      <alignment horizontal="left" vertical="center" wrapText="1"/>
    </xf>
    <xf numFmtId="0" fontId="63" fillId="0" borderId="2" xfId="0" applyFont="1" applyFill="1" applyBorder="1" applyAlignment="1">
      <alignment horizontal="center" vertical="center"/>
    </xf>
    <xf numFmtId="0" fontId="90" fillId="0" borderId="2" xfId="45" applyNumberFormat="1" applyFont="1" applyFill="1" applyBorder="1" applyAlignment="1" applyProtection="1">
      <alignment horizontal="center" vertical="center"/>
      <protection locked="0"/>
    </xf>
    <xf numFmtId="0" fontId="90" fillId="0" borderId="4" xfId="45" applyNumberFormat="1" applyFont="1" applyFill="1" applyBorder="1" applyAlignment="1">
      <alignment vertical="center" shrinkToFit="1"/>
    </xf>
    <xf numFmtId="0" fontId="90" fillId="0" borderId="10" xfId="45" applyNumberFormat="1" applyFont="1" applyFill="1" applyBorder="1" applyAlignment="1">
      <alignment vertical="center" shrinkToFit="1"/>
    </xf>
    <xf numFmtId="0" fontId="119" fillId="0" borderId="10" xfId="0" applyFont="1" applyFill="1" applyBorder="1" applyAlignment="1">
      <alignment horizontal="left" vertical="center" wrapText="1"/>
    </xf>
    <xf numFmtId="0" fontId="119" fillId="0" borderId="0" xfId="0" applyFont="1" applyFill="1" applyBorder="1" applyAlignment="1">
      <alignment horizontal="left" vertical="center" shrinkToFit="1"/>
    </xf>
    <xf numFmtId="0" fontId="119" fillId="0" borderId="4" xfId="0" applyFont="1" applyFill="1" applyBorder="1" applyAlignment="1">
      <alignment vertical="center"/>
    </xf>
    <xf numFmtId="0" fontId="119" fillId="0" borderId="10" xfId="0" applyFont="1" applyFill="1" applyBorder="1" applyAlignment="1">
      <alignment vertical="center"/>
    </xf>
    <xf numFmtId="0" fontId="119" fillId="0" borderId="26" xfId="0" applyFont="1" applyFill="1" applyBorder="1" applyAlignment="1">
      <alignment horizontal="center" vertical="center" wrapText="1"/>
    </xf>
    <xf numFmtId="0" fontId="119" fillId="0" borderId="27" xfId="0" applyFont="1" applyFill="1" applyBorder="1" applyAlignment="1">
      <alignment horizontal="center" vertical="center" wrapText="1"/>
    </xf>
    <xf numFmtId="0" fontId="119" fillId="0" borderId="28" xfId="0" applyFont="1" applyFill="1" applyBorder="1" applyAlignment="1">
      <alignment horizontal="center" vertical="center" wrapText="1"/>
    </xf>
    <xf numFmtId="0" fontId="119" fillId="0" borderId="27" xfId="0" applyFont="1" applyFill="1" applyBorder="1" applyAlignment="1">
      <alignment horizontal="center" vertical="center" textRotation="255"/>
    </xf>
    <xf numFmtId="0" fontId="63" fillId="0" borderId="6" xfId="0" applyFont="1" applyFill="1" applyBorder="1" applyAlignment="1">
      <alignment horizontal="left" vertical="center" indent="1"/>
    </xf>
    <xf numFmtId="0" fontId="63" fillId="0" borderId="11" xfId="0" applyFont="1" applyFill="1" applyBorder="1" applyAlignment="1">
      <alignment horizontal="left" vertical="center" indent="1"/>
    </xf>
    <xf numFmtId="0" fontId="119" fillId="0" borderId="3" xfId="0" applyFont="1" applyFill="1" applyBorder="1" applyAlignment="1">
      <alignment horizontal="left" vertical="center"/>
    </xf>
    <xf numFmtId="0" fontId="119" fillId="0" borderId="4" xfId="0" applyFont="1" applyFill="1" applyBorder="1" applyAlignment="1">
      <alignment horizontal="left" vertical="center"/>
    </xf>
    <xf numFmtId="0" fontId="119" fillId="0" borderId="5" xfId="0" applyFont="1" applyFill="1" applyBorder="1" applyAlignment="1">
      <alignment horizontal="left" vertical="center" shrinkToFit="1"/>
    </xf>
    <xf numFmtId="0" fontId="119" fillId="0" borderId="1" xfId="0" applyFont="1" applyFill="1" applyBorder="1" applyAlignment="1">
      <alignment horizontal="left" vertical="center"/>
    </xf>
    <xf numFmtId="0" fontId="98" fillId="0" borderId="0" xfId="0" applyFont="1" applyFill="1" applyBorder="1" applyAlignment="1">
      <alignment horizontal="left" vertical="center"/>
    </xf>
    <xf numFmtId="0" fontId="125" fillId="0" borderId="0" xfId="0" applyFont="1" applyFill="1" applyAlignment="1">
      <alignment horizontal="center" vertical="center"/>
    </xf>
    <xf numFmtId="0" fontId="125" fillId="0" borderId="0" xfId="0" applyFont="1" applyFill="1" applyAlignment="1">
      <alignment horizontal="center"/>
    </xf>
    <xf numFmtId="0" fontId="119" fillId="0" borderId="0" xfId="0" applyFont="1" applyFill="1" applyAlignment="1"/>
    <xf numFmtId="0" fontId="159" fillId="0" borderId="0" xfId="0" applyFont="1" applyFill="1" applyAlignment="1"/>
    <xf numFmtId="58" fontId="159" fillId="0" borderId="0" xfId="0" applyNumberFormat="1" applyFont="1" applyFill="1" applyAlignment="1"/>
    <xf numFmtId="0" fontId="159" fillId="0" borderId="0" xfId="0" applyFont="1" applyFill="1" applyAlignment="1">
      <alignment horizontal="left"/>
    </xf>
    <xf numFmtId="0" fontId="159" fillId="0" borderId="1" xfId="0" applyFont="1" applyFill="1" applyBorder="1" applyAlignment="1">
      <alignment horizontal="left" shrinkToFit="1"/>
    </xf>
    <xf numFmtId="0" fontId="159" fillId="0" borderId="0" xfId="0" applyFont="1" applyFill="1" applyBorder="1" applyAlignment="1">
      <alignment horizontal="left" shrinkToFit="1"/>
    </xf>
    <xf numFmtId="0" fontId="159" fillId="0" borderId="10" xfId="0" applyFont="1" applyFill="1" applyBorder="1" applyAlignment="1">
      <alignment horizontal="center" vertical="center"/>
    </xf>
    <xf numFmtId="0" fontId="119" fillId="0" borderId="2" xfId="0" applyFont="1" applyFill="1" applyBorder="1" applyAlignment="1">
      <alignment horizontal="center" vertical="center"/>
    </xf>
    <xf numFmtId="0" fontId="125" fillId="0" borderId="10" xfId="0" applyFont="1" applyFill="1" applyBorder="1" applyAlignment="1">
      <alignment horizontal="left" vertical="center" indent="1"/>
    </xf>
    <xf numFmtId="0" fontId="159" fillId="0" borderId="2" xfId="0" applyFont="1" applyFill="1" applyBorder="1" applyAlignment="1" applyProtection="1">
      <alignment horizontal="center" vertical="center"/>
      <protection locked="0"/>
    </xf>
    <xf numFmtId="0" fontId="119" fillId="0" borderId="9" xfId="0" applyFont="1" applyFill="1" applyBorder="1" applyAlignment="1">
      <alignment horizontal="left" vertical="center"/>
    </xf>
    <xf numFmtId="0" fontId="125" fillId="0" borderId="12" xfId="0" applyFont="1" applyFill="1" applyBorder="1" applyAlignment="1">
      <alignment horizontal="left" vertical="center"/>
    </xf>
    <xf numFmtId="0" fontId="125" fillId="0" borderId="5" xfId="0" applyFont="1" applyFill="1" applyBorder="1" applyAlignment="1">
      <alignment horizontal="left" shrinkToFit="1"/>
    </xf>
    <xf numFmtId="0" fontId="125" fillId="0" borderId="9" xfId="0" applyFont="1" applyFill="1" applyBorder="1" applyAlignment="1">
      <alignment horizontal="left" shrinkToFit="1"/>
    </xf>
    <xf numFmtId="0" fontId="119" fillId="0" borderId="6" xfId="0" applyFont="1" applyFill="1" applyBorder="1" applyAlignment="1">
      <alignment horizontal="left" vertical="center" indent="1"/>
    </xf>
    <xf numFmtId="0" fontId="125" fillId="0" borderId="0" xfId="0" applyFont="1" applyFill="1" applyBorder="1" applyAlignment="1">
      <alignment horizontal="left" shrinkToFit="1"/>
    </xf>
    <xf numFmtId="0" fontId="125" fillId="0" borderId="7" xfId="0" applyFont="1" applyFill="1" applyBorder="1" applyAlignment="1">
      <alignment horizontal="left" shrinkToFit="1"/>
    </xf>
    <xf numFmtId="0" fontId="125" fillId="0" borderId="6" xfId="0" applyFont="1" applyFill="1" applyBorder="1" applyAlignment="1">
      <alignment horizontal="left" vertical="center" indent="1"/>
    </xf>
    <xf numFmtId="0" fontId="125" fillId="0" borderId="0" xfId="0" applyFont="1" applyFill="1" applyBorder="1" applyAlignment="1">
      <alignment horizontal="left" indent="1"/>
    </xf>
    <xf numFmtId="0" fontId="125" fillId="0" borderId="0" xfId="0" applyFont="1" applyFill="1" applyBorder="1" applyAlignment="1">
      <alignment horizontal="left" vertical="center" indent="1"/>
    </xf>
    <xf numFmtId="0" fontId="109" fillId="0" borderId="0" xfId="0" applyFont="1" applyFill="1" applyBorder="1" applyAlignment="1">
      <alignment horizontal="left"/>
    </xf>
    <xf numFmtId="0" fontId="119" fillId="0" borderId="0" xfId="0" applyFont="1" applyFill="1" applyBorder="1" applyAlignment="1">
      <alignment horizontal="left" vertical="center"/>
    </xf>
    <xf numFmtId="0" fontId="125" fillId="0" borderId="12" xfId="0" applyFont="1" applyFill="1" applyBorder="1" applyAlignment="1">
      <alignment horizontal="left" shrinkToFit="1"/>
    </xf>
    <xf numFmtId="0" fontId="160" fillId="0" borderId="2" xfId="0" applyFont="1" applyFill="1" applyBorder="1" applyAlignment="1" applyProtection="1">
      <alignment horizontal="center" vertical="center" shrinkToFit="1"/>
      <protection locked="0"/>
    </xf>
    <xf numFmtId="0" fontId="119" fillId="0" borderId="9" xfId="0" applyFont="1" applyFill="1" applyBorder="1" applyAlignment="1">
      <alignment horizontal="left" vertical="center" wrapText="1"/>
    </xf>
    <xf numFmtId="0" fontId="119" fillId="0" borderId="11" xfId="0" applyFont="1" applyFill="1" applyBorder="1" applyAlignment="1">
      <alignment horizontal="left" vertical="center" wrapText="1" indent="1"/>
    </xf>
    <xf numFmtId="0" fontId="119" fillId="0" borderId="1" xfId="0" applyFont="1" applyFill="1" applyBorder="1" applyAlignment="1">
      <alignment horizontal="left" vertical="center" indent="1"/>
    </xf>
    <xf numFmtId="0" fontId="119" fillId="0" borderId="1" xfId="0" applyFont="1" applyFill="1" applyBorder="1" applyAlignment="1">
      <alignment horizontal="left" vertical="center" wrapText="1" indent="1"/>
    </xf>
    <xf numFmtId="0" fontId="119" fillId="0" borderId="12" xfId="0" applyFont="1" applyFill="1" applyBorder="1" applyAlignment="1">
      <alignment horizontal="left" vertical="center" wrapText="1" indent="1"/>
    </xf>
    <xf numFmtId="0" fontId="125" fillId="0" borderId="4" xfId="0" applyFont="1" applyFill="1" applyBorder="1" applyAlignment="1">
      <alignment horizontal="left"/>
    </xf>
    <xf numFmtId="0" fontId="125" fillId="0" borderId="10" xfId="0" applyFont="1" applyFill="1" applyBorder="1" applyAlignment="1">
      <alignment horizontal="left"/>
    </xf>
    <xf numFmtId="0" fontId="119" fillId="0" borderId="10" xfId="0" applyFont="1" applyFill="1" applyBorder="1" applyAlignment="1">
      <alignment horizontal="center" vertical="center"/>
    </xf>
    <xf numFmtId="0" fontId="119" fillId="0" borderId="5" xfId="0" applyFont="1" applyFill="1" applyBorder="1" applyAlignment="1" applyProtection="1">
      <alignment horizontal="center" vertical="center" shrinkToFit="1"/>
      <protection locked="0"/>
    </xf>
    <xf numFmtId="0" fontId="125" fillId="0" borderId="5" xfId="0" applyFont="1" applyFill="1" applyBorder="1" applyAlignment="1">
      <alignment horizontal="left" vertical="center"/>
    </xf>
    <xf numFmtId="0" fontId="119" fillId="0" borderId="5" xfId="0" applyFont="1" applyFill="1" applyBorder="1" applyAlignment="1">
      <alignment horizontal="left"/>
    </xf>
    <xf numFmtId="0" fontId="119" fillId="0" borderId="9" xfId="0" applyFont="1" applyFill="1" applyBorder="1" applyAlignment="1">
      <alignment horizontal="left"/>
    </xf>
    <xf numFmtId="0" fontId="119" fillId="0" borderId="0" xfId="0" applyFont="1" applyFill="1" applyBorder="1" applyAlignment="1" applyProtection="1">
      <alignment horizontal="center" vertical="center" shrinkToFit="1"/>
      <protection locked="0"/>
    </xf>
    <xf numFmtId="0" fontId="125" fillId="0" borderId="0" xfId="0" applyFont="1" applyFill="1" applyBorder="1" applyAlignment="1">
      <alignment horizontal="left" vertical="center"/>
    </xf>
    <xf numFmtId="0" fontId="119" fillId="0" borderId="0" xfId="0" applyFont="1" applyFill="1" applyBorder="1" applyAlignment="1">
      <alignment horizontal="left"/>
    </xf>
    <xf numFmtId="0" fontId="119" fillId="0" borderId="7" xfId="0" applyFont="1" applyFill="1" applyBorder="1" applyAlignment="1">
      <alignment horizontal="left"/>
    </xf>
    <xf numFmtId="0" fontId="119" fillId="0" borderId="11" xfId="0" applyFont="1" applyFill="1" applyBorder="1" applyAlignment="1">
      <alignment horizontal="left" vertical="center"/>
    </xf>
    <xf numFmtId="0" fontId="119" fillId="0" borderId="1" xfId="0" applyFont="1" applyFill="1" applyBorder="1" applyAlignment="1" applyProtection="1">
      <alignment horizontal="center" vertical="center" shrinkToFit="1"/>
      <protection locked="0"/>
    </xf>
    <xf numFmtId="0" fontId="125" fillId="0" borderId="1" xfId="0" applyFont="1" applyFill="1" applyBorder="1" applyAlignment="1">
      <alignment horizontal="left" vertical="center"/>
    </xf>
    <xf numFmtId="0" fontId="119" fillId="0" borderId="1" xfId="0" applyFont="1" applyFill="1" applyBorder="1" applyAlignment="1">
      <alignment horizontal="left"/>
    </xf>
    <xf numFmtId="0" fontId="119" fillId="0" borderId="12" xfId="0" applyFont="1" applyFill="1" applyBorder="1" applyAlignment="1">
      <alignment horizontal="left"/>
    </xf>
    <xf numFmtId="0" fontId="119" fillId="0" borderId="2" xfId="0" applyFont="1" applyFill="1" applyBorder="1" applyAlignment="1">
      <alignment horizontal="center" vertical="center" wrapText="1"/>
    </xf>
    <xf numFmtId="0" fontId="63" fillId="0" borderId="3" xfId="0" applyFont="1" applyFill="1" applyBorder="1" applyAlignment="1">
      <alignment horizontal="left" vertical="center" indent="1"/>
    </xf>
    <xf numFmtId="0" fontId="119" fillId="0" borderId="1" xfId="0" applyFont="1" applyFill="1" applyBorder="1" applyAlignment="1">
      <alignment vertical="center" shrinkToFit="1"/>
    </xf>
    <xf numFmtId="0" fontId="119" fillId="0" borderId="3" xfId="0" applyFont="1" applyFill="1" applyBorder="1" applyAlignment="1">
      <alignment vertical="center" shrinkToFit="1"/>
    </xf>
    <xf numFmtId="0" fontId="119" fillId="0" borderId="10" xfId="0" applyFont="1" applyFill="1" applyBorder="1" applyAlignment="1">
      <alignment vertical="center" shrinkToFit="1"/>
    </xf>
    <xf numFmtId="0" fontId="63" fillId="0" borderId="2" xfId="0" applyFont="1" applyFill="1" applyBorder="1" applyAlignment="1">
      <alignment horizontal="left" vertical="center"/>
    </xf>
    <xf numFmtId="0" fontId="119" fillId="0" borderId="3" xfId="0" applyFont="1" applyFill="1" applyBorder="1" applyAlignment="1">
      <alignment horizontal="left" vertical="center" indent="1"/>
    </xf>
    <xf numFmtId="0" fontId="119" fillId="0" borderId="4" xfId="0" applyFont="1" applyFill="1" applyBorder="1" applyAlignment="1" applyProtection="1">
      <alignment horizontal="center" vertical="center"/>
      <protection locked="0"/>
    </xf>
    <xf numFmtId="0" fontId="119" fillId="0" borderId="4" xfId="0" applyFont="1" applyFill="1" applyBorder="1" applyAlignment="1">
      <alignment horizontal="left" vertical="center" indent="1"/>
    </xf>
    <xf numFmtId="0" fontId="125" fillId="0" borderId="4" xfId="0" applyFont="1" applyFill="1" applyBorder="1" applyAlignment="1">
      <alignment horizontal="left" indent="1"/>
    </xf>
    <xf numFmtId="0" fontId="119" fillId="0" borderId="4" xfId="0" applyFont="1" applyFill="1" applyBorder="1" applyAlignment="1">
      <alignment horizontal="left" indent="1"/>
    </xf>
    <xf numFmtId="0" fontId="119" fillId="0" borderId="10" xfId="0" applyFont="1" applyFill="1" applyBorder="1" applyAlignment="1">
      <alignment horizontal="left" indent="1"/>
    </xf>
    <xf numFmtId="0" fontId="125" fillId="0" borderId="0" xfId="0" applyFont="1" applyFill="1" applyBorder="1" applyAlignment="1" applyProtection="1">
      <alignment vertical="center"/>
      <protection locked="0"/>
    </xf>
    <xf numFmtId="0" fontId="119" fillId="0" borderId="0" xfId="0" applyFont="1" applyFill="1" applyBorder="1" applyAlignment="1">
      <alignment horizontal="center" vertical="center"/>
    </xf>
    <xf numFmtId="0" fontId="120" fillId="0" borderId="5" xfId="0" applyFont="1" applyFill="1" applyBorder="1" applyAlignment="1">
      <alignment vertical="center" shrinkToFit="1"/>
    </xf>
    <xf numFmtId="0" fontId="125" fillId="0" borderId="5" xfId="0" applyFont="1" applyFill="1" applyBorder="1" applyAlignment="1" applyProtection="1">
      <alignment vertical="center"/>
      <protection locked="0"/>
    </xf>
    <xf numFmtId="0" fontId="119" fillId="0" borderId="9" xfId="0" applyFont="1" applyFill="1" applyBorder="1" applyAlignment="1">
      <alignment horizontal="left" indent="1"/>
    </xf>
    <xf numFmtId="0" fontId="119" fillId="0" borderId="12" xfId="0" applyFont="1" applyFill="1" applyBorder="1" applyAlignment="1">
      <alignment horizontal="left" indent="1"/>
    </xf>
    <xf numFmtId="0" fontId="63" fillId="0" borderId="2" xfId="0" applyFont="1" applyFill="1" applyBorder="1" applyAlignment="1">
      <alignment horizontal="left" vertical="center" wrapText="1"/>
    </xf>
    <xf numFmtId="0" fontId="119" fillId="0" borderId="10" xfId="0" applyFont="1" applyFill="1" applyBorder="1" applyAlignment="1">
      <alignment horizontal="left" vertical="center" indent="1"/>
    </xf>
    <xf numFmtId="0" fontId="119" fillId="0" borderId="7" xfId="0" applyFont="1" applyFill="1" applyBorder="1" applyAlignment="1">
      <alignment horizontal="left" indent="1"/>
    </xf>
    <xf numFmtId="0" fontId="119" fillId="0" borderId="12" xfId="0" applyFont="1" applyFill="1" applyBorder="1" applyAlignment="1">
      <alignment horizontal="left" vertical="center" wrapText="1"/>
    </xf>
    <xf numFmtId="0" fontId="125" fillId="0" borderId="2" xfId="0" applyFont="1" applyFill="1" applyBorder="1" applyAlignment="1">
      <alignment horizontal="left" vertical="center" wrapText="1"/>
    </xf>
    <xf numFmtId="0" fontId="119" fillId="0" borderId="4" xfId="0" applyFont="1" applyFill="1" applyBorder="1" applyAlignment="1">
      <alignment vertical="center" shrinkToFit="1"/>
    </xf>
    <xf numFmtId="0" fontId="161" fillId="0" borderId="10" xfId="0" applyFont="1" applyFill="1" applyBorder="1" applyAlignment="1">
      <alignment horizontal="left" vertical="center" shrinkToFit="1"/>
    </xf>
    <xf numFmtId="0" fontId="125" fillId="0" borderId="2" xfId="0" applyFont="1" applyFill="1" applyBorder="1" applyAlignment="1">
      <alignment horizontal="left" vertical="center"/>
    </xf>
    <xf numFmtId="0" fontId="125" fillId="0" borderId="9" xfId="0" applyFont="1" applyFill="1" applyBorder="1" applyAlignment="1">
      <alignment horizontal="left" vertical="center" wrapText="1" indent="1"/>
    </xf>
    <xf numFmtId="0" fontId="125" fillId="0" borderId="9" xfId="0" applyFont="1" applyFill="1" applyBorder="1" applyAlignment="1">
      <alignment horizontal="left" vertical="center" indent="1"/>
    </xf>
    <xf numFmtId="0" fontId="125" fillId="0" borderId="10" xfId="0" applyFont="1" applyFill="1" applyBorder="1" applyAlignment="1">
      <alignment horizontal="left" vertical="center" wrapText="1" indent="1"/>
    </xf>
    <xf numFmtId="0" fontId="119" fillId="0" borderId="26" xfId="0" applyFont="1" applyFill="1" applyBorder="1" applyAlignment="1">
      <alignment horizontal="left" vertical="center" indent="1"/>
    </xf>
    <xf numFmtId="0" fontId="119" fillId="0" borderId="5" xfId="0" applyFont="1" applyFill="1" applyBorder="1" applyAlignment="1">
      <alignment vertical="center"/>
    </xf>
    <xf numFmtId="0" fontId="119" fillId="0" borderId="5" xfId="0" applyFont="1" applyFill="1" applyBorder="1" applyAlignment="1">
      <alignment horizontal="left" vertical="center"/>
    </xf>
    <xf numFmtId="0" fontId="119" fillId="0" borderId="10" xfId="0" applyFont="1" applyFill="1" applyBorder="1" applyAlignment="1">
      <alignment horizontal="left"/>
    </xf>
    <xf numFmtId="0" fontId="125" fillId="0" borderId="12" xfId="0" applyFont="1" applyFill="1" applyBorder="1" applyAlignment="1">
      <alignment horizontal="left" vertical="center" indent="1"/>
    </xf>
    <xf numFmtId="0" fontId="120" fillId="6" borderId="2" xfId="0" applyFont="1" applyFill="1" applyBorder="1" applyAlignment="1" applyProtection="1">
      <alignment horizontal="center" vertical="center"/>
      <protection locked="0"/>
    </xf>
    <xf numFmtId="0" fontId="125" fillId="0" borderId="5" xfId="0" applyFont="1" applyFill="1" applyBorder="1" applyAlignment="1">
      <alignment horizontal="center" vertical="center"/>
    </xf>
    <xf numFmtId="0" fontId="125" fillId="0" borderId="5" xfId="0" applyFont="1" applyFill="1" applyBorder="1" applyAlignment="1">
      <alignment horizontal="center" vertical="center" textRotation="255"/>
    </xf>
    <xf numFmtId="0" fontId="125" fillId="0" borderId="0" xfId="0" applyFont="1" applyFill="1" applyBorder="1" applyAlignment="1"/>
    <xf numFmtId="0" fontId="125" fillId="0" borderId="0" xfId="0" applyFont="1" applyFill="1" applyBorder="1" applyAlignment="1">
      <alignment horizontal="center" vertical="center"/>
    </xf>
    <xf numFmtId="0" fontId="125" fillId="0" borderId="0" xfId="0" applyFont="1" applyFill="1" applyBorder="1" applyAlignment="1">
      <alignment horizontal="center" vertical="center" textRotation="255"/>
    </xf>
    <xf numFmtId="0" fontId="63" fillId="0" borderId="0" xfId="0" applyFont="1" applyFill="1" applyBorder="1" applyAlignment="1">
      <alignment horizontal="left" vertical="center"/>
    </xf>
    <xf numFmtId="0" fontId="119" fillId="0" borderId="0" xfId="0" applyFont="1" applyFill="1"/>
    <xf numFmtId="0" fontId="119" fillId="0" borderId="0" xfId="0" applyFont="1" applyFill="1" applyAlignment="1">
      <alignment horizontal="left" indent="1"/>
    </xf>
    <xf numFmtId="0" fontId="119" fillId="0" borderId="0" xfId="0" applyFont="1" applyFill="1" applyAlignment="1">
      <alignment horizontal="left" vertical="center" indent="1"/>
    </xf>
    <xf numFmtId="0" fontId="125" fillId="0" borderId="9" xfId="0" applyFont="1" applyFill="1" applyBorder="1" applyAlignment="1">
      <alignment horizontal="left" vertical="top" wrapText="1"/>
    </xf>
    <xf numFmtId="0" fontId="125" fillId="0" borderId="7" xfId="0" applyFont="1" applyFill="1" applyBorder="1" applyAlignment="1">
      <alignment horizontal="left" vertical="top" wrapText="1"/>
    </xf>
    <xf numFmtId="0" fontId="125" fillId="0" borderId="12" xfId="0" applyFont="1" applyFill="1" applyBorder="1" applyAlignment="1">
      <alignment horizontal="left" vertical="top" wrapText="1"/>
    </xf>
    <xf numFmtId="0" fontId="119" fillId="0" borderId="0" xfId="0" applyFont="1" applyFill="1" applyBorder="1" applyAlignment="1">
      <alignment horizontal="center" shrinkToFit="1"/>
    </xf>
    <xf numFmtId="0" fontId="11" fillId="11" borderId="120" xfId="5" applyFont="1" applyFill="1" applyBorder="1" applyAlignment="1">
      <alignment horizontal="center" vertical="center"/>
    </xf>
    <xf numFmtId="0" fontId="11" fillId="11" borderId="123" xfId="5" applyFont="1" applyFill="1" applyBorder="1" applyAlignment="1">
      <alignment horizontal="center" vertical="center"/>
    </xf>
    <xf numFmtId="0" fontId="11" fillId="11" borderId="30" xfId="5" applyNumberFormat="1" applyFont="1" applyFill="1" applyBorder="1" applyAlignment="1">
      <alignment horizontal="center" vertical="center"/>
    </xf>
    <xf numFmtId="0" fontId="11" fillId="11" borderId="14" xfId="5" applyNumberFormat="1" applyFont="1" applyFill="1" applyBorder="1" applyAlignment="1">
      <alignment horizontal="center" vertical="center"/>
    </xf>
    <xf numFmtId="0" fontId="11" fillId="11" borderId="29" xfId="5" applyFont="1" applyFill="1" applyBorder="1" applyAlignment="1">
      <alignment horizontal="center" vertical="center"/>
    </xf>
    <xf numFmtId="0" fontId="11" fillId="11" borderId="120" xfId="5" applyFont="1" applyFill="1" applyBorder="1" applyAlignment="1">
      <alignment horizontal="center" vertical="center" shrinkToFit="1"/>
    </xf>
    <xf numFmtId="0" fontId="11" fillId="11" borderId="30" xfId="5" applyFont="1" applyFill="1" applyBorder="1" applyAlignment="1">
      <alignment horizontal="center" vertical="center" shrinkToFit="1"/>
    </xf>
    <xf numFmtId="0" fontId="11" fillId="11" borderId="29" xfId="5" applyNumberFormat="1" applyFont="1" applyFill="1" applyBorder="1" applyAlignment="1">
      <alignment horizontal="center" vertical="center"/>
    </xf>
    <xf numFmtId="0" fontId="11" fillId="11" borderId="120" xfId="5" applyNumberFormat="1" applyFont="1" applyFill="1" applyBorder="1" applyAlignment="1">
      <alignment horizontal="center" vertical="center"/>
    </xf>
    <xf numFmtId="49" fontId="0" fillId="11" borderId="121" xfId="5" applyNumberFormat="1" applyFont="1" applyFill="1" applyBorder="1" applyAlignment="1">
      <alignment horizontal="center" vertical="center"/>
    </xf>
    <xf numFmtId="49" fontId="11" fillId="11" borderId="122" xfId="5" applyNumberFormat="1" applyFont="1" applyFill="1" applyBorder="1" applyAlignment="1">
      <alignment horizontal="center" vertical="center" shrinkToFit="1"/>
    </xf>
    <xf numFmtId="0" fontId="0" fillId="11" borderId="122" xfId="5" applyFont="1" applyFill="1" applyBorder="1" applyAlignment="1">
      <alignment horizontal="center" vertical="center"/>
    </xf>
    <xf numFmtId="14" fontId="11" fillId="11" borderId="122" xfId="5" applyNumberFormat="1" applyFont="1" applyFill="1" applyBorder="1" applyAlignment="1">
      <alignment horizontal="center" vertical="center"/>
    </xf>
    <xf numFmtId="14" fontId="11" fillId="11" borderId="14" xfId="5" applyNumberFormat="1" applyFont="1" applyFill="1" applyBorder="1" applyAlignment="1">
      <alignment horizontal="center" vertical="center"/>
    </xf>
    <xf numFmtId="0" fontId="11" fillId="11" borderId="121" xfId="5" applyFont="1" applyFill="1" applyBorder="1" applyAlignment="1">
      <alignment horizontal="center" vertical="center"/>
    </xf>
    <xf numFmtId="0" fontId="0" fillId="11" borderId="121" xfId="5" applyFont="1" applyFill="1" applyBorder="1" applyAlignment="1">
      <alignment horizontal="center" vertical="center"/>
    </xf>
    <xf numFmtId="0" fontId="39" fillId="0" borderId="0" xfId="45" applyNumberFormat="1" applyFont="1" applyFill="1" applyAlignment="1">
      <alignment vertical="center"/>
    </xf>
    <xf numFmtId="0" fontId="97" fillId="0" borderId="0" xfId="45" applyNumberFormat="1" applyFont="1" applyFill="1" applyAlignment="1">
      <alignment vertical="center"/>
    </xf>
    <xf numFmtId="0" fontId="90" fillId="0" borderId="0" xfId="45" applyNumberFormat="1" applyFont="1" applyFill="1" applyAlignment="1">
      <alignment vertical="center"/>
    </xf>
    <xf numFmtId="0" fontId="4" fillId="0" borderId="0" xfId="45" applyNumberFormat="1" applyFont="1" applyFill="1" applyAlignment="1">
      <alignment vertical="center"/>
    </xf>
    <xf numFmtId="38" fontId="33" fillId="10" borderId="3" xfId="1" applyFont="1" applyFill="1" applyBorder="1" applyAlignment="1">
      <alignment horizontal="left" vertical="center"/>
    </xf>
    <xf numFmtId="38" fontId="33" fillId="10" borderId="4" xfId="1" applyFont="1" applyFill="1" applyBorder="1" applyAlignment="1">
      <alignment horizontal="left" vertical="center"/>
    </xf>
    <xf numFmtId="38" fontId="33" fillId="10" borderId="10" xfId="1" applyFont="1" applyFill="1" applyBorder="1" applyAlignment="1">
      <alignment horizontal="left" vertical="center"/>
    </xf>
    <xf numFmtId="0" fontId="33" fillId="10" borderId="3" xfId="4" applyFont="1" applyFill="1" applyBorder="1" applyAlignment="1">
      <alignment horizontal="left" vertical="center"/>
    </xf>
    <xf numFmtId="0" fontId="33" fillId="10" borderId="4" xfId="4" applyFont="1" applyFill="1" applyBorder="1" applyAlignment="1">
      <alignment horizontal="left" vertical="center"/>
    </xf>
    <xf numFmtId="0" fontId="33" fillId="10" borderId="10" xfId="4" applyFont="1" applyFill="1" applyBorder="1" applyAlignment="1">
      <alignment horizontal="left" vertical="center"/>
    </xf>
    <xf numFmtId="0" fontId="33" fillId="0" borderId="3" xfId="4" applyFont="1" applyFill="1" applyBorder="1" applyAlignment="1">
      <alignment horizontal="left" vertical="center" wrapText="1"/>
    </xf>
    <xf numFmtId="0" fontId="33" fillId="0" borderId="4" xfId="4" applyFont="1" applyFill="1" applyBorder="1" applyAlignment="1">
      <alignment horizontal="left" vertical="center" wrapText="1"/>
    </xf>
    <xf numFmtId="0" fontId="33" fillId="0" borderId="10" xfId="4" applyFont="1" applyFill="1" applyBorder="1" applyAlignment="1">
      <alignment horizontal="left" vertical="center"/>
    </xf>
    <xf numFmtId="0" fontId="33" fillId="10" borderId="3" xfId="4" applyFont="1" applyFill="1" applyBorder="1" applyAlignment="1">
      <alignment horizontal="left" vertical="center" wrapText="1"/>
    </xf>
    <xf numFmtId="0" fontId="33" fillId="10" borderId="4" xfId="4" applyFont="1" applyFill="1" applyBorder="1" applyAlignment="1">
      <alignment horizontal="left" vertical="center" wrapText="1"/>
    </xf>
    <xf numFmtId="0" fontId="33" fillId="10" borderId="10" xfId="4" applyFont="1" applyFill="1" applyBorder="1" applyAlignment="1">
      <alignment horizontal="left" vertical="center" wrapText="1"/>
    </xf>
    <xf numFmtId="0" fontId="33" fillId="0" borderId="3" xfId="4" applyFont="1" applyBorder="1" applyAlignment="1">
      <alignment horizontal="left" vertical="center"/>
    </xf>
    <xf numFmtId="0" fontId="33" fillId="0" borderId="4" xfId="4" applyFont="1" applyBorder="1" applyAlignment="1">
      <alignment horizontal="left" vertical="center"/>
    </xf>
    <xf numFmtId="0" fontId="33" fillId="0" borderId="10" xfId="4" applyFont="1" applyBorder="1" applyAlignment="1">
      <alignment horizontal="left" vertical="center"/>
    </xf>
    <xf numFmtId="0" fontId="33" fillId="0" borderId="3" xfId="4" applyFont="1" applyBorder="1" applyAlignment="1">
      <alignment horizontal="left" vertical="center" wrapText="1"/>
    </xf>
    <xf numFmtId="0" fontId="133" fillId="0" borderId="3" xfId="4" applyFont="1" applyBorder="1" applyAlignment="1">
      <alignment horizontal="left" vertical="center" wrapText="1"/>
    </xf>
    <xf numFmtId="0" fontId="133" fillId="0" borderId="4" xfId="4" applyFont="1" applyBorder="1" applyAlignment="1">
      <alignment horizontal="left" vertical="center" wrapText="1"/>
    </xf>
    <xf numFmtId="0" fontId="133" fillId="0" borderId="10" xfId="4" applyFont="1" applyBorder="1" applyAlignment="1">
      <alignment horizontal="left" vertical="center" wrapText="1"/>
    </xf>
    <xf numFmtId="0" fontId="137" fillId="0" borderId="0" xfId="4" applyFont="1" applyBorder="1" applyAlignment="1">
      <alignment horizontal="left" vertical="center" shrinkToFit="1"/>
    </xf>
    <xf numFmtId="0" fontId="140" fillId="0" borderId="0" xfId="3" applyFont="1" applyFill="1" applyAlignment="1">
      <alignment horizontal="center" vertical="center"/>
    </xf>
    <xf numFmtId="0" fontId="10" fillId="0" borderId="1" xfId="3" applyFont="1" applyFill="1" applyBorder="1" applyAlignment="1">
      <alignment horizontal="left" vertical="center"/>
    </xf>
    <xf numFmtId="58" fontId="10" fillId="0" borderId="1" xfId="3" applyNumberFormat="1" applyFont="1" applyFill="1" applyBorder="1" applyAlignment="1">
      <alignment horizontal="left" vertical="center"/>
    </xf>
    <xf numFmtId="0" fontId="33" fillId="2" borderId="3" xfId="4" applyFont="1" applyFill="1" applyBorder="1" applyAlignment="1">
      <alignment horizontal="center" vertical="center"/>
    </xf>
    <xf numFmtId="0" fontId="33" fillId="2" borderId="4" xfId="4" applyFont="1" applyFill="1" applyBorder="1" applyAlignment="1">
      <alignment horizontal="center" vertical="center"/>
    </xf>
    <xf numFmtId="0" fontId="33" fillId="0" borderId="3" xfId="4" applyFont="1" applyFill="1" applyBorder="1" applyAlignment="1">
      <alignment horizontal="left" vertical="center"/>
    </xf>
    <xf numFmtId="0" fontId="33" fillId="0" borderId="4" xfId="4" applyFont="1" applyFill="1" applyBorder="1" applyAlignment="1">
      <alignment horizontal="left" vertical="center"/>
    </xf>
    <xf numFmtId="0" fontId="133" fillId="0" borderId="3" xfId="4" applyFont="1" applyBorder="1" applyAlignment="1">
      <alignment horizontal="left" vertical="top" wrapText="1"/>
    </xf>
    <xf numFmtId="0" fontId="133" fillId="0" borderId="4" xfId="4" applyFont="1" applyBorder="1" applyAlignment="1">
      <alignment horizontal="left" vertical="top"/>
    </xf>
    <xf numFmtId="0" fontId="133" fillId="0" borderId="3" xfId="4" applyFont="1" applyBorder="1" applyAlignment="1">
      <alignment horizontal="left" vertical="center"/>
    </xf>
    <xf numFmtId="0" fontId="133" fillId="0" borderId="4" xfId="4" applyFont="1" applyBorder="1" applyAlignment="1">
      <alignment horizontal="left" vertical="center"/>
    </xf>
    <xf numFmtId="0" fontId="137" fillId="0" borderId="5" xfId="4" applyFont="1" applyBorder="1" applyAlignment="1">
      <alignment horizontal="left" vertical="center"/>
    </xf>
    <xf numFmtId="0" fontId="16" fillId="0" borderId="0" xfId="0" applyFont="1" applyFill="1" applyAlignment="1">
      <alignment horizontal="left" vertical="center"/>
    </xf>
    <xf numFmtId="0" fontId="18"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8" fillId="0" borderId="5" xfId="0" applyFont="1" applyFill="1" applyBorder="1" applyAlignment="1" applyProtection="1">
      <alignment horizontal="left" vertical="center" shrinkToFit="1"/>
      <protection locked="0"/>
    </xf>
    <xf numFmtId="0" fontId="18" fillId="0" borderId="1" xfId="0" applyFont="1" applyFill="1" applyBorder="1" applyAlignment="1" applyProtection="1">
      <alignment horizontal="left" vertical="center" shrinkToFit="1"/>
      <protection locked="0"/>
    </xf>
    <xf numFmtId="0" fontId="18" fillId="0" borderId="0" xfId="0" applyFont="1" applyFill="1" applyAlignment="1">
      <alignment vertical="top" wrapText="1"/>
    </xf>
    <xf numFmtId="0" fontId="18" fillId="0" borderId="0" xfId="0" applyFont="1" applyFill="1" applyAlignment="1">
      <alignment vertical="top"/>
    </xf>
    <xf numFmtId="0" fontId="0" fillId="0" borderId="0" xfId="0" applyFont="1" applyAlignment="1">
      <alignment vertical="top"/>
    </xf>
    <xf numFmtId="0" fontId="16" fillId="0" borderId="8" xfId="0" applyFont="1" applyFill="1" applyBorder="1" applyAlignment="1">
      <alignment horizontal="distributed" vertical="center" wrapText="1"/>
    </xf>
    <xf numFmtId="0" fontId="25" fillId="0" borderId="9" xfId="0" applyFont="1" applyFill="1" applyBorder="1" applyAlignment="1">
      <alignment horizontal="distributed" vertical="center"/>
    </xf>
    <xf numFmtId="0" fontId="25" fillId="0" borderId="11" xfId="0" applyFont="1" applyFill="1" applyBorder="1" applyAlignment="1">
      <alignment horizontal="distributed" vertical="center"/>
    </xf>
    <xf numFmtId="0" fontId="25" fillId="0" borderId="12" xfId="0" applyFont="1" applyFill="1" applyBorder="1" applyAlignment="1">
      <alignment horizontal="distributed" vertical="center"/>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25" fillId="0" borderId="3"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16" fillId="0" borderId="3" xfId="0" applyFont="1" applyFill="1" applyBorder="1" applyAlignment="1" applyProtection="1">
      <alignment horizontal="right" vertical="center"/>
      <protection locked="0"/>
    </xf>
    <xf numFmtId="0" fontId="16" fillId="0" borderId="4" xfId="0" applyFont="1" applyFill="1" applyBorder="1" applyAlignment="1" applyProtection="1">
      <alignment horizontal="right" vertical="center"/>
      <protection locked="0"/>
    </xf>
    <xf numFmtId="0" fontId="16" fillId="0" borderId="10" xfId="0" applyFont="1" applyFill="1" applyBorder="1" applyAlignment="1" applyProtection="1">
      <alignment horizontal="right" vertical="center"/>
      <protection locked="0"/>
    </xf>
    <xf numFmtId="0" fontId="18" fillId="0" borderId="3" xfId="0" applyFont="1" applyFill="1" applyBorder="1" applyAlignment="1" applyProtection="1">
      <alignment horizontal="left" vertical="center"/>
      <protection locked="0"/>
    </xf>
    <xf numFmtId="0" fontId="18"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8" fillId="0" borderId="1" xfId="0" applyNumberFormat="1" applyFont="1" applyFill="1" applyBorder="1" applyAlignment="1" applyProtection="1">
      <alignment horizontal="center" vertical="center" shrinkToFit="1"/>
      <protection locked="0"/>
    </xf>
    <xf numFmtId="0" fontId="20" fillId="0" borderId="6" xfId="0" applyFont="1" applyFill="1" applyBorder="1" applyAlignment="1">
      <alignment horizontal="left" vertical="center" shrinkToFit="1"/>
    </xf>
    <xf numFmtId="0" fontId="20" fillId="0" borderId="7" xfId="0" applyFont="1" applyFill="1" applyBorder="1" applyAlignment="1">
      <alignment horizontal="left" vertical="center" shrinkToFit="1"/>
    </xf>
    <xf numFmtId="0" fontId="20" fillId="0" borderId="0" xfId="0" applyFont="1" applyFill="1" applyAlignment="1">
      <alignment horizontal="left" vertical="center" shrinkToFit="1"/>
    </xf>
    <xf numFmtId="0" fontId="20" fillId="0" borderId="6" xfId="0" applyFont="1" applyFill="1" applyBorder="1" applyAlignment="1">
      <alignment horizontal="left" vertical="center"/>
    </xf>
    <xf numFmtId="0" fontId="20" fillId="0" borderId="0" xfId="0" applyFont="1" applyFill="1" applyAlignment="1">
      <alignment horizontal="left" vertical="center"/>
    </xf>
    <xf numFmtId="0" fontId="20" fillId="0" borderId="6" xfId="0" applyFont="1" applyFill="1" applyBorder="1" applyAlignment="1">
      <alignment horizontal="left" vertical="center" wrapText="1"/>
    </xf>
    <xf numFmtId="0" fontId="20" fillId="0" borderId="0" xfId="0" applyFont="1" applyFill="1" applyAlignment="1">
      <alignment horizontal="left" vertical="center" wrapText="1"/>
    </xf>
    <xf numFmtId="0" fontId="20" fillId="0" borderId="0" xfId="0" applyFont="1" applyFill="1" applyBorder="1" applyAlignment="1">
      <alignment horizontal="left" vertical="center" shrinkToFit="1"/>
    </xf>
    <xf numFmtId="0" fontId="20" fillId="0" borderId="0" xfId="0" applyFont="1" applyFill="1" applyBorder="1" applyAlignment="1" applyProtection="1">
      <alignment horizontal="left" vertical="center" shrinkToFit="1"/>
      <protection locked="0"/>
    </xf>
    <xf numFmtId="0" fontId="20" fillId="0" borderId="0" xfId="0" applyFont="1" applyFill="1" applyAlignment="1" applyProtection="1">
      <alignment horizontal="left" vertical="center" shrinkToFit="1"/>
      <protection locked="0"/>
    </xf>
    <xf numFmtId="0" fontId="24" fillId="0" borderId="0" xfId="0" applyFont="1" applyFill="1" applyAlignment="1">
      <alignment horizontal="right" vertical="center"/>
    </xf>
    <xf numFmtId="0" fontId="16" fillId="0" borderId="0" xfId="0" applyFont="1" applyFill="1" applyAlignment="1">
      <alignment horizontal="left" vertical="center" shrinkToFit="1"/>
    </xf>
    <xf numFmtId="0" fontId="16" fillId="0" borderId="0" xfId="0" applyFont="1" applyFill="1" applyAlignment="1">
      <alignment horizontal="left" vertical="top" wrapText="1"/>
    </xf>
    <xf numFmtId="0" fontId="16" fillId="0" borderId="1" xfId="0" applyFont="1" applyFill="1" applyBorder="1" applyAlignment="1" applyProtection="1">
      <alignment horizontal="left" vertical="center" shrinkToFit="1"/>
      <protection locked="0"/>
    </xf>
    <xf numFmtId="58" fontId="16" fillId="0" borderId="1" xfId="0" applyNumberFormat="1" applyFont="1" applyFill="1" applyBorder="1" applyAlignment="1" applyProtection="1">
      <alignment horizontal="center" vertical="center"/>
      <protection locked="0"/>
    </xf>
    <xf numFmtId="58" fontId="16" fillId="0" borderId="4" xfId="0" applyNumberFormat="1" applyFont="1" applyFill="1" applyBorder="1" applyAlignment="1" applyProtection="1">
      <alignment horizontal="center" vertical="center"/>
      <protection locked="0"/>
    </xf>
    <xf numFmtId="0" fontId="16" fillId="0" borderId="0" xfId="0" applyFont="1" applyFill="1" applyAlignment="1">
      <alignment vertical="center"/>
    </xf>
    <xf numFmtId="0" fontId="24" fillId="0" borderId="0" xfId="0" applyFont="1" applyAlignment="1">
      <alignment vertical="center"/>
    </xf>
    <xf numFmtId="0" fontId="0" fillId="0" borderId="0" xfId="0" applyFont="1" applyAlignment="1">
      <alignment vertical="center"/>
    </xf>
    <xf numFmtId="0" fontId="23" fillId="0" borderId="0" xfId="0" applyFont="1" applyFill="1" applyAlignment="1">
      <alignment horizontal="left" vertical="center"/>
    </xf>
    <xf numFmtId="0" fontId="16" fillId="0" borderId="0" xfId="0" applyFont="1" applyFill="1" applyAlignment="1">
      <alignment horizontal="center" vertical="center"/>
    </xf>
    <xf numFmtId="58" fontId="16" fillId="0" borderId="0" xfId="0" applyNumberFormat="1" applyFont="1" applyFill="1" applyAlignment="1" applyProtection="1">
      <alignment horizontal="distributed" vertical="center" indent="2" shrinkToFit="1"/>
      <protection locked="0"/>
    </xf>
    <xf numFmtId="0" fontId="19" fillId="0" borderId="0" xfId="0" applyFont="1" applyFill="1" applyAlignment="1">
      <alignment vertical="center"/>
    </xf>
    <xf numFmtId="0" fontId="19" fillId="0" borderId="0" xfId="0" applyFont="1" applyAlignment="1">
      <alignment vertical="center"/>
    </xf>
    <xf numFmtId="0" fontId="18"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8" fillId="0" borderId="0" xfId="0" applyFont="1" applyFill="1" applyAlignment="1" applyProtection="1">
      <alignment horizontal="left" vertical="center"/>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16" fillId="0" borderId="0" xfId="0" applyFont="1" applyFill="1" applyAlignment="1">
      <alignment horizontal="left" vertical="center" wrapText="1"/>
    </xf>
    <xf numFmtId="0" fontId="81" fillId="0" borderId="1" xfId="0" applyFont="1" applyFill="1" applyBorder="1" applyAlignment="1">
      <alignment horizontal="center" vertical="center" shrinkToFit="1"/>
    </xf>
    <xf numFmtId="49" fontId="7" fillId="3" borderId="0" xfId="0" applyNumberFormat="1" applyFont="1" applyFill="1" applyBorder="1" applyAlignment="1">
      <alignment vertical="center"/>
    </xf>
    <xf numFmtId="49" fontId="7" fillId="0" borderId="0" xfId="0" applyNumberFormat="1" applyFont="1" applyFill="1" applyBorder="1" applyAlignment="1">
      <alignment vertical="center"/>
    </xf>
    <xf numFmtId="0" fontId="82" fillId="0" borderId="0" xfId="0" applyFont="1" applyFill="1" applyBorder="1" applyAlignment="1">
      <alignment horizontal="left" vertical="center" wrapText="1"/>
    </xf>
    <xf numFmtId="0" fontId="82" fillId="0" borderId="0" xfId="0" applyFont="1" applyFill="1" applyBorder="1" applyAlignment="1">
      <alignment horizontal="center" vertical="center"/>
    </xf>
    <xf numFmtId="0" fontId="82" fillId="0" borderId="0" xfId="0" applyFont="1" applyFill="1" applyBorder="1" applyAlignment="1">
      <alignment horizontal="left" vertical="center"/>
    </xf>
    <xf numFmtId="58" fontId="82" fillId="0" borderId="1" xfId="0" applyNumberFormat="1" applyFont="1" applyFill="1" applyBorder="1" applyAlignment="1">
      <alignment horizontal="center" vertical="center" shrinkToFit="1"/>
    </xf>
    <xf numFmtId="0" fontId="81" fillId="0" borderId="0" xfId="0" applyFont="1" applyFill="1" applyBorder="1" applyAlignment="1">
      <alignment horizontal="left" vertical="center" shrinkToFit="1"/>
    </xf>
    <xf numFmtId="0" fontId="82" fillId="0" borderId="0" xfId="0" applyFont="1" applyFill="1" applyBorder="1" applyAlignment="1">
      <alignment horizontal="center" vertical="center" shrinkToFit="1"/>
    </xf>
    <xf numFmtId="58" fontId="82" fillId="0" borderId="0" xfId="0" applyNumberFormat="1" applyFont="1" applyFill="1" applyBorder="1" applyAlignment="1">
      <alignment horizontal="center" vertical="center" shrinkToFit="1"/>
    </xf>
    <xf numFmtId="0" fontId="81" fillId="0" borderId="0" xfId="0" applyFont="1" applyFill="1" applyBorder="1" applyAlignment="1">
      <alignment horizontal="center" vertical="center" shrinkToFit="1"/>
    </xf>
    <xf numFmtId="0" fontId="119" fillId="0" borderId="3" xfId="0" applyFont="1" applyFill="1" applyBorder="1" applyAlignment="1">
      <alignment horizontal="left" vertical="center" wrapText="1"/>
    </xf>
    <xf numFmtId="0" fontId="119" fillId="0" borderId="4" xfId="0" applyFont="1" applyFill="1" applyBorder="1" applyAlignment="1">
      <alignment horizontal="left" vertical="center" wrapText="1"/>
    </xf>
    <xf numFmtId="0" fontId="119" fillId="0" borderId="10" xfId="0" applyFont="1" applyFill="1" applyBorder="1" applyAlignment="1">
      <alignment horizontal="left" vertical="center" wrapText="1"/>
    </xf>
    <xf numFmtId="0" fontId="63" fillId="0" borderId="8"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11" xfId="0" applyFont="1" applyFill="1" applyBorder="1" applyAlignment="1">
      <alignment horizontal="center" vertical="center" wrapText="1"/>
    </xf>
    <xf numFmtId="0" fontId="109" fillId="0" borderId="3" xfId="45" applyNumberFormat="1" applyFont="1" applyFill="1" applyBorder="1" applyAlignment="1">
      <alignment vertical="center" wrapText="1"/>
    </xf>
    <xf numFmtId="0" fontId="109" fillId="0" borderId="4" xfId="45" applyNumberFormat="1" applyFont="1" applyFill="1" applyBorder="1" applyAlignment="1">
      <alignment vertical="center" wrapText="1"/>
    </xf>
    <xf numFmtId="0" fontId="109" fillId="0" borderId="10" xfId="45" applyNumberFormat="1" applyFont="1" applyFill="1" applyBorder="1" applyAlignment="1">
      <alignment vertical="center" wrapText="1"/>
    </xf>
    <xf numFmtId="0" fontId="125" fillId="0" borderId="3" xfId="45" applyNumberFormat="1" applyFont="1" applyFill="1" applyBorder="1" applyAlignment="1">
      <alignment vertical="center" wrapText="1"/>
    </xf>
    <xf numFmtId="0" fontId="125" fillId="0" borderId="4" xfId="45" applyNumberFormat="1" applyFont="1" applyFill="1" applyBorder="1" applyAlignment="1">
      <alignment vertical="center" wrapText="1"/>
    </xf>
    <xf numFmtId="0" fontId="125" fillId="0" borderId="10" xfId="45" applyNumberFormat="1" applyFont="1" applyFill="1" applyBorder="1" applyAlignment="1">
      <alignment vertical="center" wrapText="1"/>
    </xf>
    <xf numFmtId="0" fontId="119" fillId="0" borderId="1" xfId="0" applyFont="1" applyFill="1" applyBorder="1" applyAlignment="1">
      <alignment horizontal="left"/>
    </xf>
    <xf numFmtId="0" fontId="125" fillId="0" borderId="8" xfId="0" applyFont="1" applyFill="1" applyBorder="1" applyAlignment="1" applyProtection="1">
      <alignment horizontal="left" vertical="top" wrapText="1"/>
      <protection locked="0"/>
    </xf>
    <xf numFmtId="0" fontId="125" fillId="0" borderId="5" xfId="0" applyFont="1" applyFill="1" applyBorder="1" applyAlignment="1" applyProtection="1">
      <alignment horizontal="left" vertical="top" wrapText="1"/>
      <protection locked="0"/>
    </xf>
    <xf numFmtId="0" fontId="125" fillId="0" borderId="6" xfId="0" applyFont="1" applyFill="1" applyBorder="1" applyAlignment="1" applyProtection="1">
      <alignment horizontal="left" vertical="top" wrapText="1"/>
      <protection locked="0"/>
    </xf>
    <xf numFmtId="0" fontId="125" fillId="0" borderId="0" xfId="0" applyFont="1" applyFill="1" applyBorder="1" applyAlignment="1" applyProtection="1">
      <alignment horizontal="left" vertical="top" wrapText="1"/>
      <protection locked="0"/>
    </xf>
    <xf numFmtId="0" fontId="125" fillId="0" borderId="11" xfId="0" applyFont="1" applyFill="1" applyBorder="1" applyAlignment="1" applyProtection="1">
      <alignment horizontal="left" vertical="top" wrapText="1"/>
      <protection locked="0"/>
    </xf>
    <xf numFmtId="0" fontId="125" fillId="0" borderId="1" xfId="0" applyFont="1" applyFill="1" applyBorder="1" applyAlignment="1" applyProtection="1">
      <alignment horizontal="left" vertical="top" wrapText="1"/>
      <protection locked="0"/>
    </xf>
    <xf numFmtId="0" fontId="119" fillId="0" borderId="6" xfId="0" applyFont="1" applyFill="1" applyBorder="1" applyAlignment="1">
      <alignment horizontal="left" vertical="center" wrapText="1"/>
    </xf>
    <xf numFmtId="0" fontId="119" fillId="0" borderId="0" xfId="0" applyFont="1" applyFill="1" applyBorder="1" applyAlignment="1">
      <alignment horizontal="left" vertical="center" wrapText="1"/>
    </xf>
    <xf numFmtId="0" fontId="119" fillId="0" borderId="7" xfId="0" applyFont="1" applyFill="1" applyBorder="1" applyAlignment="1">
      <alignment horizontal="left" vertical="center" wrapText="1"/>
    </xf>
    <xf numFmtId="0" fontId="125" fillId="0" borderId="3" xfId="0" applyFont="1" applyBorder="1" applyAlignment="1">
      <alignment horizontal="center" vertical="center"/>
    </xf>
    <xf numFmtId="0" fontId="125" fillId="0" borderId="4" xfId="0" applyFont="1" applyBorder="1" applyAlignment="1">
      <alignment horizontal="center" vertical="center"/>
    </xf>
    <xf numFmtId="0" fontId="119" fillId="0" borderId="3" xfId="0" applyFont="1" applyFill="1" applyBorder="1" applyAlignment="1" applyProtection="1">
      <alignment horizontal="left" vertical="center"/>
      <protection locked="0"/>
    </xf>
    <xf numFmtId="0" fontId="119" fillId="0" borderId="4" xfId="0" applyFont="1" applyFill="1" applyBorder="1" applyAlignment="1" applyProtection="1">
      <alignment horizontal="left" vertical="center"/>
      <protection locked="0"/>
    </xf>
    <xf numFmtId="0" fontId="119" fillId="0" borderId="10" xfId="0" applyFont="1" applyFill="1" applyBorder="1" applyAlignment="1" applyProtection="1">
      <alignment horizontal="left" vertical="center"/>
      <protection locked="0"/>
    </xf>
    <xf numFmtId="0" fontId="63" fillId="0" borderId="26" xfId="0" applyFont="1" applyFill="1" applyBorder="1" applyAlignment="1">
      <alignment horizontal="center" vertical="center" wrapText="1"/>
    </xf>
    <xf numFmtId="0" fontId="63" fillId="0" borderId="27" xfId="0" applyFont="1" applyFill="1" applyBorder="1" applyAlignment="1">
      <alignment horizontal="center" vertical="center"/>
    </xf>
    <xf numFmtId="0" fontId="63" fillId="0" borderId="5" xfId="0" applyFont="1" applyFill="1" applyBorder="1" applyAlignment="1">
      <alignment vertical="center"/>
    </xf>
    <xf numFmtId="0" fontId="125" fillId="0" borderId="5" xfId="0" applyFont="1" applyFill="1" applyBorder="1" applyAlignment="1"/>
    <xf numFmtId="0" fontId="63" fillId="0" borderId="0" xfId="0" applyFont="1" applyFill="1" applyBorder="1" applyAlignment="1">
      <alignment horizontal="left" vertical="center"/>
    </xf>
    <xf numFmtId="0" fontId="119" fillId="8" borderId="5" xfId="0" applyFont="1" applyFill="1" applyBorder="1" applyAlignment="1" applyProtection="1">
      <alignment horizontal="left" vertical="center" shrinkToFit="1"/>
      <protection locked="0"/>
    </xf>
    <xf numFmtId="0" fontId="119" fillId="0" borderId="6" xfId="0" applyFont="1" applyFill="1" applyBorder="1" applyAlignment="1">
      <alignment horizontal="left" vertical="center" shrinkToFit="1"/>
    </xf>
    <xf numFmtId="0" fontId="119" fillId="0" borderId="0" xfId="0" applyFont="1" applyFill="1" applyBorder="1" applyAlignment="1">
      <alignment horizontal="left" vertical="center" shrinkToFit="1"/>
    </xf>
    <xf numFmtId="0" fontId="119" fillId="0" borderId="0" xfId="0" applyFont="1" applyFill="1" applyBorder="1" applyAlignment="1" applyProtection="1">
      <alignment horizontal="left" vertical="center" shrinkToFit="1"/>
      <protection locked="0"/>
    </xf>
    <xf numFmtId="0" fontId="63" fillId="0" borderId="2" xfId="0" applyFont="1" applyFill="1" applyBorder="1" applyAlignment="1">
      <alignment horizontal="center" vertical="center" wrapText="1"/>
    </xf>
    <xf numFmtId="0" fontId="119" fillId="0" borderId="3" xfId="0" applyFont="1" applyFill="1" applyBorder="1" applyAlignment="1">
      <alignment vertical="center"/>
    </xf>
    <xf numFmtId="0" fontId="119" fillId="0" borderId="4" xfId="0" applyFont="1" applyFill="1" applyBorder="1" applyAlignment="1">
      <alignment vertical="center"/>
    </xf>
    <xf numFmtId="0" fontId="119" fillId="0" borderId="10" xfId="0" applyFont="1" applyFill="1" applyBorder="1" applyAlignment="1">
      <alignment vertical="center"/>
    </xf>
    <xf numFmtId="0" fontId="63" fillId="0" borderId="26" xfId="0" applyFont="1" applyFill="1" applyBorder="1" applyAlignment="1">
      <alignment horizontal="center" vertical="center"/>
    </xf>
    <xf numFmtId="0" fontId="63" fillId="0" borderId="28" xfId="0" applyFont="1" applyFill="1" applyBorder="1" applyAlignment="1">
      <alignment horizontal="center" vertical="center"/>
    </xf>
    <xf numFmtId="0" fontId="119" fillId="0" borderId="3" xfId="0" applyFont="1" applyFill="1" applyBorder="1" applyAlignment="1">
      <alignment horizontal="left" vertical="center" shrinkToFit="1"/>
    </xf>
    <xf numFmtId="0" fontId="119" fillId="0" borderId="4" xfId="0" applyFont="1" applyFill="1" applyBorder="1" applyAlignment="1">
      <alignment horizontal="left" vertical="center" shrinkToFit="1"/>
    </xf>
    <xf numFmtId="0" fontId="119" fillId="0" borderId="3" xfId="0" applyFont="1" applyFill="1" applyBorder="1" applyAlignment="1">
      <alignment horizontal="left" vertical="center" wrapText="1" shrinkToFit="1"/>
    </xf>
    <xf numFmtId="0" fontId="119" fillId="0" borderId="4" xfId="0" applyFont="1" applyFill="1" applyBorder="1" applyAlignment="1">
      <alignment horizontal="left" vertical="center" wrapText="1" shrinkToFit="1"/>
    </xf>
    <xf numFmtId="0" fontId="119" fillId="0" borderId="10" xfId="0" applyFont="1" applyFill="1" applyBorder="1" applyAlignment="1">
      <alignment horizontal="left" vertical="center" wrapText="1" shrinkToFit="1"/>
    </xf>
    <xf numFmtId="0" fontId="119" fillId="0" borderId="3" xfId="0" applyFont="1" applyFill="1" applyBorder="1" applyAlignment="1">
      <alignment vertical="center" wrapText="1" shrinkToFit="1"/>
    </xf>
    <xf numFmtId="0" fontId="119" fillId="0" borderId="4" xfId="0" applyFont="1" applyFill="1" applyBorder="1" applyAlignment="1">
      <alignment vertical="center" wrapText="1" shrinkToFit="1"/>
    </xf>
    <xf numFmtId="0" fontId="119" fillId="0" borderId="26" xfId="0" applyFont="1" applyFill="1" applyBorder="1" applyAlignment="1">
      <alignment horizontal="center" vertical="center" wrapText="1"/>
    </xf>
    <xf numFmtId="0" fontId="119" fillId="0" borderId="28" xfId="0" applyFont="1" applyFill="1" applyBorder="1" applyAlignment="1">
      <alignment horizontal="center" vertical="center" wrapText="1"/>
    </xf>
    <xf numFmtId="0" fontId="63" fillId="0" borderId="8" xfId="0" applyFont="1" applyFill="1" applyBorder="1" applyAlignment="1">
      <alignment horizontal="left" vertical="center" wrapText="1"/>
    </xf>
    <xf numFmtId="0" fontId="63" fillId="0" borderId="9" xfId="0" applyFont="1" applyFill="1" applyBorder="1" applyAlignment="1">
      <alignment horizontal="left" vertical="center" wrapText="1"/>
    </xf>
    <xf numFmtId="0" fontId="63" fillId="0" borderId="11" xfId="0" applyFont="1" applyFill="1" applyBorder="1" applyAlignment="1">
      <alignment horizontal="left" vertical="center" wrapText="1"/>
    </xf>
    <xf numFmtId="0" fontId="63" fillId="0" borderId="12" xfId="0" applyFont="1" applyFill="1" applyBorder="1" applyAlignment="1">
      <alignment horizontal="left" vertical="center" wrapText="1"/>
    </xf>
    <xf numFmtId="0" fontId="119" fillId="0" borderId="27" xfId="0" applyFont="1" applyFill="1" applyBorder="1" applyAlignment="1">
      <alignment horizontal="center" vertical="center" wrapText="1"/>
    </xf>
    <xf numFmtId="0" fontId="119" fillId="0" borderId="26" xfId="0" applyFont="1" applyFill="1" applyBorder="1" applyAlignment="1">
      <alignment horizontal="center" vertical="center" textRotation="255"/>
    </xf>
    <xf numFmtId="0" fontId="119" fillId="0" borderId="27" xfId="0" applyFont="1" applyFill="1" applyBorder="1" applyAlignment="1">
      <alignment horizontal="center" vertical="center" textRotation="255"/>
    </xf>
    <xf numFmtId="0" fontId="119" fillId="0" borderId="28" xfId="0" applyFont="1" applyFill="1" applyBorder="1" applyAlignment="1">
      <alignment horizontal="center" vertical="center" textRotation="255"/>
    </xf>
    <xf numFmtId="0" fontId="63" fillId="0" borderId="8" xfId="0" applyFont="1" applyFill="1" applyBorder="1" applyAlignment="1">
      <alignment horizontal="left" vertical="center" indent="1"/>
    </xf>
    <xf numFmtId="0" fontId="63" fillId="0" borderId="9" xfId="0" applyFont="1" applyFill="1" applyBorder="1" applyAlignment="1">
      <alignment horizontal="left" vertical="center" indent="1"/>
    </xf>
    <xf numFmtId="0" fontId="63" fillId="0" borderId="6" xfId="0" applyFont="1" applyFill="1" applyBorder="1" applyAlignment="1">
      <alignment horizontal="left" vertical="center" indent="1"/>
    </xf>
    <xf numFmtId="0" fontId="63" fillId="0" borderId="7" xfId="0" applyFont="1" applyFill="1" applyBorder="1" applyAlignment="1">
      <alignment horizontal="left" vertical="center" indent="1"/>
    </xf>
    <xf numFmtId="0" fontId="63" fillId="0" borderId="11" xfId="0" applyFont="1" applyFill="1" applyBorder="1" applyAlignment="1">
      <alignment horizontal="left" vertical="center" indent="1"/>
    </xf>
    <xf numFmtId="0" fontId="63" fillId="0" borderId="12" xfId="0" applyFont="1" applyFill="1" applyBorder="1" applyAlignment="1">
      <alignment horizontal="left" vertical="center" indent="1"/>
    </xf>
    <xf numFmtId="0" fontId="119" fillId="0" borderId="3" xfId="0" applyFont="1" applyFill="1" applyBorder="1" applyAlignment="1">
      <alignment horizontal="left" vertical="center"/>
    </xf>
    <xf numFmtId="0" fontId="119" fillId="0" borderId="4" xfId="0" applyFont="1" applyFill="1" applyBorder="1" applyAlignment="1">
      <alignment horizontal="left" vertical="center"/>
    </xf>
    <xf numFmtId="0" fontId="119" fillId="0" borderId="26" xfId="0" applyFont="1" applyFill="1" applyBorder="1" applyAlignment="1">
      <alignment horizontal="center" vertical="center"/>
    </xf>
    <xf numFmtId="0" fontId="119" fillId="0" borderId="27" xfId="0" applyFont="1" applyFill="1" applyBorder="1" applyAlignment="1">
      <alignment horizontal="center" vertical="center"/>
    </xf>
    <xf numFmtId="0" fontId="119" fillId="0" borderId="28" xfId="0" applyFont="1" applyFill="1" applyBorder="1" applyAlignment="1">
      <alignment horizontal="center" vertical="center"/>
    </xf>
    <xf numFmtId="0" fontId="119" fillId="0" borderId="8" xfId="0" applyFont="1" applyFill="1" applyBorder="1" applyAlignment="1">
      <alignment horizontal="left" vertical="center" shrinkToFit="1"/>
    </xf>
    <xf numFmtId="0" fontId="119" fillId="0" borderId="5" xfId="0" applyFont="1" applyFill="1" applyBorder="1" applyAlignment="1">
      <alignment horizontal="left" vertical="center" shrinkToFit="1"/>
    </xf>
    <xf numFmtId="0" fontId="63" fillId="0" borderId="8" xfId="0" applyFont="1" applyFill="1" applyBorder="1" applyAlignment="1">
      <alignment horizontal="left" vertical="center" wrapText="1" indent="1"/>
    </xf>
    <xf numFmtId="0" fontId="125" fillId="0" borderId="10" xfId="0" applyFont="1" applyBorder="1"/>
    <xf numFmtId="0" fontId="63" fillId="0" borderId="3" xfId="0" applyFont="1" applyFill="1" applyBorder="1" applyAlignment="1">
      <alignment horizontal="left" vertical="center" wrapText="1" indent="1"/>
    </xf>
    <xf numFmtId="0" fontId="63" fillId="0" borderId="10" xfId="0" applyFont="1" applyFill="1" applyBorder="1" applyAlignment="1">
      <alignment horizontal="left" vertical="center" wrapText="1" indent="1"/>
    </xf>
    <xf numFmtId="0" fontId="119" fillId="0" borderId="10" xfId="0" applyFont="1" applyFill="1" applyBorder="1" applyAlignment="1">
      <alignment horizontal="left" vertical="center"/>
    </xf>
    <xf numFmtId="0" fontId="161" fillId="0" borderId="4" xfId="0" applyFont="1" applyFill="1" applyBorder="1" applyAlignment="1" applyProtection="1">
      <alignment horizontal="left" vertical="center" shrinkToFit="1"/>
      <protection locked="0"/>
    </xf>
    <xf numFmtId="0" fontId="119" fillId="0" borderId="10" xfId="0" applyFont="1" applyFill="1" applyBorder="1" applyAlignment="1">
      <alignment horizontal="left" vertical="center" shrinkToFit="1"/>
    </xf>
    <xf numFmtId="0" fontId="63" fillId="0" borderId="26" xfId="0" applyFont="1" applyFill="1" applyBorder="1" applyAlignment="1">
      <alignment horizontal="left" vertical="center" indent="1"/>
    </xf>
    <xf numFmtId="0" fontId="63" fillId="0" borderId="27" xfId="0" applyFont="1" applyFill="1" applyBorder="1" applyAlignment="1">
      <alignment horizontal="left" vertical="center" indent="1"/>
    </xf>
    <xf numFmtId="0" fontId="63" fillId="0" borderId="28" xfId="0" applyFont="1" applyFill="1" applyBorder="1" applyAlignment="1">
      <alignment horizontal="left" vertical="center" indent="1"/>
    </xf>
    <xf numFmtId="0" fontId="63" fillId="0" borderId="3" xfId="0" applyFont="1" applyFill="1" applyBorder="1" applyAlignment="1">
      <alignment horizontal="left" vertical="center" indent="1"/>
    </xf>
    <xf numFmtId="0" fontId="125" fillId="0" borderId="10" xfId="0" applyFont="1" applyFill="1" applyBorder="1" applyAlignment="1">
      <alignment horizontal="left" vertical="center" indent="1"/>
    </xf>
    <xf numFmtId="0" fontId="119" fillId="0" borderId="26" xfId="0" applyFont="1" applyFill="1" applyBorder="1" applyAlignment="1">
      <alignment vertical="center" wrapText="1"/>
    </xf>
    <xf numFmtId="0" fontId="119" fillId="0" borderId="27" xfId="0" applyFont="1" applyFill="1" applyBorder="1" applyAlignment="1">
      <alignment vertical="center" wrapText="1"/>
    </xf>
    <xf numFmtId="0" fontId="63" fillId="0" borderId="6" xfId="0" applyFont="1" applyFill="1" applyBorder="1" applyAlignment="1">
      <alignment horizontal="left" vertical="center" wrapText="1" indent="1"/>
    </xf>
    <xf numFmtId="0" fontId="119" fillId="0" borderId="3" xfId="0" applyFont="1" applyFill="1" applyBorder="1" applyAlignment="1">
      <alignment horizontal="left" vertical="center" indent="1"/>
    </xf>
    <xf numFmtId="0" fontId="63" fillId="0" borderId="26" xfId="0" applyFont="1" applyFill="1" applyBorder="1" applyAlignment="1">
      <alignment vertical="center"/>
    </xf>
    <xf numFmtId="0" fontId="63" fillId="0" borderId="27" xfId="0" applyFont="1" applyFill="1" applyBorder="1" applyAlignment="1">
      <alignment vertical="center"/>
    </xf>
    <xf numFmtId="0" fontId="63" fillId="0" borderId="28" xfId="0" applyFont="1" applyFill="1" applyBorder="1" applyAlignment="1">
      <alignment vertical="center"/>
    </xf>
    <xf numFmtId="0" fontId="119" fillId="0" borderId="26" xfId="0" applyFont="1" applyFill="1" applyBorder="1" applyAlignment="1">
      <alignment horizontal="left" vertical="center"/>
    </xf>
    <xf numFmtId="0" fontId="119" fillId="0" borderId="28" xfId="0" applyFont="1" applyFill="1" applyBorder="1" applyAlignment="1">
      <alignment horizontal="left" vertical="center"/>
    </xf>
    <xf numFmtId="0" fontId="119" fillId="0" borderId="8" xfId="0" applyFont="1" applyFill="1" applyBorder="1" applyAlignment="1">
      <alignment horizontal="center" vertical="center"/>
    </xf>
    <xf numFmtId="0" fontId="119" fillId="0" borderId="5" xfId="0" applyFont="1" applyFill="1" applyBorder="1" applyAlignment="1">
      <alignment horizontal="center" vertical="center"/>
    </xf>
    <xf numFmtId="0" fontId="119" fillId="0" borderId="5" xfId="0" applyFont="1" applyFill="1" applyBorder="1" applyAlignment="1" applyProtection="1">
      <alignment vertical="center" shrinkToFit="1"/>
      <protection locked="0"/>
    </xf>
    <xf numFmtId="0" fontId="119" fillId="0" borderId="11" xfId="0" applyFont="1" applyFill="1" applyBorder="1" applyAlignment="1">
      <alignment horizontal="left" vertical="center" shrinkToFit="1"/>
    </xf>
    <xf numFmtId="0" fontId="119" fillId="0" borderId="1" xfId="0" applyFont="1" applyFill="1" applyBorder="1" applyAlignment="1">
      <alignment horizontal="left" vertical="center" shrinkToFit="1"/>
    </xf>
    <xf numFmtId="0" fontId="119" fillId="0" borderId="1" xfId="0" applyFont="1" applyFill="1" applyBorder="1" applyAlignment="1">
      <alignment horizontal="left" vertical="center"/>
    </xf>
    <xf numFmtId="0" fontId="119" fillId="0" borderId="9" xfId="0" applyFont="1" applyFill="1" applyBorder="1" applyAlignment="1">
      <alignment vertical="center" wrapText="1"/>
    </xf>
    <xf numFmtId="0" fontId="119" fillId="0" borderId="7" xfId="0" applyFont="1" applyFill="1" applyBorder="1" applyAlignment="1">
      <alignment vertical="center" wrapText="1"/>
    </xf>
    <xf numFmtId="0" fontId="119" fillId="0" borderId="12" xfId="0" applyFont="1" applyFill="1" applyBorder="1" applyAlignment="1">
      <alignment vertical="center" wrapText="1"/>
    </xf>
    <xf numFmtId="0" fontId="119" fillId="0" borderId="5" xfId="0" applyFont="1" applyFill="1" applyBorder="1" applyAlignment="1" applyProtection="1">
      <alignment horizontal="left" vertical="center" shrinkToFit="1"/>
      <protection locked="0"/>
    </xf>
    <xf numFmtId="0" fontId="119" fillId="0" borderId="1" xfId="0" applyFont="1" applyFill="1" applyBorder="1" applyAlignment="1">
      <alignment horizontal="left" vertical="center" wrapText="1"/>
    </xf>
    <xf numFmtId="0" fontId="63" fillId="0" borderId="26" xfId="0" applyFont="1" applyFill="1" applyBorder="1" applyAlignment="1">
      <alignment horizontal="left" vertical="center"/>
    </xf>
    <xf numFmtId="0" fontId="63" fillId="0" borderId="27" xfId="0" applyFont="1" applyFill="1" applyBorder="1" applyAlignment="1">
      <alignment horizontal="left" vertical="center"/>
    </xf>
    <xf numFmtId="0" fontId="63" fillId="0" borderId="28" xfId="0" applyFont="1" applyFill="1" applyBorder="1" applyAlignment="1">
      <alignment horizontal="left" vertical="center"/>
    </xf>
    <xf numFmtId="0" fontId="120" fillId="0" borderId="5" xfId="0" applyFont="1" applyFill="1" applyBorder="1" applyAlignment="1">
      <alignment horizontal="center" vertical="center" shrinkToFit="1"/>
    </xf>
    <xf numFmtId="0" fontId="119" fillId="0" borderId="1" xfId="0" applyFont="1" applyFill="1" applyBorder="1" applyAlignment="1" applyProtection="1">
      <alignment horizontal="left" vertical="center" shrinkToFit="1"/>
      <protection locked="0"/>
    </xf>
    <xf numFmtId="0" fontId="125" fillId="0" borderId="1" xfId="0" applyFont="1" applyFill="1" applyBorder="1" applyAlignment="1">
      <alignment horizontal="left" vertical="center"/>
    </xf>
    <xf numFmtId="0" fontId="125" fillId="0" borderId="1" xfId="0" applyFont="1" applyFill="1" applyBorder="1" applyAlignment="1">
      <alignment horizontal="right" vertical="center"/>
    </xf>
    <xf numFmtId="0" fontId="119" fillId="0" borderId="3" xfId="0" applyFont="1" applyFill="1" applyBorder="1" applyAlignment="1">
      <alignment horizontal="center" vertical="center" shrinkToFit="1"/>
    </xf>
    <xf numFmtId="0" fontId="119" fillId="0" borderId="10" xfId="0" applyFont="1" applyFill="1" applyBorder="1" applyAlignment="1">
      <alignment horizontal="center" vertical="center" shrinkToFit="1"/>
    </xf>
    <xf numFmtId="0" fontId="119" fillId="0" borderId="4" xfId="0" applyFont="1" applyFill="1" applyBorder="1" applyAlignment="1">
      <alignment horizontal="center" vertical="center" shrinkToFit="1"/>
    </xf>
    <xf numFmtId="0" fontId="119" fillId="0" borderId="3" xfId="0" applyFont="1" applyFill="1" applyBorder="1" applyAlignment="1">
      <alignment horizontal="center" vertical="center"/>
    </xf>
    <xf numFmtId="0" fontId="119" fillId="0" borderId="4" xfId="0" applyFont="1" applyFill="1" applyBorder="1" applyAlignment="1">
      <alignment horizontal="center" vertical="center"/>
    </xf>
    <xf numFmtId="0" fontId="119" fillId="0" borderId="4" xfId="0" applyFont="1" applyFill="1" applyBorder="1" applyAlignment="1" applyProtection="1">
      <alignment horizontal="left" vertical="center" wrapText="1"/>
      <protection locked="0"/>
    </xf>
    <xf numFmtId="0" fontId="119" fillId="0" borderId="0" xfId="0" applyFont="1" applyFill="1" applyBorder="1" applyAlignment="1">
      <alignment horizontal="center" vertical="center" shrinkToFit="1"/>
    </xf>
    <xf numFmtId="0" fontId="125" fillId="0" borderId="0" xfId="0" applyFont="1" applyFill="1" applyBorder="1" applyAlignment="1">
      <alignment horizontal="right" vertical="center"/>
    </xf>
    <xf numFmtId="0" fontId="125" fillId="0" borderId="5" xfId="0" applyFont="1" applyFill="1" applyBorder="1" applyAlignment="1">
      <alignment horizontal="left" vertical="center"/>
    </xf>
    <xf numFmtId="0" fontId="125" fillId="0" borderId="0" xfId="0" applyFont="1" applyFill="1" applyBorder="1" applyAlignment="1">
      <alignment horizontal="left" vertical="center"/>
    </xf>
    <xf numFmtId="2" fontId="119" fillId="0" borderId="4" xfId="0" applyNumberFormat="1" applyFont="1" applyFill="1" applyBorder="1" applyAlignment="1">
      <alignment vertical="center" shrinkToFit="1"/>
    </xf>
    <xf numFmtId="2" fontId="119" fillId="0" borderId="4" xfId="0" applyNumberFormat="1" applyFont="1" applyFill="1" applyBorder="1" applyAlignment="1" applyProtection="1">
      <alignment vertical="center" shrinkToFit="1"/>
      <protection locked="0"/>
    </xf>
    <xf numFmtId="0" fontId="119" fillId="0" borderId="5" xfId="0" applyFont="1" applyFill="1" applyBorder="1" applyAlignment="1">
      <alignment horizontal="left" vertical="center" wrapText="1"/>
    </xf>
    <xf numFmtId="0" fontId="125" fillId="0" borderId="27" xfId="0" applyFont="1" applyFill="1" applyBorder="1"/>
    <xf numFmtId="0" fontId="125" fillId="0" borderId="28" xfId="0" applyFont="1" applyFill="1" applyBorder="1"/>
    <xf numFmtId="0" fontId="63" fillId="0" borderId="9" xfId="0" applyFont="1" applyFill="1" applyBorder="1" applyAlignment="1">
      <alignment horizontal="left" vertical="center" wrapText="1" indent="1"/>
    </xf>
    <xf numFmtId="0" fontId="63" fillId="0" borderId="7" xfId="0" applyFont="1" applyFill="1" applyBorder="1" applyAlignment="1">
      <alignment horizontal="left" vertical="center" wrapText="1" indent="1"/>
    </xf>
    <xf numFmtId="0" fontId="63" fillId="0" borderId="11"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0" fontId="125" fillId="0" borderId="5" xfId="0" applyFont="1" applyFill="1" applyBorder="1" applyAlignment="1">
      <alignment horizontal="right" vertical="center"/>
    </xf>
    <xf numFmtId="0" fontId="119" fillId="0" borderId="11" xfId="0" applyFont="1" applyFill="1" applyBorder="1" applyAlignment="1">
      <alignment horizontal="left" vertical="center" wrapText="1"/>
    </xf>
    <xf numFmtId="0" fontId="159" fillId="0" borderId="0" xfId="0" applyFont="1" applyFill="1" applyBorder="1" applyAlignment="1">
      <alignment horizontal="right" vertical="top"/>
    </xf>
    <xf numFmtId="0" fontId="133" fillId="0" borderId="0" xfId="0" applyFont="1" applyFill="1" applyAlignment="1">
      <alignment horizontal="center"/>
    </xf>
    <xf numFmtId="0" fontId="159" fillId="0" borderId="1" xfId="0" applyFont="1" applyFill="1" applyBorder="1" applyAlignment="1">
      <alignment horizontal="right"/>
    </xf>
    <xf numFmtId="0" fontId="159" fillId="0" borderId="1" xfId="0" applyFont="1" applyFill="1" applyBorder="1" applyAlignment="1">
      <alignment horizontal="left" shrinkToFit="1"/>
    </xf>
    <xf numFmtId="0" fontId="159" fillId="0" borderId="1" xfId="0" applyFont="1" applyFill="1" applyBorder="1" applyAlignment="1">
      <alignment horizontal="center"/>
    </xf>
    <xf numFmtId="0" fontId="159" fillId="0" borderId="1" xfId="0" applyFont="1" applyFill="1" applyBorder="1" applyAlignment="1" applyProtection="1">
      <alignment horizontal="left" shrinkToFit="1"/>
      <protection locked="0"/>
    </xf>
    <xf numFmtId="0" fontId="125" fillId="0" borderId="11" xfId="0" applyFont="1" applyFill="1" applyBorder="1" applyAlignment="1">
      <alignment horizontal="left" vertical="center"/>
    </xf>
    <xf numFmtId="0" fontId="119" fillId="0" borderId="6" xfId="0" applyFont="1" applyFill="1" applyBorder="1" applyAlignment="1">
      <alignment horizontal="left" vertical="center"/>
    </xf>
    <xf numFmtId="0" fontId="119" fillId="0" borderId="0" xfId="0" applyFont="1" applyFill="1" applyBorder="1" applyAlignment="1">
      <alignment horizontal="left" vertical="center"/>
    </xf>
    <xf numFmtId="0" fontId="119" fillId="0" borderId="7" xfId="0" applyFont="1" applyFill="1" applyBorder="1" applyAlignment="1">
      <alignment horizontal="left" vertical="center"/>
    </xf>
    <xf numFmtId="0" fontId="119" fillId="0" borderId="11" xfId="0" applyFont="1" applyFill="1" applyBorder="1" applyAlignment="1">
      <alignment horizontal="left" vertical="center"/>
    </xf>
    <xf numFmtId="0" fontId="159" fillId="0" borderId="1" xfId="0" applyFont="1" applyFill="1" applyBorder="1" applyAlignment="1"/>
    <xf numFmtId="0" fontId="125" fillId="0" borderId="24" xfId="0" applyFont="1" applyFill="1" applyBorder="1" applyAlignment="1"/>
    <xf numFmtId="0" fontId="125" fillId="0" borderId="25" xfId="0" applyFont="1" applyFill="1" applyBorder="1" applyAlignment="1"/>
    <xf numFmtId="0" fontId="159" fillId="0" borderId="3" xfId="0" applyFont="1" applyFill="1" applyBorder="1" applyAlignment="1">
      <alignment horizontal="center" vertical="center"/>
    </xf>
    <xf numFmtId="0" fontId="125" fillId="0" borderId="10" xfId="0" applyFont="1" applyFill="1" applyBorder="1" applyAlignment="1">
      <alignment horizontal="center" vertical="center"/>
    </xf>
    <xf numFmtId="0" fontId="159" fillId="0" borderId="4" xfId="0" applyFont="1" applyFill="1" applyBorder="1" applyAlignment="1">
      <alignment horizontal="center" vertical="center"/>
    </xf>
    <xf numFmtId="0" fontId="119" fillId="0" borderId="10" xfId="0" applyFont="1" applyFill="1" applyBorder="1" applyAlignment="1">
      <alignment horizontal="left" vertical="center" indent="1"/>
    </xf>
    <xf numFmtId="0" fontId="125" fillId="0" borderId="4" xfId="0" applyFont="1" applyFill="1" applyBorder="1" applyAlignment="1">
      <alignment horizontal="left" vertical="center" indent="1"/>
    </xf>
    <xf numFmtId="0" fontId="119" fillId="0" borderId="8" xfId="0" applyFont="1" applyFill="1" applyBorder="1" applyAlignment="1">
      <alignment horizontal="left" vertical="center"/>
    </xf>
    <xf numFmtId="0" fontId="119" fillId="0" borderId="5" xfId="0" applyFont="1" applyFill="1" applyBorder="1" applyAlignment="1">
      <alignment horizontal="left" vertical="center"/>
    </xf>
    <xf numFmtId="0" fontId="12" fillId="0" borderId="0" xfId="0" applyFont="1" applyFill="1" applyAlignment="1">
      <alignment vertical="top" wrapText="1"/>
    </xf>
    <xf numFmtId="0" fontId="0" fillId="0" borderId="0" xfId="0" applyFont="1" applyAlignment="1">
      <alignment vertical="top" wrapText="1"/>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7" fillId="0" borderId="32" xfId="6" applyFont="1" applyFill="1" applyBorder="1" applyAlignment="1" applyProtection="1">
      <alignment horizontal="left" vertical="center" shrinkToFit="1"/>
      <protection locked="0"/>
    </xf>
    <xf numFmtId="0" fontId="37" fillId="0" borderId="33" xfId="6"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0" fontId="12" fillId="0" borderId="5" xfId="0" applyFont="1" applyFill="1" applyBorder="1" applyAlignment="1">
      <alignment horizontal="left" vertical="top" wrapText="1"/>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0" fillId="0" borderId="29" xfId="0"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36" fillId="0" borderId="32" xfId="6"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center" vertical="center"/>
      <protection locked="0"/>
    </xf>
    <xf numFmtId="0" fontId="0" fillId="0" borderId="26"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12" fillId="0" borderId="5" xfId="0" applyFont="1" applyFill="1" applyBorder="1" applyAlignment="1">
      <alignment vertical="center" wrapText="1"/>
    </xf>
    <xf numFmtId="0" fontId="35" fillId="0" borderId="5" xfId="0" applyFont="1" applyFill="1" applyBorder="1" applyAlignment="1">
      <alignment vertical="center" wrapText="1"/>
    </xf>
    <xf numFmtId="0" fontId="12" fillId="0" borderId="0" xfId="0" applyFont="1" applyFill="1" applyBorder="1" applyAlignment="1">
      <alignment vertical="center" wrapText="1"/>
    </xf>
    <xf numFmtId="0" fontId="35" fillId="0" borderId="0" xfId="0" applyFont="1" applyFill="1" applyBorder="1" applyAlignment="1">
      <alignment vertical="center" wrapText="1"/>
    </xf>
    <xf numFmtId="0" fontId="12" fillId="0" borderId="5" xfId="0" applyFont="1" applyFill="1" applyBorder="1" applyAlignment="1">
      <alignment vertical="top"/>
    </xf>
    <xf numFmtId="0" fontId="12" fillId="0" borderId="5" xfId="0" applyFont="1" applyFill="1" applyBorder="1" applyAlignment="1">
      <alignmen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 xfId="0" applyFont="1" applyFill="1" applyBorder="1" applyAlignment="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0" fillId="0" borderId="4" xfId="0" applyFont="1" applyFill="1" applyBorder="1" applyAlignment="1">
      <alignment horizontal="left" vertical="center" wrapText="1" shrinkToFit="1"/>
    </xf>
    <xf numFmtId="0" fontId="30" fillId="0" borderId="10" xfId="0" applyFont="1" applyFill="1" applyBorder="1" applyAlignment="1">
      <alignment horizontal="left" vertical="center" wrapText="1" shrinkToFit="1"/>
    </xf>
    <xf numFmtId="0" fontId="30" fillId="0" borderId="3" xfId="0" applyFont="1" applyFill="1" applyBorder="1" applyAlignment="1">
      <alignment horizontal="left" vertical="center" wrapText="1" shrinkToFit="1"/>
    </xf>
    <xf numFmtId="0" fontId="30" fillId="0" borderId="3" xfId="0" applyFont="1" applyFill="1" applyBorder="1" applyAlignment="1">
      <alignment horizontal="left" vertical="center" shrinkToFit="1"/>
    </xf>
    <xf numFmtId="0" fontId="30" fillId="0" borderId="4" xfId="0" applyFont="1" applyFill="1" applyBorder="1" applyAlignment="1">
      <alignment horizontal="left" vertical="center" shrinkToFit="1"/>
    </xf>
    <xf numFmtId="0" fontId="30" fillId="0" borderId="4" xfId="0" applyFont="1" applyFill="1" applyBorder="1" applyAlignment="1" applyProtection="1">
      <alignment horizontal="left" vertical="center" shrinkToFit="1"/>
      <protection locked="0"/>
    </xf>
    <xf numFmtId="0" fontId="0" fillId="0" borderId="27" xfId="0" applyFont="1" applyFill="1" applyBorder="1" applyAlignment="1">
      <alignment horizontal="center" vertical="center" shrinkToFit="1"/>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Fill="1" applyBorder="1" applyAlignment="1">
      <alignment horizontal="center"/>
    </xf>
    <xf numFmtId="0" fontId="25"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177" fontId="39" fillId="0" borderId="4" xfId="45" applyNumberFormat="1" applyFont="1" applyFill="1" applyBorder="1" applyAlignment="1">
      <alignment horizontal="center" vertical="center"/>
    </xf>
    <xf numFmtId="177" fontId="39" fillId="0" borderId="10" xfId="45" applyNumberFormat="1" applyFont="1" applyFill="1" applyBorder="1" applyAlignment="1">
      <alignment horizontal="center" vertical="center"/>
    </xf>
    <xf numFmtId="0" fontId="39" fillId="0" borderId="4" xfId="45" applyNumberFormat="1" applyFont="1" applyFill="1" applyBorder="1" applyAlignment="1">
      <alignment horizontal="center" vertical="center"/>
    </xf>
    <xf numFmtId="0" fontId="39" fillId="0" borderId="5" xfId="45" applyNumberFormat="1" applyFont="1" applyFill="1" applyBorder="1" applyAlignment="1">
      <alignment horizontal="center" vertical="center" shrinkToFit="1"/>
    </xf>
    <xf numFmtId="0" fontId="39" fillId="0" borderId="9"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shrinkToFit="1"/>
    </xf>
    <xf numFmtId="0" fontId="39" fillId="0" borderId="7" xfId="45" applyNumberFormat="1" applyFont="1" applyFill="1" applyBorder="1" applyAlignment="1">
      <alignment horizontal="center" vertical="center" shrinkToFit="1"/>
    </xf>
    <xf numFmtId="0" fontId="39" fillId="0" borderId="1" xfId="45" applyNumberFormat="1" applyFont="1" applyFill="1" applyBorder="1" applyAlignment="1">
      <alignment horizontal="center" vertical="center" shrinkToFit="1"/>
    </xf>
    <xf numFmtId="0" fontId="39" fillId="0" borderId="12" xfId="45" applyNumberFormat="1" applyFont="1" applyFill="1" applyBorder="1" applyAlignment="1">
      <alignment horizontal="center" vertical="center" shrinkToFit="1"/>
    </xf>
    <xf numFmtId="0" fontId="39" fillId="0" borderId="8" xfId="45" applyNumberFormat="1" applyFont="1" applyFill="1" applyBorder="1" applyAlignment="1">
      <alignment horizontal="left" vertical="center" indent="1"/>
    </xf>
    <xf numFmtId="0" fontId="39" fillId="0" borderId="5" xfId="45" applyNumberFormat="1" applyFont="1" applyFill="1" applyBorder="1" applyAlignment="1">
      <alignment horizontal="left" vertical="center" indent="1"/>
    </xf>
    <xf numFmtId="178" fontId="39" fillId="0" borderId="5" xfId="46" applyNumberFormat="1" applyFont="1" applyFill="1" applyBorder="1" applyAlignment="1" applyProtection="1">
      <alignment horizontal="right" vertical="center" indent="1"/>
      <protection locked="0"/>
    </xf>
    <xf numFmtId="178" fontId="39" fillId="0" borderId="9" xfId="46" applyNumberFormat="1" applyFont="1" applyFill="1" applyBorder="1" applyAlignment="1" applyProtection="1">
      <alignment horizontal="right" vertical="center" indent="1"/>
      <protection locked="0"/>
    </xf>
    <xf numFmtId="0" fontId="39" fillId="0" borderId="8" xfId="45" applyNumberFormat="1" applyFont="1" applyFill="1" applyBorder="1" applyAlignment="1">
      <alignment horizontal="center" vertical="center"/>
    </xf>
    <xf numFmtId="0" fontId="39" fillId="0" borderId="5" xfId="45" applyNumberFormat="1" applyFont="1" applyFill="1" applyBorder="1" applyAlignment="1">
      <alignment horizontal="center" vertical="center"/>
    </xf>
    <xf numFmtId="0" fontId="39" fillId="0" borderId="6" xfId="45" applyNumberFormat="1" applyFont="1" applyFill="1" applyBorder="1" applyAlignment="1">
      <alignment horizontal="center" vertical="center"/>
    </xf>
    <xf numFmtId="0" fontId="39" fillId="0" borderId="0" xfId="45" applyNumberFormat="1" applyFont="1" applyFill="1" applyBorder="1" applyAlignment="1">
      <alignment horizontal="center" vertical="center"/>
    </xf>
    <xf numFmtId="0" fontId="39" fillId="0" borderId="11" xfId="45" applyNumberFormat="1" applyFont="1" applyFill="1" applyBorder="1" applyAlignment="1">
      <alignment horizontal="center" vertical="center"/>
    </xf>
    <xf numFmtId="0" fontId="39" fillId="0" borderId="1" xfId="45" applyNumberFormat="1" applyFont="1" applyFill="1" applyBorder="1" applyAlignment="1">
      <alignment horizontal="center" vertical="center"/>
    </xf>
    <xf numFmtId="178" fontId="39" fillId="0" borderId="5" xfId="45" applyNumberFormat="1" applyFont="1" applyBorder="1" applyAlignment="1">
      <alignment horizontal="right" vertical="center" indent="1"/>
    </xf>
    <xf numFmtId="178" fontId="39" fillId="0" borderId="49" xfId="45" applyNumberFormat="1" applyFont="1" applyBorder="1" applyAlignment="1">
      <alignment horizontal="right" vertical="center" indent="1"/>
    </xf>
    <xf numFmtId="178" fontId="39" fillId="0" borderId="0" xfId="45" applyNumberFormat="1" applyFont="1" applyBorder="1" applyAlignment="1">
      <alignment horizontal="right" vertical="center" indent="1"/>
    </xf>
    <xf numFmtId="178" fontId="39" fillId="0" borderId="52" xfId="45" applyNumberFormat="1" applyFont="1" applyBorder="1" applyAlignment="1">
      <alignment horizontal="right" vertical="center" indent="1"/>
    </xf>
    <xf numFmtId="178" fontId="39" fillId="0" borderId="1" xfId="45" applyNumberFormat="1" applyFont="1" applyBorder="1" applyAlignment="1">
      <alignment horizontal="right" vertical="center" indent="1"/>
    </xf>
    <xf numFmtId="178" fontId="39" fillId="0" borderId="46" xfId="45" applyNumberFormat="1" applyFont="1" applyBorder="1" applyAlignment="1">
      <alignment horizontal="right" vertical="center" indent="1"/>
    </xf>
    <xf numFmtId="0" fontId="39" fillId="0" borderId="11" xfId="45" applyNumberFormat="1" applyFont="1" applyFill="1" applyBorder="1" applyAlignment="1">
      <alignment horizontal="center" vertical="center" shrinkToFit="1"/>
    </xf>
    <xf numFmtId="0" fontId="39" fillId="0" borderId="8" xfId="45" applyNumberFormat="1" applyFont="1" applyFill="1" applyBorder="1" applyAlignment="1">
      <alignment horizontal="center" vertical="center" wrapText="1"/>
    </xf>
    <xf numFmtId="0" fontId="39" fillId="0" borderId="5" xfId="45" applyNumberFormat="1" applyFont="1" applyFill="1" applyBorder="1" applyAlignment="1">
      <alignment horizontal="center" vertical="center" wrapText="1"/>
    </xf>
    <xf numFmtId="0" fontId="39" fillId="0" borderId="9" xfId="45" applyNumberFormat="1" applyFont="1" applyFill="1" applyBorder="1" applyAlignment="1">
      <alignment horizontal="center" vertical="center" wrapText="1"/>
    </xf>
    <xf numFmtId="0" fontId="39" fillId="0" borderId="11" xfId="45" applyNumberFormat="1" applyFont="1" applyFill="1" applyBorder="1" applyAlignment="1">
      <alignment horizontal="center" vertical="center" wrapText="1"/>
    </xf>
    <xf numFmtId="0" fontId="39" fillId="0" borderId="1" xfId="45" applyNumberFormat="1" applyFont="1" applyFill="1" applyBorder="1" applyAlignment="1">
      <alignment horizontal="center" vertical="center" wrapText="1"/>
    </xf>
    <xf numFmtId="0" fontId="39" fillId="0" borderId="12" xfId="45" applyNumberFormat="1" applyFont="1" applyFill="1" applyBorder="1" applyAlignment="1">
      <alignment horizontal="center" vertical="center" wrapText="1"/>
    </xf>
    <xf numFmtId="0" fontId="39" fillId="0" borderId="71" xfId="45" applyNumberFormat="1" applyFont="1" applyBorder="1" applyAlignment="1">
      <alignment horizontal="center" vertical="center" textRotation="255"/>
    </xf>
    <xf numFmtId="0" fontId="39" fillId="0" borderId="61" xfId="45" applyNumberFormat="1" applyFont="1" applyBorder="1" applyAlignment="1">
      <alignment horizontal="center" vertical="center" textRotation="255"/>
    </xf>
    <xf numFmtId="0" fontId="39" fillId="0" borderId="72" xfId="45" applyNumberFormat="1" applyFont="1" applyBorder="1" applyAlignment="1">
      <alignment horizontal="center" vertical="center" textRotation="255"/>
    </xf>
    <xf numFmtId="0" fontId="90" fillId="0" borderId="3" xfId="45" applyNumberFormat="1" applyFont="1" applyFill="1" applyBorder="1" applyAlignment="1">
      <alignment horizontal="left" vertical="center"/>
    </xf>
    <xf numFmtId="0" fontId="90" fillId="0" borderId="4" xfId="45" applyNumberFormat="1" applyFont="1" applyFill="1" applyBorder="1" applyAlignment="1">
      <alignment horizontal="left" vertical="center"/>
    </xf>
    <xf numFmtId="0" fontId="90" fillId="0" borderId="68" xfId="45" applyNumberFormat="1" applyFont="1" applyFill="1" applyBorder="1" applyAlignment="1">
      <alignment horizontal="left" vertical="center"/>
    </xf>
    <xf numFmtId="184" fontId="125" fillId="0" borderId="3" xfId="45" applyNumberFormat="1" applyFont="1" applyFill="1" applyBorder="1" applyAlignment="1">
      <alignment horizontal="right" vertical="center"/>
    </xf>
    <xf numFmtId="184" fontId="125" fillId="0" borderId="4" xfId="45" applyNumberFormat="1" applyFont="1" applyFill="1" applyBorder="1" applyAlignment="1">
      <alignment horizontal="right" vertical="center"/>
    </xf>
    <xf numFmtId="184" fontId="125" fillId="0" borderId="68" xfId="45" applyNumberFormat="1" applyFont="1" applyFill="1" applyBorder="1" applyAlignment="1">
      <alignment horizontal="right" vertical="center"/>
    </xf>
    <xf numFmtId="0" fontId="39" fillId="0" borderId="3" xfId="45" applyNumberFormat="1" applyFont="1" applyFill="1" applyBorder="1" applyAlignment="1">
      <alignment horizontal="left" vertical="center" wrapText="1" indent="1"/>
    </xf>
    <xf numFmtId="0" fontId="39" fillId="0" borderId="4" xfId="45" applyNumberFormat="1" applyFont="1" applyFill="1" applyBorder="1" applyAlignment="1">
      <alignment horizontal="left" vertical="center" wrapText="1" indent="1"/>
    </xf>
    <xf numFmtId="0" fontId="39" fillId="0" borderId="10" xfId="45" applyNumberFormat="1" applyFont="1" applyFill="1" applyBorder="1" applyAlignment="1">
      <alignment horizontal="left" vertical="center" wrapText="1" indent="1"/>
    </xf>
    <xf numFmtId="0" fontId="39" fillId="0" borderId="3" xfId="45" applyNumberFormat="1" applyFont="1" applyFill="1" applyBorder="1" applyAlignment="1" applyProtection="1">
      <alignment horizontal="left" vertical="center" wrapText="1" indent="1"/>
      <protection locked="0"/>
    </xf>
    <xf numFmtId="0" fontId="39" fillId="0" borderId="4" xfId="45" applyNumberFormat="1" applyFont="1" applyFill="1" applyBorder="1" applyAlignment="1" applyProtection="1">
      <alignment horizontal="left" vertical="center" wrapText="1" indent="1"/>
      <protection locked="0"/>
    </xf>
    <xf numFmtId="0" fontId="39" fillId="0" borderId="68" xfId="45" applyNumberFormat="1" applyFont="1" applyFill="1" applyBorder="1" applyAlignment="1" applyProtection="1">
      <alignment horizontal="left" vertical="center" wrapText="1" indent="1"/>
      <protection locked="0"/>
    </xf>
    <xf numFmtId="0" fontId="39" fillId="0" borderId="73" xfId="45" applyNumberFormat="1" applyFont="1" applyFill="1" applyBorder="1" applyAlignment="1">
      <alignment horizontal="left" vertical="center" wrapText="1" indent="1"/>
    </xf>
    <xf numFmtId="0" fontId="39" fillId="0" borderId="74" xfId="45" applyNumberFormat="1" applyFont="1" applyFill="1" applyBorder="1" applyAlignment="1">
      <alignment horizontal="left" vertical="center" wrapText="1" indent="1"/>
    </xf>
    <xf numFmtId="0" fontId="39" fillId="0" borderId="75" xfId="45" applyNumberFormat="1" applyFont="1" applyFill="1" applyBorder="1" applyAlignment="1">
      <alignment horizontal="left" vertical="center" wrapText="1" indent="1"/>
    </xf>
    <xf numFmtId="0" fontId="39" fillId="0" borderId="73" xfId="45" applyNumberFormat="1" applyFont="1" applyFill="1" applyBorder="1" applyAlignment="1" applyProtection="1">
      <alignment horizontal="left" vertical="center" wrapText="1" indent="1"/>
      <protection locked="0"/>
    </xf>
    <xf numFmtId="0" fontId="39" fillId="0" borderId="74" xfId="45" applyNumberFormat="1" applyFont="1" applyFill="1" applyBorder="1" applyAlignment="1" applyProtection="1">
      <alignment horizontal="left" vertical="center" wrapText="1" indent="1"/>
      <protection locked="0"/>
    </xf>
    <xf numFmtId="0" fontId="39" fillId="0" borderId="76" xfId="45" applyNumberFormat="1" applyFont="1" applyFill="1" applyBorder="1" applyAlignment="1" applyProtection="1">
      <alignment horizontal="left" vertical="center" wrapText="1" indent="1"/>
      <protection locked="0"/>
    </xf>
    <xf numFmtId="0" fontId="90" fillId="0" borderId="3" xfId="45" applyNumberFormat="1" applyFont="1" applyFill="1" applyBorder="1" applyAlignment="1">
      <alignment horizontal="center" vertical="center" shrinkToFit="1"/>
    </xf>
    <xf numFmtId="0" fontId="90" fillId="0" borderId="4" xfId="45" applyNumberFormat="1" applyFont="1" applyFill="1" applyBorder="1" applyAlignment="1">
      <alignment horizontal="center" vertical="center" shrinkToFit="1"/>
    </xf>
    <xf numFmtId="0" fontId="90" fillId="0" borderId="10" xfId="45" applyNumberFormat="1" applyFont="1" applyFill="1" applyBorder="1" applyAlignment="1">
      <alignment horizontal="center" vertical="center" shrinkToFit="1"/>
    </xf>
    <xf numFmtId="0" fontId="127" fillId="0" borderId="4" xfId="45" applyNumberFormat="1" applyFont="1" applyFill="1" applyBorder="1" applyAlignment="1">
      <alignment horizontal="center" vertical="center" shrinkToFit="1"/>
    </xf>
    <xf numFmtId="0" fontId="127" fillId="0" borderId="10" xfId="45" applyNumberFormat="1" applyFont="1" applyFill="1" applyBorder="1" applyAlignment="1">
      <alignment horizontal="center" vertical="center" shrinkToFit="1"/>
    </xf>
    <xf numFmtId="0" fontId="39" fillId="0" borderId="1" xfId="45" applyNumberFormat="1" applyFont="1" applyFill="1" applyBorder="1" applyAlignment="1" applyProtection="1">
      <alignment horizontal="left" vertical="center"/>
      <protection locked="0"/>
    </xf>
    <xf numFmtId="0" fontId="13" fillId="0" borderId="21" xfId="45" applyNumberFormat="1" applyFont="1" applyFill="1" applyBorder="1" applyAlignment="1" applyProtection="1">
      <alignment vertical="center" wrapText="1" shrinkToFit="1"/>
      <protection locked="0"/>
    </xf>
    <xf numFmtId="0" fontId="13" fillId="0" borderId="22" xfId="45" applyNumberFormat="1" applyFont="1" applyFill="1" applyBorder="1" applyAlignment="1" applyProtection="1">
      <alignment vertical="center" wrapText="1" shrinkToFit="1"/>
      <protection locked="0"/>
    </xf>
    <xf numFmtId="0" fontId="13" fillId="0" borderId="135" xfId="45" applyNumberFormat="1" applyFont="1" applyFill="1" applyBorder="1" applyAlignment="1" applyProtection="1">
      <alignment vertical="center" wrapText="1" shrinkToFit="1"/>
      <protection locked="0"/>
    </xf>
    <xf numFmtId="0" fontId="39" fillId="0" borderId="32" xfId="45" applyNumberFormat="1" applyFont="1" applyFill="1" applyBorder="1" applyAlignment="1" applyProtection="1">
      <alignment vertical="center"/>
      <protection locked="0"/>
    </xf>
    <xf numFmtId="0" fontId="39" fillId="0" borderId="33" xfId="45" applyNumberFormat="1" applyFont="1" applyBorder="1" applyAlignment="1" applyProtection="1">
      <alignment vertical="center"/>
      <protection locked="0"/>
    </xf>
    <xf numFmtId="0" fontId="39" fillId="0" borderId="34" xfId="45" applyNumberFormat="1" applyFont="1" applyBorder="1" applyAlignment="1" applyProtection="1">
      <alignment vertical="center"/>
      <protection locked="0"/>
    </xf>
    <xf numFmtId="0" fontId="13" fillId="0" borderId="133" xfId="45" applyNumberFormat="1" applyFont="1" applyFill="1" applyBorder="1" applyAlignment="1" applyProtection="1">
      <alignment horizontal="left" vertical="center" wrapText="1" shrinkToFit="1"/>
      <protection locked="0"/>
    </xf>
    <xf numFmtId="0" fontId="13" fillId="0" borderId="32" xfId="45" applyNumberFormat="1" applyFont="1" applyFill="1" applyBorder="1" applyAlignment="1" applyProtection="1">
      <alignment horizontal="left" vertical="center" wrapText="1" shrinkToFit="1"/>
      <protection locked="0"/>
    </xf>
    <xf numFmtId="0" fontId="39" fillId="0" borderId="61" xfId="45" applyNumberFormat="1" applyFont="1" applyFill="1" applyBorder="1" applyAlignment="1">
      <alignment horizontal="center" vertical="center" textRotation="255" wrapText="1"/>
    </xf>
    <xf numFmtId="0" fontId="39" fillId="0" borderId="69" xfId="45" applyNumberFormat="1" applyFont="1" applyFill="1" applyBorder="1" applyAlignment="1">
      <alignment horizontal="center" vertical="center" textRotation="255" wrapText="1"/>
    </xf>
    <xf numFmtId="0" fontId="13" fillId="0" borderId="59" xfId="45" applyNumberFormat="1" applyFont="1" applyFill="1" applyBorder="1" applyAlignment="1" applyProtection="1">
      <alignment horizontal="left" vertical="center" wrapText="1" shrinkToFit="1"/>
      <protection locked="0"/>
    </xf>
    <xf numFmtId="0" fontId="13" fillId="0" borderId="62" xfId="45" applyNumberFormat="1" applyFont="1" applyFill="1" applyBorder="1" applyAlignment="1" applyProtection="1">
      <alignment horizontal="left" vertical="center" wrapText="1" shrinkToFit="1"/>
      <protection locked="0"/>
    </xf>
    <xf numFmtId="0" fontId="13" fillId="0" borderId="119" xfId="45" applyNumberFormat="1" applyFont="1" applyFill="1" applyBorder="1" applyAlignment="1" applyProtection="1">
      <alignment horizontal="left" vertical="center" wrapText="1" shrinkToFit="1"/>
      <protection locked="0"/>
    </xf>
    <xf numFmtId="0" fontId="39" fillId="0" borderId="3" xfId="45" applyNumberFormat="1" applyFont="1" applyFill="1" applyBorder="1" applyAlignment="1">
      <alignment horizontal="center" vertical="center"/>
    </xf>
    <xf numFmtId="0" fontId="39" fillId="0" borderId="9" xfId="45" applyNumberFormat="1" applyFont="1" applyFill="1" applyBorder="1" applyAlignment="1">
      <alignment horizontal="center" vertical="center"/>
    </xf>
    <xf numFmtId="177" fontId="39" fillId="0" borderId="130" xfId="45" applyNumberFormat="1" applyFont="1" applyFill="1" applyBorder="1" applyAlignment="1" applyProtection="1">
      <alignment horizontal="right" vertical="center" indent="1"/>
      <protection locked="0"/>
    </xf>
    <xf numFmtId="177" fontId="39" fillId="0" borderId="130" xfId="45" applyNumberFormat="1" applyFont="1" applyBorder="1" applyAlignment="1" applyProtection="1">
      <alignment horizontal="right" vertical="center" indent="1"/>
      <protection locked="0"/>
    </xf>
    <xf numFmtId="177" fontId="39" fillId="0" borderId="132" xfId="45" applyNumberFormat="1" applyFont="1" applyBorder="1" applyAlignment="1" applyProtection="1">
      <alignment horizontal="right" vertical="center" indent="1"/>
      <protection locked="0"/>
    </xf>
    <xf numFmtId="0" fontId="39" fillId="0" borderId="131" xfId="45" applyNumberFormat="1" applyFont="1" applyFill="1" applyBorder="1" applyAlignment="1" applyProtection="1">
      <alignment vertical="center"/>
      <protection locked="0"/>
    </xf>
    <xf numFmtId="0" fontId="39" fillId="0" borderId="22" xfId="45" applyNumberFormat="1" applyFont="1" applyBorder="1" applyAlignment="1" applyProtection="1">
      <alignment vertical="center"/>
      <protection locked="0"/>
    </xf>
    <xf numFmtId="0" fontId="39" fillId="0" borderId="135" xfId="45" applyNumberFormat="1" applyFont="1" applyBorder="1" applyAlignment="1" applyProtection="1">
      <alignment vertical="center"/>
      <protection locked="0"/>
    </xf>
    <xf numFmtId="0" fontId="13" fillId="0" borderId="130" xfId="45" applyNumberFormat="1" applyFont="1" applyFill="1" applyBorder="1" applyAlignment="1" applyProtection="1">
      <alignment horizontal="left" vertical="center" wrapText="1" shrinkToFit="1"/>
      <protection locked="0"/>
    </xf>
    <xf numFmtId="0" fontId="13" fillId="0" borderId="131" xfId="45" applyNumberFormat="1" applyFont="1" applyFill="1" applyBorder="1" applyAlignment="1" applyProtection="1">
      <alignment horizontal="left" vertical="center" wrapText="1" shrinkToFit="1"/>
      <protection locked="0"/>
    </xf>
    <xf numFmtId="0" fontId="39" fillId="0" borderId="131" xfId="45" applyNumberFormat="1" applyFont="1" applyFill="1" applyBorder="1" applyAlignment="1" applyProtection="1">
      <alignment horizontal="center" vertical="center" shrinkToFit="1"/>
      <protection locked="0"/>
    </xf>
    <xf numFmtId="0" fontId="39" fillId="0" borderId="22" xfId="45" applyNumberFormat="1" applyFont="1" applyFill="1" applyBorder="1" applyAlignment="1" applyProtection="1">
      <alignment horizontal="center" vertical="center" shrinkToFit="1"/>
      <protection locked="0"/>
    </xf>
    <xf numFmtId="0" fontId="39" fillId="0" borderId="23" xfId="45" applyNumberFormat="1" applyFont="1" applyFill="1" applyBorder="1" applyAlignment="1" applyProtection="1">
      <alignment horizontal="center" vertical="center" shrinkToFit="1"/>
      <protection locked="0"/>
    </xf>
    <xf numFmtId="0" fontId="39" fillId="0" borderId="56" xfId="45" applyNumberFormat="1" applyFont="1" applyFill="1" applyBorder="1" applyAlignment="1">
      <alignment horizontal="center" vertical="center"/>
    </xf>
    <xf numFmtId="0" fontId="39" fillId="0" borderId="54" xfId="45" applyNumberFormat="1" applyFont="1" applyFill="1" applyBorder="1" applyAlignment="1">
      <alignment horizontal="center" vertical="center"/>
    </xf>
    <xf numFmtId="0" fontId="39" fillId="0" borderId="57" xfId="45" applyNumberFormat="1" applyFont="1" applyFill="1" applyBorder="1" applyAlignment="1">
      <alignment horizontal="center" vertical="center"/>
    </xf>
    <xf numFmtId="0" fontId="39" fillId="0" borderId="32" xfId="45" applyNumberFormat="1" applyFont="1" applyFill="1" applyBorder="1" applyAlignment="1" applyProtection="1">
      <alignment horizontal="center" vertical="center" shrinkToFit="1"/>
      <protection locked="0"/>
    </xf>
    <xf numFmtId="0" fontId="39" fillId="0" borderId="33" xfId="45" applyNumberFormat="1" applyFont="1" applyFill="1" applyBorder="1" applyAlignment="1" applyProtection="1">
      <alignment horizontal="center" vertical="center" shrinkToFit="1"/>
      <protection locked="0"/>
    </xf>
    <xf numFmtId="0" fontId="39" fillId="0" borderId="138" xfId="45" applyNumberFormat="1" applyFont="1" applyFill="1" applyBorder="1" applyAlignment="1" applyProtection="1">
      <alignment horizontal="center" vertical="center" shrinkToFit="1"/>
      <protection locked="0"/>
    </xf>
    <xf numFmtId="0" fontId="13" fillId="0" borderId="139" xfId="45" applyNumberFormat="1" applyFont="1" applyFill="1" applyBorder="1" applyAlignment="1" applyProtection="1">
      <alignment vertical="center" wrapText="1" shrinkToFit="1"/>
      <protection locked="0"/>
    </xf>
    <xf numFmtId="0" fontId="13" fillId="0" borderId="33" xfId="45" applyNumberFormat="1" applyFont="1" applyFill="1" applyBorder="1" applyAlignment="1" applyProtection="1">
      <alignment vertical="center" wrapText="1" shrinkToFit="1"/>
      <protection locked="0"/>
    </xf>
    <xf numFmtId="0" fontId="13" fillId="0" borderId="34" xfId="45" applyNumberFormat="1" applyFont="1" applyFill="1" applyBorder="1" applyAlignment="1" applyProtection="1">
      <alignment vertical="center" wrapText="1" shrinkToFit="1"/>
      <protection locked="0"/>
    </xf>
    <xf numFmtId="177" fontId="39" fillId="0" borderId="133" xfId="45" applyNumberFormat="1" applyFont="1" applyFill="1" applyBorder="1" applyAlignment="1" applyProtection="1">
      <alignment horizontal="right" vertical="center" indent="1"/>
      <protection locked="0"/>
    </xf>
    <xf numFmtId="177" fontId="39" fillId="0" borderId="133" xfId="45" applyNumberFormat="1" applyFont="1" applyBorder="1" applyAlignment="1" applyProtection="1">
      <alignment horizontal="right" vertical="center" indent="1"/>
      <protection locked="0"/>
    </xf>
    <xf numFmtId="177" fontId="39" fillId="0" borderId="134" xfId="45" applyNumberFormat="1" applyFont="1" applyBorder="1" applyAlignment="1" applyProtection="1">
      <alignment horizontal="right" vertical="center" indent="1"/>
      <protection locked="0"/>
    </xf>
    <xf numFmtId="0" fontId="39" fillId="0" borderId="131" xfId="45" applyNumberFormat="1" applyFont="1" applyFill="1" applyBorder="1" applyAlignment="1">
      <alignment horizontal="left" vertical="center" indent="1"/>
    </xf>
    <xf numFmtId="0" fontId="39" fillId="0" borderId="22"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xf>
    <xf numFmtId="0" fontId="39" fillId="0" borderId="4" xfId="45" applyNumberFormat="1" applyFont="1" applyFill="1" applyBorder="1" applyAlignment="1">
      <alignment horizontal="left" vertical="center" indent="1"/>
    </xf>
    <xf numFmtId="0" fontId="39" fillId="0" borderId="10"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shrinkToFit="1"/>
    </xf>
    <xf numFmtId="0" fontId="39" fillId="0" borderId="4" xfId="45" applyNumberFormat="1" applyFont="1" applyFill="1" applyBorder="1" applyAlignment="1">
      <alignment horizontal="left" vertical="center" indent="1" shrinkToFit="1"/>
    </xf>
    <xf numFmtId="0" fontId="13" fillId="0" borderId="4" xfId="45" applyNumberFormat="1" applyFont="1" applyFill="1" applyBorder="1" applyAlignment="1">
      <alignment vertical="center" shrinkToFit="1"/>
    </xf>
    <xf numFmtId="177" fontId="39" fillId="0" borderId="2" xfId="45" applyNumberFormat="1" applyFont="1" applyFill="1" applyBorder="1" applyAlignment="1">
      <alignment horizontal="right" vertical="center" indent="1"/>
    </xf>
    <xf numFmtId="177" fontId="39" fillId="0" borderId="2" xfId="45" applyNumberFormat="1" applyFont="1" applyBorder="1" applyAlignment="1">
      <alignment horizontal="right" vertical="center" indent="1"/>
    </xf>
    <xf numFmtId="177" fontId="39" fillId="0" borderId="67" xfId="45" applyNumberFormat="1" applyFont="1" applyBorder="1" applyAlignment="1">
      <alignment horizontal="right" vertical="center" indent="1"/>
    </xf>
    <xf numFmtId="0" fontId="39" fillId="0" borderId="8" xfId="45" applyNumberFormat="1" applyFont="1" applyFill="1" applyBorder="1" applyAlignment="1">
      <alignment horizontal="center" vertical="center" shrinkToFit="1"/>
    </xf>
    <xf numFmtId="0" fontId="39" fillId="0" borderId="6" xfId="45" applyNumberFormat="1" applyFont="1" applyFill="1" applyBorder="1" applyAlignment="1">
      <alignment horizontal="center" vertical="center" shrinkToFit="1"/>
    </xf>
    <xf numFmtId="0" fontId="39" fillId="0" borderId="29" xfId="45" applyNumberFormat="1" applyFont="1" applyFill="1" applyBorder="1" applyAlignment="1" applyProtection="1">
      <alignment horizontal="center" vertical="center" shrinkToFit="1"/>
      <protection locked="0"/>
    </xf>
    <xf numFmtId="0" fontId="39" fillId="0" borderId="30" xfId="45" applyNumberFormat="1" applyFont="1" applyFill="1" applyBorder="1" applyAlignment="1" applyProtection="1">
      <alignment horizontal="center" vertical="center" shrinkToFit="1"/>
      <protection locked="0"/>
    </xf>
    <xf numFmtId="0" fontId="39" fillId="0" borderId="136" xfId="45" applyNumberFormat="1" applyFont="1" applyFill="1" applyBorder="1" applyAlignment="1" applyProtection="1">
      <alignment horizontal="center" vertical="center" shrinkToFit="1"/>
      <protection locked="0"/>
    </xf>
    <xf numFmtId="0" fontId="13" fillId="0" borderId="137" xfId="45" applyNumberFormat="1" applyFont="1" applyFill="1" applyBorder="1" applyAlignment="1" applyProtection="1">
      <alignment vertical="center" wrapText="1" shrinkToFit="1"/>
      <protection locked="0"/>
    </xf>
    <xf numFmtId="0" fontId="13" fillId="0" borderId="30" xfId="45" applyNumberFormat="1" applyFont="1" applyFill="1" applyBorder="1" applyAlignment="1" applyProtection="1">
      <alignment vertical="center" wrapText="1" shrinkToFit="1"/>
      <protection locked="0"/>
    </xf>
    <xf numFmtId="0" fontId="13" fillId="0" borderId="31" xfId="45" applyNumberFormat="1" applyFont="1" applyFill="1" applyBorder="1" applyAlignment="1" applyProtection="1">
      <alignment vertical="center" wrapText="1" shrinkToFit="1"/>
      <protection locked="0"/>
    </xf>
    <xf numFmtId="177" fontId="39" fillId="0" borderId="120" xfId="45" applyNumberFormat="1" applyFont="1" applyFill="1" applyBorder="1" applyAlignment="1" applyProtection="1">
      <alignment horizontal="right" vertical="center" indent="1"/>
      <protection locked="0"/>
    </xf>
    <xf numFmtId="177" fontId="39" fillId="0" borderId="120" xfId="45" applyNumberFormat="1" applyFont="1" applyBorder="1" applyAlignment="1" applyProtection="1">
      <alignment horizontal="right" vertical="center" indent="1"/>
      <protection locked="0"/>
    </xf>
    <xf numFmtId="177" fontId="39" fillId="0" borderId="129" xfId="45" applyNumberFormat="1" applyFont="1" applyBorder="1" applyAlignment="1" applyProtection="1">
      <alignment horizontal="right" vertical="center" indent="1"/>
      <protection locked="0"/>
    </xf>
    <xf numFmtId="177" fontId="39" fillId="0" borderId="1" xfId="45" applyNumberFormat="1" applyFont="1" applyFill="1" applyBorder="1" applyAlignment="1">
      <alignment horizontal="center" vertical="center" shrinkToFit="1"/>
    </xf>
    <xf numFmtId="177" fontId="39" fillId="0" borderId="12" xfId="45" applyNumberFormat="1" applyFont="1" applyFill="1" applyBorder="1" applyAlignment="1">
      <alignment horizontal="center" vertical="center" shrinkToFit="1"/>
    </xf>
    <xf numFmtId="0" fontId="39" fillId="0" borderId="22" xfId="45" applyNumberFormat="1" applyFont="1" applyFill="1" applyBorder="1" applyAlignment="1" applyProtection="1">
      <alignment horizontal="left" vertical="center"/>
      <protection locked="0"/>
    </xf>
    <xf numFmtId="178" fontId="39" fillId="0" borderId="22" xfId="46" applyNumberFormat="1" applyFont="1" applyFill="1" applyBorder="1" applyAlignment="1" applyProtection="1">
      <alignment horizontal="right" vertical="center" indent="1"/>
      <protection locked="0"/>
    </xf>
    <xf numFmtId="178" fontId="39" fillId="0" borderId="135" xfId="46" applyNumberFormat="1" applyFont="1" applyFill="1" applyBorder="1" applyAlignment="1" applyProtection="1">
      <alignment horizontal="right" vertical="center" indent="1"/>
      <protection locked="0"/>
    </xf>
    <xf numFmtId="0" fontId="39" fillId="0" borderId="26" xfId="45" applyNumberFormat="1" applyFont="1" applyFill="1" applyBorder="1" applyAlignment="1">
      <alignment horizontal="center" vertical="center" textRotation="255" shrinkToFit="1"/>
    </xf>
    <xf numFmtId="0" fontId="39" fillId="0" borderId="27" xfId="45" applyNumberFormat="1" applyFont="1" applyFill="1" applyBorder="1" applyAlignment="1">
      <alignment horizontal="center" vertical="center" textRotation="255" shrinkToFit="1"/>
    </xf>
    <xf numFmtId="0" fontId="39" fillId="0" borderId="28" xfId="45" applyNumberFormat="1" applyFont="1" applyFill="1" applyBorder="1" applyAlignment="1">
      <alignment horizontal="center" vertical="center" textRotation="255" shrinkToFit="1"/>
    </xf>
    <xf numFmtId="0" fontId="39" fillId="0" borderId="29" xfId="45" applyNumberFormat="1" applyFont="1" applyFill="1" applyBorder="1" applyAlignment="1" applyProtection="1">
      <alignment vertical="center"/>
      <protection locked="0"/>
    </xf>
    <xf numFmtId="0" fontId="39" fillId="0" borderId="30" xfId="45" applyNumberFormat="1" applyFont="1" applyBorder="1" applyAlignment="1" applyProtection="1">
      <alignment vertical="center"/>
      <protection locked="0"/>
    </xf>
    <xf numFmtId="0" fontId="39" fillId="0" borderId="31" xfId="45" applyNumberFormat="1" applyFont="1" applyBorder="1" applyAlignment="1" applyProtection="1">
      <alignment vertical="center"/>
      <protection locked="0"/>
    </xf>
    <xf numFmtId="0" fontId="13" fillId="0" borderId="120" xfId="45" applyNumberFormat="1" applyFont="1" applyFill="1" applyBorder="1" applyAlignment="1" applyProtection="1">
      <alignment horizontal="left" vertical="center" wrapText="1" shrinkToFit="1"/>
      <protection locked="0"/>
    </xf>
    <xf numFmtId="0" fontId="13" fillId="0" borderId="29" xfId="45" applyNumberFormat="1" applyFont="1" applyFill="1" applyBorder="1" applyAlignment="1" applyProtection="1">
      <alignment horizontal="left" vertical="center" wrapText="1" shrinkToFit="1"/>
      <protection locked="0"/>
    </xf>
    <xf numFmtId="0" fontId="39" fillId="0" borderId="26" xfId="45" applyNumberFormat="1" applyFont="1" applyFill="1" applyBorder="1" applyAlignment="1">
      <alignment horizontal="center" vertical="center"/>
    </xf>
    <xf numFmtId="0" fontId="39" fillId="0" borderId="64" xfId="45" applyNumberFormat="1" applyFont="1" applyFill="1" applyBorder="1" applyAlignment="1">
      <alignment horizontal="center" vertical="center"/>
    </xf>
    <xf numFmtId="0" fontId="98" fillId="0" borderId="50" xfId="0" applyFont="1" applyFill="1" applyBorder="1" applyAlignment="1">
      <alignment horizontal="left" vertical="center"/>
    </xf>
    <xf numFmtId="0" fontId="90" fillId="0" borderId="26" xfId="45" applyNumberFormat="1" applyFont="1" applyBorder="1" applyAlignment="1">
      <alignment vertical="center" wrapText="1"/>
    </xf>
    <xf numFmtId="0" fontId="90" fillId="0" borderId="27" xfId="45" applyNumberFormat="1" applyFont="1" applyBorder="1" applyAlignment="1">
      <alignment vertical="center" wrapText="1"/>
    </xf>
    <xf numFmtId="0" fontId="90" fillId="0" borderId="28" xfId="45" applyNumberFormat="1" applyFont="1" applyBorder="1" applyAlignment="1">
      <alignment vertical="center" wrapText="1"/>
    </xf>
    <xf numFmtId="0" fontId="39" fillId="0" borderId="0" xfId="45" applyNumberFormat="1" applyFont="1" applyFill="1" applyBorder="1" applyAlignment="1" applyProtection="1">
      <alignment vertical="center" shrinkToFit="1"/>
      <protection locked="0"/>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pplyProtection="1">
      <alignment vertical="center" shrinkToFit="1"/>
      <protection locked="0"/>
    </xf>
    <xf numFmtId="0" fontId="39" fillId="0" borderId="41" xfId="45" applyNumberFormat="1" applyFont="1" applyFill="1" applyBorder="1" applyAlignment="1">
      <alignment horizontal="center" vertical="center" shrinkToFit="1"/>
    </xf>
    <xf numFmtId="0" fontId="162" fillId="0" borderId="53" xfId="45" applyNumberFormat="1" applyFont="1" applyFill="1" applyBorder="1" applyAlignment="1">
      <alignment horizontal="left" vertical="center" wrapText="1"/>
    </xf>
    <xf numFmtId="0" fontId="162" fillId="0" borderId="54" xfId="45" applyNumberFormat="1" applyFont="1" applyFill="1" applyBorder="1" applyAlignment="1">
      <alignment horizontal="left" vertical="center" wrapText="1"/>
    </xf>
    <xf numFmtId="0" fontId="162" fillId="0" borderId="36" xfId="45" applyNumberFormat="1" applyFont="1" applyFill="1" applyBorder="1" applyAlignment="1">
      <alignment horizontal="left" vertical="center" wrapText="1"/>
    </xf>
    <xf numFmtId="0" fontId="109" fillId="0" borderId="53" xfId="45" applyNumberFormat="1" applyFont="1" applyFill="1" applyBorder="1" applyAlignment="1">
      <alignment horizontal="left" vertical="center" wrapText="1"/>
    </xf>
    <xf numFmtId="0" fontId="109" fillId="0" borderId="54" xfId="45" applyNumberFormat="1" applyFont="1" applyFill="1" applyBorder="1" applyAlignment="1">
      <alignment horizontal="left" vertical="center" wrapText="1"/>
    </xf>
    <xf numFmtId="0" fontId="109" fillId="0" borderId="36" xfId="45" applyNumberFormat="1" applyFont="1" applyFill="1" applyBorder="1" applyAlignment="1">
      <alignment horizontal="left" vertical="center" wrapText="1"/>
    </xf>
    <xf numFmtId="0" fontId="39" fillId="0" borderId="61" xfId="45" applyNumberFormat="1" applyFont="1" applyFill="1" applyBorder="1" applyAlignment="1">
      <alignment horizontal="center" vertical="center" wrapText="1"/>
    </xf>
    <xf numFmtId="0" fontId="39" fillId="0" borderId="27" xfId="45" applyNumberFormat="1" applyFont="1" applyFill="1" applyBorder="1" applyAlignment="1">
      <alignment horizontal="center" vertical="center" wrapText="1"/>
    </xf>
    <xf numFmtId="0" fontId="39" fillId="0" borderId="6" xfId="45" applyNumberFormat="1" applyFont="1" applyFill="1" applyBorder="1" applyAlignment="1" applyProtection="1">
      <alignment horizontal="left" vertical="center" wrapText="1"/>
      <protection locked="0"/>
    </xf>
    <xf numFmtId="0" fontId="39" fillId="0" borderId="0" xfId="45" applyNumberFormat="1" applyFont="1" applyFill="1" applyBorder="1" applyAlignment="1" applyProtection="1">
      <alignment horizontal="left" vertical="center" wrapText="1"/>
      <protection locked="0"/>
    </xf>
    <xf numFmtId="0" fontId="39" fillId="0" borderId="52" xfId="45" applyNumberFormat="1" applyFont="1" applyFill="1" applyBorder="1" applyAlignment="1" applyProtection="1">
      <alignment horizontal="left" vertical="center" wrapText="1"/>
      <protection locked="0"/>
    </xf>
    <xf numFmtId="0" fontId="39" fillId="0" borderId="91" xfId="45" applyNumberFormat="1" applyFont="1" applyFill="1" applyBorder="1" applyAlignment="1">
      <alignment horizontal="center" vertical="center" wrapText="1"/>
    </xf>
    <xf numFmtId="0" fontId="39" fillId="0" borderId="38" xfId="45" applyNumberFormat="1" applyFont="1" applyFill="1" applyBorder="1" applyAlignment="1">
      <alignment horizontal="center" vertical="center" wrapText="1"/>
    </xf>
    <xf numFmtId="0" fontId="39" fillId="0" borderId="94" xfId="45" applyNumberFormat="1" applyFont="1" applyFill="1" applyBorder="1" applyAlignment="1">
      <alignment horizontal="center" vertical="center" wrapText="1"/>
    </xf>
    <xf numFmtId="0" fontId="39" fillId="0" borderId="2" xfId="45" applyNumberFormat="1" applyFont="1" applyFill="1" applyBorder="1" applyAlignment="1">
      <alignment horizontal="center" vertical="center" wrapText="1"/>
    </xf>
    <xf numFmtId="0" fontId="39" fillId="0" borderId="95" xfId="45" applyNumberFormat="1" applyFont="1" applyFill="1" applyBorder="1" applyAlignment="1">
      <alignment horizontal="center" vertical="center" wrapText="1"/>
    </xf>
    <xf numFmtId="0" fontId="39" fillId="0" borderId="43"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xf>
    <xf numFmtId="0" fontId="39" fillId="0" borderId="36" xfId="45" applyNumberFormat="1" applyFont="1" applyFill="1" applyBorder="1" applyAlignment="1" applyProtection="1">
      <alignment vertical="center" shrinkToFit="1"/>
      <protection locked="0"/>
    </xf>
    <xf numFmtId="0" fontId="39" fillId="0" borderId="36" xfId="45" applyNumberFormat="1" applyFont="1" applyFill="1" applyBorder="1" applyAlignment="1">
      <alignment horizontal="center" vertical="center" shrinkToFit="1"/>
    </xf>
    <xf numFmtId="0" fontId="13" fillId="0" borderId="50" xfId="45" applyNumberFormat="1" applyFont="1" applyFill="1" applyBorder="1" applyAlignment="1">
      <alignment horizontal="center" vertical="center" wrapText="1"/>
    </xf>
    <xf numFmtId="0" fontId="13" fillId="0" borderId="0" xfId="45" applyNumberFormat="1" applyFont="1" applyFill="1" applyBorder="1" applyAlignment="1">
      <alignment horizontal="center" vertical="center"/>
    </xf>
    <xf numFmtId="0" fontId="13" fillId="0" borderId="7" xfId="45" applyNumberFormat="1" applyFont="1" applyFill="1" applyBorder="1" applyAlignment="1">
      <alignment horizontal="center" vertical="center"/>
    </xf>
    <xf numFmtId="0" fontId="90" fillId="0" borderId="6" xfId="45" applyNumberFormat="1" applyFont="1" applyFill="1" applyBorder="1" applyAlignment="1" applyProtection="1">
      <alignment vertical="center" wrapText="1"/>
      <protection locked="0"/>
    </xf>
    <xf numFmtId="0" fontId="39" fillId="0" borderId="0" xfId="45" applyNumberFormat="1" applyFont="1" applyFill="1" applyBorder="1" applyAlignment="1" applyProtection="1">
      <alignment vertical="center" wrapText="1"/>
      <protection locked="0"/>
    </xf>
    <xf numFmtId="0" fontId="39" fillId="0" borderId="52" xfId="45" applyNumberFormat="1" applyFont="1" applyFill="1" applyBorder="1" applyAlignment="1" applyProtection="1">
      <alignment vertical="center" wrapText="1"/>
      <protection locked="0"/>
    </xf>
    <xf numFmtId="0" fontId="39" fillId="0" borderId="36" xfId="3" applyNumberFormat="1" applyFont="1" applyFill="1" applyBorder="1" applyAlignment="1">
      <alignment horizontal="left" vertical="center" shrinkToFit="1"/>
    </xf>
    <xf numFmtId="0" fontId="39" fillId="0" borderId="36" xfId="45" applyNumberFormat="1" applyFont="1" applyFill="1" applyBorder="1" applyAlignment="1">
      <alignment horizontal="left" vertical="center"/>
    </xf>
    <xf numFmtId="0" fontId="39" fillId="0" borderId="41" xfId="3" applyNumberFormat="1" applyFont="1" applyFill="1" applyBorder="1" applyAlignment="1">
      <alignment horizontal="left" vertical="center" shrinkToFit="1"/>
    </xf>
    <xf numFmtId="0" fontId="39" fillId="0" borderId="41" xfId="3" applyNumberFormat="1" applyFont="1" applyFill="1" applyBorder="1" applyAlignment="1">
      <alignment horizontal="left" vertical="center" wrapText="1"/>
    </xf>
    <xf numFmtId="0" fontId="13" fillId="0" borderId="41" xfId="45" applyNumberFormat="1" applyFont="1" applyFill="1" applyBorder="1" applyAlignment="1">
      <alignment vertical="center"/>
    </xf>
    <xf numFmtId="0" fontId="39" fillId="0" borderId="58" xfId="45" applyNumberFormat="1" applyFont="1" applyFill="1" applyBorder="1" applyAlignment="1">
      <alignment horizontal="center" vertical="center"/>
    </xf>
    <xf numFmtId="0" fontId="39" fillId="0" borderId="102" xfId="45" applyNumberFormat="1" applyFont="1" applyFill="1" applyBorder="1" applyAlignment="1">
      <alignment horizontal="center" vertical="center"/>
    </xf>
    <xf numFmtId="0" fontId="39" fillId="0" borderId="56" xfId="45" applyNumberFormat="1" applyFont="1" applyFill="1" applyBorder="1" applyAlignment="1">
      <alignment horizontal="left" vertical="center" indent="1"/>
    </xf>
    <xf numFmtId="0" fontId="39" fillId="0" borderId="54" xfId="45" applyNumberFormat="1" applyFont="1" applyFill="1" applyBorder="1" applyAlignment="1">
      <alignment horizontal="left" vertical="center" indent="1"/>
    </xf>
    <xf numFmtId="0" fontId="39" fillId="0" borderId="55" xfId="45" applyNumberFormat="1" applyFont="1" applyFill="1" applyBorder="1" applyAlignment="1">
      <alignment horizontal="left" vertical="center" indent="1"/>
    </xf>
    <xf numFmtId="0" fontId="39" fillId="0" borderId="56" xfId="45" applyNumberFormat="1" applyFont="1" applyFill="1" applyBorder="1" applyAlignment="1">
      <alignment horizontal="left" vertical="center" indent="1" shrinkToFit="1"/>
    </xf>
    <xf numFmtId="0" fontId="39" fillId="0" borderId="54" xfId="45" applyNumberFormat="1" applyFont="1" applyFill="1" applyBorder="1" applyAlignment="1">
      <alignment horizontal="left" vertical="center" indent="1" shrinkToFit="1"/>
    </xf>
    <xf numFmtId="0" fontId="39" fillId="0" borderId="54" xfId="45" applyNumberFormat="1" applyFont="1" applyFill="1" applyBorder="1" applyAlignment="1" applyProtection="1">
      <alignment horizontal="center" vertical="center" wrapText="1"/>
      <protection locked="0"/>
    </xf>
    <xf numFmtId="0" fontId="39" fillId="0" borderId="54" xfId="45" applyNumberFormat="1" applyFont="1" applyFill="1" applyBorder="1" applyAlignment="1">
      <alignment horizontal="center" vertical="center" wrapText="1"/>
    </xf>
    <xf numFmtId="0" fontId="39" fillId="0" borderId="54" xfId="45" applyNumberFormat="1" applyFont="1" applyBorder="1" applyAlignment="1" applyProtection="1">
      <alignment horizontal="center" vertical="center"/>
      <protection locked="0"/>
    </xf>
    <xf numFmtId="0" fontId="39" fillId="0" borderId="55" xfId="45" applyNumberFormat="1" applyFont="1" applyFill="1" applyBorder="1" applyAlignment="1">
      <alignment horizontal="center" vertical="center"/>
    </xf>
    <xf numFmtId="0" fontId="39" fillId="0" borderId="53"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shrinkToFit="1"/>
    </xf>
    <xf numFmtId="0" fontId="39" fillId="0" borderId="55" xfId="45" applyNumberFormat="1" applyFont="1" applyFill="1" applyBorder="1" applyAlignment="1">
      <alignment horizontal="center" vertical="center" shrinkToFit="1"/>
    </xf>
    <xf numFmtId="58" fontId="39" fillId="0" borderId="56" xfId="45" applyNumberFormat="1" applyFont="1" applyFill="1" applyBorder="1" applyAlignment="1" applyProtection="1">
      <alignment horizontal="center" vertical="center" shrinkToFit="1"/>
      <protection locked="0"/>
    </xf>
    <xf numFmtId="58" fontId="39" fillId="0" borderId="54" xfId="45" applyNumberFormat="1" applyFont="1" applyFill="1" applyBorder="1" applyAlignment="1" applyProtection="1">
      <alignment horizontal="center" vertical="center" shrinkToFit="1"/>
      <protection locked="0"/>
    </xf>
    <xf numFmtId="0" fontId="93" fillId="0" borderId="54" xfId="45" applyNumberFormat="1" applyFont="1" applyFill="1" applyBorder="1" applyAlignment="1">
      <alignment horizontal="center" vertical="center" wrapText="1"/>
    </xf>
    <xf numFmtId="0" fontId="39" fillId="0" borderId="53" xfId="45" applyNumberFormat="1" applyFont="1" applyFill="1" applyBorder="1" applyAlignment="1">
      <alignment horizontal="center" vertical="center"/>
    </xf>
    <xf numFmtId="58" fontId="39" fillId="0" borderId="56" xfId="45" applyNumberFormat="1" applyFont="1" applyFill="1" applyBorder="1" applyAlignment="1">
      <alignment horizontal="distributed" vertical="center" indent="1" shrinkToFit="1"/>
    </xf>
    <xf numFmtId="58" fontId="39" fillId="0" borderId="54" xfId="45" applyNumberFormat="1" applyFont="1" applyFill="1" applyBorder="1" applyAlignment="1">
      <alignment horizontal="distributed" vertical="center" indent="1" shrinkToFit="1"/>
    </xf>
    <xf numFmtId="0" fontId="98" fillId="0" borderId="0" xfId="0" applyFont="1" applyFill="1" applyBorder="1" applyAlignment="1">
      <alignment horizontal="left" vertical="center"/>
    </xf>
    <xf numFmtId="0" fontId="39" fillId="0" borderId="91" xfId="45" applyNumberFormat="1" applyFont="1" applyFill="1" applyBorder="1" applyAlignment="1">
      <alignment horizontal="center" vertical="center"/>
    </xf>
    <xf numFmtId="0" fontId="39" fillId="0" borderId="38" xfId="45" applyNumberFormat="1" applyFont="1" applyFill="1" applyBorder="1" applyAlignment="1">
      <alignment horizontal="center" vertical="center"/>
    </xf>
    <xf numFmtId="0" fontId="39" fillId="0" borderId="95" xfId="45" applyNumberFormat="1" applyFont="1" applyFill="1" applyBorder="1" applyAlignment="1">
      <alignment horizontal="center" vertical="center"/>
    </xf>
    <xf numFmtId="0" fontId="39" fillId="0" borderId="43" xfId="45" applyNumberFormat="1" applyFont="1" applyFill="1" applyBorder="1" applyAlignment="1">
      <alignment horizontal="center" vertical="center"/>
    </xf>
    <xf numFmtId="0" fontId="11" fillId="0" borderId="92" xfId="45" applyNumberFormat="1" applyFont="1" applyFill="1" applyBorder="1" applyAlignment="1">
      <alignment horizontal="left" vertical="center"/>
    </xf>
    <xf numFmtId="0" fontId="11" fillId="0" borderId="93" xfId="45" applyNumberFormat="1" applyFont="1" applyFill="1" applyBorder="1" applyAlignment="1">
      <alignment horizontal="left" vertical="center"/>
    </xf>
    <xf numFmtId="0" fontId="39" fillId="0" borderId="102" xfId="45" applyFont="1" applyBorder="1" applyAlignment="1">
      <alignment horizontal="center" vertical="center"/>
    </xf>
    <xf numFmtId="0" fontId="39" fillId="0" borderId="57" xfId="45" applyNumberFormat="1" applyFont="1" applyFill="1" applyBorder="1" applyAlignment="1">
      <alignment horizontal="center" vertical="center" shrinkToFit="1"/>
    </xf>
    <xf numFmtId="0" fontId="39" fillId="0" borderId="35"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wrapText="1"/>
    </xf>
    <xf numFmtId="0" fontId="39" fillId="0" borderId="37" xfId="45" applyNumberFormat="1" applyFont="1" applyFill="1" applyBorder="1" applyAlignment="1">
      <alignment horizontal="center" vertical="center" wrapText="1"/>
    </xf>
    <xf numFmtId="0" fontId="39" fillId="0" borderId="50" xfId="45" applyNumberFormat="1" applyFont="1" applyFill="1" applyBorder="1" applyAlignment="1">
      <alignment horizontal="center" vertical="center" wrapText="1"/>
    </xf>
    <xf numFmtId="0" fontId="39" fillId="0" borderId="0" xfId="45" applyNumberFormat="1" applyFont="1" applyFill="1" applyBorder="1" applyAlignment="1">
      <alignment horizontal="center" vertical="center" wrapText="1"/>
    </xf>
    <xf numFmtId="0" fontId="39" fillId="0" borderId="7" xfId="45" applyNumberFormat="1" applyFont="1" applyFill="1" applyBorder="1" applyAlignment="1">
      <alignment horizontal="center" vertical="center" wrapText="1"/>
    </xf>
    <xf numFmtId="0" fontId="39" fillId="0" borderId="40" xfId="45" applyNumberFormat="1" applyFont="1" applyFill="1" applyBorder="1" applyAlignment="1">
      <alignment horizontal="center" vertical="center" wrapText="1"/>
    </xf>
    <xf numFmtId="0" fontId="39" fillId="0" borderId="41" xfId="45" applyNumberFormat="1" applyFont="1" applyFill="1" applyBorder="1" applyAlignment="1">
      <alignment horizontal="center" vertical="center" wrapText="1"/>
    </xf>
    <xf numFmtId="0" fontId="39" fillId="0" borderId="42" xfId="45" applyNumberFormat="1" applyFont="1" applyFill="1" applyBorder="1" applyAlignment="1">
      <alignment horizontal="center" vertical="center" wrapText="1"/>
    </xf>
    <xf numFmtId="0" fontId="142" fillId="0" borderId="56" xfId="3" applyFont="1" applyFill="1" applyBorder="1" applyAlignment="1">
      <alignment horizontal="left" vertical="center" wrapText="1" shrinkToFit="1"/>
    </xf>
    <xf numFmtId="0" fontId="142" fillId="0" borderId="54" xfId="3" applyFont="1" applyFill="1" applyBorder="1" applyAlignment="1">
      <alignment horizontal="left" vertical="center" wrapText="1" shrinkToFit="1"/>
    </xf>
    <xf numFmtId="0" fontId="142" fillId="0" borderId="55" xfId="3" applyFont="1" applyFill="1" applyBorder="1" applyAlignment="1">
      <alignment horizontal="left" vertical="center" wrapText="1" shrinkToFit="1"/>
    </xf>
    <xf numFmtId="0" fontId="100" fillId="0" borderId="56" xfId="3" applyFont="1" applyFill="1" applyBorder="1" applyAlignment="1">
      <alignment horizontal="left" vertical="center" wrapText="1" shrinkToFit="1"/>
    </xf>
    <xf numFmtId="0" fontId="100" fillId="0" borderId="54" xfId="3" applyFont="1" applyFill="1" applyBorder="1" applyAlignment="1">
      <alignment horizontal="left" vertical="center" wrapText="1" shrinkToFit="1"/>
    </xf>
    <xf numFmtId="0" fontId="100" fillId="0" borderId="55" xfId="3" applyFont="1" applyFill="1" applyBorder="1" applyAlignment="1">
      <alignment horizontal="left" vertical="center" wrapText="1" shrinkToFit="1"/>
    </xf>
    <xf numFmtId="0" fontId="100" fillId="0" borderId="56" xfId="3" applyFont="1" applyFill="1" applyBorder="1" applyAlignment="1">
      <alignment horizontal="center" vertical="center" shrinkToFit="1"/>
    </xf>
    <xf numFmtId="0" fontId="100" fillId="0" borderId="54" xfId="3" applyFont="1" applyFill="1" applyBorder="1" applyAlignment="1">
      <alignment horizontal="center" vertical="center" shrinkToFit="1"/>
    </xf>
    <xf numFmtId="0" fontId="100" fillId="0" borderId="57" xfId="3" applyFont="1" applyFill="1" applyBorder="1" applyAlignment="1">
      <alignment horizontal="center" vertical="center" shrinkToFit="1"/>
    </xf>
    <xf numFmtId="0" fontId="25" fillId="0" borderId="0" xfId="45" applyNumberFormat="1" applyFont="1" applyFill="1" applyBorder="1" applyAlignment="1">
      <alignment horizontal="center" vertical="center"/>
    </xf>
    <xf numFmtId="0" fontId="12" fillId="0" borderId="1" xfId="45" applyNumberFormat="1" applyFont="1" applyFill="1" applyBorder="1" applyAlignment="1">
      <alignment horizontal="center" vertical="center"/>
    </xf>
    <xf numFmtId="0" fontId="39" fillId="0" borderId="1" xfId="45" applyNumberFormat="1" applyFont="1" applyFill="1" applyBorder="1" applyAlignment="1">
      <alignment horizontal="left" vertical="center"/>
    </xf>
    <xf numFmtId="0" fontId="39" fillId="0" borderId="47" xfId="45" applyNumberFormat="1" applyFont="1" applyFill="1" applyBorder="1" applyAlignment="1">
      <alignment horizontal="left" vertical="center" indent="1"/>
    </xf>
    <xf numFmtId="0" fontId="39" fillId="0" borderId="36" xfId="45" applyNumberFormat="1" applyFont="1" applyFill="1" applyBorder="1" applyAlignment="1">
      <alignment horizontal="left" vertical="center" indent="1"/>
    </xf>
    <xf numFmtId="0" fontId="39" fillId="0" borderId="36" xfId="0" applyFont="1" applyFill="1" applyBorder="1" applyAlignment="1" applyProtection="1">
      <alignment horizontal="left" vertical="center" shrinkToFit="1"/>
      <protection locked="0"/>
    </xf>
    <xf numFmtId="0" fontId="39" fillId="0" borderId="63" xfId="45" applyNumberFormat="1" applyFont="1" applyFill="1" applyBorder="1" applyAlignment="1">
      <alignment horizontal="center" vertical="center" wrapText="1"/>
    </xf>
    <xf numFmtId="0" fontId="39" fillId="0" borderId="71" xfId="45" applyNumberFormat="1" applyFont="1" applyFill="1" applyBorder="1" applyAlignment="1">
      <alignment horizontal="center" vertical="center" wrapText="1"/>
    </xf>
    <xf numFmtId="0" fontId="39" fillId="0" borderId="26" xfId="45" applyNumberFormat="1" applyFont="1" applyFill="1" applyBorder="1" applyAlignment="1">
      <alignment horizontal="center" vertical="center" wrapText="1"/>
    </xf>
    <xf numFmtId="0" fontId="39" fillId="0" borderId="64" xfId="45" applyNumberFormat="1" applyFont="1" applyFill="1" applyBorder="1" applyAlignment="1">
      <alignment horizontal="center" vertical="center" wrapText="1"/>
    </xf>
    <xf numFmtId="0" fontId="39" fillId="0" borderId="51" xfId="45" applyNumberFormat="1" applyFont="1" applyFill="1" applyBorder="1" applyAlignment="1">
      <alignment horizontal="left" vertical="center" indent="1" shrinkToFit="1"/>
    </xf>
    <xf numFmtId="0" fontId="39" fillId="0" borderId="41" xfId="45" applyNumberFormat="1" applyFont="1" applyFill="1" applyBorder="1" applyAlignment="1">
      <alignment horizontal="left" vertical="center" indent="1" shrinkToFit="1"/>
    </xf>
    <xf numFmtId="0" fontId="39" fillId="0" borderId="41" xfId="0" applyFont="1" applyFill="1" applyBorder="1" applyAlignment="1" applyProtection="1">
      <alignment horizontal="left" vertical="center" shrinkToFit="1"/>
      <protection locked="0"/>
    </xf>
    <xf numFmtId="0" fontId="100" fillId="0" borderId="6" xfId="3" applyFont="1" applyFill="1" applyBorder="1" applyAlignment="1">
      <alignment horizontal="center" vertical="center" wrapText="1" shrinkToFit="1"/>
    </xf>
    <xf numFmtId="0" fontId="100" fillId="0" borderId="0" xfId="3" applyFont="1" applyFill="1" applyBorder="1" applyAlignment="1">
      <alignment horizontal="center" vertical="center" wrapText="1" shrinkToFit="1"/>
    </xf>
    <xf numFmtId="0" fontId="100" fillId="0" borderId="7" xfId="3" applyFont="1" applyFill="1" applyBorder="1" applyAlignment="1">
      <alignment horizontal="center" vertical="center" wrapText="1" shrinkToFit="1"/>
    </xf>
    <xf numFmtId="0" fontId="100" fillId="0" borderId="6" xfId="3" applyFont="1" applyFill="1" applyBorder="1" applyAlignment="1">
      <alignment horizontal="left" vertical="center" shrinkToFit="1"/>
    </xf>
    <xf numFmtId="0" fontId="100" fillId="0" borderId="0" xfId="3" applyFont="1" applyFill="1" applyBorder="1" applyAlignment="1">
      <alignment horizontal="left" vertical="center" shrinkToFit="1"/>
    </xf>
    <xf numFmtId="0" fontId="100" fillId="0" borderId="7" xfId="3" applyFont="1" applyFill="1" applyBorder="1" applyAlignment="1">
      <alignment horizontal="left" vertical="center" shrinkToFit="1"/>
    </xf>
    <xf numFmtId="0" fontId="39" fillId="0" borderId="60"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wrapText="1"/>
      <protection locked="0"/>
    </xf>
    <xf numFmtId="0" fontId="39" fillId="0" borderId="63" xfId="45" applyNumberFormat="1" applyFont="1" applyFill="1" applyBorder="1" applyAlignment="1" applyProtection="1">
      <alignment horizontal="center" vertical="center" wrapText="1"/>
      <protection locked="0"/>
    </xf>
    <xf numFmtId="0" fontId="39" fillId="0" borderId="12" xfId="45" applyNumberFormat="1" applyFont="1" applyFill="1" applyBorder="1" applyAlignment="1" applyProtection="1">
      <alignment horizontal="center" vertical="center" wrapText="1"/>
      <protection locked="0"/>
    </xf>
    <xf numFmtId="0" fontId="39" fillId="0" borderId="28" xfId="45" applyNumberFormat="1" applyFont="1" applyFill="1" applyBorder="1" applyAlignment="1" applyProtection="1">
      <alignment horizontal="center" vertical="center" wrapText="1"/>
      <protection locked="0"/>
    </xf>
    <xf numFmtId="0" fontId="39" fillId="0" borderId="66" xfId="45" applyNumberFormat="1" applyFont="1" applyFill="1" applyBorder="1" applyAlignment="1" applyProtection="1">
      <alignment horizontal="center" vertical="center" wrapText="1"/>
      <protection locked="0"/>
    </xf>
    <xf numFmtId="0" fontId="39" fillId="0" borderId="10" xfId="45" applyNumberFormat="1" applyFont="1" applyFill="1" applyBorder="1" applyAlignment="1" applyProtection="1">
      <alignment horizontal="center" vertical="center" wrapText="1"/>
      <protection locked="0"/>
    </xf>
    <xf numFmtId="0" fontId="39" fillId="0" borderId="2" xfId="45" applyNumberFormat="1" applyFont="1" applyFill="1" applyBorder="1" applyAlignment="1" applyProtection="1">
      <alignment horizontal="center" vertical="center" wrapText="1"/>
      <protection locked="0"/>
    </xf>
    <xf numFmtId="0" fontId="39" fillId="0" borderId="67" xfId="45" applyNumberFormat="1" applyFont="1" applyFill="1" applyBorder="1" applyAlignment="1" applyProtection="1">
      <alignment horizontal="center" vertical="center" wrapText="1"/>
      <protection locked="0"/>
    </xf>
    <xf numFmtId="0" fontId="39" fillId="0" borderId="75" xfId="45" applyNumberFormat="1" applyFont="1" applyFill="1" applyBorder="1" applyAlignment="1" applyProtection="1">
      <alignment horizontal="center" vertical="center" wrapText="1"/>
      <protection locked="0"/>
    </xf>
    <xf numFmtId="0" fontId="39" fillId="0" borderId="43" xfId="45" applyNumberFormat="1" applyFont="1" applyFill="1" applyBorder="1" applyAlignment="1" applyProtection="1">
      <alignment horizontal="center" vertical="center" wrapText="1"/>
      <protection locked="0"/>
    </xf>
    <xf numFmtId="0" fontId="39" fillId="0" borderId="109" xfId="45" applyNumberFormat="1" applyFont="1" applyFill="1" applyBorder="1" applyAlignment="1" applyProtection="1">
      <alignment horizontal="center" vertical="center" wrapText="1"/>
      <protection locked="0"/>
    </xf>
    <xf numFmtId="0" fontId="125" fillId="0" borderId="3" xfId="48" applyFont="1" applyBorder="1" applyAlignment="1">
      <alignment horizontal="center" vertical="center"/>
    </xf>
    <xf numFmtId="0" fontId="125" fillId="0" borderId="10" xfId="48" applyFont="1" applyBorder="1" applyAlignment="1">
      <alignment horizontal="center" vertical="center"/>
    </xf>
    <xf numFmtId="0" fontId="125" fillId="0" borderId="0" xfId="48" applyFont="1" applyAlignment="1">
      <alignment vertical="center" wrapText="1"/>
    </xf>
    <xf numFmtId="0" fontId="125" fillId="0" borderId="0" xfId="48" applyFont="1" applyAlignment="1">
      <alignment vertical="center"/>
    </xf>
    <xf numFmtId="0" fontId="125" fillId="0" borderId="2" xfId="48" applyFont="1" applyBorder="1" applyAlignment="1" applyProtection="1">
      <alignment horizontal="center" vertical="center" wrapText="1"/>
      <protection locked="0"/>
    </xf>
    <xf numFmtId="0" fontId="90" fillId="0" borderId="2" xfId="48" applyFont="1" applyBorder="1" applyAlignment="1" applyProtection="1">
      <alignment horizontal="left" vertical="center" wrapText="1"/>
      <protection locked="0"/>
    </xf>
    <xf numFmtId="0" fontId="125" fillId="0" borderId="3" xfId="48" applyFont="1" applyBorder="1" applyAlignment="1" applyProtection="1">
      <alignment horizontal="center" vertical="center" wrapText="1"/>
      <protection locked="0"/>
    </xf>
    <xf numFmtId="0" fontId="125" fillId="0" borderId="10" xfId="48" applyFont="1" applyBorder="1" applyAlignment="1" applyProtection="1">
      <alignment horizontal="center" vertical="center" wrapText="1"/>
      <protection locked="0"/>
    </xf>
    <xf numFmtId="0" fontId="125" fillId="0" borderId="2" xfId="48" applyFont="1" applyBorder="1" applyAlignment="1" applyProtection="1">
      <alignment vertical="center" wrapText="1"/>
      <protection locked="0"/>
    </xf>
    <xf numFmtId="0" fontId="125" fillId="0" borderId="3" xfId="48" applyFont="1" applyBorder="1" applyAlignment="1" applyProtection="1">
      <alignment vertical="center" wrapText="1"/>
      <protection locked="0"/>
    </xf>
    <xf numFmtId="0" fontId="125" fillId="0" borderId="4" xfId="48" applyFont="1" applyBorder="1" applyAlignment="1" applyProtection="1">
      <alignment vertical="center" wrapText="1"/>
      <protection locked="0"/>
    </xf>
    <xf numFmtId="0" fontId="125" fillId="0" borderId="10" xfId="48" applyFont="1" applyBorder="1" applyAlignment="1" applyProtection="1">
      <alignment vertical="center" wrapText="1"/>
      <protection locked="0"/>
    </xf>
    <xf numFmtId="0" fontId="125" fillId="0" borderId="2" xfId="48" applyFont="1" applyBorder="1" applyAlignment="1" applyProtection="1">
      <alignment horizontal="center" vertical="center"/>
      <protection locked="0"/>
    </xf>
    <xf numFmtId="0" fontId="125" fillId="0" borderId="8" xfId="48" applyFont="1" applyBorder="1" applyAlignment="1" applyProtection="1">
      <alignment horizontal="center" vertical="center" wrapText="1"/>
      <protection locked="0"/>
    </xf>
    <xf numFmtId="0" fontId="125" fillId="0" borderId="9" xfId="48" applyFont="1" applyBorder="1" applyAlignment="1" applyProtection="1">
      <alignment horizontal="center" vertical="center" wrapText="1"/>
      <protection locked="0"/>
    </xf>
    <xf numFmtId="0" fontId="125" fillId="0" borderId="2" xfId="48" applyFont="1" applyBorder="1" applyAlignment="1">
      <alignment horizontal="center" vertical="center"/>
    </xf>
    <xf numFmtId="0" fontId="125" fillId="0" borderId="2" xfId="48" applyFont="1" applyBorder="1" applyAlignment="1">
      <alignment horizontal="center" vertical="center" wrapText="1"/>
    </xf>
    <xf numFmtId="0" fontId="125" fillId="0" borderId="3" xfId="3" applyFont="1" applyBorder="1" applyAlignment="1">
      <alignment horizontal="center" vertical="center"/>
    </xf>
    <xf numFmtId="0" fontId="125" fillId="0" borderId="4" xfId="3" applyFont="1" applyBorder="1" applyAlignment="1">
      <alignment horizontal="center" vertical="center"/>
    </xf>
    <xf numFmtId="0" fontId="125" fillId="0" borderId="10" xfId="3" applyFont="1" applyBorder="1" applyAlignment="1">
      <alignment horizontal="center" vertical="center"/>
    </xf>
    <xf numFmtId="0" fontId="125" fillId="0" borderId="11" xfId="3" applyFont="1" applyBorder="1" applyAlignment="1">
      <alignment horizontal="left" vertical="center"/>
    </xf>
    <xf numFmtId="0" fontId="125" fillId="0" borderId="1" xfId="3" applyFont="1" applyBorder="1" applyAlignment="1">
      <alignment horizontal="left" vertical="center"/>
    </xf>
    <xf numFmtId="0" fontId="125" fillId="0" borderId="12" xfId="3" applyFont="1" applyBorder="1" applyAlignment="1">
      <alignment horizontal="left" vertical="center"/>
    </xf>
    <xf numFmtId="0" fontId="120" fillId="0" borderId="0" xfId="48" applyFont="1" applyAlignment="1">
      <alignment horizontal="center" vertical="center"/>
    </xf>
    <xf numFmtId="0" fontId="125" fillId="0" borderId="1" xfId="48" applyFont="1" applyBorder="1" applyAlignment="1">
      <alignment horizontal="center" vertical="center"/>
    </xf>
    <xf numFmtId="58" fontId="102"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5" fillId="0" borderId="2" xfId="3" applyFont="1" applyBorder="1" applyAlignment="1">
      <alignment horizontal="center" vertical="center"/>
    </xf>
    <xf numFmtId="0" fontId="125" fillId="0" borderId="2" xfId="3" applyFont="1" applyBorder="1" applyAlignment="1">
      <alignment horizontal="left" vertical="center"/>
    </xf>
    <xf numFmtId="0" fontId="125" fillId="0" borderId="3" xfId="49" applyFont="1" applyBorder="1" applyAlignment="1">
      <alignment horizontal="center" vertical="center"/>
    </xf>
    <xf numFmtId="0" fontId="125" fillId="0" borderId="10" xfId="49" applyFont="1" applyBorder="1" applyAlignment="1">
      <alignment horizontal="center" vertical="center"/>
    </xf>
    <xf numFmtId="0" fontId="125" fillId="0" borderId="0" xfId="49" applyFont="1" applyAlignment="1">
      <alignment vertical="center" wrapText="1"/>
    </xf>
    <xf numFmtId="0" fontId="125" fillId="0" borderId="0" xfId="49" applyFont="1" applyAlignment="1">
      <alignment vertical="center"/>
    </xf>
    <xf numFmtId="0" fontId="90" fillId="0" borderId="2" xfId="49" applyFont="1" applyBorder="1" applyAlignment="1">
      <alignment horizontal="left" vertical="center" wrapText="1"/>
    </xf>
    <xf numFmtId="0" fontId="125" fillId="0" borderId="3" xfId="49" applyFont="1" applyBorder="1" applyAlignment="1">
      <alignment horizontal="center" vertical="center" wrapText="1"/>
    </xf>
    <xf numFmtId="0" fontId="125" fillId="0" borderId="4" xfId="49" applyFont="1" applyBorder="1" applyAlignment="1">
      <alignment horizontal="center" vertical="center" wrapText="1"/>
    </xf>
    <xf numFmtId="0" fontId="1" fillId="0" borderId="4" xfId="49" applyBorder="1" applyAlignment="1">
      <alignment vertical="center" wrapText="1"/>
    </xf>
    <xf numFmtId="0" fontId="1" fillId="0" borderId="10" xfId="49" applyBorder="1" applyAlignment="1">
      <alignment vertical="center" wrapText="1"/>
    </xf>
    <xf numFmtId="0" fontId="125" fillId="0" borderId="3" xfId="49" applyFont="1" applyBorder="1" applyAlignment="1">
      <alignment vertical="center" wrapText="1"/>
    </xf>
    <xf numFmtId="0" fontId="125" fillId="0" borderId="4" xfId="49" applyFont="1" applyBorder="1" applyAlignment="1">
      <alignment vertical="center" wrapText="1"/>
    </xf>
    <xf numFmtId="0" fontId="125" fillId="0" borderId="10" xfId="49" applyFont="1" applyBorder="1" applyAlignment="1">
      <alignment vertical="center" wrapText="1"/>
    </xf>
    <xf numFmtId="0" fontId="125" fillId="0" borderId="2" xfId="49" applyFont="1" applyBorder="1" applyAlignment="1">
      <alignment horizontal="center" vertical="center"/>
    </xf>
    <xf numFmtId="0" fontId="1" fillId="0" borderId="10" xfId="49" applyBorder="1" applyAlignment="1">
      <alignment horizontal="center" vertical="center"/>
    </xf>
    <xf numFmtId="0" fontId="125" fillId="0" borderId="2" xfId="49" applyFont="1" applyBorder="1" applyAlignment="1">
      <alignment horizontal="center" vertical="center" wrapText="1"/>
    </xf>
    <xf numFmtId="0" fontId="1" fillId="0" borderId="10" xfId="49" applyBorder="1" applyAlignment="1">
      <alignment horizontal="center" vertical="center" wrapText="1"/>
    </xf>
    <xf numFmtId="0" fontId="125" fillId="0" borderId="2" xfId="49" applyFont="1" applyBorder="1" applyAlignment="1">
      <alignment vertical="center" wrapText="1"/>
    </xf>
    <xf numFmtId="0" fontId="125" fillId="0" borderId="3" xfId="3" applyFont="1" applyBorder="1" applyAlignment="1">
      <alignment horizontal="left" vertical="center"/>
    </xf>
    <xf numFmtId="0" fontId="125" fillId="0" borderId="4" xfId="3" applyFont="1" applyBorder="1" applyAlignment="1">
      <alignment horizontal="left" vertical="center"/>
    </xf>
    <xf numFmtId="0" fontId="125" fillId="0" borderId="10" xfId="3" applyFont="1" applyBorder="1" applyAlignment="1">
      <alignment horizontal="left" vertical="center"/>
    </xf>
    <xf numFmtId="0" fontId="125" fillId="0" borderId="8" xfId="3" applyFont="1" applyBorder="1" applyAlignment="1">
      <alignment horizontal="center" vertical="center"/>
    </xf>
    <xf numFmtId="0" fontId="1" fillId="0" borderId="5" xfId="49" applyBorder="1" applyAlignment="1">
      <alignment vertical="center"/>
    </xf>
    <xf numFmtId="0" fontId="1" fillId="0" borderId="4" xfId="49" applyBorder="1" applyAlignment="1">
      <alignment horizontal="center" vertical="center"/>
    </xf>
    <xf numFmtId="0" fontId="120" fillId="0" borderId="0" xfId="49" applyFont="1" applyAlignment="1">
      <alignment horizontal="center" vertical="center"/>
    </xf>
    <xf numFmtId="0" fontId="125" fillId="0" borderId="1" xfId="49" applyFont="1" applyBorder="1" applyAlignment="1">
      <alignment horizontal="center" vertical="center"/>
    </xf>
    <xf numFmtId="58" fontId="10" fillId="0" borderId="1" xfId="0" applyNumberFormat="1" applyFont="1" applyFill="1" applyBorder="1" applyAlignment="1">
      <alignment horizontal="left" vertical="center" shrinkToFit="1"/>
    </xf>
    <xf numFmtId="0" fontId="1" fillId="0" borderId="4" xfId="49" applyBorder="1" applyAlignment="1">
      <alignment vertical="center"/>
    </xf>
    <xf numFmtId="0" fontId="1" fillId="0" borderId="3" xfId="49" applyBorder="1" applyAlignment="1">
      <alignment horizontal="left" vertical="center"/>
    </xf>
    <xf numFmtId="0" fontId="1" fillId="0" borderId="4" xfId="49" applyBorder="1" applyAlignment="1">
      <alignment horizontal="left" vertical="center"/>
    </xf>
    <xf numFmtId="0" fontId="1" fillId="0" borderId="10" xfId="49" applyBorder="1" applyAlignment="1">
      <alignment horizontal="left" vertical="center"/>
    </xf>
    <xf numFmtId="0" fontId="149" fillId="0" borderId="166" xfId="51" applyFont="1" applyBorder="1" applyAlignment="1">
      <alignment horizontal="center" vertical="center" textRotation="255"/>
    </xf>
    <xf numFmtId="0" fontId="149" fillId="0" borderId="61" xfId="51" applyFont="1" applyBorder="1" applyAlignment="1">
      <alignment horizontal="center" vertical="center" textRotation="255"/>
    </xf>
    <xf numFmtId="0" fontId="149" fillId="0" borderId="72" xfId="51" applyFont="1" applyBorder="1" applyAlignment="1">
      <alignment horizontal="center" vertical="center" textRotation="255"/>
    </xf>
    <xf numFmtId="0" fontId="149" fillId="0" borderId="92" xfId="51" applyFont="1" applyBorder="1" applyAlignment="1">
      <alignment horizontal="left" vertical="center" wrapText="1"/>
    </xf>
    <xf numFmtId="0" fontId="149" fillId="0" borderId="27" xfId="51" applyFont="1" applyBorder="1" applyAlignment="1">
      <alignment horizontal="left" vertical="center" wrapText="1"/>
    </xf>
    <xf numFmtId="0" fontId="149" fillId="0" borderId="28" xfId="51" applyFont="1" applyBorder="1" applyAlignment="1">
      <alignment horizontal="left" vertical="center" wrapText="1"/>
    </xf>
    <xf numFmtId="0" fontId="149" fillId="0" borderId="26" xfId="51" applyFont="1" applyBorder="1" applyAlignment="1">
      <alignment horizontal="left" vertical="center" wrapText="1"/>
    </xf>
    <xf numFmtId="0" fontId="149" fillId="0" borderId="96" xfId="51" applyFont="1" applyBorder="1" applyAlignment="1">
      <alignment horizontal="left" vertical="center" wrapText="1"/>
    </xf>
    <xf numFmtId="0" fontId="144" fillId="0" borderId="41" xfId="50" applyFont="1" applyBorder="1" applyAlignment="1">
      <alignment horizontal="right" vertical="center"/>
    </xf>
    <xf numFmtId="0" fontId="149" fillId="0" borderId="166" xfId="51" applyFont="1" applyBorder="1" applyAlignment="1">
      <alignment horizontal="center" vertical="center" textRotation="255" wrapText="1"/>
    </xf>
    <xf numFmtId="0" fontId="149" fillId="0" borderId="61" xfId="51" applyFont="1" applyBorder="1" applyAlignment="1">
      <alignment horizontal="center" vertical="center" textRotation="255" wrapText="1"/>
    </xf>
    <xf numFmtId="0" fontId="149" fillId="0" borderId="72" xfId="51" applyFont="1" applyBorder="1" applyAlignment="1">
      <alignment horizontal="center" vertical="center" textRotation="255" wrapText="1"/>
    </xf>
    <xf numFmtId="0" fontId="12" fillId="0" borderId="80" xfId="0" applyFont="1" applyFill="1" applyBorder="1" applyAlignment="1" applyProtection="1">
      <alignment horizontal="center" vertical="top" textRotation="255" shrinkToFit="1"/>
      <protection locked="0"/>
    </xf>
    <xf numFmtId="0" fontId="12" fillId="0" borderId="83" xfId="0" applyFont="1" applyFill="1" applyBorder="1" applyAlignment="1" applyProtection="1">
      <alignment horizontal="center" vertical="top" textRotation="255" shrinkToFit="1"/>
      <protection locked="0"/>
    </xf>
    <xf numFmtId="0" fontId="12" fillId="0" borderId="81" xfId="0" applyFont="1" applyFill="1" applyBorder="1" applyAlignment="1" applyProtection="1">
      <alignment horizontal="center" vertical="top" textRotation="255" shrinkToFit="1"/>
      <protection locked="0"/>
    </xf>
    <xf numFmtId="0" fontId="12" fillId="0" borderId="84" xfId="0" applyFont="1" applyFill="1" applyBorder="1" applyAlignment="1" applyProtection="1">
      <alignment horizontal="center" vertical="top" textRotation="255" shrinkToFit="1"/>
      <protection locked="0"/>
    </xf>
    <xf numFmtId="0" fontId="12" fillId="0" borderId="86" xfId="0" applyFont="1" applyFill="1" applyBorder="1" applyAlignment="1" applyProtection="1">
      <alignment horizontal="center" vertical="top" textRotation="255" shrinkToFit="1"/>
      <protection locked="0"/>
    </xf>
    <xf numFmtId="0" fontId="128" fillId="0" borderId="0" xfId="0" applyFont="1" applyFill="1" applyBorder="1" applyAlignment="1">
      <alignment horizontal="right" vertical="center"/>
    </xf>
    <xf numFmtId="179" fontId="125" fillId="0" borderId="54" xfId="0" applyNumberFormat="1" applyFont="1" applyFill="1" applyBorder="1" applyAlignment="1">
      <alignment horizontal="center" vertical="center"/>
    </xf>
    <xf numFmtId="179" fontId="125"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179" fontId="39" fillId="0" borderId="0" xfId="0" applyNumberFormat="1" applyFont="1" applyFill="1" applyBorder="1" applyAlignment="1">
      <alignment horizontal="center" wrapText="1"/>
    </xf>
    <xf numFmtId="179" fontId="39" fillId="0" borderId="41" xfId="0" applyNumberFormat="1" applyFont="1" applyFill="1" applyBorder="1" applyAlignment="1">
      <alignment horizontal="center" wrapText="1"/>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0" fillId="0" borderId="1" xfId="0" applyFont="1" applyFill="1" applyBorder="1" applyAlignment="1">
      <alignment horizontal="left"/>
    </xf>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181" fontId="17" fillId="0" borderId="26" xfId="0" applyNumberFormat="1" applyFont="1" applyFill="1" applyBorder="1" applyAlignment="1">
      <alignment horizontal="center" vertical="center" textRotation="255" shrinkToFit="1"/>
    </xf>
    <xf numFmtId="181" fontId="17" fillId="0" borderId="27" xfId="0" applyNumberFormat="1" applyFont="1" applyFill="1" applyBorder="1" applyAlignment="1">
      <alignment horizontal="center" vertical="center" textRotation="255" shrinkToFit="1"/>
    </xf>
    <xf numFmtId="181" fontId="17" fillId="0" borderId="28" xfId="0" applyNumberFormat="1" applyFont="1" applyFill="1" applyBorder="1" applyAlignment="1">
      <alignment horizontal="center" vertical="center" textRotation="255" shrinkToFit="1"/>
    </xf>
    <xf numFmtId="0" fontId="12" fillId="0" borderId="79" xfId="0" applyFont="1" applyFill="1" applyBorder="1" applyAlignment="1" applyProtection="1">
      <alignment horizontal="center" vertical="top" textRotation="255" shrinkToFit="1"/>
      <protection locked="0"/>
    </xf>
    <xf numFmtId="0" fontId="12" fillId="0" borderId="82" xfId="0" applyFont="1" applyFill="1" applyBorder="1" applyAlignment="1" applyProtection="1">
      <alignment horizontal="center" vertical="top" textRotation="255" shrinkToFit="1"/>
      <protection locked="0"/>
    </xf>
    <xf numFmtId="0" fontId="12" fillId="0" borderId="26"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83" xfId="0" applyFont="1" applyBorder="1" applyProtection="1">
      <protection locked="0"/>
    </xf>
    <xf numFmtId="0" fontId="12" fillId="0" borderId="146" xfId="0" applyFont="1" applyFill="1" applyBorder="1" applyAlignment="1" applyProtection="1">
      <alignment horizontal="center" vertical="top" textRotation="255" shrinkToFit="1"/>
      <protection locked="0"/>
    </xf>
    <xf numFmtId="0" fontId="12" fillId="0" borderId="90" xfId="0" applyFont="1" applyFill="1" applyBorder="1" applyAlignment="1" applyProtection="1">
      <alignment horizontal="center" vertical="top" textRotation="255" shrinkToFit="1"/>
      <protection locked="0"/>
    </xf>
    <xf numFmtId="0" fontId="12" fillId="0" borderId="147" xfId="0" applyFont="1" applyFill="1" applyBorder="1" applyAlignment="1" applyProtection="1">
      <alignment horizontal="center" vertical="top" textRotation="255" shrinkToFit="1"/>
      <protection locked="0"/>
    </xf>
    <xf numFmtId="0" fontId="12" fillId="0" borderId="85" xfId="0" applyFont="1" applyFill="1" applyBorder="1" applyAlignment="1" applyProtection="1">
      <alignment horizontal="center" vertical="top" textRotation="255" shrinkToFit="1"/>
      <protection locked="0"/>
    </xf>
    <xf numFmtId="31" fontId="99" fillId="0" borderId="0" xfId="0" applyNumberFormat="1" applyFont="1" applyFill="1" applyAlignment="1">
      <alignment horizontal="center" vertical="center"/>
    </xf>
    <xf numFmtId="58" fontId="99" fillId="0" borderId="0" xfId="0" applyNumberFormat="1" applyFont="1" applyFill="1" applyAlignment="1">
      <alignment horizontal="center" vertical="center" shrinkToFit="1"/>
    </xf>
    <xf numFmtId="0" fontId="14" fillId="0" borderId="0" xfId="0" applyNumberFormat="1" applyFont="1" applyFill="1" applyAlignment="1">
      <alignment horizontal="center" vertical="top" shrinkToFit="1"/>
    </xf>
    <xf numFmtId="0" fontId="40" fillId="0" borderId="0" xfId="0" applyFont="1" applyFill="1" applyAlignment="1">
      <alignment horizontal="center" vertical="center"/>
    </xf>
    <xf numFmtId="0" fontId="0" fillId="0" borderId="0" xfId="0" applyFont="1" applyFill="1" applyAlignment="1">
      <alignment horizontal="left" shrinkToFit="1"/>
    </xf>
    <xf numFmtId="0" fontId="12" fillId="0" borderId="83" xfId="0" applyFont="1" applyBorder="1" applyAlignment="1" applyProtection="1">
      <alignment vertical="top"/>
      <protection locked="0"/>
    </xf>
    <xf numFmtId="0" fontId="12" fillId="0" borderId="88" xfId="0" applyFont="1" applyFill="1" applyBorder="1" applyAlignment="1" applyProtection="1">
      <alignment horizontal="center" vertical="top" textRotation="255" shrinkToFit="1"/>
      <protection locked="0"/>
    </xf>
    <xf numFmtId="0" fontId="12" fillId="0" borderId="89"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protection locked="0"/>
    </xf>
    <xf numFmtId="0" fontId="12" fillId="0" borderId="90" xfId="0" applyFont="1" applyFill="1" applyBorder="1" applyAlignment="1" applyProtection="1">
      <alignment horizontal="center" vertical="top"/>
      <protection locked="0"/>
    </xf>
    <xf numFmtId="0" fontId="12" fillId="0" borderId="147" xfId="0" applyFont="1" applyFill="1" applyBorder="1" applyAlignment="1" applyProtection="1">
      <alignment horizontal="center" vertical="top"/>
      <protection locked="0"/>
    </xf>
    <xf numFmtId="0" fontId="12" fillId="0" borderId="79" xfId="0" applyFont="1" applyFill="1" applyBorder="1" applyAlignment="1" applyProtection="1">
      <alignment horizontal="center" vertical="center" textRotation="255" shrinkToFit="1"/>
      <protection locked="0"/>
    </xf>
    <xf numFmtId="0" fontId="12" fillId="0" borderId="82"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83"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top"/>
      <protection locked="0"/>
    </xf>
    <xf numFmtId="0" fontId="12" fillId="0" borderId="84" xfId="0" applyFont="1" applyFill="1" applyBorder="1" applyAlignment="1" applyProtection="1">
      <alignment horizontal="center" vertical="top"/>
      <protection locked="0"/>
    </xf>
    <xf numFmtId="0" fontId="12" fillId="0" borderId="86" xfId="0" applyFont="1" applyFill="1" applyBorder="1" applyAlignment="1" applyProtection="1">
      <alignment horizontal="center" vertical="top"/>
      <protection locked="0"/>
    </xf>
    <xf numFmtId="0" fontId="12" fillId="0" borderId="81" xfId="0" applyFont="1" applyFill="1" applyBorder="1" applyAlignment="1" applyProtection="1">
      <alignment horizontal="center" vertical="center"/>
      <protection locked="0"/>
    </xf>
    <xf numFmtId="0" fontId="12" fillId="0" borderId="84"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protection locked="0"/>
    </xf>
    <xf numFmtId="0" fontId="12" fillId="0" borderId="80" xfId="0" applyFont="1" applyFill="1" applyBorder="1" applyAlignment="1" applyProtection="1">
      <alignment horizontal="center" vertical="center"/>
      <protection locked="0"/>
    </xf>
    <xf numFmtId="0" fontId="12" fillId="0" borderId="83" xfId="0" applyFont="1" applyFill="1" applyBorder="1" applyAlignment="1" applyProtection="1">
      <alignment horizontal="center" vertical="center"/>
      <protection locked="0"/>
    </xf>
    <xf numFmtId="0" fontId="12" fillId="0" borderId="146"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0" fontId="0" fillId="0" borderId="2" xfId="0"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58" fontId="29" fillId="0" borderId="3" xfId="0" applyNumberFormat="1" applyFont="1" applyFill="1" applyBorder="1" applyAlignment="1" applyProtection="1">
      <alignment horizontal="center" vertical="center"/>
      <protection locked="0"/>
    </xf>
    <xf numFmtId="58" fontId="29" fillId="0" borderId="4" xfId="0" applyNumberFormat="1" applyFont="1" applyFill="1" applyBorder="1" applyAlignment="1" applyProtection="1">
      <alignment horizontal="center" vertical="center"/>
      <protection locked="0"/>
    </xf>
    <xf numFmtId="58" fontId="29" fillId="0" borderId="10" xfId="0" applyNumberFormat="1"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shrinkToFit="1"/>
      <protection locked="0"/>
    </xf>
    <xf numFmtId="58" fontId="0" fillId="0" borderId="3" xfId="0" applyNumberFormat="1" applyFont="1" applyFill="1" applyBorder="1" applyAlignment="1" applyProtection="1">
      <alignment horizontal="center" vertical="center"/>
      <protection locked="0"/>
    </xf>
    <xf numFmtId="58" fontId="0" fillId="0" borderId="4" xfId="0" applyNumberFormat="1" applyFont="1" applyFill="1" applyBorder="1" applyAlignment="1" applyProtection="1">
      <alignment horizontal="center" vertical="center"/>
      <protection locked="0"/>
    </xf>
    <xf numFmtId="58" fontId="0" fillId="0" borderId="10" xfId="0" applyNumberFormat="1" applyFont="1" applyFill="1" applyBorder="1" applyAlignment="1" applyProtection="1">
      <alignment horizontal="center" vertical="center"/>
      <protection locked="0"/>
    </xf>
    <xf numFmtId="0" fontId="0" fillId="0" borderId="2" xfId="0" applyFill="1" applyBorder="1" applyAlignment="1">
      <alignment horizontal="center" vertical="center"/>
    </xf>
    <xf numFmtId="183" fontId="29" fillId="0" borderId="3" xfId="0" applyNumberFormat="1" applyFont="1" applyFill="1" applyBorder="1" applyAlignment="1">
      <alignment horizontal="center" vertical="center"/>
    </xf>
    <xf numFmtId="0" fontId="29" fillId="0" borderId="4" xfId="0" applyFont="1" applyFill="1" applyBorder="1" applyAlignment="1">
      <alignment horizontal="center" vertical="center"/>
    </xf>
    <xf numFmtId="183" fontId="29" fillId="0" borderId="4" xfId="0" applyNumberFormat="1" applyFont="1" applyFill="1" applyBorder="1" applyAlignment="1">
      <alignment horizontal="center" vertical="center"/>
    </xf>
    <xf numFmtId="0" fontId="29" fillId="0" borderId="10" xfId="0" applyFont="1" applyFill="1" applyBorder="1" applyAlignment="1">
      <alignment horizontal="center" vertical="center"/>
    </xf>
    <xf numFmtId="184" fontId="29" fillId="0" borderId="2" xfId="0" applyNumberFormat="1" applyFont="1" applyFill="1" applyBorder="1" applyAlignment="1">
      <alignment horizontal="right" vertical="center"/>
    </xf>
    <xf numFmtId="183" fontId="29" fillId="0" borderId="10" xfId="0" applyNumberFormat="1"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124" fillId="0" borderId="4" xfId="0" applyFont="1" applyFill="1" applyBorder="1" applyAlignment="1">
      <alignment horizontal="right" vertical="center"/>
    </xf>
    <xf numFmtId="0" fontId="124" fillId="0" borderId="5" xfId="0" applyFont="1" applyFill="1" applyBorder="1" applyAlignment="1">
      <alignment horizontal="right" vertical="center"/>
    </xf>
    <xf numFmtId="0" fontId="12" fillId="0" borderId="53" xfId="0" applyFont="1" applyFill="1" applyBorder="1" applyAlignment="1">
      <alignment horizontal="center" vertical="center"/>
    </xf>
    <xf numFmtId="0" fontId="12" fillId="0" borderId="54" xfId="0" applyFont="1" applyFill="1" applyBorder="1" applyAlignment="1">
      <alignment horizontal="center" vertical="center"/>
    </xf>
    <xf numFmtId="0" fontId="12" fillId="0" borderId="57" xfId="0" applyFont="1" applyFill="1" applyBorder="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12" fillId="0" borderId="26" xfId="0" applyFont="1" applyFill="1" applyBorder="1" applyAlignment="1">
      <alignment horizontal="center" vertical="center" textRotation="255"/>
    </xf>
    <xf numFmtId="0" fontId="12" fillId="0" borderId="27" xfId="0" applyFont="1" applyFill="1" applyBorder="1" applyAlignment="1">
      <alignment horizontal="center" vertical="center" textRotation="255"/>
    </xf>
    <xf numFmtId="0" fontId="12" fillId="0" borderId="28" xfId="0" applyFont="1" applyFill="1" applyBorder="1" applyAlignment="1">
      <alignment horizontal="center" vertical="center" textRotation="255"/>
    </xf>
    <xf numFmtId="0" fontId="12" fillId="0" borderId="26" xfId="0" applyFont="1" applyFill="1" applyBorder="1" applyAlignment="1">
      <alignment horizontal="center" vertical="distributed" textRotation="255" indent="2"/>
    </xf>
    <xf numFmtId="0" fontId="12" fillId="0" borderId="27" xfId="0" applyFont="1" applyFill="1" applyBorder="1" applyAlignment="1">
      <alignment horizontal="center" vertical="distributed" textRotation="255" indent="2"/>
    </xf>
    <xf numFmtId="0" fontId="12" fillId="0" borderId="28" xfId="0" applyFont="1" applyFill="1" applyBorder="1" applyAlignment="1">
      <alignment horizontal="center" vertical="distributed" textRotation="255" indent="2"/>
    </xf>
    <xf numFmtId="0" fontId="39" fillId="0" borderId="80" xfId="0" applyFont="1" applyFill="1" applyBorder="1" applyAlignment="1">
      <alignment horizontal="center" vertical="top" textRotation="255" wrapText="1" shrinkToFit="1"/>
    </xf>
    <xf numFmtId="0" fontId="39" fillId="0" borderId="83" xfId="0" applyFont="1" applyFill="1" applyBorder="1" applyAlignment="1">
      <alignment horizontal="center" vertical="top" textRotation="255" wrapText="1" shrinkToFit="1"/>
    </xf>
    <xf numFmtId="0" fontId="39" fillId="0" borderId="89" xfId="0" applyFont="1" applyFill="1" applyBorder="1" applyAlignment="1">
      <alignment horizontal="center" vertical="top" textRotation="255" wrapText="1" shrinkToFit="1"/>
    </xf>
    <xf numFmtId="0" fontId="39" fillId="0" borderId="80" xfId="0" applyFont="1" applyFill="1" applyBorder="1" applyAlignment="1">
      <alignment horizontal="center" vertical="top" textRotation="255" shrinkToFit="1"/>
    </xf>
    <xf numFmtId="0" fontId="39" fillId="0" borderId="83" xfId="0" applyFont="1" applyFill="1" applyBorder="1" applyAlignment="1">
      <alignment horizontal="center" vertical="top" textRotation="255" shrinkToFit="1"/>
    </xf>
    <xf numFmtId="0" fontId="39" fillId="0" borderId="89" xfId="0" applyFont="1" applyFill="1" applyBorder="1" applyAlignment="1">
      <alignment horizontal="center" vertical="top" textRotation="255" shrinkToFit="1"/>
    </xf>
    <xf numFmtId="0" fontId="39" fillId="0" borderId="81" xfId="0" applyFont="1" applyFill="1" applyBorder="1" applyAlignment="1">
      <alignment horizontal="center" vertical="top" textRotation="255" shrinkToFit="1"/>
    </xf>
    <xf numFmtId="0" fontId="39" fillId="0" borderId="84" xfId="0" applyFont="1" applyFill="1" applyBorder="1" applyAlignment="1">
      <alignment horizontal="center" vertical="top" textRotation="255" shrinkToFit="1"/>
    </xf>
    <xf numFmtId="0" fontId="39" fillId="0" borderId="86" xfId="0" applyFont="1" applyFill="1" applyBorder="1" applyAlignment="1">
      <alignment horizontal="center" vertical="top" textRotation="255" shrinkToFit="1"/>
    </xf>
    <xf numFmtId="0" fontId="12" fillId="0" borderId="79" xfId="0" applyFont="1" applyFill="1" applyBorder="1" applyAlignment="1">
      <alignment horizontal="center" vertical="center" shrinkToFit="1"/>
    </xf>
    <xf numFmtId="0" fontId="12" fillId="0" borderId="85" xfId="0" applyFont="1" applyFill="1" applyBorder="1" applyAlignment="1">
      <alignment horizontal="center" vertical="center" shrinkToFit="1"/>
    </xf>
    <xf numFmtId="0" fontId="12" fillId="0" borderId="80" xfId="0" applyFont="1" applyFill="1" applyBorder="1" applyAlignment="1">
      <alignment horizontal="center" vertical="center"/>
    </xf>
    <xf numFmtId="0" fontId="12" fillId="0" borderId="89"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70" xfId="0" applyFont="1" applyFill="1" applyBorder="1" applyAlignment="1">
      <alignment horizontal="center" vertical="center"/>
    </xf>
    <xf numFmtId="0" fontId="96" fillId="0" borderId="79" xfId="0" applyFont="1" applyFill="1" applyBorder="1" applyAlignment="1">
      <alignment vertical="top" textRotation="255" shrinkToFit="1"/>
    </xf>
    <xf numFmtId="0" fontId="39" fillId="0" borderId="82" xfId="0" applyFont="1" applyFill="1" applyBorder="1" applyAlignment="1">
      <alignment vertical="top" textRotation="255" shrinkToFit="1"/>
    </xf>
    <xf numFmtId="0" fontId="39" fillId="0" borderId="85" xfId="0" applyFont="1" applyFill="1" applyBorder="1" applyAlignment="1">
      <alignment vertical="top" textRotation="255" shrinkToFit="1"/>
    </xf>
    <xf numFmtId="0" fontId="96" fillId="0" borderId="80" xfId="0" applyFont="1" applyFill="1" applyBorder="1" applyAlignment="1">
      <alignment horizontal="center" vertical="top" textRotation="255" shrinkToFit="1"/>
    </xf>
    <xf numFmtId="0" fontId="96" fillId="0" borderId="83" xfId="0" applyFont="1" applyFill="1" applyBorder="1" applyAlignment="1">
      <alignment horizontal="center" vertical="top" textRotation="255" shrinkToFit="1"/>
    </xf>
    <xf numFmtId="0" fontId="39" fillId="0" borderId="26" xfId="0" applyFont="1" applyFill="1" applyBorder="1" applyAlignment="1">
      <alignment horizontal="center" vertical="top" textRotation="255" shrinkToFit="1"/>
    </xf>
    <xf numFmtId="0" fontId="39" fillId="0" borderId="27" xfId="0" applyFont="1" applyFill="1" applyBorder="1" applyAlignment="1">
      <alignment horizontal="center" vertical="top" textRotation="255" shrinkToFit="1"/>
    </xf>
    <xf numFmtId="0" fontId="39" fillId="0" borderId="28" xfId="0" applyFont="1" applyFill="1" applyBorder="1" applyAlignment="1">
      <alignment horizontal="center" vertical="top" textRotation="255" shrinkToFit="1"/>
    </xf>
    <xf numFmtId="0" fontId="12" fillId="0" borderId="79" xfId="0" applyFont="1" applyFill="1" applyBorder="1" applyAlignment="1">
      <alignment horizontal="center" vertical="center"/>
    </xf>
    <xf numFmtId="0" fontId="12" fillId="0" borderId="85" xfId="0" applyFont="1" applyFill="1" applyBorder="1" applyAlignment="1">
      <alignment horizontal="center" vertical="center"/>
    </xf>
    <xf numFmtId="0" fontId="12" fillId="0" borderId="80" xfId="0" applyFont="1" applyFill="1" applyBorder="1" applyAlignment="1">
      <alignment horizontal="center" vertical="center" shrinkToFit="1"/>
    </xf>
    <xf numFmtId="0" fontId="12" fillId="0" borderId="89" xfId="0" applyFont="1" applyFill="1" applyBorder="1" applyAlignment="1">
      <alignment horizontal="center" vertical="center" shrinkToFit="1"/>
    </xf>
    <xf numFmtId="0" fontId="39" fillId="0" borderId="146" xfId="0" applyFont="1" applyFill="1" applyBorder="1" applyAlignment="1">
      <alignment horizontal="center" vertical="top" textRotation="255" shrinkToFit="1"/>
    </xf>
    <xf numFmtId="0" fontId="39" fillId="0" borderId="90" xfId="0" applyFont="1" applyFill="1" applyBorder="1" applyAlignment="1">
      <alignment horizontal="center" vertical="top" textRotation="255" shrinkToFit="1"/>
    </xf>
    <xf numFmtId="0" fontId="39" fillId="0" borderId="83" xfId="0" applyFont="1" applyFill="1" applyBorder="1" applyAlignment="1">
      <alignment vertical="top"/>
    </xf>
    <xf numFmtId="0" fontId="12" fillId="0" borderId="146" xfId="0" applyFont="1" applyFill="1" applyBorder="1" applyAlignment="1">
      <alignment horizontal="center" vertical="center"/>
    </xf>
    <xf numFmtId="0" fontId="12" fillId="0" borderId="147"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4" xfId="0" applyFont="1" applyFill="1" applyBorder="1" applyAlignment="1">
      <alignment horizontal="center" vertical="center"/>
    </xf>
    <xf numFmtId="58" fontId="12" fillId="0" borderId="3" xfId="0" applyNumberFormat="1" applyFont="1" applyFill="1" applyBorder="1" applyAlignment="1">
      <alignment horizontal="center" vertical="center"/>
    </xf>
    <xf numFmtId="58" fontId="12" fillId="0" borderId="4" xfId="0" applyNumberFormat="1" applyFont="1" applyFill="1" applyBorder="1" applyAlignment="1">
      <alignment horizontal="center" vertical="center"/>
    </xf>
    <xf numFmtId="58" fontId="12" fillId="0" borderId="10" xfId="0" applyNumberFormat="1" applyFont="1" applyFill="1" applyBorder="1" applyAlignment="1">
      <alignment horizontal="center" vertical="center"/>
    </xf>
    <xf numFmtId="0" fontId="12" fillId="3" borderId="3" xfId="0" applyFont="1" applyFill="1" applyBorder="1" applyAlignment="1">
      <alignment horizontal="left" vertical="center"/>
    </xf>
    <xf numFmtId="0" fontId="12" fillId="3" borderId="4" xfId="0" applyFont="1" applyFill="1" applyBorder="1" applyAlignment="1">
      <alignment horizontal="left" vertical="center"/>
    </xf>
    <xf numFmtId="0" fontId="12" fillId="3" borderId="10" xfId="0" applyFont="1" applyFill="1" applyBorder="1" applyAlignment="1">
      <alignment horizontal="left" vertical="center"/>
    </xf>
    <xf numFmtId="0" fontId="12" fillId="0" borderId="86"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Border="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12" fillId="0" borderId="1" xfId="0" applyFont="1" applyFill="1" applyBorder="1" applyAlignment="1">
      <alignment horizontal="left" vertical="center"/>
    </xf>
    <xf numFmtId="0" fontId="12" fillId="0" borderId="2" xfId="0" applyFont="1" applyFill="1" applyBorder="1" applyAlignment="1">
      <alignment horizontal="center" vertical="center"/>
    </xf>
    <xf numFmtId="0" fontId="94" fillId="0" borderId="2" xfId="0" applyFont="1" applyFill="1" applyBorder="1" applyAlignment="1">
      <alignment horizontal="center" vertical="center"/>
    </xf>
    <xf numFmtId="0" fontId="12" fillId="0" borderId="3" xfId="0" applyFont="1" applyFill="1" applyBorder="1" applyAlignment="1">
      <alignment horizontal="left" vertical="center"/>
    </xf>
    <xf numFmtId="0" fontId="12" fillId="0" borderId="4" xfId="0" applyFont="1" applyFill="1" applyBorder="1" applyAlignment="1">
      <alignment horizontal="left" vertical="center"/>
    </xf>
    <xf numFmtId="0" fontId="12" fillId="0" borderId="10" xfId="0" applyFont="1" applyFill="1" applyBorder="1" applyAlignment="1">
      <alignment horizontal="left" vertical="center"/>
    </xf>
    <xf numFmtId="0" fontId="33" fillId="0" borderId="0" xfId="0" applyFont="1" applyFill="1" applyAlignment="1">
      <alignment horizontal="center" vertical="center"/>
    </xf>
    <xf numFmtId="0" fontId="29" fillId="0" borderId="0" xfId="0" applyNumberFormat="1" applyFont="1" applyFill="1" applyBorder="1" applyAlignment="1">
      <alignment horizontal="left"/>
    </xf>
    <xf numFmtId="0" fontId="29" fillId="0" borderId="1" xfId="0" applyFont="1" applyFill="1" applyBorder="1" applyAlignment="1">
      <alignment horizontal="left"/>
    </xf>
    <xf numFmtId="0" fontId="29" fillId="0" borderId="1" xfId="0" applyFont="1" applyFill="1" applyBorder="1" applyAlignment="1">
      <alignment horizontal="left" shrinkToFit="1"/>
    </xf>
    <xf numFmtId="0" fontId="29" fillId="0" borderId="91" xfId="0" applyFont="1" applyFill="1" applyBorder="1" applyAlignment="1">
      <alignment horizontal="center" vertical="center"/>
    </xf>
    <xf numFmtId="0" fontId="29" fillId="0" borderId="94" xfId="0" applyFont="1" applyFill="1" applyBorder="1" applyAlignment="1">
      <alignment horizontal="center" vertical="center"/>
    </xf>
    <xf numFmtId="0" fontId="29" fillId="0" borderId="47" xfId="0" applyFont="1" applyFill="1" applyBorder="1" applyAlignment="1">
      <alignment horizontal="center" vertical="center"/>
    </xf>
    <xf numFmtId="0" fontId="29" fillId="0" borderId="37"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92" xfId="0" applyFont="1" applyFill="1" applyBorder="1" applyAlignment="1">
      <alignment horizontal="center" vertical="center" wrapText="1" shrinkToFit="1"/>
    </xf>
    <xf numFmtId="0" fontId="29" fillId="0" borderId="28" xfId="0" applyFont="1" applyFill="1" applyBorder="1" applyAlignment="1">
      <alignment horizontal="center" vertical="center" shrinkToFit="1"/>
    </xf>
    <xf numFmtId="0" fontId="29" fillId="0" borderId="47" xfId="0" applyFont="1" applyFill="1" applyBorder="1" applyAlignment="1">
      <alignment horizontal="center" vertical="center" shrinkToFit="1"/>
    </xf>
    <xf numFmtId="0" fontId="29" fillId="0" borderId="36" xfId="0" applyFont="1" applyFill="1" applyBorder="1" applyAlignment="1">
      <alignment horizontal="center" vertical="center" shrinkToFit="1"/>
    </xf>
    <xf numFmtId="0" fontId="29" fillId="0" borderId="37"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1"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29" fillId="0" borderId="47"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5" fillId="0" borderId="8" xfId="0" applyFont="1" applyFill="1" applyBorder="1" applyAlignment="1" applyProtection="1">
      <alignment horizontal="center" vertical="center" shrinkToFit="1"/>
      <protection locked="0"/>
    </xf>
    <xf numFmtId="0" fontId="25" fillId="0" borderId="6" xfId="0" applyFont="1" applyFill="1" applyBorder="1" applyAlignment="1" applyProtection="1">
      <alignment horizontal="center" vertical="center" shrinkToFit="1"/>
      <protection locked="0"/>
    </xf>
    <xf numFmtId="0" fontId="25" fillId="0" borderId="11" xfId="0" applyFont="1" applyFill="1" applyBorder="1" applyAlignment="1" applyProtection="1">
      <alignment horizontal="center" vertical="center" shrinkToFit="1"/>
      <protection locked="0"/>
    </xf>
    <xf numFmtId="0" fontId="29" fillId="0" borderId="65" xfId="0" applyNumberFormat="1" applyFont="1" applyFill="1" applyBorder="1" applyAlignment="1" applyProtection="1">
      <alignment horizontal="center" vertical="center" shrinkToFit="1"/>
      <protection locked="0"/>
    </xf>
    <xf numFmtId="0" fontId="29" fillId="0" borderId="66" xfId="0" applyNumberFormat="1" applyFont="1"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1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shrinkToFit="1"/>
      <protection locked="0"/>
    </xf>
    <xf numFmtId="0" fontId="29" fillId="0" borderId="5" xfId="0" applyFont="1" applyFill="1" applyBorder="1" applyAlignment="1" applyProtection="1">
      <alignment horizontal="left" vertical="center" shrinkToFit="1"/>
      <protection locked="0"/>
    </xf>
    <xf numFmtId="0" fontId="29" fillId="0" borderId="9" xfId="0" applyFont="1" applyFill="1" applyBorder="1" applyAlignment="1" applyProtection="1">
      <alignment horizontal="left" vertical="center" shrinkToFit="1"/>
      <protection locked="0"/>
    </xf>
    <xf numFmtId="0" fontId="29" fillId="0" borderId="6" xfId="0" applyFont="1" applyFill="1" applyBorder="1" applyAlignment="1" applyProtection="1">
      <alignment horizontal="left" vertical="center" shrinkToFit="1"/>
      <protection locked="0"/>
    </xf>
    <xf numFmtId="0" fontId="29" fillId="0" borderId="0" xfId="0" applyFont="1" applyFill="1" applyBorder="1" applyAlignment="1" applyProtection="1">
      <alignment horizontal="left" vertical="center" shrinkToFit="1"/>
      <protection locked="0"/>
    </xf>
    <xf numFmtId="0" fontId="29" fillId="0" borderId="7" xfId="0" applyFont="1" applyFill="1" applyBorder="1" applyAlignment="1" applyProtection="1">
      <alignment horizontal="left" vertical="center" shrinkToFit="1"/>
      <protection locked="0"/>
    </xf>
    <xf numFmtId="0" fontId="29" fillId="0" borderId="11" xfId="0" applyFont="1" applyFill="1" applyBorder="1" applyAlignment="1" applyProtection="1">
      <alignment horizontal="left" vertical="center" shrinkToFit="1"/>
      <protection locked="0"/>
    </xf>
    <xf numFmtId="0" fontId="29" fillId="0" borderId="1" xfId="0" applyFont="1" applyFill="1" applyBorder="1" applyAlignment="1" applyProtection="1">
      <alignment horizontal="left" vertical="center" shrinkToFit="1"/>
      <protection locked="0"/>
    </xf>
    <xf numFmtId="0" fontId="29" fillId="0" borderId="12" xfId="0" applyFont="1" applyFill="1" applyBorder="1" applyAlignment="1" applyProtection="1">
      <alignment horizontal="left" vertical="center" shrinkToFit="1"/>
      <protection locked="0"/>
    </xf>
    <xf numFmtId="0" fontId="25" fillId="0" borderId="26" xfId="0" applyFont="1" applyFill="1" applyBorder="1" applyAlignment="1" applyProtection="1">
      <alignment horizontal="center" vertical="center" shrinkToFit="1"/>
      <protection locked="0"/>
    </xf>
    <xf numFmtId="0" fontId="25" fillId="0" borderId="27" xfId="0" applyFont="1" applyFill="1" applyBorder="1" applyAlignment="1" applyProtection="1">
      <alignment horizontal="center" vertical="center" shrinkToFit="1"/>
      <protection locked="0"/>
    </xf>
    <xf numFmtId="0" fontId="25" fillId="0" borderId="28" xfId="0" applyFont="1" applyFill="1" applyBorder="1" applyAlignment="1" applyProtection="1">
      <alignment horizontal="center" vertical="center" shrinkToFit="1"/>
      <protection locked="0"/>
    </xf>
    <xf numFmtId="0" fontId="29" fillId="0" borderId="162" xfId="0" applyNumberFormat="1" applyFont="1" applyFill="1" applyBorder="1" applyAlignment="1" applyProtection="1">
      <alignment horizontal="center" vertical="center" shrinkToFit="1"/>
      <protection locked="0"/>
    </xf>
    <xf numFmtId="0" fontId="29" fillId="0" borderId="7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5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0" fillId="0" borderId="96" xfId="0" applyFill="1" applyBorder="1" applyAlignment="1" applyProtection="1">
      <alignment horizontal="center" vertical="center" shrinkToFit="1"/>
      <protection locked="0"/>
    </xf>
    <xf numFmtId="0" fontId="29" fillId="0" borderId="51" xfId="0" applyFont="1" applyFill="1" applyBorder="1" applyAlignment="1" applyProtection="1">
      <alignment horizontal="left" vertical="center" shrinkToFit="1"/>
      <protection locked="0"/>
    </xf>
    <xf numFmtId="0" fontId="29" fillId="0" borderId="41" xfId="0" applyFont="1" applyFill="1" applyBorder="1" applyAlignment="1" applyProtection="1">
      <alignment horizontal="left" vertical="center" shrinkToFit="1"/>
      <protection locked="0"/>
    </xf>
    <xf numFmtId="0" fontId="29" fillId="0" borderId="42" xfId="0" applyFont="1" applyFill="1" applyBorder="1" applyAlignment="1" applyProtection="1">
      <alignment horizontal="left" vertical="center" shrinkToFit="1"/>
      <protection locked="0"/>
    </xf>
    <xf numFmtId="0" fontId="25" fillId="0" borderId="96" xfId="0" applyFont="1" applyFill="1" applyBorder="1" applyAlignment="1" applyProtection="1">
      <alignment horizontal="center" vertical="center" shrinkToFit="1"/>
      <protection locked="0"/>
    </xf>
    <xf numFmtId="0" fontId="29" fillId="0" borderId="163" xfId="0" applyNumberFormat="1" applyFont="1" applyFill="1" applyBorder="1" applyAlignment="1" applyProtection="1">
      <alignment horizontal="center" vertical="center" shrinkToFit="1"/>
      <protection locked="0"/>
    </xf>
    <xf numFmtId="0" fontId="29" fillId="0" borderId="0" xfId="0" applyFont="1" applyFill="1" applyBorder="1" applyAlignment="1">
      <alignment horizontal="left" vertical="center" wrapText="1"/>
    </xf>
    <xf numFmtId="0" fontId="29" fillId="0" borderId="0" xfId="0" applyFont="1" applyFill="1" applyBorder="1" applyAlignment="1">
      <alignment horizontal="left" vertical="center"/>
    </xf>
    <xf numFmtId="0" fontId="44" fillId="0" borderId="3" xfId="3" applyFont="1" applyFill="1" applyBorder="1" applyAlignment="1">
      <alignment horizontal="center" vertical="center"/>
    </xf>
    <xf numFmtId="0" fontId="44" fillId="0" borderId="4"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3" xfId="3" applyFont="1" applyFill="1" applyBorder="1" applyAlignment="1" applyProtection="1">
      <alignment horizontal="left" vertical="center" wrapText="1"/>
      <protection locked="0"/>
    </xf>
    <xf numFmtId="0" fontId="44" fillId="0" borderId="4" xfId="3" applyFont="1" applyFill="1" applyBorder="1" applyAlignment="1" applyProtection="1">
      <alignment horizontal="left" vertical="center" wrapText="1"/>
      <protection locked="0"/>
    </xf>
    <xf numFmtId="0" fontId="44" fillId="0" borderId="10" xfId="3" applyFont="1" applyFill="1" applyBorder="1" applyAlignment="1" applyProtection="1">
      <alignment horizontal="left" vertical="center" wrapText="1"/>
      <protection locked="0"/>
    </xf>
    <xf numFmtId="0" fontId="44" fillId="0" borderId="3" xfId="3" applyFont="1" applyFill="1" applyBorder="1" applyAlignment="1" applyProtection="1">
      <alignment horizontal="left" vertical="center"/>
      <protection locked="0"/>
    </xf>
    <xf numFmtId="0" fontId="44" fillId="0" borderId="4" xfId="3" applyFont="1" applyFill="1" applyBorder="1" applyAlignment="1" applyProtection="1">
      <alignment horizontal="left" vertical="center"/>
      <protection locked="0"/>
    </xf>
    <xf numFmtId="0" fontId="44" fillId="0" borderId="10" xfId="3" applyFont="1" applyFill="1" applyBorder="1" applyAlignment="1" applyProtection="1">
      <alignment horizontal="left" vertical="center"/>
      <protection locked="0"/>
    </xf>
    <xf numFmtId="0" fontId="44" fillId="0" borderId="27" xfId="3" applyFont="1" applyFill="1" applyBorder="1" applyAlignment="1">
      <alignment horizontal="center" vertical="center" textRotation="255"/>
    </xf>
    <xf numFmtId="0" fontId="44" fillId="0" borderId="27" xfId="3" applyFont="1" applyFill="1" applyBorder="1" applyAlignment="1">
      <alignment horizontal="center"/>
    </xf>
    <xf numFmtId="0" fontId="46" fillId="0" borderId="0" xfId="3" applyFont="1" applyFill="1" applyAlignment="1">
      <alignment horizontal="center" vertical="center"/>
    </xf>
    <xf numFmtId="0" fontId="44" fillId="0" borderId="0" xfId="3" applyFont="1" applyFill="1" applyBorder="1" applyAlignment="1">
      <alignment horizontal="center" vertical="center"/>
    </xf>
    <xf numFmtId="0" fontId="44" fillId="0" borderId="29" xfId="3" applyFont="1" applyFill="1" applyBorder="1" applyAlignment="1">
      <alignment horizontal="center" vertical="center"/>
    </xf>
    <xf numFmtId="0" fontId="44" fillId="0" borderId="30" xfId="3" applyFont="1" applyFill="1" applyBorder="1" applyAlignment="1">
      <alignment horizontal="center" vertical="center"/>
    </xf>
    <xf numFmtId="0" fontId="44" fillId="0" borderId="29" xfId="3" applyFont="1" applyFill="1" applyBorder="1" applyAlignment="1" applyProtection="1">
      <alignment horizontal="left" vertical="center" wrapText="1"/>
      <protection locked="0"/>
    </xf>
    <xf numFmtId="0" fontId="44" fillId="0" borderId="30" xfId="3" applyFont="1" applyFill="1" applyBorder="1" applyAlignment="1" applyProtection="1">
      <alignment horizontal="left" vertical="center" wrapText="1"/>
      <protection locked="0"/>
    </xf>
    <xf numFmtId="0" fontId="44" fillId="0" borderId="31" xfId="3" applyFont="1" applyFill="1" applyBorder="1" applyAlignment="1" applyProtection="1">
      <alignment horizontal="left" vertical="center" wrapText="1"/>
      <protection locked="0"/>
    </xf>
    <xf numFmtId="0" fontId="44" fillId="0" borderId="6" xfId="3" applyFont="1" applyFill="1" applyBorder="1" applyAlignment="1">
      <alignment horizontal="center" vertical="center"/>
    </xf>
    <xf numFmtId="0" fontId="44" fillId="0" borderId="11" xfId="3" applyFont="1" applyFill="1" applyBorder="1" applyAlignment="1">
      <alignment horizontal="center" vertical="center"/>
    </xf>
    <xf numFmtId="0" fontId="44" fillId="0" borderId="1" xfId="3" applyFont="1" applyFill="1" applyBorder="1" applyAlignment="1">
      <alignment horizontal="center" vertical="center"/>
    </xf>
    <xf numFmtId="0" fontId="47" fillId="0" borderId="6" xfId="3" applyFont="1" applyFill="1" applyBorder="1" applyAlignment="1" applyProtection="1">
      <alignment horizontal="left" vertical="center" wrapText="1"/>
      <protection locked="0"/>
    </xf>
    <xf numFmtId="0" fontId="47" fillId="0" borderId="0" xfId="3" applyFont="1" applyFill="1" applyBorder="1" applyAlignment="1" applyProtection="1">
      <alignment horizontal="left" vertical="center" wrapText="1"/>
      <protection locked="0"/>
    </xf>
    <xf numFmtId="0" fontId="47" fillId="0" borderId="7" xfId="3" applyFont="1" applyFill="1" applyBorder="1" applyAlignment="1" applyProtection="1">
      <alignment horizontal="left" vertical="center" wrapText="1"/>
      <protection locked="0"/>
    </xf>
    <xf numFmtId="0" fontId="47" fillId="0" borderId="11" xfId="3" applyFont="1" applyFill="1" applyBorder="1" applyAlignment="1" applyProtection="1">
      <alignment horizontal="left" vertical="center" wrapText="1"/>
      <protection locked="0"/>
    </xf>
    <xf numFmtId="0" fontId="47" fillId="0" borderId="1" xfId="3" applyFont="1" applyFill="1" applyBorder="1" applyAlignment="1" applyProtection="1">
      <alignment horizontal="left" vertical="center" wrapText="1"/>
      <protection locked="0"/>
    </xf>
    <xf numFmtId="0" fontId="47" fillId="0" borderId="12" xfId="3" applyFont="1" applyFill="1" applyBorder="1" applyAlignment="1" applyProtection="1">
      <alignment horizontal="left" vertical="center" wrapText="1"/>
      <protection locked="0"/>
    </xf>
    <xf numFmtId="0" fontId="44" fillId="0" borderId="17" xfId="3" applyFont="1" applyFill="1" applyBorder="1" applyAlignment="1">
      <alignment horizontal="center" vertical="center"/>
    </xf>
    <xf numFmtId="0" fontId="47" fillId="0" borderId="0" xfId="3" applyFont="1" applyFill="1" applyBorder="1" applyAlignment="1" applyProtection="1">
      <alignment horizontal="center" vertical="center"/>
      <protection locked="0"/>
    </xf>
    <xf numFmtId="0" fontId="44" fillId="0" borderId="7" xfId="3" applyFont="1" applyFill="1" applyBorder="1" applyAlignment="1">
      <alignment horizontal="center" vertical="center"/>
    </xf>
    <xf numFmtId="0" fontId="28" fillId="0" borderId="108" xfId="0" applyFont="1" applyFill="1" applyBorder="1" applyAlignment="1" applyProtection="1">
      <alignment horizontal="left" vertical="center"/>
      <protection locked="0"/>
    </xf>
    <xf numFmtId="0" fontId="28" fillId="0" borderId="75" xfId="0" applyFont="1" applyFill="1" applyBorder="1" applyAlignment="1" applyProtection="1">
      <alignment horizontal="left" vertical="center"/>
      <protection locked="0"/>
    </xf>
    <xf numFmtId="0" fontId="28" fillId="0" borderId="73" xfId="0" applyFont="1" applyFill="1" applyBorder="1" applyAlignment="1" applyProtection="1">
      <alignment horizontal="left" vertical="center"/>
      <protection locked="0"/>
    </xf>
    <xf numFmtId="0" fontId="28" fillId="0" borderId="74" xfId="0" applyFont="1" applyFill="1" applyBorder="1" applyAlignment="1" applyProtection="1">
      <alignment horizontal="left" vertical="center"/>
      <protection locked="0"/>
    </xf>
    <xf numFmtId="0" fontId="28" fillId="0" borderId="107" xfId="0" applyFont="1" applyFill="1" applyBorder="1" applyAlignment="1" applyProtection="1">
      <alignment horizontal="left" vertical="center"/>
      <protection locked="0"/>
    </xf>
    <xf numFmtId="0" fontId="28" fillId="0" borderId="10" xfId="0" applyFont="1" applyFill="1" applyBorder="1" applyAlignment="1" applyProtection="1">
      <alignment horizontal="left" vertical="center"/>
      <protection locked="0"/>
    </xf>
    <xf numFmtId="0" fontId="28" fillId="0" borderId="3" xfId="0" applyFont="1" applyFill="1" applyBorder="1" applyAlignment="1" applyProtection="1">
      <alignment horizontal="left" vertical="center"/>
      <protection locked="0"/>
    </xf>
    <xf numFmtId="0" fontId="28" fillId="0" borderId="4" xfId="0" applyFont="1" applyFill="1" applyBorder="1" applyAlignment="1" applyProtection="1">
      <alignment horizontal="left" vertical="center"/>
      <protection locked="0"/>
    </xf>
    <xf numFmtId="0" fontId="28" fillId="0" borderId="106" xfId="0" applyFont="1" applyFill="1" applyBorder="1" applyAlignment="1" applyProtection="1">
      <alignment horizontal="left" vertical="center"/>
      <protection locked="0"/>
    </xf>
    <xf numFmtId="0" fontId="28" fillId="0" borderId="60" xfId="0" applyFont="1" applyFill="1" applyBorder="1" applyAlignment="1" applyProtection="1">
      <alignment horizontal="left" vertical="center"/>
      <protection locked="0"/>
    </xf>
    <xf numFmtId="0" fontId="28" fillId="0" borderId="59" xfId="0" applyFont="1" applyFill="1" applyBorder="1" applyAlignment="1" applyProtection="1">
      <alignment horizontal="left" vertical="center"/>
      <protection locked="0"/>
    </xf>
    <xf numFmtId="0" fontId="28" fillId="0" borderId="62" xfId="0" applyFont="1" applyFill="1" applyBorder="1" applyAlignment="1" applyProtection="1">
      <alignment horizontal="left" vertical="center"/>
      <protection locked="0"/>
    </xf>
    <xf numFmtId="0" fontId="28" fillId="0" borderId="48" xfId="0" applyFont="1" applyFill="1" applyBorder="1" applyAlignment="1" applyProtection="1">
      <alignment horizontal="left" vertical="center"/>
      <protection locked="0"/>
    </xf>
    <xf numFmtId="0" fontId="28" fillId="0" borderId="5"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45" xfId="0" applyFont="1" applyFill="1" applyBorder="1" applyAlignment="1" applyProtection="1">
      <alignment horizontal="left" vertical="center"/>
      <protection locked="0"/>
    </xf>
    <xf numFmtId="0" fontId="28" fillId="0" borderId="1"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178" fontId="28" fillId="0" borderId="26" xfId="0" applyNumberFormat="1" applyFont="1" applyFill="1" applyBorder="1" applyAlignment="1" applyProtection="1">
      <alignment horizontal="right" vertical="center" shrinkToFit="1"/>
      <protection locked="0"/>
    </xf>
    <xf numFmtId="178" fontId="28" fillId="0" borderId="28" xfId="0" applyNumberFormat="1" applyFont="1" applyFill="1" applyBorder="1" applyAlignment="1" applyProtection="1">
      <alignment horizontal="right" vertical="center" shrinkToFit="1"/>
      <protection locked="0"/>
    </xf>
    <xf numFmtId="0" fontId="28" fillId="0" borderId="67" xfId="0" applyFont="1" applyFill="1" applyBorder="1" applyAlignment="1" applyProtection="1">
      <alignment horizontal="left" vertical="center"/>
      <protection locked="0"/>
    </xf>
    <xf numFmtId="0" fontId="28" fillId="0" borderId="40" xfId="0" applyFont="1" applyFill="1" applyBorder="1" applyAlignment="1" applyProtection="1">
      <alignment horizontal="left" vertical="center"/>
      <protection locked="0"/>
    </xf>
    <xf numFmtId="0" fontId="28" fillId="0" borderId="41"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178" fontId="28" fillId="0" borderId="96" xfId="0" applyNumberFormat="1" applyFont="1" applyFill="1" applyBorder="1" applyAlignment="1" applyProtection="1">
      <alignment horizontal="right" vertical="center" shrinkToFit="1"/>
      <protection locked="0"/>
    </xf>
    <xf numFmtId="0" fontId="28" fillId="0" borderId="64" xfId="0" applyFont="1" applyFill="1" applyBorder="1" applyAlignment="1" applyProtection="1">
      <alignment horizontal="left" vertical="center"/>
      <protection locked="0"/>
    </xf>
    <xf numFmtId="0" fontId="7" fillId="0" borderId="5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42" xfId="0" applyFont="1" applyFill="1" applyBorder="1" applyAlignment="1">
      <alignment horizontal="center" vertical="center"/>
    </xf>
    <xf numFmtId="178" fontId="28" fillId="0" borderId="92" xfId="0" applyNumberFormat="1" applyFont="1" applyFill="1" applyBorder="1" applyAlignment="1">
      <alignment horizontal="right" vertical="center" shrinkToFit="1"/>
    </xf>
    <xf numFmtId="178" fontId="28" fillId="0" borderId="96" xfId="0" applyNumberFormat="1" applyFont="1" applyFill="1" applyBorder="1" applyAlignment="1">
      <alignment horizontal="right" vertical="center" shrinkToFit="1"/>
    </xf>
    <xf numFmtId="0" fontId="10" fillId="0" borderId="104" xfId="0" applyFont="1" applyFill="1" applyBorder="1" applyAlignment="1">
      <alignment horizontal="center" vertical="center"/>
    </xf>
    <xf numFmtId="0" fontId="10" fillId="0" borderId="105" xfId="0" applyFont="1" applyFill="1" applyBorder="1" applyAlignment="1">
      <alignment horizontal="center" vertical="center"/>
    </xf>
    <xf numFmtId="0" fontId="52" fillId="0" borderId="53" xfId="0" applyFont="1" applyFill="1" applyBorder="1" applyAlignment="1">
      <alignment horizontal="center" vertical="center"/>
    </xf>
    <xf numFmtId="0" fontId="52" fillId="0" borderId="55" xfId="0" applyFont="1" applyFill="1" applyBorder="1" applyAlignment="1">
      <alignment horizontal="center" vertical="center"/>
    </xf>
    <xf numFmtId="0" fontId="52" fillId="0" borderId="56" xfId="0" applyFont="1" applyFill="1" applyBorder="1" applyAlignment="1">
      <alignment horizontal="center" vertical="center" shrinkToFit="1"/>
    </xf>
    <xf numFmtId="0" fontId="52" fillId="0" borderId="54" xfId="0" applyFont="1" applyFill="1" applyBorder="1" applyAlignment="1">
      <alignment horizontal="center" vertical="center" shrinkToFit="1"/>
    </xf>
    <xf numFmtId="0" fontId="52" fillId="0" borderId="55" xfId="0" applyFont="1" applyFill="1" applyBorder="1" applyAlignment="1">
      <alignment horizontal="center" vertical="center" shrinkToFit="1"/>
    </xf>
    <xf numFmtId="0" fontId="28" fillId="0" borderId="53"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55" xfId="0" applyFont="1" applyFill="1" applyBorder="1" applyAlignment="1">
      <alignment horizontal="center" vertical="center"/>
    </xf>
    <xf numFmtId="0" fontId="28" fillId="0" borderId="35" xfId="0" applyFont="1" applyFill="1" applyBorder="1" applyAlignment="1" applyProtection="1">
      <alignment horizontal="left" vertical="center"/>
      <protection locked="0"/>
    </xf>
    <xf numFmtId="0" fontId="28" fillId="0" borderId="36" xfId="0" applyFont="1" applyFill="1" applyBorder="1" applyAlignment="1" applyProtection="1">
      <alignment horizontal="left" vertical="center"/>
      <protection locked="0"/>
    </xf>
    <xf numFmtId="0" fontId="28" fillId="0" borderId="37" xfId="0" applyFont="1" applyFill="1" applyBorder="1" applyAlignment="1" applyProtection="1">
      <alignment horizontal="left" vertical="center"/>
      <protection locked="0"/>
    </xf>
    <xf numFmtId="178" fontId="28" fillId="0" borderId="92" xfId="0" applyNumberFormat="1" applyFont="1" applyFill="1" applyBorder="1" applyAlignment="1" applyProtection="1">
      <alignment horizontal="right" vertical="center" shrinkToFit="1"/>
      <protection locked="0"/>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protection locked="0"/>
    </xf>
    <xf numFmtId="0" fontId="28" fillId="0" borderId="11" xfId="0" applyFont="1" applyFill="1" applyBorder="1" applyAlignment="1" applyProtection="1">
      <alignment horizontal="left"/>
      <protection locked="0"/>
    </xf>
    <xf numFmtId="0" fontId="28" fillId="0" borderId="12" xfId="0" applyFont="1" applyFill="1" applyBorder="1" applyAlignment="1" applyProtection="1">
      <alignment horizontal="left"/>
      <protection locked="0"/>
    </xf>
    <xf numFmtId="0" fontId="28" fillId="0" borderId="51" xfId="0" applyFont="1" applyFill="1" applyBorder="1" applyAlignment="1" applyProtection="1">
      <alignment horizontal="left"/>
      <protection locked="0"/>
    </xf>
    <xf numFmtId="0" fontId="28" fillId="0" borderId="42" xfId="0" applyFont="1" applyFill="1" applyBorder="1" applyAlignment="1" applyProtection="1">
      <alignment horizontal="left"/>
      <protection locked="0"/>
    </xf>
    <xf numFmtId="0" fontId="51" fillId="0" borderId="0" xfId="0" applyFont="1" applyFill="1" applyAlignment="1">
      <alignment horizontal="center" vertical="center"/>
    </xf>
    <xf numFmtId="0" fontId="28" fillId="0" borderId="41" xfId="0" applyFont="1" applyFill="1" applyBorder="1" applyAlignment="1">
      <alignment horizontal="left" shrinkToFit="1"/>
    </xf>
    <xf numFmtId="0" fontId="52" fillId="0" borderId="56" xfId="0" applyFont="1" applyFill="1" applyBorder="1" applyAlignment="1">
      <alignment horizontal="center" vertical="center"/>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protection locked="0"/>
    </xf>
    <xf numFmtId="0" fontId="28" fillId="0" borderId="66" xfId="0" applyFont="1" applyFill="1" applyBorder="1" applyAlignment="1" applyProtection="1">
      <alignment horizontal="left" vertical="center"/>
      <protection locked="0"/>
    </xf>
    <xf numFmtId="0" fontId="28" fillId="0" borderId="108" xfId="0" applyFont="1" applyFill="1" applyBorder="1" applyAlignment="1">
      <alignment horizontal="left" vertical="center"/>
    </xf>
    <xf numFmtId="0" fontId="28" fillId="0" borderId="75" xfId="0" applyFont="1" applyFill="1" applyBorder="1" applyAlignment="1">
      <alignment horizontal="left" vertical="center"/>
    </xf>
    <xf numFmtId="0" fontId="28" fillId="0" borderId="73" xfId="0" applyFont="1" applyFill="1" applyBorder="1" applyAlignment="1">
      <alignment horizontal="left" vertical="center"/>
    </xf>
    <xf numFmtId="0" fontId="28" fillId="0" borderId="74" xfId="0" applyFont="1" applyFill="1" applyBorder="1" applyAlignment="1">
      <alignment horizontal="left" vertical="center"/>
    </xf>
    <xf numFmtId="0" fontId="28" fillId="0" borderId="107" xfId="0" applyFont="1" applyFill="1" applyBorder="1" applyAlignment="1">
      <alignment horizontal="left" vertical="center"/>
    </xf>
    <xf numFmtId="0" fontId="28" fillId="0" borderId="10" xfId="0" applyFont="1" applyFill="1" applyBorder="1" applyAlignment="1">
      <alignment horizontal="left" vertical="center"/>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0" fontId="28" fillId="0" borderId="106" xfId="0" applyFont="1" applyFill="1" applyBorder="1" applyAlignment="1">
      <alignment horizontal="left" vertical="center"/>
    </xf>
    <xf numFmtId="0" fontId="28" fillId="0" borderId="60" xfId="0" applyFont="1" applyFill="1" applyBorder="1" applyAlignment="1">
      <alignment horizontal="left" vertical="center"/>
    </xf>
    <xf numFmtId="0" fontId="28" fillId="0" borderId="59"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48" xfId="0" applyFont="1" applyFill="1" applyBorder="1" applyAlignment="1">
      <alignment horizontal="left" vertical="center"/>
    </xf>
    <xf numFmtId="0" fontId="28" fillId="0" borderId="5" xfId="0" applyFont="1" applyFill="1" applyBorder="1" applyAlignment="1">
      <alignment horizontal="left" vertical="center"/>
    </xf>
    <xf numFmtId="0" fontId="28" fillId="0" borderId="9" xfId="0" applyFont="1" applyFill="1" applyBorder="1" applyAlignment="1">
      <alignment horizontal="left" vertical="center"/>
    </xf>
    <xf numFmtId="0" fontId="28" fillId="0" borderId="45" xfId="0" applyFont="1" applyFill="1" applyBorder="1" applyAlignment="1">
      <alignment horizontal="left" vertical="center"/>
    </xf>
    <xf numFmtId="0" fontId="28" fillId="0" borderId="1" xfId="0" applyFont="1" applyFill="1" applyBorder="1" applyAlignment="1">
      <alignment horizontal="left" vertical="center"/>
    </xf>
    <xf numFmtId="0" fontId="28" fillId="0" borderId="12" xfId="0" applyFont="1" applyFill="1" applyBorder="1" applyAlignment="1">
      <alignment horizontal="left" vertical="center"/>
    </xf>
    <xf numFmtId="178" fontId="28" fillId="0" borderId="26" xfId="0" applyNumberFormat="1" applyFont="1" applyFill="1" applyBorder="1" applyAlignment="1">
      <alignment horizontal="right" vertical="center" shrinkToFit="1"/>
    </xf>
    <xf numFmtId="178" fontId="28" fillId="0" borderId="28" xfId="0" applyNumberFormat="1" applyFont="1" applyFill="1" applyBorder="1" applyAlignment="1">
      <alignment horizontal="right" vertical="center" shrinkToFit="1"/>
    </xf>
    <xf numFmtId="0" fontId="28" fillId="0" borderId="67" xfId="0" applyFont="1" applyFill="1" applyBorder="1" applyAlignment="1">
      <alignment horizontal="left" vertical="center"/>
    </xf>
    <xf numFmtId="0" fontId="28" fillId="0" borderId="40" xfId="0" applyFont="1" applyFill="1" applyBorder="1" applyAlignment="1">
      <alignment horizontal="left" vertical="center"/>
    </xf>
    <xf numFmtId="0" fontId="28" fillId="0" borderId="41" xfId="0" applyFont="1" applyFill="1" applyBorder="1" applyAlignment="1">
      <alignment horizontal="left" vertical="center"/>
    </xf>
    <xf numFmtId="0" fontId="28" fillId="0" borderId="42" xfId="0" applyFont="1" applyFill="1" applyBorder="1" applyAlignment="1">
      <alignment horizontal="left" vertical="center"/>
    </xf>
    <xf numFmtId="0" fontId="28" fillId="0" borderId="64" xfId="0" applyFont="1" applyFill="1" applyBorder="1" applyAlignment="1">
      <alignment horizontal="left" vertical="center"/>
    </xf>
    <xf numFmtId="0" fontId="156" fillId="0" borderId="48" xfId="0" applyFont="1" applyFill="1" applyBorder="1" applyAlignment="1">
      <alignment horizontal="left" vertical="center"/>
    </xf>
    <xf numFmtId="0" fontId="156" fillId="0" borderId="5" xfId="0" applyFont="1" applyFill="1" applyBorder="1" applyAlignment="1">
      <alignment horizontal="left" vertical="center"/>
    </xf>
    <xf numFmtId="0" fontId="156" fillId="0" borderId="9" xfId="0" applyFont="1" applyFill="1" applyBorder="1" applyAlignment="1">
      <alignment horizontal="left" vertical="center"/>
    </xf>
    <xf numFmtId="0" fontId="156" fillId="0" borderId="45" xfId="0" applyFont="1" applyFill="1" applyBorder="1" applyAlignment="1">
      <alignment horizontal="left" vertical="center"/>
    </xf>
    <xf numFmtId="0" fontId="156" fillId="0" borderId="1" xfId="0" applyFont="1" applyFill="1" applyBorder="1" applyAlignment="1">
      <alignment horizontal="left" vertical="center"/>
    </xf>
    <xf numFmtId="0" fontId="156" fillId="0" borderId="12" xfId="0" applyFont="1" applyFill="1" applyBorder="1" applyAlignment="1">
      <alignment horizontal="left" vertical="center"/>
    </xf>
    <xf numFmtId="178" fontId="156" fillId="0" borderId="26" xfId="0" applyNumberFormat="1" applyFont="1" applyFill="1" applyBorder="1" applyAlignment="1">
      <alignment horizontal="right" vertical="center" shrinkToFit="1"/>
    </xf>
    <xf numFmtId="178" fontId="156" fillId="0" borderId="28" xfId="0" applyNumberFormat="1" applyFont="1" applyFill="1" applyBorder="1" applyAlignment="1">
      <alignment horizontal="right" vertical="center" shrinkToFit="1"/>
    </xf>
    <xf numFmtId="0" fontId="156" fillId="0" borderId="67" xfId="0" applyFont="1" applyFill="1" applyBorder="1" applyAlignment="1">
      <alignment horizontal="left" vertical="center"/>
    </xf>
    <xf numFmtId="0" fontId="156" fillId="0" borderId="35" xfId="0" applyFont="1" applyFill="1" applyBorder="1" applyAlignment="1">
      <alignment horizontal="left" vertical="center"/>
    </xf>
    <xf numFmtId="0" fontId="156" fillId="0" borderId="36" xfId="0" applyFont="1" applyFill="1" applyBorder="1" applyAlignment="1">
      <alignment horizontal="left" vertical="center"/>
    </xf>
    <xf numFmtId="0" fontId="156" fillId="0" borderId="37" xfId="0" applyFont="1" applyFill="1" applyBorder="1" applyAlignment="1">
      <alignment horizontal="left" vertical="center"/>
    </xf>
    <xf numFmtId="178" fontId="157" fillId="0" borderId="92" xfId="0" applyNumberFormat="1" applyFont="1" applyFill="1" applyBorder="1" applyAlignment="1">
      <alignment horizontal="right" vertical="center" shrinkToFit="1"/>
    </xf>
    <xf numFmtId="178" fontId="157" fillId="0" borderId="28" xfId="0" applyNumberFormat="1" applyFont="1" applyFill="1" applyBorder="1" applyAlignment="1">
      <alignment horizontal="right" vertical="center" shrinkToFit="1"/>
    </xf>
    <xf numFmtId="0" fontId="28" fillId="0" borderId="8" xfId="0" applyFont="1" applyFill="1" applyBorder="1" applyAlignment="1">
      <alignment horizontal="left" vertical="center"/>
    </xf>
    <xf numFmtId="0" fontId="28" fillId="0" borderId="9" xfId="0" applyFont="1" applyFill="1" applyBorder="1" applyAlignment="1">
      <alignment horizontal="left"/>
    </xf>
    <xf numFmtId="0" fontId="28" fillId="0" borderId="11" xfId="0" applyFont="1" applyFill="1" applyBorder="1" applyAlignment="1">
      <alignment horizontal="left"/>
    </xf>
    <xf numFmtId="0" fontId="28" fillId="0" borderId="12" xfId="0" applyFont="1" applyFill="1" applyBorder="1" applyAlignment="1">
      <alignment horizontal="left"/>
    </xf>
    <xf numFmtId="0" fontId="28" fillId="0" borderId="51" xfId="0" applyFont="1" applyFill="1" applyBorder="1" applyAlignment="1">
      <alignment horizontal="left"/>
    </xf>
    <xf numFmtId="0" fontId="28" fillId="0" borderId="42" xfId="0" applyFont="1" applyFill="1" applyBorder="1" applyAlignment="1">
      <alignment horizontal="left"/>
    </xf>
    <xf numFmtId="0" fontId="28" fillId="0" borderId="41" xfId="0" applyFont="1" applyFill="1" applyBorder="1" applyAlignment="1">
      <alignment horizontal="left"/>
    </xf>
    <xf numFmtId="0" fontId="28" fillId="0" borderId="35" xfId="0" applyFont="1" applyFill="1" applyBorder="1" applyAlignment="1">
      <alignment horizontal="left" vertical="center"/>
    </xf>
    <xf numFmtId="0" fontId="28" fillId="0" borderId="37" xfId="0" applyFont="1" applyFill="1" applyBorder="1" applyAlignment="1">
      <alignment horizontal="left" vertical="center"/>
    </xf>
    <xf numFmtId="0" fontId="28" fillId="0" borderId="6" xfId="0" applyFont="1" applyFill="1" applyBorder="1" applyAlignment="1">
      <alignment horizontal="left" vertical="center"/>
    </xf>
    <xf numFmtId="0" fontId="28" fillId="0" borderId="7" xfId="0" applyFont="1" applyFill="1" applyBorder="1" applyAlignment="1">
      <alignment horizontal="left"/>
    </xf>
    <xf numFmtId="0" fontId="28" fillId="0" borderId="66" xfId="0" applyFont="1" applyFill="1" applyBorder="1" applyAlignment="1">
      <alignment horizontal="left" vertical="center"/>
    </xf>
    <xf numFmtId="0" fontId="28" fillId="0" borderId="108" xfId="0" applyFont="1" applyFill="1" applyBorder="1" applyAlignment="1">
      <alignment horizontal="center" vertical="center"/>
    </xf>
    <xf numFmtId="0" fontId="28" fillId="0" borderId="74"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53" xfId="0" applyFont="1" applyFill="1" applyBorder="1" applyAlignment="1">
      <alignment horizontal="left" vertical="center" wrapText="1"/>
    </xf>
    <xf numFmtId="0" fontId="28" fillId="0" borderId="54" xfId="0" applyFont="1" applyFill="1" applyBorder="1" applyAlignment="1">
      <alignment horizontal="left" vertical="center" wrapText="1"/>
    </xf>
    <xf numFmtId="0" fontId="28" fillId="0" borderId="57" xfId="0" applyFont="1" applyFill="1" applyBorder="1" applyAlignment="1">
      <alignment horizontal="left" vertical="center" wrapText="1"/>
    </xf>
    <xf numFmtId="0" fontId="17" fillId="0" borderId="35" xfId="0" applyFont="1" applyFill="1" applyBorder="1" applyAlignment="1" applyProtection="1">
      <alignment horizontal="left" vertical="top" wrapText="1"/>
      <protection locked="0"/>
    </xf>
    <xf numFmtId="0" fontId="17" fillId="0" borderId="36" xfId="0" applyFont="1" applyFill="1" applyBorder="1" applyAlignment="1" applyProtection="1">
      <alignment horizontal="left" vertical="top" wrapText="1"/>
      <protection locked="0"/>
    </xf>
    <xf numFmtId="0" fontId="17" fillId="0" borderId="39" xfId="0" applyFont="1" applyFill="1" applyBorder="1" applyAlignment="1" applyProtection="1">
      <alignment horizontal="left" vertical="top" wrapText="1"/>
      <protection locked="0"/>
    </xf>
    <xf numFmtId="0" fontId="17" fillId="0" borderId="5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52" xfId="0" applyFont="1" applyFill="1" applyBorder="1" applyAlignment="1" applyProtection="1">
      <alignment horizontal="left" vertical="top" wrapText="1"/>
      <protection locked="0"/>
    </xf>
    <xf numFmtId="0" fontId="17" fillId="0" borderId="40"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44" xfId="0" applyFont="1" applyFill="1" applyBorder="1" applyAlignment="1" applyProtection="1">
      <alignment horizontal="left" vertical="top" wrapText="1"/>
      <protection locked="0"/>
    </xf>
    <xf numFmtId="0" fontId="29" fillId="0" borderId="115" xfId="0" applyFont="1" applyFill="1" applyBorder="1" applyAlignment="1">
      <alignment horizontal="center" vertical="center" wrapText="1"/>
    </xf>
    <xf numFmtId="0" fontId="29" fillId="0" borderId="117" xfId="0" applyFont="1" applyFill="1" applyBorder="1" applyAlignment="1">
      <alignment horizontal="center" vertical="center" wrapText="1"/>
    </xf>
    <xf numFmtId="0" fontId="29" fillId="0" borderId="118" xfId="0" applyFont="1" applyFill="1" applyBorder="1" applyAlignment="1">
      <alignment horizontal="center" vertical="center" wrapText="1"/>
    </xf>
    <xf numFmtId="0" fontId="28" fillId="0" borderId="54" xfId="0" applyFont="1" applyFill="1" applyBorder="1" applyAlignment="1" applyProtection="1">
      <alignment horizontal="center" vertical="center"/>
      <protection locked="0"/>
    </xf>
    <xf numFmtId="0" fontId="28" fillId="0" borderId="54" xfId="0" applyFont="1" applyFill="1" applyBorder="1" applyAlignment="1" applyProtection="1">
      <alignment horizontal="left" vertical="center" shrinkToFit="1"/>
      <protection locked="0"/>
    </xf>
    <xf numFmtId="0" fontId="28" fillId="0" borderId="57" xfId="0" applyFont="1" applyFill="1" applyBorder="1" applyAlignment="1" applyProtection="1">
      <alignment horizontal="left" vertical="center" shrinkToFit="1"/>
      <protection locked="0"/>
    </xf>
    <xf numFmtId="0" fontId="7" fillId="0" borderId="53" xfId="0" applyFont="1" applyFill="1" applyBorder="1" applyAlignment="1" applyProtection="1">
      <alignment horizontal="left" vertical="top" wrapText="1"/>
      <protection locked="0"/>
    </xf>
    <xf numFmtId="0" fontId="7" fillId="0" borderId="54" xfId="0" applyFont="1" applyFill="1" applyBorder="1" applyAlignment="1" applyProtection="1">
      <alignment horizontal="left" vertical="top" wrapText="1"/>
      <protection locked="0"/>
    </xf>
    <xf numFmtId="0" fontId="7" fillId="0" borderId="57" xfId="0" applyFont="1" applyFill="1" applyBorder="1" applyAlignment="1" applyProtection="1">
      <alignment horizontal="left" vertical="top" wrapText="1"/>
      <protection locked="0"/>
    </xf>
    <xf numFmtId="0" fontId="28" fillId="0" borderId="57" xfId="0" applyFont="1" applyFill="1" applyBorder="1" applyAlignment="1">
      <alignment horizontal="center" vertical="center"/>
    </xf>
    <xf numFmtId="0" fontId="7" fillId="0" borderId="3"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28" fillId="0" borderId="2" xfId="0" applyFont="1" applyFill="1" applyBorder="1" applyAlignment="1">
      <alignment horizontal="left" vertical="center"/>
    </xf>
    <xf numFmtId="0" fontId="7" fillId="0" borderId="112" xfId="0" applyFont="1" applyFill="1" applyBorder="1" applyAlignment="1" applyProtection="1">
      <alignment horizontal="center" vertical="center"/>
      <protection locked="0"/>
    </xf>
    <xf numFmtId="0" fontId="7" fillId="0" borderId="113" xfId="0" applyFont="1" applyFill="1" applyBorder="1" applyAlignment="1" applyProtection="1">
      <alignment horizontal="center" vertical="center"/>
      <protection locked="0"/>
    </xf>
    <xf numFmtId="0" fontId="7" fillId="0" borderId="114" xfId="0" applyFont="1" applyFill="1" applyBorder="1" applyAlignment="1" applyProtection="1">
      <alignment horizontal="center" vertical="center"/>
      <protection locked="0"/>
    </xf>
    <xf numFmtId="0" fontId="28" fillId="0" borderId="69" xfId="0" applyFont="1" applyFill="1" applyBorder="1" applyAlignment="1">
      <alignment horizontal="center" vertical="center" textRotation="255"/>
    </xf>
    <xf numFmtId="0" fontId="28" fillId="0" borderId="94" xfId="0" applyFont="1" applyFill="1" applyBorder="1" applyAlignment="1">
      <alignment horizontal="center" vertical="center" textRotation="255"/>
    </xf>
    <xf numFmtId="0" fontId="28" fillId="0" borderId="28" xfId="0" applyFont="1" applyFill="1" applyBorder="1" applyAlignment="1">
      <alignment horizontal="left" vertical="center"/>
    </xf>
    <xf numFmtId="0" fontId="28" fillId="0" borderId="111" xfId="0" applyFont="1" applyFill="1" applyBorder="1" applyAlignment="1">
      <alignment horizontal="left" vertical="center"/>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0" fillId="0" borderId="4" xfId="0" applyFont="1" applyFill="1" applyBorder="1" applyAlignment="1">
      <alignment vertical="center" wrapText="1" shrinkToFit="1"/>
    </xf>
    <xf numFmtId="0" fontId="30" fillId="0" borderId="10" xfId="0" applyFont="1" applyFill="1" applyBorder="1" applyAlignment="1">
      <alignment vertical="center" wrapText="1" shrinkToFit="1"/>
    </xf>
    <xf numFmtId="0" fontId="28" fillId="0" borderId="71" xfId="0" applyFont="1" applyFill="1" applyBorder="1" applyAlignment="1">
      <alignment horizontal="center" vertical="center" textRotation="255"/>
    </xf>
    <xf numFmtId="0" fontId="28" fillId="0" borderId="61" xfId="0" applyFont="1" applyFill="1" applyBorder="1" applyAlignment="1">
      <alignment horizontal="center" vertical="center" textRotation="255"/>
    </xf>
    <xf numFmtId="0" fontId="28" fillId="0" borderId="110" xfId="0" applyFont="1" applyFill="1" applyBorder="1" applyAlignment="1">
      <alignment horizontal="center" vertical="center" textRotation="255"/>
    </xf>
    <xf numFmtId="0" fontId="28" fillId="0" borderId="2" xfId="0" applyFont="1" applyFill="1" applyBorder="1" applyAlignment="1">
      <alignment horizontal="center" vertical="center"/>
    </xf>
    <xf numFmtId="0" fontId="30" fillId="0" borderId="4"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28" fillId="0" borderId="5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52" xfId="0" applyFont="1" applyFill="1" applyBorder="1" applyAlignment="1">
      <alignment horizontal="center" vertical="center" wrapText="1"/>
    </xf>
    <xf numFmtId="0" fontId="28" fillId="0" borderId="0" xfId="0" applyFont="1" applyFill="1" applyBorder="1" applyAlignment="1">
      <alignment horizontal="center"/>
    </xf>
    <xf numFmtId="0" fontId="28" fillId="0" borderId="52" xfId="0" applyFont="1" applyFill="1" applyBorder="1" applyAlignment="1">
      <alignment horizontal="center"/>
    </xf>
    <xf numFmtId="0" fontId="28" fillId="0" borderId="0" xfId="0" applyFont="1" applyFill="1" applyBorder="1" applyAlignment="1">
      <alignment horizontal="left" vertical="center"/>
    </xf>
    <xf numFmtId="0" fontId="28" fillId="0" borderId="52" xfId="0" applyFont="1" applyFill="1" applyBorder="1" applyAlignment="1">
      <alignment horizontal="left" vertical="center"/>
    </xf>
    <xf numFmtId="0" fontId="63" fillId="0" borderId="50" xfId="0" applyFont="1" applyFill="1" applyBorder="1" applyAlignment="1">
      <alignment horizontal="left" vertical="center" wrapText="1"/>
    </xf>
    <xf numFmtId="0" fontId="63" fillId="0" borderId="0" xfId="0" applyFont="1" applyFill="1" applyBorder="1" applyAlignment="1">
      <alignment horizontal="left" vertical="center" wrapText="1"/>
    </xf>
    <xf numFmtId="0" fontId="63" fillId="0" borderId="52" xfId="0" applyFont="1" applyFill="1" applyBorder="1" applyAlignment="1">
      <alignment horizontal="left" vertical="center" wrapText="1"/>
    </xf>
    <xf numFmtId="0" fontId="28" fillId="0" borderId="50" xfId="0" applyFont="1" applyFill="1" applyBorder="1" applyAlignment="1">
      <alignment horizontal="center" vertical="center" wrapText="1"/>
    </xf>
    <xf numFmtId="0" fontId="28" fillId="0" borderId="0" xfId="0" applyFont="1" applyFill="1" applyBorder="1" applyAlignment="1" applyProtection="1">
      <alignment vertical="center" shrinkToFit="1"/>
      <protection locked="0"/>
    </xf>
    <xf numFmtId="0" fontId="28" fillId="0" borderId="0" xfId="0" applyFont="1" applyFill="1" applyBorder="1" applyAlignment="1">
      <alignment horizontal="right" vertical="center" wrapText="1"/>
    </xf>
    <xf numFmtId="1" fontId="28" fillId="0" borderId="0" xfId="0" applyNumberFormat="1" applyFont="1" applyFill="1" applyBorder="1" applyAlignment="1" applyProtection="1">
      <alignment horizontal="left" vertical="center" shrinkToFit="1"/>
      <protection locked="0"/>
    </xf>
    <xf numFmtId="1" fontId="28" fillId="0" borderId="52" xfId="0" applyNumberFormat="1" applyFont="1" applyFill="1" applyBorder="1" applyAlignment="1" applyProtection="1">
      <alignment horizontal="left" vertical="center" shrinkToFit="1"/>
      <protection locked="0"/>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8" fillId="0" borderId="54" xfId="0" applyFont="1" applyFill="1" applyBorder="1" applyAlignment="1">
      <alignment horizontal="center"/>
    </xf>
    <xf numFmtId="0" fontId="28" fillId="0" borderId="36" xfId="0" applyFont="1" applyFill="1" applyBorder="1" applyAlignment="1">
      <alignment horizontal="left" vertical="center"/>
    </xf>
    <xf numFmtId="0" fontId="28" fillId="0" borderId="39" xfId="0" applyFont="1" applyFill="1" applyBorder="1" applyAlignment="1">
      <alignment horizontal="left" vertical="center"/>
    </xf>
    <xf numFmtId="0" fontId="50" fillId="0" borderId="0" xfId="0" applyFont="1" applyFill="1" applyAlignment="1">
      <alignment horizontal="center" vertical="center"/>
    </xf>
    <xf numFmtId="0" fontId="28" fillId="0" borderId="0" xfId="0" applyFont="1" applyFill="1" applyAlignment="1">
      <alignment horizontal="center"/>
    </xf>
    <xf numFmtId="0" fontId="7" fillId="0" borderId="41" xfId="0" applyFont="1" applyFill="1" applyBorder="1" applyAlignment="1" applyProtection="1">
      <alignment horizontal="left" vertical="center" shrinkToFit="1"/>
    </xf>
    <xf numFmtId="0" fontId="7" fillId="0" borderId="41" xfId="0" applyFont="1" applyFill="1" applyBorder="1" applyAlignment="1">
      <alignment horizontal="center" vertical="center" shrinkToFit="1"/>
    </xf>
    <xf numFmtId="0" fontId="7" fillId="0" borderId="41" xfId="0" applyFont="1" applyFill="1" applyBorder="1" applyAlignment="1">
      <alignment horizontal="left" vertical="center" shrinkToFit="1"/>
    </xf>
    <xf numFmtId="0" fontId="108" fillId="0" borderId="0" xfId="0" applyFont="1" applyFill="1" applyAlignment="1">
      <alignment horizontal="center" vertical="center"/>
    </xf>
    <xf numFmtId="0" fontId="17" fillId="0" borderId="1" xfId="0" applyFont="1" applyFill="1" applyBorder="1" applyAlignment="1">
      <alignment horizontal="center" vertical="center"/>
    </xf>
    <xf numFmtId="0" fontId="25" fillId="0" borderId="1" xfId="0" applyFont="1" applyFill="1" applyBorder="1" applyAlignment="1">
      <alignment horizontal="center" vertical="center" shrinkToFit="1"/>
    </xf>
    <xf numFmtId="0" fontId="29" fillId="7" borderId="3" xfId="0" applyFont="1" applyFill="1" applyBorder="1" applyAlignment="1">
      <alignment horizontal="center" vertical="center"/>
    </xf>
    <xf numFmtId="0" fontId="29" fillId="7" borderId="10" xfId="0" applyFont="1" applyFill="1" applyBorder="1" applyAlignment="1">
      <alignment horizontal="center" vertical="center"/>
    </xf>
    <xf numFmtId="0" fontId="29" fillId="7" borderId="4" xfId="0" applyFont="1" applyFill="1" applyBorder="1" applyAlignment="1">
      <alignment horizontal="center" vertical="center"/>
    </xf>
    <xf numFmtId="0" fontId="29" fillId="0" borderId="15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4" xfId="0" applyFont="1" applyFill="1" applyBorder="1" applyAlignment="1">
      <alignment horizontal="left" vertical="center" wrapText="1"/>
    </xf>
    <xf numFmtId="0" fontId="29" fillId="0" borderId="10" xfId="0" applyFont="1" applyFill="1" applyBorder="1" applyAlignment="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29" fillId="0" borderId="26" xfId="0" applyFont="1" applyFill="1" applyBorder="1" applyAlignment="1">
      <alignment vertical="center" wrapText="1"/>
    </xf>
    <xf numFmtId="0" fontId="29" fillId="0" borderId="28" xfId="0" applyFont="1" applyFill="1" applyBorder="1" applyAlignment="1">
      <alignment vertical="center" wrapText="1"/>
    </xf>
    <xf numFmtId="58" fontId="29" fillId="0" borderId="150" xfId="0" applyNumberFormat="1" applyFont="1" applyFill="1" applyBorder="1" applyAlignment="1" applyProtection="1">
      <alignment horizontal="center" vertical="center" wrapText="1"/>
      <protection locked="0"/>
    </xf>
    <xf numFmtId="58" fontId="29" fillId="0" borderId="4" xfId="0" applyNumberFormat="1" applyFont="1" applyFill="1" applyBorder="1" applyAlignment="1" applyProtection="1">
      <alignment horizontal="center" vertical="center" wrapText="1"/>
      <protection locked="0"/>
    </xf>
    <xf numFmtId="58" fontId="29" fillId="0" borderId="10" xfId="0" applyNumberFormat="1" applyFont="1" applyFill="1" applyBorder="1" applyAlignment="1" applyProtection="1">
      <alignment horizontal="center" vertical="center" wrapText="1"/>
      <protection locked="0"/>
    </xf>
    <xf numFmtId="0" fontId="29" fillId="7" borderId="26" xfId="0" applyFont="1" applyFill="1" applyBorder="1" applyAlignment="1">
      <alignment horizontal="center" vertical="center"/>
    </xf>
    <xf numFmtId="0" fontId="29" fillId="7" borderId="27" xfId="0" applyFont="1" applyFill="1" applyBorder="1" applyAlignment="1">
      <alignment horizontal="center" vertical="center"/>
    </xf>
    <xf numFmtId="0" fontId="29" fillId="7" borderId="96" xfId="0" applyFont="1" applyFill="1" applyBorder="1" applyAlignment="1">
      <alignment horizontal="center" vertical="center"/>
    </xf>
    <xf numFmtId="0" fontId="29" fillId="0" borderId="8" xfId="0" applyFont="1" applyFill="1" applyBorder="1" applyAlignment="1" applyProtection="1">
      <alignment vertical="center" wrapText="1"/>
      <protection locked="0"/>
    </xf>
    <xf numFmtId="0" fontId="29" fillId="0" borderId="9"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12" xfId="0" applyFont="1" applyFill="1" applyBorder="1" applyAlignment="1" applyProtection="1">
      <alignment vertical="center" wrapText="1"/>
      <protection locked="0"/>
    </xf>
    <xf numFmtId="0" fontId="29" fillId="0" borderId="5" xfId="0" applyFont="1" applyFill="1" applyBorder="1" applyAlignment="1" applyProtection="1">
      <alignment vertical="center" wrapText="1"/>
      <protection locked="0"/>
    </xf>
    <xf numFmtId="0" fontId="29" fillId="0" borderId="139" xfId="0" applyFont="1" applyFill="1" applyBorder="1" applyAlignment="1" applyProtection="1">
      <alignment horizontal="center" vertical="center" wrapText="1"/>
      <protection locked="0"/>
    </xf>
    <xf numFmtId="0" fontId="29" fillId="0" borderId="33" xfId="0" applyFont="1" applyFill="1" applyBorder="1" applyAlignment="1" applyProtection="1">
      <alignment horizontal="center" vertical="center" wrapText="1"/>
      <protection locked="0"/>
    </xf>
    <xf numFmtId="0" fontId="29" fillId="7" borderId="33" xfId="0" applyFont="1" applyFill="1" applyBorder="1" applyAlignment="1">
      <alignment horizontal="center" vertical="center" wrapText="1"/>
    </xf>
    <xf numFmtId="0" fontId="29" fillId="7" borderId="138" xfId="0" applyFont="1" applyFill="1" applyBorder="1" applyAlignment="1">
      <alignment horizontal="center" vertical="center" wrapText="1"/>
    </xf>
    <xf numFmtId="0" fontId="29" fillId="0" borderId="34" xfId="0" applyFont="1" applyFill="1" applyBorder="1" applyAlignment="1" applyProtection="1">
      <alignment horizontal="center" vertical="center" wrapText="1"/>
      <protection locked="0"/>
    </xf>
    <xf numFmtId="0" fontId="29" fillId="7" borderId="3" xfId="0" applyFont="1" applyFill="1" applyBorder="1" applyAlignment="1" applyProtection="1">
      <alignment horizontal="center" vertical="center"/>
    </xf>
    <xf numFmtId="0" fontId="29" fillId="7" borderId="4" xfId="0" applyFont="1" applyFill="1" applyBorder="1" applyAlignment="1" applyProtection="1">
      <alignment horizontal="center" vertical="center"/>
    </xf>
    <xf numFmtId="0" fontId="29" fillId="7" borderId="10" xfId="0" applyFont="1" applyFill="1" applyBorder="1" applyAlignment="1" applyProtection="1">
      <alignment horizontal="center" vertical="center"/>
    </xf>
    <xf numFmtId="0" fontId="0" fillId="0" borderId="96" xfId="0" applyFont="1" applyFill="1" applyBorder="1" applyAlignment="1" applyProtection="1">
      <alignment horizontal="center" vertical="center"/>
      <protection locked="0"/>
    </xf>
    <xf numFmtId="0" fontId="29" fillId="0" borderId="96" xfId="0" applyFont="1" applyFill="1" applyBorder="1" applyAlignment="1">
      <alignment vertical="center" wrapText="1"/>
    </xf>
    <xf numFmtId="0" fontId="29" fillId="0" borderId="153" xfId="0" applyFont="1" applyFill="1" applyBorder="1" applyAlignment="1">
      <alignment horizontal="center" vertical="center" wrapText="1"/>
    </xf>
    <xf numFmtId="0" fontId="29" fillId="0" borderId="154" xfId="0" applyFont="1" applyFill="1" applyBorder="1" applyAlignment="1">
      <alignment horizontal="center" vertical="center" wrapText="1"/>
    </xf>
    <xf numFmtId="0" fontId="29" fillId="0" borderId="156" xfId="0" applyFont="1" applyFill="1" applyBorder="1" applyAlignment="1" applyProtection="1">
      <alignment horizontal="center" vertical="center" wrapText="1"/>
      <protection locked="0"/>
    </xf>
    <xf numFmtId="0" fontId="29" fillId="0" borderId="74" xfId="0" applyFont="1" applyFill="1" applyBorder="1" applyAlignment="1" applyProtection="1">
      <alignment horizontal="center" vertical="center" wrapText="1"/>
      <protection locked="0"/>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7" borderId="1" xfId="0" applyFont="1" applyFill="1" applyBorder="1" applyAlignment="1">
      <alignment horizontal="center" vertical="center"/>
    </xf>
    <xf numFmtId="0" fontId="29" fillId="0" borderId="27" xfId="0" applyFont="1" applyFill="1" applyBorder="1" applyAlignment="1">
      <alignment vertical="center" wrapText="1"/>
    </xf>
    <xf numFmtId="0" fontId="29" fillId="0" borderId="157" xfId="0" applyFont="1" applyFill="1" applyBorder="1" applyAlignment="1">
      <alignment horizontal="center" vertical="center" wrapText="1"/>
    </xf>
    <xf numFmtId="0" fontId="29" fillId="0" borderId="158" xfId="0" applyFont="1" applyFill="1" applyBorder="1" applyAlignment="1">
      <alignment horizontal="center" vertical="center" wrapText="1"/>
    </xf>
    <xf numFmtId="0" fontId="29" fillId="0" borderId="160"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wrapText="1"/>
      <protection locked="0"/>
    </xf>
    <xf numFmtId="0" fontId="29" fillId="7" borderId="92" xfId="0" applyFont="1" applyFill="1" applyBorder="1" applyAlignment="1">
      <alignment horizontal="center" vertical="center"/>
    </xf>
    <xf numFmtId="0" fontId="29" fillId="7" borderId="59" xfId="0" applyFont="1" applyFill="1" applyBorder="1" applyAlignment="1">
      <alignment horizontal="center" vertical="center"/>
    </xf>
    <xf numFmtId="0" fontId="29" fillId="7" borderId="60" xfId="0" applyFont="1" applyFill="1" applyBorder="1" applyAlignment="1">
      <alignment horizontal="center" vertical="center"/>
    </xf>
    <xf numFmtId="0" fontId="29" fillId="7" borderId="62" xfId="0" applyFont="1" applyFill="1" applyBorder="1" applyAlignment="1">
      <alignment horizontal="center" vertical="center"/>
    </xf>
    <xf numFmtId="0" fontId="29" fillId="7" borderId="28" xfId="0" applyFont="1" applyFill="1" applyBorder="1" applyAlignment="1">
      <alignment horizontal="center" vertical="center"/>
    </xf>
    <xf numFmtId="0" fontId="29" fillId="0" borderId="151" xfId="0" applyFont="1" applyFill="1" applyBorder="1" applyAlignment="1">
      <alignment horizontal="center" vertical="center" wrapText="1"/>
    </xf>
    <xf numFmtId="0" fontId="29" fillId="0" borderId="152" xfId="0" applyFont="1" applyFill="1" applyBorder="1" applyAlignment="1">
      <alignment horizontal="center" vertical="center" wrapText="1"/>
    </xf>
    <xf numFmtId="0" fontId="29" fillId="0" borderId="150"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7"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13" fillId="0" borderId="71" xfId="41" applyFont="1" applyBorder="1" applyAlignment="1">
      <alignment vertical="center" textRotation="255" shrinkToFit="1"/>
    </xf>
    <xf numFmtId="0" fontId="13" fillId="0" borderId="61" xfId="41" applyFont="1" applyBorder="1" applyAlignment="1">
      <alignment vertical="center" textRotation="255" shrinkToFit="1"/>
    </xf>
    <xf numFmtId="0" fontId="13" fillId="0" borderId="69" xfId="41" applyFont="1" applyBorder="1" applyAlignment="1">
      <alignment vertical="center" textRotation="255" shrinkToFit="1"/>
    </xf>
    <xf numFmtId="0" fontId="39" fillId="0" borderId="8" xfId="41" applyFont="1" applyBorder="1">
      <alignment vertical="center"/>
    </xf>
    <xf numFmtId="0" fontId="39" fillId="0" borderId="5" xfId="41" applyFont="1" applyBorder="1">
      <alignment vertical="center"/>
    </xf>
    <xf numFmtId="0" fontId="39" fillId="0" borderId="9" xfId="41" applyFont="1" applyBorder="1">
      <alignment vertical="center"/>
    </xf>
    <xf numFmtId="0" fontId="39" fillId="0" borderId="6" xfId="41" applyFont="1" applyBorder="1">
      <alignment vertical="center"/>
    </xf>
    <xf numFmtId="0" fontId="39" fillId="0" borderId="0" xfId="41" applyFont="1" applyBorder="1">
      <alignment vertical="center"/>
    </xf>
    <xf numFmtId="0" fontId="39" fillId="0" borderId="7" xfId="41" applyFont="1" applyBorder="1">
      <alignment vertical="center"/>
    </xf>
    <xf numFmtId="0" fontId="39" fillId="0" borderId="11" xfId="41" applyFont="1" applyBorder="1">
      <alignment vertical="center"/>
    </xf>
    <xf numFmtId="0" fontId="39" fillId="0" borderId="1" xfId="41" applyFont="1" applyBorder="1">
      <alignment vertical="center"/>
    </xf>
    <xf numFmtId="0" fontId="39" fillId="0" borderId="12" xfId="41" applyFont="1" applyBorder="1">
      <alignment vertical="center"/>
    </xf>
    <xf numFmtId="0" fontId="13" fillId="0" borderId="30" xfId="41" applyFont="1" applyBorder="1" applyAlignment="1">
      <alignment vertical="center" wrapText="1"/>
    </xf>
    <xf numFmtId="0" fontId="13" fillId="0" borderId="31" xfId="41" applyFont="1" applyBorder="1" applyAlignment="1">
      <alignment vertical="center" wrapText="1"/>
    </xf>
    <xf numFmtId="0" fontId="13" fillId="0" borderId="29" xfId="41" applyFont="1" applyBorder="1" applyAlignment="1">
      <alignment horizontal="center" vertical="center" shrinkToFit="1"/>
    </xf>
    <xf numFmtId="0" fontId="13" fillId="0" borderId="30" xfId="41" applyFont="1" applyBorder="1" applyAlignment="1">
      <alignment horizontal="center" vertical="center" shrinkToFit="1"/>
    </xf>
    <xf numFmtId="0" fontId="13" fillId="0" borderId="141" xfId="41" applyFont="1" applyBorder="1" applyAlignment="1">
      <alignment horizontal="center" vertical="center" shrinkToFit="1"/>
    </xf>
    <xf numFmtId="0" fontId="13" fillId="0" borderId="22" xfId="41" applyFont="1" applyBorder="1" applyAlignment="1">
      <alignment vertical="center" wrapText="1"/>
    </xf>
    <xf numFmtId="0" fontId="13" fillId="0" borderId="135" xfId="41" applyFont="1" applyBorder="1" applyAlignment="1">
      <alignment vertical="center" wrapText="1"/>
    </xf>
    <xf numFmtId="0" fontId="13" fillId="0" borderId="131" xfId="41" applyFont="1" applyBorder="1" applyAlignment="1">
      <alignment horizontal="center" vertical="center" shrinkToFit="1"/>
    </xf>
    <xf numFmtId="0" fontId="13" fillId="0" borderId="22" xfId="41" applyFont="1" applyBorder="1" applyAlignment="1">
      <alignment horizontal="center" vertical="center" shrinkToFit="1"/>
    </xf>
    <xf numFmtId="0" fontId="13" fillId="0" borderId="140" xfId="41" applyFont="1" applyBorder="1" applyAlignment="1">
      <alignment horizontal="center" vertical="center" shrinkToFit="1"/>
    </xf>
    <xf numFmtId="0" fontId="13" fillId="0" borderId="33" xfId="41" applyFont="1" applyBorder="1" applyAlignment="1">
      <alignment vertical="center" wrapText="1"/>
    </xf>
    <xf numFmtId="0" fontId="13" fillId="0" borderId="34" xfId="41" applyFont="1" applyBorder="1" applyAlignment="1">
      <alignment vertical="center" wrapText="1"/>
    </xf>
    <xf numFmtId="0" fontId="13" fillId="0" borderId="32" xfId="41" applyFont="1" applyBorder="1" applyAlignment="1">
      <alignment horizontal="center" vertical="center" shrinkToFit="1"/>
    </xf>
    <xf numFmtId="0" fontId="13" fillId="0" borderId="33" xfId="41" applyFont="1" applyBorder="1" applyAlignment="1">
      <alignment horizontal="center" vertical="center" shrinkToFit="1"/>
    </xf>
    <xf numFmtId="0" fontId="13" fillId="0" borderId="142" xfId="41" applyFont="1" applyBorder="1" applyAlignment="1">
      <alignment horizontal="center" vertical="center" shrinkToFit="1"/>
    </xf>
    <xf numFmtId="0" fontId="39" fillId="0" borderId="0" xfId="41" applyFont="1" applyAlignment="1">
      <alignment horizontal="left" vertical="center"/>
    </xf>
    <xf numFmtId="0" fontId="43" fillId="0" borderId="0" xfId="41" applyFont="1" applyAlignment="1">
      <alignment horizontal="center" vertical="center" wrapText="1"/>
    </xf>
    <xf numFmtId="0" fontId="43" fillId="0" borderId="0" xfId="41" applyFont="1" applyAlignment="1">
      <alignment horizontal="center" vertical="center"/>
    </xf>
    <xf numFmtId="0" fontId="39" fillId="0" borderId="0" xfId="41" applyFont="1" applyAlignment="1">
      <alignment horizontal="center" vertical="center"/>
    </xf>
    <xf numFmtId="0" fontId="39" fillId="0" borderId="0" xfId="41" applyFont="1" applyAlignment="1">
      <alignment horizontal="left" vertical="center" indent="1"/>
    </xf>
    <xf numFmtId="58" fontId="39" fillId="0" borderId="0" xfId="41" applyNumberFormat="1" applyFont="1">
      <alignment vertical="center"/>
    </xf>
    <xf numFmtId="0" fontId="39" fillId="0" borderId="0" xfId="41" applyFont="1" applyAlignment="1">
      <alignment horizontal="center" vertical="center" wrapText="1"/>
    </xf>
    <xf numFmtId="0" fontId="39" fillId="0" borderId="0" xfId="41" applyFont="1" applyAlignment="1">
      <alignment horizontal="left" vertical="center" shrinkToFit="1"/>
    </xf>
    <xf numFmtId="0" fontId="39" fillId="0" borderId="0" xfId="41" applyFont="1" applyAlignment="1">
      <alignment horizontal="right" vertical="center" indent="1"/>
    </xf>
    <xf numFmtId="0" fontId="39" fillId="0" borderId="0" xfId="41" applyFont="1">
      <alignment vertical="center"/>
    </xf>
    <xf numFmtId="0" fontId="39" fillId="0" borderId="0" xfId="41" applyFont="1" applyAlignment="1">
      <alignment horizontal="distributed" vertical="center" wrapText="1" indent="1"/>
    </xf>
    <xf numFmtId="0" fontId="39" fillId="0" borderId="106" xfId="41" applyFont="1" applyBorder="1" applyAlignment="1">
      <alignment horizontal="center" vertical="center"/>
    </xf>
    <xf numFmtId="0" fontId="39" fillId="0" borderId="62" xfId="41" applyFont="1" applyBorder="1" applyAlignment="1">
      <alignment horizontal="center" vertical="center"/>
    </xf>
    <xf numFmtId="0" fontId="39" fillId="0" borderId="59" xfId="41" applyFont="1" applyBorder="1" applyAlignment="1">
      <alignment horizontal="center" vertical="center"/>
    </xf>
    <xf numFmtId="0" fontId="39" fillId="0" borderId="60" xfId="41" applyFont="1" applyBorder="1" applyAlignment="1">
      <alignment horizontal="center" vertical="center"/>
    </xf>
    <xf numFmtId="0" fontId="39" fillId="0" borderId="119" xfId="41" applyFont="1" applyBorder="1" applyAlignment="1">
      <alignment horizontal="center" vertical="center"/>
    </xf>
    <xf numFmtId="58" fontId="39" fillId="0" borderId="48" xfId="15" applyNumberFormat="1" applyFont="1" applyBorder="1" applyAlignment="1">
      <alignment horizontal="center" vertical="center" wrapText="1"/>
    </xf>
    <xf numFmtId="58" fontId="39" fillId="0" borderId="5" xfId="15" applyNumberFormat="1" applyFont="1" applyBorder="1" applyAlignment="1">
      <alignment horizontal="center" vertical="center" wrapText="1"/>
    </xf>
    <xf numFmtId="58" fontId="39" fillId="0" borderId="9" xfId="15" applyNumberFormat="1" applyFont="1" applyBorder="1" applyAlignment="1">
      <alignment horizontal="center" vertical="center" wrapText="1"/>
    </xf>
    <xf numFmtId="177" fontId="39" fillId="0" borderId="6" xfId="41" applyNumberFormat="1" applyFont="1" applyBorder="1" applyAlignment="1">
      <alignment horizontal="center" vertical="center"/>
    </xf>
    <xf numFmtId="177" fontId="39" fillId="0" borderId="0" xfId="41" applyNumberFormat="1" applyFont="1" applyBorder="1" applyAlignment="1">
      <alignment horizontal="center" vertical="center"/>
    </xf>
    <xf numFmtId="177" fontId="39" fillId="0" borderId="7" xfId="41" applyNumberFormat="1" applyFont="1" applyBorder="1" applyAlignment="1">
      <alignment horizontal="center" vertical="center"/>
    </xf>
    <xf numFmtId="177" fontId="39" fillId="0" borderId="51" xfId="41" applyNumberFormat="1" applyFont="1" applyBorder="1" applyAlignment="1">
      <alignment horizontal="center" vertical="center"/>
    </xf>
    <xf numFmtId="177" fontId="39" fillId="0" borderId="41" xfId="41" applyNumberFormat="1" applyFont="1" applyBorder="1" applyAlignment="1">
      <alignment horizontal="center" vertical="center"/>
    </xf>
    <xf numFmtId="177" fontId="39" fillId="0" borderId="42" xfId="41" applyNumberFormat="1" applyFont="1" applyBorder="1" applyAlignment="1">
      <alignment horizontal="center" vertical="center"/>
    </xf>
    <xf numFmtId="0" fontId="39" fillId="0" borderId="8" xfId="41" applyFont="1" applyBorder="1" applyAlignment="1">
      <alignment vertical="center" wrapText="1"/>
    </xf>
    <xf numFmtId="0" fontId="39" fillId="0" borderId="5" xfId="41" applyFont="1" applyBorder="1" applyAlignment="1">
      <alignment vertical="center" wrapText="1"/>
    </xf>
    <xf numFmtId="0" fontId="39" fillId="0" borderId="49" xfId="41" applyFont="1" applyBorder="1" applyAlignment="1">
      <alignment vertical="center" wrapText="1"/>
    </xf>
    <xf numFmtId="0" fontId="39" fillId="0" borderId="6" xfId="41" applyFont="1" applyBorder="1" applyAlignment="1">
      <alignment vertical="center" wrapText="1"/>
    </xf>
    <xf numFmtId="0" fontId="39" fillId="0" borderId="0" xfId="41" applyFont="1" applyBorder="1" applyAlignment="1">
      <alignment vertical="center" wrapText="1"/>
    </xf>
    <xf numFmtId="0" fontId="39" fillId="0" borderId="52" xfId="41" applyFont="1" applyBorder="1" applyAlignment="1">
      <alignment vertical="center" wrapText="1"/>
    </xf>
    <xf numFmtId="0" fontId="39" fillId="0" borderId="51" xfId="41" applyFont="1" applyBorder="1" applyAlignment="1">
      <alignment vertical="center" wrapText="1"/>
    </xf>
    <xf numFmtId="0" fontId="39" fillId="0" borderId="41" xfId="41" applyFont="1" applyBorder="1" applyAlignment="1">
      <alignment vertical="center" wrapText="1"/>
    </xf>
    <xf numFmtId="0" fontId="39" fillId="0" borderId="44" xfId="41" applyFont="1" applyBorder="1" applyAlignment="1">
      <alignment vertical="center" wrapText="1"/>
    </xf>
    <xf numFmtId="0" fontId="39" fillId="0" borderId="35" xfId="41" applyFont="1" applyBorder="1" applyAlignment="1">
      <alignment horizontal="center" vertical="center"/>
    </xf>
    <xf numFmtId="0" fontId="39" fillId="0" borderId="36" xfId="41" applyFont="1" applyBorder="1" applyAlignment="1">
      <alignment horizontal="center" vertical="center"/>
    </xf>
    <xf numFmtId="0" fontId="39" fillId="0" borderId="37" xfId="41" applyFont="1" applyBorder="1" applyAlignment="1">
      <alignment horizontal="center" vertical="center"/>
    </xf>
    <xf numFmtId="0" fontId="39" fillId="0" borderId="45" xfId="41" applyFont="1" applyBorder="1" applyAlignment="1">
      <alignment horizontal="center" vertical="center"/>
    </xf>
    <xf numFmtId="0" fontId="39" fillId="0" borderId="1" xfId="41" applyFont="1" applyBorder="1" applyAlignment="1">
      <alignment horizontal="center" vertical="center"/>
    </xf>
    <xf numFmtId="0" fontId="39" fillId="0" borderId="12" xfId="41" applyFont="1" applyBorder="1" applyAlignment="1">
      <alignment horizontal="center" vertical="center"/>
    </xf>
    <xf numFmtId="0" fontId="39" fillId="0" borderId="47" xfId="41" applyFont="1" applyBorder="1" applyAlignment="1">
      <alignment horizontal="center" vertical="center"/>
    </xf>
    <xf numFmtId="0" fontId="39" fillId="0" borderId="11" xfId="41" applyFont="1" applyBorder="1" applyAlignment="1">
      <alignment horizontal="center" vertical="center"/>
    </xf>
    <xf numFmtId="0" fontId="39" fillId="0" borderId="39" xfId="41" applyFont="1" applyBorder="1" applyAlignment="1">
      <alignment horizontal="center" vertical="center"/>
    </xf>
    <xf numFmtId="0" fontId="39" fillId="0" borderId="46" xfId="41" applyFont="1" applyBorder="1" applyAlignment="1">
      <alignment horizontal="center" vertical="center"/>
    </xf>
    <xf numFmtId="0" fontId="39" fillId="0" borderId="50" xfId="15" applyFont="1" applyBorder="1" applyAlignment="1">
      <alignment horizontal="center" vertical="center" wrapText="1"/>
    </xf>
    <xf numFmtId="0" fontId="39" fillId="0" borderId="0" xfId="15" applyFont="1" applyBorder="1" applyAlignment="1">
      <alignment horizontal="center" vertical="center" wrapText="1"/>
    </xf>
    <xf numFmtId="0" fontId="39" fillId="0" borderId="7" xfId="15" applyFont="1" applyBorder="1" applyAlignment="1">
      <alignment horizontal="center" vertical="center" wrapText="1"/>
    </xf>
    <xf numFmtId="58" fontId="39" fillId="0" borderId="40" xfId="15" applyNumberFormat="1" applyFont="1" applyBorder="1" applyAlignment="1">
      <alignment horizontal="center" vertical="center" wrapText="1"/>
    </xf>
    <xf numFmtId="58" fontId="39" fillId="0" borderId="41" xfId="15" applyNumberFormat="1" applyFont="1" applyBorder="1" applyAlignment="1">
      <alignment horizontal="center" vertical="center" wrapText="1"/>
    </xf>
    <xf numFmtId="58" fontId="39" fillId="0" borderId="42" xfId="15" applyNumberFormat="1" applyFont="1" applyBorder="1" applyAlignment="1">
      <alignment horizontal="center" vertical="center" wrapText="1"/>
    </xf>
    <xf numFmtId="58" fontId="39" fillId="0" borderId="0" xfId="41" applyNumberFormat="1" applyFont="1" applyAlignment="1">
      <alignment horizontal="center" vertical="center"/>
    </xf>
    <xf numFmtId="0" fontId="13" fillId="0" borderId="0" xfId="41" applyFont="1" applyAlignment="1">
      <alignment vertical="center" wrapText="1"/>
    </xf>
    <xf numFmtId="0" fontId="13" fillId="0" borderId="45" xfId="41" applyFont="1" applyBorder="1" applyAlignment="1">
      <alignment vertical="center" wrapText="1"/>
    </xf>
    <xf numFmtId="0" fontId="13" fillId="0" borderId="1" xfId="41" applyFont="1" applyBorder="1" applyAlignment="1">
      <alignment vertical="center" wrapText="1"/>
    </xf>
    <xf numFmtId="0" fontId="13" fillId="0" borderId="46" xfId="41" applyFont="1" applyBorder="1" applyAlignment="1">
      <alignment vertical="center" wrapText="1"/>
    </xf>
    <xf numFmtId="0" fontId="13" fillId="0" borderId="50" xfId="41" applyFont="1" applyBorder="1" applyAlignment="1">
      <alignment vertical="center" wrapText="1"/>
    </xf>
    <xf numFmtId="0" fontId="13" fillId="0" borderId="0" xfId="41" applyFont="1" applyBorder="1" applyAlignment="1">
      <alignment vertical="center" wrapText="1"/>
    </xf>
    <xf numFmtId="0" fontId="13" fillId="0" borderId="52" xfId="41" applyFont="1" applyBorder="1" applyAlignment="1">
      <alignment vertical="center" wrapText="1"/>
    </xf>
    <xf numFmtId="0" fontId="13" fillId="0" borderId="40" xfId="41" applyFont="1" applyBorder="1" applyAlignment="1">
      <alignment vertical="center" wrapText="1"/>
    </xf>
    <xf numFmtId="0" fontId="13" fillId="0" borderId="41" xfId="41" applyFont="1" applyBorder="1" applyAlignment="1">
      <alignment vertical="center" wrapText="1"/>
    </xf>
    <xf numFmtId="0" fontId="13" fillId="0" borderId="44" xfId="41" applyFont="1" applyBorder="1" applyAlignment="1">
      <alignment vertical="center" wrapText="1"/>
    </xf>
    <xf numFmtId="0" fontId="42" fillId="0" borderId="0" xfId="5" applyFont="1" applyAlignment="1">
      <alignment horizontal="center"/>
    </xf>
    <xf numFmtId="0" fontId="11" fillId="0" borderId="1" xfId="9" applyFont="1" applyFill="1" applyBorder="1" applyAlignment="1">
      <alignment horizontal="left" vertical="center" shrinkToFit="1"/>
    </xf>
    <xf numFmtId="0" fontId="11" fillId="0" borderId="1" xfId="7" applyFont="1" applyFill="1" applyBorder="1" applyAlignment="1">
      <alignment horizontal="left" vertical="center" shrinkToFit="1"/>
    </xf>
    <xf numFmtId="0" fontId="11" fillId="0" borderId="4" xfId="9" applyFont="1" applyFill="1" applyBorder="1" applyAlignment="1">
      <alignment horizontal="left" vertical="center" shrinkToFit="1"/>
    </xf>
    <xf numFmtId="0" fontId="11" fillId="0" borderId="4" xfId="7" applyFont="1" applyFill="1" applyBorder="1" applyAlignment="1">
      <alignment horizontal="left" vertical="center" shrinkToFit="1"/>
    </xf>
    <xf numFmtId="0" fontId="11" fillId="0" borderId="26" xfId="5" applyFont="1" applyFill="1" applyBorder="1" applyAlignment="1">
      <alignment horizontal="center" vertical="top" wrapText="1" shrinkToFit="1"/>
    </xf>
    <xf numFmtId="0" fontId="11" fillId="0" borderId="27" xfId="5" applyFont="1" applyFill="1" applyBorder="1" applyAlignment="1">
      <alignment horizontal="center" vertical="top" wrapText="1" shrinkToFit="1"/>
    </xf>
    <xf numFmtId="0" fontId="11" fillId="0" borderId="28" xfId="5" applyFont="1" applyFill="1" applyBorder="1" applyAlignment="1">
      <alignment horizontal="center" vertical="top" shrinkToFit="1"/>
    </xf>
    <xf numFmtId="0" fontId="11" fillId="0" borderId="26" xfId="5" applyFont="1" applyBorder="1" applyAlignment="1">
      <alignment horizontal="center" vertical="top" wrapText="1" shrinkToFit="1"/>
    </xf>
    <xf numFmtId="0" fontId="29" fillId="0" borderId="27" xfId="9" applyFont="1" applyBorder="1" applyAlignment="1">
      <alignment horizontal="center" vertical="top" shrinkToFit="1"/>
    </xf>
    <xf numFmtId="0" fontId="29" fillId="0" borderId="28" xfId="9" applyFont="1" applyBorder="1" applyAlignment="1">
      <alignment horizontal="center" vertical="top" shrinkToFit="1"/>
    </xf>
    <xf numFmtId="0" fontId="11" fillId="0" borderId="8" xfId="5" applyFont="1" applyFill="1" applyBorder="1" applyAlignment="1">
      <alignment horizontal="center" vertical="top" wrapText="1"/>
    </xf>
    <xf numFmtId="0" fontId="29" fillId="0" borderId="5" xfId="9" applyFont="1" applyBorder="1" applyAlignment="1">
      <alignment horizontal="center" vertical="top"/>
    </xf>
    <xf numFmtId="0" fontId="29" fillId="0" borderId="9" xfId="9" applyFont="1" applyBorder="1" applyAlignment="1">
      <alignment horizontal="center" vertical="top"/>
    </xf>
    <xf numFmtId="0" fontId="11" fillId="0" borderId="6" xfId="5" applyFont="1" applyFill="1" applyBorder="1" applyAlignment="1">
      <alignment horizontal="center" vertical="top"/>
    </xf>
    <xf numFmtId="0" fontId="29" fillId="0" borderId="0" xfId="9" applyFont="1" applyBorder="1" applyAlignment="1">
      <alignment horizontal="center" vertical="top"/>
    </xf>
    <xf numFmtId="0" fontId="29" fillId="0" borderId="7" xfId="9" applyFont="1" applyBorder="1" applyAlignment="1">
      <alignment horizontal="center" vertical="top"/>
    </xf>
    <xf numFmtId="0" fontId="29" fillId="0" borderId="11" xfId="9" applyFont="1" applyBorder="1" applyAlignment="1">
      <alignment horizontal="center" vertical="top"/>
    </xf>
    <xf numFmtId="0" fontId="29" fillId="0" borderId="1" xfId="9" applyFont="1" applyBorder="1" applyAlignment="1">
      <alignment horizontal="center" vertical="top"/>
    </xf>
    <xf numFmtId="0" fontId="29" fillId="0" borderId="12" xfId="9" applyFont="1" applyBorder="1" applyAlignment="1">
      <alignment horizontal="center" vertical="top"/>
    </xf>
    <xf numFmtId="0" fontId="11" fillId="0" borderId="8" xfId="5" applyFont="1" applyFill="1" applyBorder="1" applyAlignment="1">
      <alignment horizontal="left" vertical="center" shrinkToFit="1"/>
    </xf>
    <xf numFmtId="0" fontId="11" fillId="0" borderId="5" xfId="5" applyFont="1" applyFill="1" applyBorder="1" applyAlignment="1">
      <alignment horizontal="left" vertical="center" shrinkToFit="1"/>
    </xf>
    <xf numFmtId="0" fontId="11" fillId="0" borderId="124" xfId="5" applyFont="1" applyBorder="1" applyAlignment="1">
      <alignment horizontal="center" vertical="center"/>
    </xf>
    <xf numFmtId="0" fontId="29" fillId="0" borderId="124" xfId="9" applyFont="1" applyBorder="1" applyAlignment="1">
      <alignment horizontal="center" vertical="center"/>
    </xf>
    <xf numFmtId="0" fontId="29" fillId="0" borderId="125" xfId="9" applyFont="1" applyBorder="1" applyAlignment="1">
      <alignment horizontal="center" vertical="center"/>
    </xf>
    <xf numFmtId="0" fontId="11" fillId="0" borderId="112" xfId="5" applyFont="1" applyFill="1" applyBorder="1" applyAlignment="1">
      <alignment horizontal="right" vertical="center" shrinkToFit="1"/>
    </xf>
    <xf numFmtId="0" fontId="29" fillId="0" borderId="113" xfId="9" applyFont="1" applyBorder="1" applyAlignment="1">
      <alignment horizontal="right" vertical="center"/>
    </xf>
    <xf numFmtId="0" fontId="11" fillId="0" borderId="2" xfId="5" applyFont="1" applyFill="1" applyBorder="1" applyAlignment="1">
      <alignment horizontal="left" vertical="top" wrapText="1" shrinkToFit="1"/>
    </xf>
    <xf numFmtId="0" fontId="11" fillId="0" borderId="2" xfId="9" applyFont="1" applyBorder="1" applyAlignment="1">
      <alignment horizontal="left" vertical="top" wrapText="1" shrinkToFit="1"/>
    </xf>
    <xf numFmtId="0" fontId="11" fillId="0" borderId="26" xfId="5" applyFont="1" applyBorder="1" applyAlignment="1">
      <alignment horizontal="left" vertical="top" wrapText="1" shrinkToFit="1"/>
    </xf>
    <xf numFmtId="0" fontId="11" fillId="0" borderId="27" xfId="5" applyFont="1" applyBorder="1" applyAlignment="1">
      <alignment horizontal="left" vertical="top" shrinkToFit="1"/>
    </xf>
    <xf numFmtId="0" fontId="11" fillId="0" borderId="28" xfId="5" applyFont="1" applyBorder="1" applyAlignment="1">
      <alignment horizontal="left" vertical="top" shrinkToFit="1"/>
    </xf>
    <xf numFmtId="0" fontId="11" fillId="0" borderId="8" xfId="5" applyFont="1" applyFill="1" applyBorder="1" applyAlignment="1">
      <alignment horizontal="left" vertical="top" wrapText="1" shrinkToFit="1"/>
    </xf>
    <xf numFmtId="0" fontId="11" fillId="0" borderId="27" xfId="9" applyFont="1" applyBorder="1" applyAlignment="1">
      <alignment vertical="top" shrinkToFit="1"/>
    </xf>
    <xf numFmtId="0" fontId="11"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1" fillId="0" borderId="6" xfId="9" applyFont="1" applyBorder="1" applyAlignment="1">
      <alignment horizontal="left" vertical="top" shrinkToFit="1"/>
    </xf>
    <xf numFmtId="0" fontId="11" fillId="0" borderId="11" xfId="9" applyFont="1" applyBorder="1" applyAlignment="1">
      <alignment horizontal="left" vertical="top" shrinkToFit="1"/>
    </xf>
    <xf numFmtId="0" fontId="30" fillId="0" borderId="3" xfId="10" applyFont="1" applyBorder="1" applyAlignment="1">
      <alignment horizontal="left" vertical="center" wrapText="1"/>
    </xf>
    <xf numFmtId="0" fontId="30" fillId="0" borderId="4" xfId="10" applyFont="1" applyBorder="1" applyAlignment="1">
      <alignment horizontal="left" vertical="center" wrapText="1"/>
    </xf>
    <xf numFmtId="0" fontId="30" fillId="0" borderId="10" xfId="10" applyFont="1" applyBorder="1" applyAlignment="1">
      <alignment horizontal="left" vertical="center" wrapText="1"/>
    </xf>
    <xf numFmtId="0" fontId="30" fillId="0" borderId="8" xfId="10" applyFont="1" applyBorder="1" applyAlignment="1">
      <alignment horizontal="left" vertical="center" wrapText="1"/>
    </xf>
    <xf numFmtId="0" fontId="30" fillId="0" borderId="5" xfId="10" applyFont="1" applyBorder="1" applyAlignment="1">
      <alignment horizontal="left" vertical="center" wrapText="1"/>
    </xf>
    <xf numFmtId="0" fontId="30" fillId="0" borderId="9" xfId="10" applyFont="1" applyBorder="1" applyAlignment="1">
      <alignment horizontal="left" vertical="center" wrapText="1"/>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30" fillId="0" borderId="3" xfId="10" applyFont="1" applyBorder="1" applyAlignment="1">
      <alignment horizontal="left" vertical="center"/>
    </xf>
    <xf numFmtId="0" fontId="30" fillId="0" borderId="4" xfId="10" applyFont="1" applyBorder="1" applyAlignment="1">
      <alignment horizontal="left" vertical="center"/>
    </xf>
    <xf numFmtId="0" fontId="30" fillId="0" borderId="10" xfId="10" applyFont="1" applyBorder="1" applyAlignment="1">
      <alignment horizontal="left" vertical="center"/>
    </xf>
    <xf numFmtId="0" fontId="64" fillId="0" borderId="27" xfId="10" applyFont="1" applyBorder="1" applyAlignment="1">
      <alignment horizontal="center" vertical="center" textRotation="255"/>
    </xf>
    <xf numFmtId="0" fontId="64" fillId="0" borderId="28" xfId="10" applyFont="1" applyBorder="1" applyAlignment="1">
      <alignment horizontal="center" vertical="center" textRotation="255"/>
    </xf>
    <xf numFmtId="0" fontId="66" fillId="0" borderId="11" xfId="10" applyFont="1" applyBorder="1" applyAlignment="1">
      <alignment horizontal="left" vertical="top"/>
    </xf>
    <xf numFmtId="0" fontId="66" fillId="0" borderId="1" xfId="10" applyFont="1" applyBorder="1" applyAlignment="1">
      <alignment horizontal="left" vertical="top"/>
    </xf>
    <xf numFmtId="0" fontId="66" fillId="0" borderId="12" xfId="10" applyFont="1" applyBorder="1" applyAlignment="1">
      <alignment horizontal="left" vertical="top"/>
    </xf>
    <xf numFmtId="0" fontId="66" fillId="0" borderId="3" xfId="10" applyFont="1" applyBorder="1" applyAlignment="1">
      <alignment horizontal="left" vertical="center"/>
    </xf>
    <xf numFmtId="0" fontId="66" fillId="0" borderId="4" xfId="10" applyFont="1" applyBorder="1" applyAlignment="1">
      <alignment horizontal="left" vertical="center"/>
    </xf>
    <xf numFmtId="0" fontId="66" fillId="0" borderId="10" xfId="10" applyFont="1" applyBorder="1" applyAlignment="1">
      <alignment horizontal="left" vertical="center"/>
    </xf>
    <xf numFmtId="0" fontId="64" fillId="0" borderId="2" xfId="10" applyFont="1" applyBorder="1" applyAlignment="1">
      <alignment horizontal="center" vertical="center"/>
    </xf>
    <xf numFmtId="0" fontId="30" fillId="0" borderId="4" xfId="0" applyFont="1" applyFill="1" applyBorder="1" applyAlignment="1">
      <alignment horizontal="center" vertical="center" shrinkToFit="1"/>
    </xf>
    <xf numFmtId="0" fontId="53" fillId="0" borderId="3" xfId="10" applyFont="1" applyBorder="1" applyAlignment="1">
      <alignment horizontal="center" vertical="center"/>
    </xf>
    <xf numFmtId="0" fontId="53" fillId="0" borderId="4" xfId="10" applyFont="1" applyBorder="1" applyAlignment="1">
      <alignment horizontal="center" vertical="center"/>
    </xf>
    <xf numFmtId="0" fontId="53" fillId="0" borderId="10" xfId="10" applyFont="1" applyBorder="1" applyAlignment="1">
      <alignment horizontal="center" vertical="center"/>
    </xf>
    <xf numFmtId="0" fontId="64" fillId="0" borderId="3" xfId="10" applyFont="1" applyBorder="1" applyAlignment="1">
      <alignment horizontal="center" vertical="center"/>
    </xf>
    <xf numFmtId="0" fontId="64" fillId="0" borderId="10" xfId="10" applyFont="1" applyBorder="1" applyAlignment="1">
      <alignment horizontal="center" vertical="center"/>
    </xf>
    <xf numFmtId="0" fontId="7" fillId="0" borderId="0" xfId="10" applyFont="1" applyAlignment="1">
      <alignment horizontal="center" vertical="center"/>
    </xf>
    <xf numFmtId="0" fontId="64" fillId="0" borderId="1" xfId="10" applyFont="1" applyBorder="1" applyAlignment="1">
      <alignment horizontal="center" vertical="center"/>
    </xf>
    <xf numFmtId="0" fontId="64" fillId="0" borderId="1" xfId="10" applyFont="1" applyBorder="1" applyAlignment="1">
      <alignment horizontal="left"/>
    </xf>
    <xf numFmtId="0" fontId="65" fillId="0" borderId="3" xfId="10" applyFont="1" applyBorder="1" applyAlignment="1" applyProtection="1">
      <alignment horizontal="center" vertical="center"/>
      <protection locked="0"/>
    </xf>
    <xf numFmtId="0" fontId="65" fillId="0" borderId="4" xfId="10" applyFont="1" applyBorder="1" applyAlignment="1" applyProtection="1">
      <alignment horizontal="center" vertical="center"/>
      <protection locked="0"/>
    </xf>
    <xf numFmtId="0" fontId="66" fillId="0" borderId="11" xfId="10" applyFont="1" applyBorder="1" applyAlignment="1" applyProtection="1">
      <alignment horizontal="left" vertical="top"/>
      <protection locked="0"/>
    </xf>
    <xf numFmtId="0" fontId="66" fillId="0" borderId="1" xfId="10" applyFont="1" applyBorder="1" applyAlignment="1" applyProtection="1">
      <alignment horizontal="left" vertical="top"/>
      <protection locked="0"/>
    </xf>
    <xf numFmtId="0" fontId="66" fillId="0" borderId="12" xfId="10" applyFont="1" applyBorder="1" applyAlignment="1" applyProtection="1">
      <alignment horizontal="left" vertical="top"/>
      <protection locked="0"/>
    </xf>
    <xf numFmtId="0" fontId="66" fillId="0" borderId="1" xfId="10" applyFont="1" applyBorder="1" applyAlignment="1">
      <alignment horizontal="left" vertical="center" wrapText="1"/>
    </xf>
    <xf numFmtId="0" fontId="64" fillId="0" borderId="0" xfId="10" applyFont="1" applyBorder="1" applyAlignment="1">
      <alignment horizontal="center" vertical="center"/>
    </xf>
    <xf numFmtId="0" fontId="30" fillId="0" borderId="4" xfId="0" applyFont="1" applyFill="1" applyBorder="1" applyAlignment="1" applyProtection="1">
      <alignment horizontal="center" vertical="center" shrinkToFit="1"/>
      <protection locked="0"/>
    </xf>
    <xf numFmtId="58" fontId="53" fillId="0" borderId="3" xfId="10" applyNumberFormat="1" applyFont="1" applyBorder="1" applyAlignment="1">
      <alignment horizontal="center" vertical="center"/>
    </xf>
    <xf numFmtId="58" fontId="53" fillId="0" borderId="4" xfId="10" applyNumberFormat="1" applyFont="1" applyBorder="1" applyAlignment="1">
      <alignment horizontal="center" vertical="center"/>
    </xf>
    <xf numFmtId="58" fontId="53" fillId="0" borderId="10" xfId="10" applyNumberFormat="1" applyFont="1" applyBorder="1" applyAlignment="1">
      <alignment horizontal="center" vertical="center"/>
    </xf>
    <xf numFmtId="0" fontId="67" fillId="0" borderId="5" xfId="10" applyFont="1" applyBorder="1" applyAlignment="1">
      <alignment horizontal="left" vertical="center"/>
    </xf>
    <xf numFmtId="0" fontId="66" fillId="0" borderId="2" xfId="10" applyFont="1" applyBorder="1" applyAlignment="1">
      <alignment horizontal="center" vertical="center"/>
    </xf>
    <xf numFmtId="0" fontId="66" fillId="0" borderId="3" xfId="10" applyFont="1" applyBorder="1" applyAlignment="1">
      <alignment horizontal="center" vertical="center"/>
    </xf>
    <xf numFmtId="0" fontId="12" fillId="0" borderId="4" xfId="0" applyFont="1" applyBorder="1"/>
    <xf numFmtId="0" fontId="66" fillId="0" borderId="4" xfId="10" applyFont="1" applyBorder="1" applyAlignment="1">
      <alignment horizontal="center" vertical="center"/>
    </xf>
    <xf numFmtId="0" fontId="66" fillId="0" borderId="10" xfId="10" applyFont="1" applyBorder="1" applyAlignment="1">
      <alignment horizontal="center" vertical="center"/>
    </xf>
    <xf numFmtId="0" fontId="30" fillId="0" borderId="6" xfId="10" applyFont="1" applyBorder="1" applyAlignment="1">
      <alignment horizontal="left" vertical="center" wrapText="1"/>
    </xf>
    <xf numFmtId="0" fontId="30" fillId="0" borderId="0" xfId="10" applyFont="1" applyBorder="1" applyAlignment="1">
      <alignment horizontal="left" vertical="center" wrapText="1"/>
    </xf>
    <xf numFmtId="0" fontId="30" fillId="0" borderId="7" xfId="10" applyFont="1" applyBorder="1" applyAlignment="1">
      <alignment horizontal="left" vertical="center" wrapText="1"/>
    </xf>
    <xf numFmtId="0" fontId="30" fillId="0" borderId="0" xfId="10" applyFont="1" applyFill="1" applyAlignment="1">
      <alignment horizontal="left" vertical="center" wrapText="1"/>
    </xf>
    <xf numFmtId="0" fontId="30" fillId="0" borderId="0" xfId="10" applyFont="1" applyFill="1" applyAlignment="1">
      <alignment horizontal="left" vertical="center"/>
    </xf>
    <xf numFmtId="0" fontId="30" fillId="0" borderId="1" xfId="10" applyFont="1" applyFill="1" applyBorder="1" applyAlignment="1">
      <alignment horizontal="left" vertical="center"/>
    </xf>
    <xf numFmtId="0" fontId="66" fillId="0" borderId="8" xfId="10" applyFont="1" applyBorder="1" applyAlignment="1">
      <alignment horizontal="left" vertical="center"/>
    </xf>
    <xf numFmtId="0" fontId="66" fillId="0" borderId="5" xfId="10" applyFont="1" applyBorder="1" applyAlignment="1">
      <alignment horizontal="left" vertical="center"/>
    </xf>
    <xf numFmtId="0" fontId="66" fillId="0" borderId="9" xfId="10" applyFont="1" applyBorder="1" applyAlignment="1">
      <alignment horizontal="left" vertical="center"/>
    </xf>
    <xf numFmtId="0" fontId="30" fillId="0" borderId="5" xfId="10" applyFont="1" applyBorder="1" applyAlignment="1">
      <alignment horizontal="left" vertical="center"/>
    </xf>
    <xf numFmtId="0" fontId="30" fillId="0" borderId="9" xfId="10" applyFont="1" applyBorder="1" applyAlignment="1">
      <alignment horizontal="left" vertical="center"/>
    </xf>
    <xf numFmtId="9" fontId="65" fillId="0" borderId="3" xfId="2" applyFont="1" applyBorder="1" applyAlignment="1">
      <alignment horizontal="center" vertical="center"/>
    </xf>
    <xf numFmtId="9" fontId="65" fillId="0" borderId="4" xfId="2" applyFont="1" applyBorder="1" applyAlignment="1">
      <alignment horizontal="center" vertical="center"/>
    </xf>
    <xf numFmtId="0" fontId="65" fillId="0" borderId="3" xfId="10" applyFont="1" applyFill="1" applyBorder="1" applyAlignment="1">
      <alignment horizontal="center" vertical="center"/>
    </xf>
    <xf numFmtId="0" fontId="65" fillId="0" borderId="4" xfId="10" applyFont="1" applyFill="1" applyBorder="1" applyAlignment="1">
      <alignment horizontal="center" vertical="center"/>
    </xf>
    <xf numFmtId="0" fontId="30" fillId="0" borderId="11" xfId="10" applyFont="1" applyFill="1" applyBorder="1" applyAlignment="1">
      <alignment horizontal="left" vertical="center" wrapText="1"/>
    </xf>
    <xf numFmtId="0" fontId="30" fillId="0" borderId="1" xfId="10" applyFont="1" applyFill="1" applyBorder="1" applyAlignment="1">
      <alignment horizontal="left" vertical="center" wrapText="1"/>
    </xf>
    <xf numFmtId="0" fontId="30" fillId="0" borderId="12" xfId="10" applyFont="1" applyFill="1" applyBorder="1" applyAlignment="1">
      <alignment horizontal="left" vertical="center" wrapText="1"/>
    </xf>
    <xf numFmtId="0" fontId="65" fillId="0" borderId="10" xfId="10" applyFont="1" applyBorder="1" applyAlignment="1">
      <alignment horizontal="center" vertical="center"/>
    </xf>
    <xf numFmtId="0" fontId="66" fillId="0" borderId="2"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12" fillId="0" borderId="4" xfId="0" applyNumberFormat="1" applyFont="1" applyBorder="1" applyProtection="1">
      <protection locked="0"/>
    </xf>
    <xf numFmtId="58" fontId="66" fillId="0" borderId="4" xfId="10" applyNumberFormat="1" applyFont="1" applyBorder="1" applyAlignment="1" applyProtection="1">
      <alignment horizontal="center" vertical="center"/>
      <protection locked="0"/>
    </xf>
    <xf numFmtId="58" fontId="66" fillId="0" borderId="10" xfId="10" applyNumberFormat="1" applyFont="1" applyBorder="1" applyAlignment="1" applyProtection="1">
      <alignment horizontal="center" vertical="center"/>
      <protection locked="0"/>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66" fillId="0" borderId="1" xfId="10" applyFont="1" applyBorder="1" applyAlignment="1">
      <alignment horizontal="center" vertical="center"/>
    </xf>
    <xf numFmtId="0" fontId="65" fillId="0" borderId="3" xfId="2" applyNumberFormat="1" applyFont="1" applyBorder="1" applyAlignment="1" applyProtection="1">
      <alignment horizontal="center" vertical="center"/>
      <protection locked="0"/>
    </xf>
    <xf numFmtId="0" fontId="65" fillId="0" borderId="4" xfId="2" applyNumberFormat="1" applyFont="1" applyBorder="1" applyAlignment="1" applyProtection="1">
      <alignment horizontal="center" vertical="center"/>
      <protection locked="0"/>
    </xf>
    <xf numFmtId="0" fontId="65" fillId="0" borderId="3" xfId="10" applyFont="1" applyFill="1" applyBorder="1" applyAlignment="1" applyProtection="1">
      <alignment horizontal="center" vertical="center"/>
      <protection locked="0"/>
    </xf>
    <xf numFmtId="0" fontId="65" fillId="0" borderId="4" xfId="10" applyFont="1" applyFill="1" applyBorder="1" applyAlignment="1" applyProtection="1">
      <alignment horizontal="center" vertical="center"/>
      <protection locked="0"/>
    </xf>
    <xf numFmtId="0" fontId="65" fillId="0" borderId="10" xfId="10" applyFont="1" applyBorder="1" applyAlignment="1" applyProtection="1">
      <alignment horizontal="center" vertical="center"/>
      <protection locked="0"/>
    </xf>
    <xf numFmtId="58" fontId="65" fillId="0" borderId="3" xfId="10" applyNumberFormat="1" applyFont="1" applyBorder="1" applyAlignment="1" applyProtection="1">
      <alignment horizontal="center" vertical="center"/>
      <protection locked="0"/>
    </xf>
    <xf numFmtId="58" fontId="65" fillId="0" borderId="4" xfId="10" applyNumberFormat="1" applyFont="1" applyBorder="1" applyAlignment="1" applyProtection="1">
      <alignment horizontal="center" vertical="center"/>
      <protection locked="0"/>
    </xf>
    <xf numFmtId="58" fontId="65" fillId="0" borderId="3" xfId="10" applyNumberFormat="1" applyFont="1" applyBorder="1" applyAlignment="1">
      <alignment horizontal="center" vertical="center"/>
    </xf>
    <xf numFmtId="58" fontId="65" fillId="0" borderId="4" xfId="10" applyNumberFormat="1" applyFont="1" applyBorder="1" applyAlignment="1">
      <alignment horizontal="center" vertical="center"/>
    </xf>
    <xf numFmtId="0" fontId="23" fillId="0" borderId="0" xfId="0" applyFont="1" applyAlignment="1">
      <alignment horizontal="left" vertical="center" wrapText="1"/>
    </xf>
    <xf numFmtId="0" fontId="73" fillId="0" borderId="8" xfId="0" applyFont="1" applyBorder="1" applyAlignment="1" applyProtection="1">
      <alignment horizontal="left" vertical="top" wrapText="1"/>
      <protection locked="0"/>
    </xf>
    <xf numFmtId="0" fontId="73" fillId="0" borderId="5" xfId="0" applyFont="1" applyBorder="1" applyAlignment="1" applyProtection="1">
      <alignment horizontal="left" vertical="top" wrapText="1"/>
      <protection locked="0"/>
    </xf>
    <xf numFmtId="0" fontId="73" fillId="0" borderId="9" xfId="0" applyFont="1" applyBorder="1" applyAlignment="1" applyProtection="1">
      <alignment horizontal="left" vertical="top" wrapText="1"/>
      <protection locked="0"/>
    </xf>
    <xf numFmtId="0" fontId="73" fillId="0" borderId="6" xfId="0" applyFont="1" applyBorder="1" applyAlignment="1" applyProtection="1">
      <alignment horizontal="left" vertical="top" wrapText="1"/>
      <protection locked="0"/>
    </xf>
    <xf numFmtId="0" fontId="73" fillId="0" borderId="0" xfId="0" applyFont="1" applyBorder="1" applyAlignment="1" applyProtection="1">
      <alignment horizontal="left" vertical="top" wrapText="1"/>
      <protection locked="0"/>
    </xf>
    <xf numFmtId="0" fontId="73" fillId="0" borderId="7" xfId="0" applyFont="1" applyBorder="1" applyAlignment="1" applyProtection="1">
      <alignment horizontal="left" vertical="top" wrapText="1"/>
      <protection locked="0"/>
    </xf>
    <xf numFmtId="0" fontId="73" fillId="0" borderId="11" xfId="0" applyFont="1" applyBorder="1" applyAlignment="1" applyProtection="1">
      <alignment horizontal="left" vertical="top" wrapText="1"/>
      <protection locked="0"/>
    </xf>
    <xf numFmtId="0" fontId="73" fillId="0" borderId="1" xfId="0" applyFont="1" applyBorder="1" applyAlignment="1" applyProtection="1">
      <alignment horizontal="left" vertical="top" wrapText="1"/>
      <protection locked="0"/>
    </xf>
    <xf numFmtId="0" fontId="73" fillId="0" borderId="12" xfId="0" applyFont="1" applyBorder="1" applyAlignment="1" applyProtection="1">
      <alignment horizontal="left" vertical="top" wrapText="1"/>
      <protection locked="0"/>
    </xf>
    <xf numFmtId="0" fontId="72" fillId="0" borderId="0" xfId="0" applyFont="1" applyAlignment="1">
      <alignment horizontal="center" vertical="center"/>
    </xf>
    <xf numFmtId="0" fontId="73" fillId="0" borderId="1" xfId="0" applyFont="1" applyBorder="1" applyAlignment="1">
      <alignment horizontal="left" vertical="center" wrapText="1"/>
    </xf>
    <xf numFmtId="0" fontId="58" fillId="0" borderId="0" xfId="0" applyFont="1" applyAlignment="1">
      <alignment horizontal="left" vertical="center"/>
    </xf>
    <xf numFmtId="0" fontId="73" fillId="0" borderId="1" xfId="0" applyFont="1" applyBorder="1" applyAlignment="1" applyProtection="1">
      <alignment horizontal="left" vertical="center" wrapText="1"/>
      <protection locked="0"/>
    </xf>
    <xf numFmtId="0" fontId="115" fillId="0" borderId="36" xfId="0" applyFont="1" applyFill="1" applyBorder="1" applyAlignment="1" applyProtection="1">
      <alignment horizontal="left" vertical="center"/>
      <protection locked="0"/>
    </xf>
    <xf numFmtId="0" fontId="115" fillId="0" borderId="39" xfId="0" applyFont="1" applyFill="1" applyBorder="1" applyAlignment="1" applyProtection="1">
      <alignment horizontal="left" vertical="center"/>
      <protection locked="0"/>
    </xf>
    <xf numFmtId="0" fontId="115" fillId="0" borderId="1" xfId="0" applyFont="1" applyFill="1" applyBorder="1" applyAlignment="1" applyProtection="1">
      <alignment horizontal="left" vertical="center"/>
      <protection locked="0"/>
    </xf>
    <xf numFmtId="0" fontId="115" fillId="0" borderId="46" xfId="0" applyFont="1" applyFill="1" applyBorder="1" applyAlignment="1" applyProtection="1">
      <alignment horizontal="left" vertical="center"/>
      <protection locked="0"/>
    </xf>
    <xf numFmtId="0" fontId="117" fillId="0" borderId="26" xfId="0" applyFont="1" applyFill="1" applyBorder="1" applyAlignment="1" applyProtection="1">
      <alignment horizontal="center" vertical="center"/>
      <protection locked="0"/>
    </xf>
    <xf numFmtId="0" fontId="117" fillId="0" borderId="28" xfId="0" applyFont="1" applyFill="1" applyBorder="1" applyAlignment="1" applyProtection="1">
      <alignment horizontal="center" vertical="center"/>
      <protection locked="0"/>
    </xf>
    <xf numFmtId="0" fontId="117" fillId="0" borderId="96" xfId="0" applyFont="1" applyFill="1" applyBorder="1" applyAlignment="1" applyProtection="1">
      <alignment horizontal="center" vertical="center"/>
      <protection locked="0"/>
    </xf>
    <xf numFmtId="0" fontId="10" fillId="0" borderId="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15" fillId="0" borderId="8" xfId="0" applyFont="1" applyFill="1" applyBorder="1" applyAlignment="1" applyProtection="1">
      <alignment horizontal="center" vertical="center"/>
      <protection locked="0"/>
    </xf>
    <xf numFmtId="0" fontId="115" fillId="0" borderId="5" xfId="0" applyFont="1" applyFill="1" applyBorder="1" applyAlignment="1" applyProtection="1">
      <alignment horizontal="center" vertical="center"/>
      <protection locked="0"/>
    </xf>
    <xf numFmtId="0" fontId="115" fillId="0" borderId="51" xfId="0" applyFont="1" applyFill="1" applyBorder="1" applyAlignment="1" applyProtection="1">
      <alignment horizontal="center" vertical="center"/>
      <protection locked="0"/>
    </xf>
    <xf numFmtId="0" fontId="115" fillId="0" borderId="41" xfId="0" applyFont="1" applyFill="1" applyBorder="1" applyAlignment="1" applyProtection="1">
      <alignment horizontal="center" vertical="center"/>
      <protection locked="0"/>
    </xf>
    <xf numFmtId="0" fontId="115" fillId="0" borderId="49" xfId="0" applyFont="1" applyFill="1" applyBorder="1" applyAlignment="1">
      <alignment horizontal="center" vertical="center"/>
    </xf>
    <xf numFmtId="0" fontId="115" fillId="0" borderId="44" xfId="0" applyFont="1" applyFill="1" applyBorder="1" applyAlignment="1">
      <alignment horizontal="center"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10" fillId="0" borderId="37"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7" xfId="0" applyFont="1" applyFill="1" applyBorder="1" applyAlignment="1">
      <alignment horizontal="left" vertical="center"/>
    </xf>
    <xf numFmtId="0" fontId="10" fillId="0" borderId="40" xfId="0" applyFont="1" applyFill="1" applyBorder="1" applyAlignment="1">
      <alignment horizontal="left" vertical="center"/>
    </xf>
    <xf numFmtId="0" fontId="10" fillId="0" borderId="41" xfId="0" applyFont="1" applyFill="1" applyBorder="1" applyAlignment="1">
      <alignment horizontal="left" vertical="center"/>
    </xf>
    <xf numFmtId="0" fontId="10" fillId="0" borderId="42" xfId="0" applyFont="1" applyFill="1" applyBorder="1" applyAlignment="1">
      <alignment horizontal="left" vertical="center"/>
    </xf>
    <xf numFmtId="0" fontId="10" fillId="0" borderId="47" xfId="0" applyFont="1" applyFill="1" applyBorder="1" applyAlignment="1">
      <alignment horizontal="left" vertical="center" wrapText="1"/>
    </xf>
    <xf numFmtId="0" fontId="10" fillId="0" borderId="36"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15" fillId="0" borderId="47" xfId="0" applyFont="1" applyFill="1" applyBorder="1" applyAlignment="1" applyProtection="1">
      <alignment horizontal="center" vertical="center"/>
      <protection locked="0"/>
    </xf>
    <xf numFmtId="0" fontId="115" fillId="0" borderId="36" xfId="0" applyFont="1" applyFill="1" applyBorder="1" applyAlignment="1" applyProtection="1">
      <alignment horizontal="center" vertical="center"/>
      <protection locked="0"/>
    </xf>
    <xf numFmtId="0" fontId="115" fillId="0" borderId="11" xfId="0" applyFont="1" applyFill="1" applyBorder="1" applyAlignment="1" applyProtection="1">
      <alignment horizontal="center" vertical="center"/>
      <protection locked="0"/>
    </xf>
    <xf numFmtId="0" fontId="115" fillId="0" borderId="1" xfId="0" applyFont="1" applyFill="1" applyBorder="1" applyAlignment="1" applyProtection="1">
      <alignment horizontal="center" vertical="center"/>
      <protection locked="0"/>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36" xfId="0" applyFont="1" applyFill="1" applyBorder="1" applyAlignment="1" applyProtection="1">
      <alignment horizontal="left" vertical="center"/>
      <protection locked="0"/>
    </xf>
    <xf numFmtId="0" fontId="10" fillId="0" borderId="39" xfId="0" applyFont="1" applyFill="1" applyBorder="1" applyAlignment="1" applyProtection="1">
      <alignment horizontal="left" vertical="center"/>
      <protection locked="0"/>
    </xf>
    <xf numFmtId="0" fontId="10" fillId="0" borderId="1" xfId="0" applyFont="1" applyFill="1" applyBorder="1" applyAlignment="1" applyProtection="1">
      <alignment horizontal="left" vertical="center"/>
      <protection locked="0"/>
    </xf>
    <xf numFmtId="0" fontId="10" fillId="0" borderId="46" xfId="0" applyFont="1" applyFill="1" applyBorder="1" applyAlignment="1" applyProtection="1">
      <alignment horizontal="left" vertical="center"/>
      <protection locked="0"/>
    </xf>
    <xf numFmtId="0" fontId="7" fillId="0" borderId="26"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0" fontId="7" fillId="0" borderId="96"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51" xfId="0" applyFont="1" applyFill="1" applyBorder="1" applyAlignment="1" applyProtection="1">
      <alignment horizontal="center" vertical="center"/>
      <protection locked="0"/>
    </xf>
    <xf numFmtId="0" fontId="10" fillId="0" borderId="41" xfId="0" applyFont="1" applyFill="1" applyBorder="1" applyAlignment="1" applyProtection="1">
      <alignment horizontal="center" vertical="center"/>
      <protection locked="0"/>
    </xf>
    <xf numFmtId="0" fontId="10" fillId="0" borderId="49"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47"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1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47"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10" fillId="0" borderId="9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0" fillId="0" borderId="47" xfId="0" applyFont="1" applyFill="1" applyBorder="1" applyAlignment="1" applyProtection="1">
      <alignment horizontal="left" vertical="center" wrapText="1"/>
      <protection locked="0"/>
    </xf>
    <xf numFmtId="0" fontId="10" fillId="0" borderId="36" xfId="0" applyFont="1" applyFill="1" applyBorder="1" applyAlignment="1" applyProtection="1">
      <alignment horizontal="left" vertical="center" wrapText="1"/>
      <protection locked="0"/>
    </xf>
    <xf numFmtId="0" fontId="10" fillId="0" borderId="37"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51"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64" fillId="0" borderId="47" xfId="0" applyFont="1" applyFill="1" applyBorder="1" applyAlignment="1">
      <alignment horizontal="left" vertical="center" wrapText="1"/>
    </xf>
    <xf numFmtId="0" fontId="64" fillId="0" borderId="36" xfId="0" applyFont="1" applyFill="1" applyBorder="1" applyAlignment="1">
      <alignment horizontal="left" vertical="center" wrapText="1"/>
    </xf>
    <xf numFmtId="0" fontId="64" fillId="0" borderId="37" xfId="0" applyFont="1" applyFill="1" applyBorder="1" applyAlignment="1">
      <alignment horizontal="left" vertical="center" wrapText="1"/>
    </xf>
    <xf numFmtId="0" fontId="64" fillId="0" borderId="6"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7" xfId="0" applyFont="1" applyFill="1" applyBorder="1" applyAlignment="1">
      <alignment horizontal="left" vertical="center" wrapText="1"/>
    </xf>
    <xf numFmtId="0" fontId="64" fillId="0" borderId="51" xfId="0" applyFont="1" applyFill="1" applyBorder="1" applyAlignment="1">
      <alignment horizontal="left" vertical="center" wrapText="1"/>
    </xf>
    <xf numFmtId="0" fontId="64" fillId="0" borderId="41" xfId="0" applyFont="1" applyFill="1" applyBorder="1" applyAlignment="1">
      <alignment horizontal="left" vertical="center" wrapText="1"/>
    </xf>
    <xf numFmtId="0" fontId="64" fillId="0" borderId="42" xfId="0" applyFont="1" applyFill="1" applyBorder="1" applyAlignment="1">
      <alignment horizontal="left" vertical="center" wrapText="1"/>
    </xf>
    <xf numFmtId="0" fontId="7" fillId="0" borderId="8" xfId="0" applyFont="1" applyFill="1" applyBorder="1" applyAlignment="1" applyProtection="1">
      <alignment horizontal="center" vertical="center"/>
      <protection locked="0"/>
    </xf>
    <xf numFmtId="0" fontId="7" fillId="0" borderId="51" xfId="0" applyFont="1" applyFill="1" applyBorder="1" applyAlignment="1" applyProtection="1">
      <alignment horizontal="center" vertical="center"/>
      <protection locked="0"/>
    </xf>
    <xf numFmtId="0" fontId="10" fillId="0" borderId="0" xfId="0" applyFont="1" applyFill="1" applyBorder="1" applyAlignment="1">
      <alignment horizontal="center" vertical="center"/>
    </xf>
    <xf numFmtId="0" fontId="10" fillId="0" borderId="0" xfId="0" applyFont="1" applyFill="1" applyBorder="1" applyAlignment="1" applyProtection="1">
      <alignment horizontal="center" vertical="center"/>
      <protection locked="0"/>
    </xf>
    <xf numFmtId="0" fontId="64" fillId="0" borderId="92" xfId="0" applyFont="1" applyFill="1" applyBorder="1" applyAlignment="1">
      <alignment horizontal="left" vertical="center" wrapText="1"/>
    </xf>
    <xf numFmtId="0" fontId="64" fillId="0" borderId="27" xfId="0" applyFont="1" applyFill="1" applyBorder="1" applyAlignment="1">
      <alignment horizontal="left" vertical="center" wrapText="1"/>
    </xf>
    <xf numFmtId="0" fontId="64" fillId="0" borderId="96" xfId="0" applyFont="1" applyFill="1" applyBorder="1" applyAlignment="1">
      <alignment horizontal="left" vertical="center" wrapText="1"/>
    </xf>
    <xf numFmtId="0" fontId="34" fillId="0" borderId="47" xfId="0"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wrapText="1"/>
      <protection locked="0"/>
    </xf>
    <xf numFmtId="0" fontId="34" fillId="0" borderId="37" xfId="0" applyFont="1" applyFill="1" applyBorder="1" applyAlignment="1" applyProtection="1">
      <alignment horizontal="center" vertical="center" wrapText="1"/>
      <protection locked="0"/>
    </xf>
    <xf numFmtId="0" fontId="34" fillId="0" borderId="6"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4" fillId="0" borderId="7" xfId="0" applyFont="1" applyFill="1" applyBorder="1" applyAlignment="1" applyProtection="1">
      <alignment horizontal="center" vertical="center" wrapText="1"/>
      <protection locked="0"/>
    </xf>
    <xf numFmtId="0" fontId="34" fillId="0" borderId="51" xfId="0" applyFont="1" applyFill="1" applyBorder="1" applyAlignment="1" applyProtection="1">
      <alignment horizontal="center" vertical="center" wrapText="1"/>
      <protection locked="0"/>
    </xf>
    <xf numFmtId="0" fontId="34" fillId="0" borderId="41" xfId="0" applyFont="1" applyFill="1" applyBorder="1" applyAlignment="1" applyProtection="1">
      <alignment horizontal="center" vertical="center" wrapText="1"/>
      <protection locked="0"/>
    </xf>
    <xf numFmtId="0" fontId="34" fillId="0" borderId="42"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protection locked="0"/>
    </xf>
    <xf numFmtId="0" fontId="10" fillId="0" borderId="28" xfId="0" applyFont="1" applyFill="1" applyBorder="1" applyAlignment="1">
      <alignment horizontal="center" vertical="center"/>
    </xf>
    <xf numFmtId="0" fontId="10" fillId="0" borderId="28"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5" xfId="0" applyFont="1" applyFill="1" applyBorder="1" applyAlignment="1" applyProtection="1">
      <alignment horizontal="left" vertical="center"/>
      <protection locked="0"/>
    </xf>
    <xf numFmtId="0" fontId="10" fillId="0" borderId="9" xfId="0" applyFont="1" applyFill="1" applyBorder="1" applyAlignment="1" applyProtection="1">
      <alignment horizontal="left" vertical="center"/>
      <protection locked="0"/>
    </xf>
    <xf numFmtId="0" fontId="10" fillId="0" borderId="51" xfId="0" applyFont="1" applyFill="1" applyBorder="1" applyAlignment="1" applyProtection="1">
      <alignment horizontal="left" vertical="center"/>
      <protection locked="0"/>
    </xf>
    <xf numFmtId="0" fontId="10" fillId="0" borderId="41" xfId="0" applyFont="1" applyFill="1" applyBorder="1" applyAlignment="1" applyProtection="1">
      <alignment horizontal="left" vertical="center"/>
      <protection locked="0"/>
    </xf>
    <xf numFmtId="0" fontId="10" fillId="0" borderId="42" xfId="0" applyFont="1" applyFill="1" applyBorder="1" applyAlignment="1" applyProtection="1">
      <alignment horizontal="left" vertical="center"/>
      <protection locked="0"/>
    </xf>
    <xf numFmtId="0" fontId="10" fillId="0" borderId="3"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6" xfId="0" applyFont="1" applyFill="1" applyBorder="1" applyAlignment="1" applyProtection="1">
      <alignment horizontal="center" vertical="center"/>
      <protection locked="0"/>
    </xf>
    <xf numFmtId="0" fontId="10" fillId="0" borderId="5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73"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8" xfId="0" applyFont="1" applyFill="1" applyBorder="1" applyAlignment="1" applyProtection="1">
      <alignment horizontal="left" vertical="center" wrapText="1"/>
      <protection locked="0"/>
    </xf>
    <xf numFmtId="0" fontId="10" fillId="0" borderId="5"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1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10" fillId="0" borderId="27" xfId="0" applyFont="1" applyFill="1" applyBorder="1" applyAlignment="1">
      <alignment horizontal="center" vertical="center" textRotation="255"/>
    </xf>
    <xf numFmtId="0" fontId="10" fillId="0" borderId="96" xfId="0" applyFont="1" applyFill="1" applyBorder="1" applyAlignment="1">
      <alignment horizontal="center" vertical="center" textRotation="255"/>
    </xf>
    <xf numFmtId="0" fontId="10" fillId="0" borderId="73" xfId="0" applyFont="1" applyFill="1" applyBorder="1" applyAlignment="1">
      <alignment horizontal="center" vertical="center"/>
    </xf>
    <xf numFmtId="0" fontId="10" fillId="0" borderId="74" xfId="0" applyFont="1" applyFill="1" applyBorder="1" applyAlignment="1">
      <alignment horizontal="center" vertical="center"/>
    </xf>
    <xf numFmtId="0" fontId="10" fillId="0" borderId="75" xfId="0" applyFont="1" applyFill="1" applyBorder="1" applyAlignment="1">
      <alignment horizontal="center" vertical="center"/>
    </xf>
    <xf numFmtId="0" fontId="10" fillId="0" borderId="73"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60" fillId="0" borderId="35" xfId="0" applyFont="1" applyFill="1" applyBorder="1" applyAlignment="1">
      <alignment horizontal="left" vertical="center"/>
    </xf>
    <xf numFmtId="0" fontId="60" fillId="0" borderId="36" xfId="0" applyFont="1" applyFill="1" applyBorder="1" applyAlignment="1">
      <alignment horizontal="left" vertical="center"/>
    </xf>
    <xf numFmtId="0" fontId="64" fillId="0" borderId="5" xfId="0" applyFont="1" applyFill="1" applyBorder="1" applyAlignment="1">
      <alignment horizontal="center" vertical="center"/>
    </xf>
    <xf numFmtId="0" fontId="64" fillId="0" borderId="41" xfId="0" applyFont="1" applyFill="1" applyBorder="1" applyAlignment="1">
      <alignment horizontal="center" vertical="center"/>
    </xf>
    <xf numFmtId="0" fontId="64" fillId="0" borderId="5" xfId="0" applyFont="1" applyFill="1" applyBorder="1" applyAlignment="1" applyProtection="1">
      <alignment horizontal="center" vertical="center"/>
      <protection locked="0"/>
    </xf>
    <xf numFmtId="0" fontId="64" fillId="0" borderId="41" xfId="0" applyFont="1" applyFill="1" applyBorder="1" applyAlignment="1" applyProtection="1">
      <alignment horizontal="center" vertical="center"/>
      <protection locked="0"/>
    </xf>
    <xf numFmtId="0" fontId="7" fillId="0" borderId="6" xfId="0" applyFont="1" applyFill="1" applyBorder="1" applyAlignment="1" applyProtection="1">
      <alignment horizontal="center" vertical="center"/>
      <protection locked="0"/>
    </xf>
    <xf numFmtId="0" fontId="64" fillId="0" borderId="91" xfId="0" applyFont="1" applyFill="1" applyBorder="1" applyAlignment="1">
      <alignment horizontal="left" vertical="center"/>
    </xf>
    <xf numFmtId="0" fontId="64" fillId="0" borderId="38" xfId="0" applyFont="1" applyFill="1" applyBorder="1" applyAlignment="1">
      <alignment horizontal="left" vertical="center"/>
    </xf>
    <xf numFmtId="0" fontId="64" fillId="0" borderId="59" xfId="0" applyFont="1" applyFill="1" applyBorder="1" applyAlignment="1" applyProtection="1">
      <alignment horizontal="left" vertical="center"/>
      <protection locked="0"/>
    </xf>
    <xf numFmtId="0" fontId="64" fillId="0" borderId="62" xfId="0" applyFont="1" applyFill="1" applyBorder="1" applyAlignment="1" applyProtection="1">
      <alignment horizontal="left" vertical="center"/>
      <protection locked="0"/>
    </xf>
    <xf numFmtId="0" fontId="64" fillId="0" borderId="119" xfId="0" applyFont="1" applyFill="1" applyBorder="1" applyAlignment="1" applyProtection="1">
      <alignment horizontal="left" vertical="center"/>
      <protection locked="0"/>
    </xf>
    <xf numFmtId="0" fontId="10" fillId="0" borderId="107"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68" xfId="0" applyFont="1" applyFill="1" applyBorder="1" applyAlignment="1" applyProtection="1">
      <alignment horizontal="left" vertical="center"/>
      <protection locked="0"/>
    </xf>
    <xf numFmtId="0" fontId="64" fillId="0" borderId="48" xfId="0" applyFont="1" applyFill="1" applyBorder="1" applyAlignment="1">
      <alignment horizontal="left" vertical="center"/>
    </xf>
    <xf numFmtId="0" fontId="64" fillId="0" borderId="5" xfId="0" applyFont="1" applyFill="1" applyBorder="1" applyAlignment="1">
      <alignment horizontal="left" vertical="center"/>
    </xf>
    <xf numFmtId="0" fontId="64" fillId="0" borderId="9" xfId="0" applyFont="1" applyFill="1" applyBorder="1" applyAlignment="1">
      <alignment horizontal="left" vertical="center"/>
    </xf>
    <xf numFmtId="0" fontId="64" fillId="0" borderId="50" xfId="0" applyFont="1" applyFill="1" applyBorder="1" applyAlignment="1">
      <alignment horizontal="left" vertical="center"/>
    </xf>
    <xf numFmtId="0" fontId="64" fillId="0" borderId="0" xfId="0" applyFont="1" applyFill="1" applyBorder="1" applyAlignment="1">
      <alignment horizontal="left" vertical="center"/>
    </xf>
    <xf numFmtId="0" fontId="64" fillId="0" borderId="7" xfId="0" applyFont="1" applyFill="1" applyBorder="1" applyAlignment="1">
      <alignment horizontal="left" vertical="center"/>
    </xf>
    <xf numFmtId="0" fontId="64" fillId="0" borderId="40" xfId="0" applyFont="1" applyFill="1" applyBorder="1" applyAlignment="1">
      <alignment horizontal="left" vertical="center"/>
    </xf>
    <xf numFmtId="0" fontId="64" fillId="0" borderId="41" xfId="0" applyFont="1" applyFill="1" applyBorder="1" applyAlignment="1">
      <alignment horizontal="left" vertical="center"/>
    </xf>
    <xf numFmtId="0" fontId="64" fillId="0" borderId="42" xfId="0" applyFont="1" applyFill="1" applyBorder="1" applyAlignment="1">
      <alignment horizontal="left" vertical="center"/>
    </xf>
    <xf numFmtId="0" fontId="64" fillId="0" borderId="8" xfId="0" applyFont="1" applyFill="1" applyBorder="1" applyAlignment="1">
      <alignment horizontal="left" vertical="center" wrapText="1"/>
    </xf>
    <xf numFmtId="0" fontId="64" fillId="0" borderId="51" xfId="0" applyFont="1" applyFill="1" applyBorder="1" applyAlignment="1">
      <alignment horizontal="left" vertical="center"/>
    </xf>
    <xf numFmtId="0" fontId="64" fillId="0" borderId="8" xfId="0" applyFont="1" applyFill="1" applyBorder="1" applyAlignment="1" applyProtection="1">
      <alignment horizontal="center" vertical="center"/>
      <protection locked="0"/>
    </xf>
    <xf numFmtId="0" fontId="64" fillId="0" borderId="11" xfId="0"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64" fillId="0" borderId="1" xfId="0" applyFont="1" applyFill="1" applyBorder="1" applyAlignment="1">
      <alignment horizontal="center" vertical="center"/>
    </xf>
    <xf numFmtId="0" fontId="64" fillId="0" borderId="49" xfId="0" applyFont="1" applyFill="1" applyBorder="1" applyAlignment="1">
      <alignment horizontal="center" vertical="center"/>
    </xf>
    <xf numFmtId="0" fontId="64" fillId="0" borderId="44" xfId="0" applyFont="1" applyFill="1" applyBorder="1" applyAlignment="1">
      <alignment horizontal="center" vertical="center"/>
    </xf>
    <xf numFmtId="0" fontId="64" fillId="0" borderId="8" xfId="0" applyFont="1" applyFill="1" applyBorder="1" applyAlignment="1">
      <alignment horizontal="center" vertical="center"/>
    </xf>
    <xf numFmtId="0" fontId="64" fillId="0" borderId="9" xfId="0" applyFont="1" applyFill="1" applyBorder="1" applyAlignment="1">
      <alignment horizontal="center" vertical="center"/>
    </xf>
    <xf numFmtId="0" fontId="64" fillId="0" borderId="11" xfId="0" applyFont="1" applyFill="1" applyBorder="1" applyAlignment="1">
      <alignment horizontal="center" vertical="center"/>
    </xf>
    <xf numFmtId="0" fontId="64" fillId="0" borderId="12" xfId="0" applyFont="1" applyFill="1" applyBorder="1" applyAlignment="1">
      <alignment horizontal="center" vertical="center"/>
    </xf>
    <xf numFmtId="0" fontId="64" fillId="0" borderId="5" xfId="0" applyFont="1" applyFill="1" applyBorder="1" applyAlignment="1" applyProtection="1">
      <alignment horizontal="left" vertical="center"/>
      <protection locked="0"/>
    </xf>
    <xf numFmtId="0" fontId="64" fillId="0" borderId="49" xfId="0" applyFont="1" applyFill="1" applyBorder="1" applyAlignment="1" applyProtection="1">
      <alignment horizontal="left" vertical="center"/>
      <protection locked="0"/>
    </xf>
    <xf numFmtId="0" fontId="64" fillId="0" borderId="1" xfId="0" applyFont="1" applyFill="1" applyBorder="1" applyAlignment="1" applyProtection="1">
      <alignment horizontal="left" vertical="center"/>
      <protection locked="0"/>
    </xf>
    <xf numFmtId="0" fontId="64" fillId="0" borderId="46" xfId="0" applyFont="1" applyFill="1" applyBorder="1" applyAlignment="1" applyProtection="1">
      <alignment horizontal="left" vertical="center"/>
      <protection locked="0"/>
    </xf>
    <xf numFmtId="0" fontId="75" fillId="0" borderId="26" xfId="0" applyFont="1" applyFill="1" applyBorder="1" applyAlignment="1" applyProtection="1">
      <alignment horizontal="center" vertical="center"/>
      <protection locked="0"/>
    </xf>
    <xf numFmtId="0" fontId="75" fillId="0" borderId="28"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51" xfId="0" applyFont="1" applyFill="1" applyBorder="1" applyAlignment="1" applyProtection="1">
      <alignment horizontal="center" vertical="center"/>
      <protection locked="0"/>
    </xf>
    <xf numFmtId="0" fontId="10" fillId="0" borderId="51" xfId="0" applyFont="1" applyFill="1" applyBorder="1" applyAlignment="1">
      <alignment horizontal="left" vertical="center"/>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7" fillId="0" borderId="92" xfId="0" applyFont="1" applyFill="1" applyBorder="1" applyAlignment="1" applyProtection="1">
      <alignment horizontal="center" vertical="center"/>
      <protection locked="0"/>
    </xf>
    <xf numFmtId="0" fontId="10" fillId="0" borderId="49" xfId="0" applyFont="1" applyFill="1" applyBorder="1" applyAlignment="1" applyProtection="1">
      <alignment horizontal="left" vertical="center"/>
      <protection locked="0"/>
    </xf>
    <xf numFmtId="0" fontId="64" fillId="0" borderId="9" xfId="0" applyFont="1" applyFill="1" applyBorder="1" applyAlignment="1" applyProtection="1">
      <alignment horizontal="center" vertical="center"/>
      <protection locked="0"/>
    </xf>
    <xf numFmtId="0" fontId="64" fillId="0" borderId="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64" fillId="0" borderId="7" xfId="0" applyFont="1" applyFill="1" applyBorder="1" applyAlignment="1" applyProtection="1">
      <alignment horizontal="center" vertical="center"/>
      <protection locked="0"/>
    </xf>
    <xf numFmtId="0" fontId="64" fillId="0" borderId="49" xfId="0" applyFont="1" applyFill="1" applyBorder="1" applyAlignment="1" applyProtection="1">
      <alignment horizontal="center" vertical="center"/>
      <protection locked="0"/>
    </xf>
    <xf numFmtId="0" fontId="64" fillId="0" borderId="52" xfId="0" applyFont="1" applyFill="1" applyBorder="1" applyAlignment="1" applyProtection="1">
      <alignment horizontal="center" vertical="center"/>
      <protection locked="0"/>
    </xf>
    <xf numFmtId="0" fontId="10" fillId="0" borderId="6" xfId="0" applyFont="1" applyFill="1" applyBorder="1" applyAlignment="1">
      <alignment horizontal="left" vertical="center"/>
    </xf>
    <xf numFmtId="0" fontId="10" fillId="0" borderId="5" xfId="0" applyFont="1" applyFill="1" applyBorder="1" applyAlignment="1">
      <alignment horizontal="left" vertical="center"/>
    </xf>
    <xf numFmtId="0" fontId="10" fillId="0" borderId="9" xfId="0" applyFont="1" applyFill="1" applyBorder="1" applyAlignment="1">
      <alignment horizontal="left" vertical="center"/>
    </xf>
    <xf numFmtId="0" fontId="60" fillId="0" borderId="35" xfId="0" applyFont="1" applyFill="1" applyBorder="1" applyAlignment="1">
      <alignment vertical="center"/>
    </xf>
    <xf numFmtId="0" fontId="60" fillId="0" borderId="36" xfId="0" applyFont="1" applyFill="1" applyBorder="1" applyAlignment="1">
      <alignment vertical="center"/>
    </xf>
    <xf numFmtId="0" fontId="10" fillId="0" borderId="3"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46" xfId="0" applyFont="1" applyFill="1" applyBorder="1" applyAlignment="1">
      <alignment horizontal="center" vertical="center"/>
    </xf>
    <xf numFmtId="0" fontId="10" fillId="0" borderId="3" xfId="0" applyFont="1" applyFill="1" applyBorder="1" applyAlignment="1">
      <alignment horizontal="center" vertical="center" wrapText="1"/>
    </xf>
    <xf numFmtId="0" fontId="10" fillId="0" borderId="106" xfId="0" applyFont="1" applyFill="1" applyBorder="1" applyAlignment="1">
      <alignment horizontal="left" vertical="center"/>
    </xf>
    <xf numFmtId="0" fontId="10" fillId="0" borderId="62" xfId="0" applyFont="1" applyFill="1" applyBorder="1" applyAlignment="1">
      <alignment horizontal="left" vertical="center"/>
    </xf>
    <xf numFmtId="0" fontId="10" fillId="0" borderId="59" xfId="0" applyFont="1" applyFill="1" applyBorder="1" applyAlignment="1">
      <alignment horizontal="left" vertical="center" wrapText="1"/>
    </xf>
    <xf numFmtId="0" fontId="10" fillId="0" borderId="38" xfId="0" applyFont="1" applyFill="1" applyBorder="1" applyAlignment="1">
      <alignment horizontal="left" vertical="center"/>
    </xf>
    <xf numFmtId="0" fontId="10" fillId="0" borderId="59" xfId="0" applyFont="1" applyFill="1" applyBorder="1" applyAlignment="1">
      <alignment horizontal="center" vertical="center"/>
    </xf>
    <xf numFmtId="0" fontId="10" fillId="0" borderId="62" xfId="0" applyFont="1" applyFill="1" applyBorder="1" applyAlignment="1">
      <alignment horizontal="center" vertical="center"/>
    </xf>
    <xf numFmtId="0" fontId="10" fillId="0" borderId="59" xfId="0" applyFont="1" applyFill="1" applyBorder="1" applyAlignment="1" applyProtection="1">
      <alignment horizontal="left" vertical="center"/>
      <protection locked="0"/>
    </xf>
    <xf numFmtId="0" fontId="10" fillId="0" borderId="62" xfId="0" applyFont="1" applyFill="1" applyBorder="1" applyAlignment="1" applyProtection="1">
      <alignment horizontal="left" vertical="center"/>
      <protection locked="0"/>
    </xf>
    <xf numFmtId="0" fontId="10" fillId="0" borderId="119" xfId="0" applyFont="1" applyFill="1" applyBorder="1" applyAlignment="1" applyProtection="1">
      <alignment horizontal="left" vertical="center"/>
      <protection locked="0"/>
    </xf>
    <xf numFmtId="0" fontId="7" fillId="0" borderId="11" xfId="0" applyFont="1" applyFill="1" applyBorder="1" applyAlignment="1" applyProtection="1">
      <alignment horizontal="center" vertical="center"/>
      <protection locked="0"/>
    </xf>
    <xf numFmtId="0" fontId="10" fillId="0" borderId="1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2" xfId="0" applyFont="1" applyFill="1" applyBorder="1" applyAlignment="1">
      <alignment horizontal="left" vertical="center" wrapText="1"/>
    </xf>
    <xf numFmtId="0" fontId="64" fillId="0" borderId="5"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64" fillId="0" borderId="46" xfId="0" applyFont="1" applyFill="1" applyBorder="1" applyAlignment="1">
      <alignment horizontal="center" vertical="center"/>
    </xf>
    <xf numFmtId="0" fontId="10" fillId="0" borderId="59" xfId="0" applyFont="1" applyFill="1" applyBorder="1" applyAlignment="1">
      <alignment horizontal="left" vertical="center"/>
    </xf>
    <xf numFmtId="0" fontId="10" fillId="0" borderId="60" xfId="0" applyFont="1" applyFill="1" applyBorder="1" applyAlignment="1">
      <alignment horizontal="left" vertical="center"/>
    </xf>
    <xf numFmtId="0" fontId="10" fillId="0" borderId="119" xfId="0" applyFont="1" applyFill="1" applyBorder="1" applyAlignment="1">
      <alignment horizontal="left" vertical="center"/>
    </xf>
    <xf numFmtId="0" fontId="10" fillId="0" borderId="73" xfId="0" applyFont="1" applyFill="1" applyBorder="1" applyAlignment="1">
      <alignment horizontal="left" vertical="center"/>
    </xf>
    <xf numFmtId="0" fontId="10" fillId="0" borderId="74" xfId="0" applyFont="1" applyFill="1" applyBorder="1" applyAlignment="1">
      <alignment horizontal="left" vertical="center"/>
    </xf>
    <xf numFmtId="0" fontId="10" fillId="0" borderId="75" xfId="0" applyFont="1" applyFill="1" applyBorder="1" applyAlignment="1">
      <alignment horizontal="left" vertical="center"/>
    </xf>
    <xf numFmtId="0" fontId="10" fillId="0" borderId="76" xfId="0" applyFont="1" applyFill="1" applyBorder="1" applyAlignment="1">
      <alignment horizontal="left" vertical="center"/>
    </xf>
    <xf numFmtId="0" fontId="74" fillId="0" borderId="0" xfId="0" applyFont="1" applyFill="1" applyAlignment="1">
      <alignment horizontal="center" vertical="center"/>
    </xf>
    <xf numFmtId="0" fontId="34" fillId="0" borderId="41" xfId="0" applyFont="1" applyFill="1" applyBorder="1" applyAlignment="1">
      <alignment horizontal="right" vertical="center"/>
    </xf>
    <xf numFmtId="0" fontId="28" fillId="0" borderId="41" xfId="0" applyFont="1" applyFill="1" applyBorder="1" applyAlignment="1">
      <alignment horizontal="left" vertical="center" wrapText="1"/>
    </xf>
  </cellXfs>
  <cellStyles count="52">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0"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6" xfId="49"/>
    <cellStyle name="標準 2" xfId="3"/>
    <cellStyle name="標準 2 2" xfId="15"/>
    <cellStyle name="標準 20" xfId="33"/>
    <cellStyle name="標準 21" xfId="34"/>
    <cellStyle name="標準 22" xfId="51"/>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20">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99FFCC"/>
      <color rgb="FFCCEC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19356546" y="2886136"/>
          <a:ext cx="3086421"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1062607" y="2204357"/>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4224000" y="3492500"/>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309564</xdr:colOff>
      <xdr:row>46</xdr:row>
      <xdr:rowOff>71438</xdr:rowOff>
    </xdr:from>
    <xdr:to>
      <xdr:col>14</xdr:col>
      <xdr:colOff>3607593</xdr:colOff>
      <xdr:row>82</xdr:row>
      <xdr:rowOff>380999</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033" y="18764251"/>
          <a:ext cx="13620748" cy="18311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09800" y="3190875"/>
          <a:ext cx="3131559" cy="158494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667625" y="2066925"/>
          <a:ext cx="2790826" cy="1457325"/>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6695964" y="2803071"/>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242889</xdr:colOff>
      <xdr:row>38</xdr:row>
      <xdr:rowOff>581025</xdr:rowOff>
    </xdr:from>
    <xdr:to>
      <xdr:col>17</xdr:col>
      <xdr:colOff>578645</xdr:colOff>
      <xdr:row>38</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4577762"/>
          <a:ext cx="6993230"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27</xdr:row>
      <xdr:rowOff>200025</xdr:rowOff>
    </xdr:from>
    <xdr:to>
      <xdr:col>17</xdr:col>
      <xdr:colOff>561975</xdr:colOff>
      <xdr:row>29</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8001000" y="1894974"/>
          <a:ext cx="2796556" cy="147451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8023412" y="2129118"/>
          <a:ext cx="2790826" cy="1457325"/>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9556750" y="2233083"/>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2272818" y="2079625"/>
          <a:ext cx="3096923" cy="161380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369886" y="3276023"/>
          <a:ext cx="2840306" cy="144660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10" name="グループ化 9"/>
        <xdr:cNvGrpSpPr/>
      </xdr:nvGrpSpPr>
      <xdr:grpSpPr>
        <a:xfrm>
          <a:off x="14881412" y="1770529"/>
          <a:ext cx="3151169" cy="1606420"/>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9999928" y="1793875"/>
          <a:ext cx="3160662" cy="1587588"/>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500997</xdr:colOff>
      <xdr:row>7</xdr:row>
      <xdr:rowOff>51244</xdr:rowOff>
    </xdr:from>
    <xdr:to>
      <xdr:col>39</xdr:col>
      <xdr:colOff>1317607</xdr:colOff>
      <xdr:row>12</xdr:row>
      <xdr:rowOff>169499</xdr:rowOff>
    </xdr:to>
    <xdr:grpSp>
      <xdr:nvGrpSpPr>
        <xdr:cNvPr id="2" name="グループ化 1"/>
        <xdr:cNvGrpSpPr/>
      </xdr:nvGrpSpPr>
      <xdr:grpSpPr>
        <a:xfrm>
          <a:off x="12267173" y="1620068"/>
          <a:ext cx="3147434" cy="15862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192000" y="6858000"/>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id="{00000000-0008-0000-08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338667</xdr:colOff>
      <xdr:row>51</xdr:row>
      <xdr:rowOff>159154</xdr:rowOff>
    </xdr:from>
    <xdr:to>
      <xdr:col>11</xdr:col>
      <xdr:colOff>1735667</xdr:colOff>
      <xdr:row>57</xdr:row>
      <xdr:rowOff>31751</xdr:rowOff>
    </xdr:to>
    <xdr:sp macro="" textlink="">
      <xdr:nvSpPr>
        <xdr:cNvPr id="2" name="正方形/長方形 1"/>
        <xdr:cNvSpPr/>
      </xdr:nvSpPr>
      <xdr:spPr>
        <a:xfrm>
          <a:off x="757767" y="172184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173181</xdr:colOff>
      <xdr:row>59</xdr:row>
      <xdr:rowOff>51954</xdr:rowOff>
    </xdr:from>
    <xdr:to>
      <xdr:col>11</xdr:col>
      <xdr:colOff>1645228</xdr:colOff>
      <xdr:row>154</xdr:row>
      <xdr:rowOff>547</xdr:rowOff>
    </xdr:to>
    <xdr:pic>
      <xdr:nvPicPr>
        <xdr:cNvPr id="3" name="図 2"/>
        <xdr:cNvPicPr>
          <a:picLocks noChangeAspect="1"/>
        </xdr:cNvPicPr>
      </xdr:nvPicPr>
      <xdr:blipFill rotWithShape="1">
        <a:blip xmlns:r="http://schemas.openxmlformats.org/officeDocument/2006/relationships" r:embed="rId1"/>
        <a:srcRect l="34663" t="16518" r="32757" b="7413"/>
        <a:stretch/>
      </xdr:blipFill>
      <xdr:spPr>
        <a:xfrm>
          <a:off x="173181" y="18682854"/>
          <a:ext cx="11806672" cy="16236343"/>
        </a:xfrm>
        <a:prstGeom prst="rect">
          <a:avLst/>
        </a:prstGeom>
      </xdr:spPr>
    </xdr:pic>
    <xdr:clientData/>
  </xdr:twoCellAnchor>
  <xdr:twoCellAnchor editAs="oneCell">
    <xdr:from>
      <xdr:col>1</xdr:col>
      <xdr:colOff>17318</xdr:colOff>
      <xdr:row>59</xdr:row>
      <xdr:rowOff>86590</xdr:rowOff>
    </xdr:from>
    <xdr:to>
      <xdr:col>1</xdr:col>
      <xdr:colOff>935181</xdr:colOff>
      <xdr:row>62</xdr:row>
      <xdr:rowOff>121227</xdr:rowOff>
    </xdr:to>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436418" y="18717490"/>
          <a:ext cx="917863" cy="548987"/>
        </a:xfrm>
        <a:prstGeom prst="rect">
          <a:avLst/>
        </a:prstGeom>
      </xdr:spPr>
    </xdr:pic>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60599" y="6023556"/>
          <a:ext cx="3383646" cy="171988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0</xdr:colOff>
      <xdr:row>7</xdr:row>
      <xdr:rowOff>0</xdr:rowOff>
    </xdr:from>
    <xdr:to>
      <xdr:col>28</xdr:col>
      <xdr:colOff>385184</xdr:colOff>
      <xdr:row>10</xdr:row>
      <xdr:rowOff>72848</xdr:rowOff>
    </xdr:to>
    <xdr:grpSp>
      <xdr:nvGrpSpPr>
        <xdr:cNvPr id="2" name="グループ化 1"/>
        <xdr:cNvGrpSpPr/>
      </xdr:nvGrpSpPr>
      <xdr:grpSpPr>
        <a:xfrm>
          <a:off x="15185571" y="1905000"/>
          <a:ext cx="3106613" cy="156963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679;&#35347;&#32244;&#35469;&#23450;&#35506;/&#20196;&#21644;&#65300;&#24180;&#24230;/210_&#20225;&#30011;&#20418;/&#12304;&#25913;&#35330;&#20316;&#26989;&#29992;&#12305;&#30003;&#35531;&#12398;&#30041;&#24847;&#20107;&#38917;/R04.&#9675;&#26376;&#9675;&#26085;&#26356;&#26032;/&#36890;&#24120;&#29256;/&#65297;&#65301;&#65294;&#36215;&#26696;&#29992;/04_&#12304;&#21029;&#28155;&#65299;-1&#12305;&#35469;&#23450;&#30003;&#35531;&#27096;&#24335;&#12304;&#22522;&#30990;&#12467;&#12540;&#12473;&#29992;&#12305;&#65288;R05.&#6530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0196;&#21644;&#65300;&#24180;&#24230;\210_&#20225;&#30011;&#20418;\&#12304;&#25913;&#35330;&#20316;&#26989;&#29992;&#12305;&#30003;&#35531;&#12398;&#30041;&#24847;&#20107;&#38917;\R4.&#12295;&#26376;&#12295;&#26085;&#20462;&#27491;&#20104;&#23450;\&#30041;&#24847;&#20107;&#38917;&#65288;&#36890;&#24120;&#29256;&#65289;\&#65301;&#65294;&#27770;&#35009;&#29992;&#65288;&#20316;&#26989;&#20013;&#65289;\04_&#12304;&#21029;&#28155;&#65299;-1&#12305;&#35469;&#23450;&#30003;&#35531;&#27096;&#24335;&#12304;&#22522;&#30990;&#12467;&#12540;&#12473;&#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sheetName val="様式6 "/>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row r="11">
          <cell r="L11"/>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6 "/>
      <sheetName val="様式6（記入例１）"/>
      <sheetName val="様式6（記入例２）"/>
      <sheetName val="様式7の1"/>
      <sheetName val="様式7の3"/>
      <sheetName val="様式8"/>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refreshError="1"/>
      <sheetData sheetId="1" refreshError="1"/>
      <sheetData sheetId="2" refreshError="1"/>
      <sheetData sheetId="3" refreshError="1"/>
      <sheetData sheetId="4" refreshError="1"/>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pageSetUpPr fitToPage="1"/>
  </sheetPr>
  <dimension ref="A1:M29"/>
  <sheetViews>
    <sheetView tabSelected="1" view="pageBreakPreview" zoomScale="59" zoomScaleNormal="100" zoomScaleSheetLayoutView="59" zoomScalePageLayoutView="55" workbookViewId="0">
      <selection sqref="A1:H1"/>
    </sheetView>
  </sheetViews>
  <sheetFormatPr defaultColWidth="9" defaultRowHeight="13.5"/>
  <cols>
    <col min="1" max="1" width="5.5" style="5" customWidth="1"/>
    <col min="2" max="2" width="17.375" style="5" customWidth="1"/>
    <col min="3" max="4" width="33.625" style="5" customWidth="1"/>
    <col min="5" max="5" width="70.625" style="5" customWidth="1"/>
    <col min="6" max="6" width="56.25" style="830" customWidth="1"/>
    <col min="7" max="8" width="15.75" style="5" customWidth="1"/>
    <col min="9" max="16384" width="9" style="5"/>
  </cols>
  <sheetData>
    <row r="1" spans="1:13" s="2" customFormat="1" ht="32.25" customHeight="1">
      <c r="A1" s="1179" t="s">
        <v>1232</v>
      </c>
      <c r="B1" s="1179"/>
      <c r="C1" s="1179"/>
      <c r="D1" s="1179"/>
      <c r="E1" s="1179"/>
      <c r="F1" s="1179"/>
      <c r="G1" s="1179"/>
      <c r="H1" s="1179"/>
      <c r="I1" s="733"/>
      <c r="J1" s="733"/>
      <c r="K1" s="1"/>
      <c r="L1" s="1"/>
      <c r="M1" s="1"/>
    </row>
    <row r="2" spans="1:13" s="2" customFormat="1" ht="21" customHeight="1">
      <c r="B2" s="3"/>
      <c r="C2" s="3"/>
      <c r="D2" s="3"/>
      <c r="F2" s="3"/>
      <c r="G2" s="3"/>
      <c r="H2" s="3"/>
    </row>
    <row r="3" spans="1:13" s="2" customFormat="1" ht="18" customHeight="1">
      <c r="A3" s="831" t="s">
        <v>0</v>
      </c>
      <c r="B3" s="4"/>
      <c r="C3" s="1180" t="str">
        <f>IF(様式1!L11="","",様式1!L11)</f>
        <v/>
      </c>
      <c r="D3" s="1180"/>
      <c r="E3" s="1180"/>
      <c r="F3" s="828"/>
      <c r="G3" s="3"/>
      <c r="H3" s="3"/>
    </row>
    <row r="4" spans="1:13" s="2" customFormat="1" ht="6.75" customHeight="1">
      <c r="A4" s="832"/>
      <c r="B4" s="3"/>
      <c r="C4" s="3"/>
      <c r="D4" s="3"/>
      <c r="F4" s="3"/>
      <c r="G4" s="3"/>
      <c r="H4" s="3"/>
    </row>
    <row r="5" spans="1:13" s="2" customFormat="1" ht="18" customHeight="1">
      <c r="A5" s="831" t="s">
        <v>1</v>
      </c>
      <c r="B5" s="4"/>
      <c r="C5" s="1181" t="str">
        <f>IF(様式1!O3="","",様式1!O3)</f>
        <v/>
      </c>
      <c r="D5" s="1181"/>
      <c r="E5" s="1181"/>
      <c r="F5" s="829"/>
      <c r="G5" s="3"/>
      <c r="H5" s="3"/>
    </row>
    <row r="6" spans="1:13" s="2" customFormat="1" ht="9.9499999999999993" customHeight="1">
      <c r="B6" s="3"/>
      <c r="C6" s="3"/>
      <c r="D6" s="3"/>
      <c r="F6" s="3"/>
      <c r="G6" s="3"/>
      <c r="H6" s="3"/>
    </row>
    <row r="7" spans="1:13" ht="45.75" customHeight="1">
      <c r="A7" s="838" t="s">
        <v>915</v>
      </c>
      <c r="B7" s="839" t="s">
        <v>2</v>
      </c>
      <c r="C7" s="1182" t="s">
        <v>3</v>
      </c>
      <c r="D7" s="1183"/>
      <c r="E7" s="1183"/>
      <c r="F7" s="838" t="s">
        <v>1187</v>
      </c>
      <c r="G7" s="839" t="s">
        <v>4</v>
      </c>
      <c r="H7" s="839" t="s">
        <v>5</v>
      </c>
    </row>
    <row r="8" spans="1:13" ht="24.75" customHeight="1">
      <c r="A8" s="833">
        <v>1</v>
      </c>
      <c r="B8" s="833" t="s">
        <v>6</v>
      </c>
      <c r="C8" s="1171" t="s">
        <v>7</v>
      </c>
      <c r="D8" s="1172"/>
      <c r="E8" s="1173"/>
      <c r="F8" s="842" t="s">
        <v>1189</v>
      </c>
      <c r="G8" s="948"/>
      <c r="H8" s="948"/>
    </row>
    <row r="9" spans="1:13" ht="24.75" customHeight="1">
      <c r="A9" s="833">
        <v>2</v>
      </c>
      <c r="B9" s="833" t="s">
        <v>916</v>
      </c>
      <c r="C9" s="1184" t="s">
        <v>1188</v>
      </c>
      <c r="D9" s="1185"/>
      <c r="E9" s="1167"/>
      <c r="F9" s="842" t="s">
        <v>1189</v>
      </c>
      <c r="G9" s="948"/>
      <c r="H9" s="948"/>
    </row>
    <row r="10" spans="1:13" ht="310.5" customHeight="1">
      <c r="A10" s="833">
        <v>3</v>
      </c>
      <c r="B10" s="833" t="s">
        <v>917</v>
      </c>
      <c r="C10" s="1175" t="s">
        <v>1372</v>
      </c>
      <c r="D10" s="1176"/>
      <c r="E10" s="1177"/>
      <c r="F10" s="842" t="s">
        <v>1189</v>
      </c>
      <c r="G10" s="949"/>
      <c r="H10" s="949"/>
    </row>
    <row r="11" spans="1:13" ht="337.5" customHeight="1">
      <c r="A11" s="833">
        <v>4</v>
      </c>
      <c r="B11" s="833" t="s">
        <v>918</v>
      </c>
      <c r="C11" s="1175" t="s">
        <v>1239</v>
      </c>
      <c r="D11" s="1176"/>
      <c r="E11" s="1176"/>
      <c r="F11" s="843" t="s">
        <v>1189</v>
      </c>
      <c r="G11" s="949"/>
      <c r="H11" s="949"/>
    </row>
    <row r="12" spans="1:13" ht="164.25" customHeight="1">
      <c r="A12" s="833">
        <v>5</v>
      </c>
      <c r="B12" s="834" t="s">
        <v>919</v>
      </c>
      <c r="C12" s="1186" t="s">
        <v>1363</v>
      </c>
      <c r="D12" s="1187"/>
      <c r="E12" s="1187"/>
      <c r="F12" s="843" t="s">
        <v>1189</v>
      </c>
      <c r="G12" s="948"/>
      <c r="H12" s="948"/>
    </row>
    <row r="13" spans="1:13" ht="24" customHeight="1">
      <c r="A13" s="833">
        <v>6</v>
      </c>
      <c r="B13" s="835" t="s">
        <v>920</v>
      </c>
      <c r="C13" s="1188" t="s">
        <v>921</v>
      </c>
      <c r="D13" s="1189"/>
      <c r="E13" s="1189"/>
      <c r="F13" s="843" t="s">
        <v>1189</v>
      </c>
      <c r="G13" s="948"/>
      <c r="H13" s="948"/>
    </row>
    <row r="14" spans="1:13" ht="115.5" customHeight="1">
      <c r="A14" s="833">
        <v>7</v>
      </c>
      <c r="B14" s="833" t="s">
        <v>9</v>
      </c>
      <c r="C14" s="1175" t="s">
        <v>1200</v>
      </c>
      <c r="D14" s="1189"/>
      <c r="E14" s="1189"/>
      <c r="F14" s="843" t="s">
        <v>1189</v>
      </c>
      <c r="G14" s="948"/>
      <c r="H14" s="948"/>
    </row>
    <row r="15" spans="1:13" s="990" customFormat="1" ht="169.5" customHeight="1">
      <c r="A15" s="840">
        <v>8</v>
      </c>
      <c r="B15" s="840" t="s">
        <v>899</v>
      </c>
      <c r="C15" s="1168" t="s">
        <v>1190</v>
      </c>
      <c r="D15" s="1169"/>
      <c r="E15" s="1170"/>
      <c r="F15" s="988" t="s">
        <v>1233</v>
      </c>
      <c r="G15" s="948"/>
      <c r="H15" s="948"/>
    </row>
    <row r="16" spans="1:13" ht="81.75" customHeight="1">
      <c r="A16" s="833">
        <v>9</v>
      </c>
      <c r="B16" s="833" t="s">
        <v>922</v>
      </c>
      <c r="C16" s="1171" t="s">
        <v>10</v>
      </c>
      <c r="D16" s="1172"/>
      <c r="E16" s="1173"/>
      <c r="F16" s="844" t="s">
        <v>1189</v>
      </c>
      <c r="G16" s="948"/>
      <c r="H16" s="948"/>
    </row>
    <row r="17" spans="1:9" ht="195" customHeight="1">
      <c r="A17" s="833">
        <v>10</v>
      </c>
      <c r="B17" s="833" t="s">
        <v>923</v>
      </c>
      <c r="C17" s="1175" t="s">
        <v>1214</v>
      </c>
      <c r="D17" s="1176"/>
      <c r="E17" s="1177"/>
      <c r="F17" s="842" t="s">
        <v>1189</v>
      </c>
      <c r="G17" s="949"/>
      <c r="H17" s="949"/>
    </row>
    <row r="18" spans="1:9" s="990" customFormat="1" ht="124.5" customHeight="1">
      <c r="A18" s="840">
        <v>11</v>
      </c>
      <c r="B18" s="840" t="s">
        <v>924</v>
      </c>
      <c r="C18" s="1162" t="s">
        <v>925</v>
      </c>
      <c r="D18" s="1163"/>
      <c r="E18" s="1164"/>
      <c r="F18" s="988" t="s">
        <v>1234</v>
      </c>
      <c r="G18" s="949"/>
      <c r="H18" s="949"/>
    </row>
    <row r="19" spans="1:9" s="990" customFormat="1" ht="131.25" customHeight="1">
      <c r="A19" s="840">
        <v>12</v>
      </c>
      <c r="B19" s="840" t="s">
        <v>926</v>
      </c>
      <c r="C19" s="1162" t="s">
        <v>11</v>
      </c>
      <c r="D19" s="1163"/>
      <c r="E19" s="1164"/>
      <c r="F19" s="988" t="s">
        <v>1234</v>
      </c>
      <c r="G19" s="949"/>
      <c r="H19" s="949"/>
    </row>
    <row r="20" spans="1:9" ht="24" customHeight="1">
      <c r="A20" s="833">
        <v>13</v>
      </c>
      <c r="B20" s="833" t="s">
        <v>745</v>
      </c>
      <c r="C20" s="1174" t="s">
        <v>496</v>
      </c>
      <c r="D20" s="1172"/>
      <c r="E20" s="1173"/>
      <c r="F20" s="842" t="s">
        <v>1189</v>
      </c>
      <c r="G20" s="950"/>
      <c r="H20" s="950"/>
      <c r="I20" s="429"/>
    </row>
    <row r="21" spans="1:9" ht="24" customHeight="1">
      <c r="A21" s="833">
        <v>14</v>
      </c>
      <c r="B21" s="836" t="s">
        <v>927</v>
      </c>
      <c r="C21" s="1171" t="s">
        <v>12</v>
      </c>
      <c r="D21" s="1172"/>
      <c r="E21" s="1173"/>
      <c r="F21" s="842" t="s">
        <v>1189</v>
      </c>
      <c r="G21" s="950"/>
      <c r="H21" s="950"/>
    </row>
    <row r="22" spans="1:9" s="991" customFormat="1" ht="154.5" customHeight="1">
      <c r="A22" s="840">
        <v>15</v>
      </c>
      <c r="B22" s="947" t="s">
        <v>927</v>
      </c>
      <c r="C22" s="1159" t="s">
        <v>1191</v>
      </c>
      <c r="D22" s="1160"/>
      <c r="E22" s="1161"/>
      <c r="F22" s="989" t="s">
        <v>1235</v>
      </c>
      <c r="G22" s="951"/>
      <c r="H22" s="951"/>
    </row>
    <row r="23" spans="1:9" s="991" customFormat="1" ht="156.75" customHeight="1">
      <c r="A23" s="840">
        <v>16</v>
      </c>
      <c r="B23" s="841" t="s">
        <v>746</v>
      </c>
      <c r="C23" s="1162" t="s">
        <v>14</v>
      </c>
      <c r="D23" s="1163"/>
      <c r="E23" s="1164"/>
      <c r="F23" s="988" t="s">
        <v>1236</v>
      </c>
      <c r="G23" s="951"/>
      <c r="H23" s="951"/>
    </row>
    <row r="24" spans="1:9" ht="190.5" customHeight="1">
      <c r="A24" s="833">
        <v>17</v>
      </c>
      <c r="B24" s="837" t="s">
        <v>747</v>
      </c>
      <c r="C24" s="1165" t="s">
        <v>1212</v>
      </c>
      <c r="D24" s="1166"/>
      <c r="E24" s="1167"/>
      <c r="F24" s="845" t="s">
        <v>1185</v>
      </c>
      <c r="G24" s="951"/>
      <c r="H24" s="951"/>
    </row>
    <row r="25" spans="1:9" ht="213.75" customHeight="1">
      <c r="A25" s="833">
        <v>18</v>
      </c>
      <c r="B25" s="837" t="s">
        <v>748</v>
      </c>
      <c r="C25" s="1165" t="s">
        <v>1213</v>
      </c>
      <c r="D25" s="1166"/>
      <c r="E25" s="1167"/>
      <c r="F25" s="845" t="s">
        <v>1186</v>
      </c>
      <c r="G25" s="951"/>
      <c r="H25" s="951"/>
    </row>
    <row r="26" spans="1:9" s="990" customFormat="1" ht="186.75" customHeight="1">
      <c r="A26" s="840">
        <v>19</v>
      </c>
      <c r="B26" s="841" t="s">
        <v>1193</v>
      </c>
      <c r="C26" s="1168" t="s">
        <v>1192</v>
      </c>
      <c r="D26" s="1169"/>
      <c r="E26" s="1170"/>
      <c r="F26" s="988" t="s">
        <v>1240</v>
      </c>
      <c r="G26" s="950"/>
      <c r="H26" s="950"/>
    </row>
    <row r="27" spans="1:9" s="990" customFormat="1" ht="186.75" customHeight="1">
      <c r="A27" s="840">
        <v>20</v>
      </c>
      <c r="B27" s="841" t="s">
        <v>749</v>
      </c>
      <c r="C27" s="1168" t="s">
        <v>15</v>
      </c>
      <c r="D27" s="1169"/>
      <c r="E27" s="1170"/>
      <c r="F27" s="988" t="s">
        <v>1237</v>
      </c>
      <c r="G27" s="950"/>
      <c r="H27" s="950"/>
    </row>
    <row r="28" spans="1:9" ht="44.25" customHeight="1">
      <c r="A28" s="1190" t="s">
        <v>1195</v>
      </c>
      <c r="B28" s="1190"/>
      <c r="C28" s="1190"/>
      <c r="D28" s="1190"/>
      <c r="E28" s="1190"/>
      <c r="F28" s="1190"/>
      <c r="G28" s="1190"/>
      <c r="H28" s="1190"/>
    </row>
    <row r="29" spans="1:9" ht="44.25" customHeight="1">
      <c r="A29" s="1178" t="s">
        <v>1194</v>
      </c>
      <c r="B29" s="1178"/>
      <c r="C29" s="1178"/>
      <c r="D29" s="1178"/>
      <c r="E29" s="1178"/>
      <c r="F29" s="1178"/>
      <c r="G29" s="1178"/>
      <c r="H29" s="1178"/>
    </row>
  </sheetData>
  <mergeCells count="26">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14:E14"/>
    <mergeCell ref="C27:E27"/>
    <mergeCell ref="C22:E22"/>
    <mergeCell ref="C23:E23"/>
    <mergeCell ref="C24:E24"/>
    <mergeCell ref="C15:E15"/>
    <mergeCell ref="C18:E18"/>
    <mergeCell ref="C19:E19"/>
    <mergeCell ref="C21:E21"/>
    <mergeCell ref="C20:E20"/>
    <mergeCell ref="C16:E16"/>
    <mergeCell ref="C17:E17"/>
  </mergeCells>
  <phoneticPr fontId="9"/>
  <conditionalFormatting sqref="G8:G14 G16:G17 G20:G21 G24:G25">
    <cfRule type="containsBlanks" dxfId="419" priority="2">
      <formula>LEN(TRIM(G8))=0</formula>
    </cfRule>
  </conditionalFormatting>
  <conditionalFormatting sqref="G15 G18:G19 G22:G23 G26:G27">
    <cfRule type="containsBlanks" dxfId="418" priority="1">
      <formula>LEN(TRIM(G15))=0</formula>
    </cfRule>
  </conditionalFormatting>
  <printOptions horizontalCentered="1"/>
  <pageMargins left="0.62992125984251968" right="0.62992125984251968" top="0.39370078740157483" bottom="0.39370078740157483" header="0" footer="0.19685039370078741"/>
  <pageSetup paperSize="9" scale="27" orientation="portrait" horizontalDpi="300" verticalDpi="300" r:id="rId1"/>
  <headerFooter scaleWithDoc="0">
    <oddFooter>&amp;R&amp;10（令和5年12月8日以降に開講する訓練科から適用）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AR145"/>
  <sheetViews>
    <sheetView view="pageBreakPreview" zoomScale="60" zoomScaleNormal="70" workbookViewId="0">
      <selection activeCell="A4" sqref="A4:AH4"/>
    </sheetView>
  </sheetViews>
  <sheetFormatPr defaultColWidth="9" defaultRowHeight="13.5"/>
  <cols>
    <col min="1" max="1" width="2.625" style="59" customWidth="1"/>
    <col min="2" max="2" width="5.25" style="60" customWidth="1"/>
    <col min="3" max="3" width="9" style="60" customWidth="1"/>
    <col min="4" max="34" width="4.125" style="60" customWidth="1"/>
    <col min="35" max="35" width="4.375" style="123" customWidth="1"/>
    <col min="36" max="36" width="6.125" style="59" customWidth="1"/>
    <col min="37" max="37" width="9" style="820" customWidth="1"/>
    <col min="38" max="38" width="9" style="820"/>
    <col min="39" max="44" width="13.375" style="59" customWidth="1"/>
    <col min="45" max="16384" width="9" style="59"/>
  </cols>
  <sheetData>
    <row r="1" spans="1:44" s="80" customFormat="1" ht="17.25" customHeight="1">
      <c r="A1" s="1871" t="s">
        <v>219</v>
      </c>
      <c r="B1" s="1871"/>
      <c r="C1" s="1871"/>
      <c r="D1" s="1872" t="str">
        <f>IF(様式1!F37="","",様式1!F37)</f>
        <v/>
      </c>
      <c r="E1" s="1872"/>
      <c r="F1" s="1872"/>
      <c r="G1" s="1872"/>
      <c r="H1" s="1872"/>
      <c r="I1" s="617" t="s">
        <v>56</v>
      </c>
      <c r="J1" s="1872" t="str">
        <f>IF(様式1!K37="","",様式1!K37)</f>
        <v/>
      </c>
      <c r="K1" s="1872"/>
      <c r="L1" s="1872"/>
      <c r="M1" s="1872"/>
      <c r="N1" s="1872"/>
      <c r="O1" s="459"/>
      <c r="P1" s="459"/>
      <c r="Q1" s="459"/>
      <c r="R1" s="459"/>
      <c r="S1" s="459"/>
      <c r="T1" s="459"/>
      <c r="U1" s="459"/>
      <c r="V1" s="459"/>
      <c r="W1" s="459"/>
      <c r="X1" s="459"/>
      <c r="Y1" s="459"/>
      <c r="Z1" s="459"/>
      <c r="AA1" s="459"/>
      <c r="AB1" s="459"/>
      <c r="AC1" s="459"/>
      <c r="AD1" s="459"/>
      <c r="AE1" s="459"/>
      <c r="AF1" s="459"/>
      <c r="AG1" s="459"/>
      <c r="AH1" s="459"/>
      <c r="AI1" s="62"/>
      <c r="AK1" s="819"/>
      <c r="AL1" s="819"/>
    </row>
    <row r="2" spans="1:44">
      <c r="A2" s="119"/>
      <c r="B2" s="119"/>
      <c r="C2" s="119"/>
      <c r="D2" s="1873"/>
      <c r="E2" s="1873"/>
      <c r="F2" s="118"/>
      <c r="G2" s="120"/>
      <c r="H2" s="118"/>
      <c r="I2" s="121"/>
      <c r="J2" s="118"/>
    </row>
    <row r="3" spans="1:44" ht="17.25" customHeight="1">
      <c r="AG3" s="122"/>
      <c r="AH3" s="69" t="s">
        <v>727</v>
      </c>
    </row>
    <row r="4" spans="1:44" ht="20.25" customHeight="1">
      <c r="A4" s="1874" t="s">
        <v>269</v>
      </c>
      <c r="B4" s="1874"/>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1874"/>
      <c r="AG4" s="1874"/>
      <c r="AH4" s="1874"/>
    </row>
    <row r="5" spans="1:44" ht="12.75" customHeight="1">
      <c r="B5" s="123"/>
      <c r="C5" s="123"/>
      <c r="D5" s="123"/>
    </row>
    <row r="6" spans="1:44">
      <c r="B6" s="1875" t="s">
        <v>0</v>
      </c>
      <c r="C6" s="1875"/>
      <c r="D6" s="1875"/>
      <c r="E6" s="1875" t="str">
        <f>IF(様式1!L11="","",様式1!L11)</f>
        <v/>
      </c>
      <c r="F6" s="1875"/>
      <c r="G6" s="1875"/>
      <c r="H6" s="1875"/>
      <c r="I6" s="1875"/>
      <c r="J6" s="1875"/>
      <c r="K6" s="1875"/>
      <c r="L6" s="1875"/>
      <c r="M6" s="1875"/>
      <c r="N6" s="1875"/>
      <c r="O6" s="1875"/>
      <c r="P6" s="1875"/>
      <c r="Q6" s="1875"/>
      <c r="R6" s="1875"/>
      <c r="S6" s="1875" t="s">
        <v>270</v>
      </c>
      <c r="T6" s="1875"/>
      <c r="U6" s="1875"/>
      <c r="V6" s="1875" t="str">
        <f>IF(様式1!G36="","",様式1!G36)</f>
        <v/>
      </c>
      <c r="W6" s="1875"/>
      <c r="X6" s="1875"/>
      <c r="Y6" s="1875"/>
      <c r="Z6" s="1875"/>
      <c r="AA6" s="1875"/>
      <c r="AB6" s="1875"/>
      <c r="AC6" s="1875"/>
      <c r="AD6" s="1875"/>
      <c r="AE6" s="1875"/>
      <c r="AF6" s="1875"/>
      <c r="AG6" s="1875"/>
      <c r="AH6" s="1875"/>
    </row>
    <row r="7" spans="1:44" ht="5.25" customHeight="1"/>
    <row r="8" spans="1:44" s="80" customFormat="1" ht="30" customHeight="1">
      <c r="B8" s="1858" t="s">
        <v>1176</v>
      </c>
      <c r="C8" s="632" t="s">
        <v>756</v>
      </c>
      <c r="D8" s="522" t="str">
        <f>AM12</f>
        <v/>
      </c>
      <c r="E8" s="523" t="str">
        <f>IF($D$8="","",IF($D$8+1&lt;=$AM$13,$D$8+1,""))</f>
        <v/>
      </c>
      <c r="F8" s="523" t="str">
        <f>IF($D$8="","",IF($D$8+2&lt;=$AM$13,$D$8+2,""))</f>
        <v/>
      </c>
      <c r="G8" s="523" t="str">
        <f>IF($D$8="","",IF($D$8+3&lt;=$AM$13,$D$8+3,""))</f>
        <v/>
      </c>
      <c r="H8" s="523" t="str">
        <f>IF($D$8="","",IF($D$8+4&lt;=$AM$13,$D$8+4,""))</f>
        <v/>
      </c>
      <c r="I8" s="523" t="str">
        <f>IF($D$8="","",IF($D$8+5&lt;=$AM$13,$D$8+5,""))</f>
        <v/>
      </c>
      <c r="J8" s="523" t="str">
        <f>IF($D$8="","",IF($D$8+6&lt;=$AM$13,$D$8+6,""))</f>
        <v/>
      </c>
      <c r="K8" s="523" t="str">
        <f>IF($D$8="","",IF($D$8+7&lt;=$AM$13,$D$8+7,""))</f>
        <v/>
      </c>
      <c r="L8" s="523" t="str">
        <f>IF($D$8="","",IF($D$8+8&lt;=$AM$13,$D$8+8,""))</f>
        <v/>
      </c>
      <c r="M8" s="523" t="str">
        <f>IF($D$8="","",IF($D$8+9&lt;=$AM$13,$D$8+9,""))</f>
        <v/>
      </c>
      <c r="N8" s="523" t="str">
        <f>IF($D$8="","",IF($D$8+10&lt;=$AM$13,$D$8+10,""))</f>
        <v/>
      </c>
      <c r="O8" s="523" t="str">
        <f>IF($D$8="","",IF($D$8+11&lt;=$AM$13,$D$8+11,""))</f>
        <v/>
      </c>
      <c r="P8" s="523" t="str">
        <f>IF($D$8="","",IF($D$8+12&lt;=$AM$13,$D$8+12,""))</f>
        <v/>
      </c>
      <c r="Q8" s="523" t="str">
        <f>IF($D$8="","",IF($D$8+13&lt;=$AM$13,$D$8+13,""))</f>
        <v/>
      </c>
      <c r="R8" s="523" t="str">
        <f>IF($D$8="","",IF($D$8+14&lt;=$AM$13,$D$8+14,""))</f>
        <v/>
      </c>
      <c r="S8" s="523" t="str">
        <f>IF($D$8="","",IF($D$8+15&lt;=$AM$13,$D$8+15,""))</f>
        <v/>
      </c>
      <c r="T8" s="523" t="str">
        <f>IF($D$8="","",IF($D$8+16&lt;=$AM$13,$D$8+16,""))</f>
        <v/>
      </c>
      <c r="U8" s="523" t="str">
        <f>IF($D$8="","",IF($D$8+17&lt;=$AM$13,$D$8+17,""))</f>
        <v/>
      </c>
      <c r="V8" s="523" t="str">
        <f>IF($D$8="","",IF($D$8+18&lt;=$AM$13,$D$8+18,""))</f>
        <v/>
      </c>
      <c r="W8" s="523" t="str">
        <f>IF($D$8="","",IF($D$8+19&lt;=$AM$13,$D$8+19,""))</f>
        <v/>
      </c>
      <c r="X8" s="523" t="str">
        <f>IF($D$8="","",IF($D$8+20&lt;=$AM$13,$D$8+20,""))</f>
        <v/>
      </c>
      <c r="Y8" s="523" t="str">
        <f>IF($D$8="","",IF($D$8+21&lt;=$AM$13,$D$8+21,""))</f>
        <v/>
      </c>
      <c r="Z8" s="523" t="str">
        <f>IF($D$8="","",IF($D$8+22&lt;=$AM$13,$D$8+22,""))</f>
        <v/>
      </c>
      <c r="AA8" s="523" t="str">
        <f>IF($D$8="","",IF($D$8+23&lt;=$AM$13,$D$8+23,""))</f>
        <v/>
      </c>
      <c r="AB8" s="523" t="str">
        <f>IF($D$8="","",IF($D$8+24&lt;=$AM$13,$D$8+24,""))</f>
        <v/>
      </c>
      <c r="AC8" s="523" t="str">
        <f>IF($D$8="","",IF($D$8+25&lt;=$AM$13,$D$8+25,""))</f>
        <v/>
      </c>
      <c r="AD8" s="523" t="str">
        <f>IF($D$8="","",IF($D$8+26&lt;=$AM$13,$D$8+26,""))</f>
        <v/>
      </c>
      <c r="AE8" s="523" t="str">
        <f>IF($D$8="","",IF($D$8+27&lt;=$AM$13,$D$8+27,""))</f>
        <v/>
      </c>
      <c r="AF8" s="523" t="str">
        <f>IF($D$8="","",IF($D$8+28&lt;=$AM$13,$D$8+28,""))</f>
        <v/>
      </c>
      <c r="AG8" s="523" t="str">
        <f>IF($D$8="","",IF($D$8+29&lt;=$AM$13,$D$8+29,""))</f>
        <v/>
      </c>
      <c r="AH8" s="524" t="str">
        <f>IF($D$8="","",IF($D$8+30&lt;=$AM$13,$D$8+30,""))</f>
        <v/>
      </c>
      <c r="AI8" s="62"/>
      <c r="AK8" s="819"/>
      <c r="AL8" s="819"/>
      <c r="AM8" s="60" t="s">
        <v>728</v>
      </c>
      <c r="AN8" s="60" t="s">
        <v>729</v>
      </c>
    </row>
    <row r="9" spans="1:44" s="80" customFormat="1" ht="18" customHeight="1">
      <c r="B9" s="1859"/>
      <c r="C9" s="632" t="s">
        <v>271</v>
      </c>
      <c r="D9" s="525" t="str">
        <f t="shared" ref="D9:AH9" si="0">TEXT(D8,"aaa")</f>
        <v/>
      </c>
      <c r="E9" s="526" t="str">
        <f t="shared" si="0"/>
        <v/>
      </c>
      <c r="F9" s="526" t="str">
        <f t="shared" si="0"/>
        <v/>
      </c>
      <c r="G9" s="526" t="str">
        <f t="shared" si="0"/>
        <v/>
      </c>
      <c r="H9" s="526" t="str">
        <f t="shared" si="0"/>
        <v/>
      </c>
      <c r="I9" s="526" t="str">
        <f t="shared" si="0"/>
        <v/>
      </c>
      <c r="J9" s="526" t="str">
        <f t="shared" si="0"/>
        <v/>
      </c>
      <c r="K9" s="526" t="str">
        <f t="shared" si="0"/>
        <v/>
      </c>
      <c r="L9" s="526" t="str">
        <f t="shared" si="0"/>
        <v/>
      </c>
      <c r="M9" s="526" t="str">
        <f t="shared" si="0"/>
        <v/>
      </c>
      <c r="N9" s="526" t="str">
        <f t="shared" si="0"/>
        <v/>
      </c>
      <c r="O9" s="526" t="str">
        <f t="shared" si="0"/>
        <v/>
      </c>
      <c r="P9" s="526" t="str">
        <f t="shared" si="0"/>
        <v/>
      </c>
      <c r="Q9" s="526" t="str">
        <f t="shared" si="0"/>
        <v/>
      </c>
      <c r="R9" s="526" t="str">
        <f t="shared" si="0"/>
        <v/>
      </c>
      <c r="S9" s="526" t="str">
        <f t="shared" si="0"/>
        <v/>
      </c>
      <c r="T9" s="526" t="str">
        <f t="shared" si="0"/>
        <v/>
      </c>
      <c r="U9" s="526" t="str">
        <f t="shared" si="0"/>
        <v/>
      </c>
      <c r="V9" s="526" t="str">
        <f t="shared" si="0"/>
        <v/>
      </c>
      <c r="W9" s="526" t="str">
        <f t="shared" si="0"/>
        <v/>
      </c>
      <c r="X9" s="526" t="str">
        <f t="shared" si="0"/>
        <v/>
      </c>
      <c r="Y9" s="526" t="str">
        <f t="shared" si="0"/>
        <v/>
      </c>
      <c r="Z9" s="526" t="str">
        <f t="shared" si="0"/>
        <v/>
      </c>
      <c r="AA9" s="526" t="str">
        <f t="shared" si="0"/>
        <v/>
      </c>
      <c r="AB9" s="526" t="str">
        <f t="shared" si="0"/>
        <v/>
      </c>
      <c r="AC9" s="526" t="str">
        <f t="shared" si="0"/>
        <v/>
      </c>
      <c r="AD9" s="526" t="str">
        <f t="shared" si="0"/>
        <v/>
      </c>
      <c r="AE9" s="526" t="str">
        <f t="shared" si="0"/>
        <v/>
      </c>
      <c r="AF9" s="526" t="str">
        <f t="shared" si="0"/>
        <v/>
      </c>
      <c r="AG9" s="526" t="str">
        <f t="shared" si="0"/>
        <v/>
      </c>
      <c r="AH9" s="527" t="str">
        <f t="shared" si="0"/>
        <v/>
      </c>
      <c r="AI9" s="62"/>
      <c r="AK9" s="819"/>
      <c r="AL9" s="819"/>
      <c r="AM9" s="517" t="str">
        <f>IF(様式1!F37="","",様式1!F37)</f>
        <v/>
      </c>
      <c r="AN9" s="517" t="str">
        <f>IF(様式1!K37="","",様式1!K37)</f>
        <v/>
      </c>
    </row>
    <row r="10" spans="1:44" ht="20.100000000000001" customHeight="1">
      <c r="B10" s="1859"/>
      <c r="C10" s="460"/>
      <c r="D10" s="1861"/>
      <c r="E10" s="1840"/>
      <c r="F10" s="1840"/>
      <c r="G10" s="1840"/>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2"/>
    </row>
    <row r="11" spans="1:44" ht="20.100000000000001" customHeight="1">
      <c r="B11" s="1859"/>
      <c r="C11" s="460"/>
      <c r="D11" s="1862"/>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3"/>
      <c r="AM11" s="518" t="s">
        <v>298</v>
      </c>
      <c r="AN11" s="518" t="s">
        <v>299</v>
      </c>
      <c r="AO11" s="518" t="s">
        <v>300</v>
      </c>
      <c r="AP11" s="518" t="s">
        <v>301</v>
      </c>
      <c r="AQ11" s="518" t="s">
        <v>302</v>
      </c>
      <c r="AR11" s="518" t="s">
        <v>303</v>
      </c>
    </row>
    <row r="12" spans="1:44" ht="20.100000000000001" customHeight="1">
      <c r="B12" s="1859"/>
      <c r="C12" s="460" t="s">
        <v>272</v>
      </c>
      <c r="D12" s="1862"/>
      <c r="E12" s="1841"/>
      <c r="F12" s="1841"/>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3"/>
      <c r="AM12" s="517" t="str">
        <f>AM9</f>
        <v/>
      </c>
      <c r="AN12" s="517" t="str">
        <f>IF(AM13=AN9,"",IF(AN9&gt;EDATE(AM12,1)-1,EDATE(AM12,1),""))</f>
        <v/>
      </c>
      <c r="AO12" s="517" t="str">
        <f>IF(AN12="","",IF(AN9&gt;EDATE(AM12,2)-1,EDATE(AM12,2),""))</f>
        <v/>
      </c>
      <c r="AP12" s="517" t="str">
        <f>IF(AO12="","",IF(AN9&gt;EDATE(AM12,3)-1,EDATE(AM12,3),""))</f>
        <v/>
      </c>
      <c r="AQ12" s="517" t="str">
        <f>IF(AP12="","",IF(AN9&gt;EDATE(AM12,4)-1,EDATE(AM12,4),""))</f>
        <v/>
      </c>
      <c r="AR12" s="517" t="str">
        <f>IF(AQ12="","",IF(AN9&gt;EDATE(AM12,5)-1,EDATE(AM12,5),""))</f>
        <v/>
      </c>
    </row>
    <row r="13" spans="1:44" ht="20.100000000000001" customHeight="1">
      <c r="B13" s="1859"/>
      <c r="C13" s="460"/>
      <c r="D13" s="1862"/>
      <c r="E13" s="1841"/>
      <c r="F13" s="1841"/>
      <c r="G13" s="1841"/>
      <c r="H13" s="1841"/>
      <c r="I13" s="1841"/>
      <c r="J13" s="1841"/>
      <c r="K13" s="1841"/>
      <c r="L13" s="1841"/>
      <c r="M13" s="1841"/>
      <c r="N13" s="1841"/>
      <c r="O13" s="1841"/>
      <c r="P13" s="1841"/>
      <c r="Q13" s="1841"/>
      <c r="R13" s="1841"/>
      <c r="S13" s="1841"/>
      <c r="T13" s="1841"/>
      <c r="U13" s="1841"/>
      <c r="V13" s="1841"/>
      <c r="W13" s="1841"/>
      <c r="X13" s="1841"/>
      <c r="Y13" s="1841"/>
      <c r="Z13" s="1841"/>
      <c r="AA13" s="1841"/>
      <c r="AB13" s="1841"/>
      <c r="AC13" s="1841"/>
      <c r="AD13" s="1841"/>
      <c r="AE13" s="1841"/>
      <c r="AF13" s="1841"/>
      <c r="AG13" s="1841"/>
      <c r="AH13" s="1843"/>
      <c r="AM13" s="517" t="str">
        <f>IF(AM12="","",IF(AN9&lt;(EDATE(AM12,1)-1),AN9,EDATE(AM12,1)-1))</f>
        <v/>
      </c>
      <c r="AN13" s="517" t="str">
        <f>IF(AN12="","",IF(AN9&lt;(EDATE(AM12,2)-1),AN9,EDATE(AM12,2)-1))</f>
        <v/>
      </c>
      <c r="AO13" s="517" t="str">
        <f>IF(AO12="","",IF(AN9&lt;(EDATE(AM12,3)-1),AN9,EDATE(AM12,3)-1))</f>
        <v/>
      </c>
      <c r="AP13" s="517" t="str">
        <f>IF(AP12="","",IF(AN9&lt;=(EDATE(AM12,4)-1),AN9,EDATE(AM12,4)-1))</f>
        <v/>
      </c>
      <c r="AQ13" s="517" t="str">
        <f>IF(AQ12="","",IF(AN9&lt;=(EDATE(AM12,5)-1),AN9,EDATE(AM12,5)-1))</f>
        <v/>
      </c>
      <c r="AR13" s="517" t="str">
        <f>IF(AR12="","",IF(AN9&lt;=(EDATE(AM12,6)-1),AN9,EDATE(AM12,6)-1))</f>
        <v/>
      </c>
    </row>
    <row r="14" spans="1:44" ht="20.100000000000001" customHeight="1">
      <c r="B14" s="1859"/>
      <c r="C14" s="460" t="s">
        <v>273</v>
      </c>
      <c r="D14" s="1862"/>
      <c r="E14" s="1841"/>
      <c r="F14" s="1841"/>
      <c r="G14" s="1841"/>
      <c r="H14" s="1841"/>
      <c r="I14" s="1841"/>
      <c r="J14" s="1841"/>
      <c r="K14" s="1841"/>
      <c r="L14" s="1841"/>
      <c r="M14" s="1841"/>
      <c r="N14" s="1841"/>
      <c r="O14" s="1841"/>
      <c r="P14" s="1841"/>
      <c r="Q14" s="1841"/>
      <c r="R14" s="1841"/>
      <c r="S14" s="1841"/>
      <c r="T14" s="1841"/>
      <c r="U14" s="1841"/>
      <c r="V14" s="1841"/>
      <c r="W14" s="1841"/>
      <c r="X14" s="1841"/>
      <c r="Y14" s="1841"/>
      <c r="Z14" s="1841"/>
      <c r="AA14" s="1841"/>
      <c r="AB14" s="1841"/>
      <c r="AC14" s="1841"/>
      <c r="AD14" s="1841"/>
      <c r="AE14" s="1841"/>
      <c r="AF14" s="1841"/>
      <c r="AG14" s="1841"/>
      <c r="AH14" s="1843"/>
    </row>
    <row r="15" spans="1:44" ht="20.100000000000001" customHeight="1">
      <c r="B15" s="1859"/>
      <c r="C15" s="460"/>
      <c r="D15" s="1862"/>
      <c r="E15" s="1841"/>
      <c r="F15" s="1841"/>
      <c r="G15" s="1841"/>
      <c r="H15" s="1841"/>
      <c r="I15" s="1841"/>
      <c r="J15" s="1841"/>
      <c r="K15" s="1841"/>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3"/>
    </row>
    <row r="16" spans="1:44" ht="20.100000000000001" customHeight="1">
      <c r="B16" s="1859"/>
      <c r="C16" s="460" t="s">
        <v>274</v>
      </c>
      <c r="D16" s="1862"/>
      <c r="E16" s="1841"/>
      <c r="F16" s="1841"/>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c r="AH16" s="1843"/>
    </row>
    <row r="17" spans="2:39" ht="20.100000000000001" customHeight="1">
      <c r="B17" s="1859"/>
      <c r="C17" s="460"/>
      <c r="D17" s="1862"/>
      <c r="E17" s="1841"/>
      <c r="F17" s="1841"/>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3"/>
    </row>
    <row r="18" spans="2:39" ht="20.100000000000001" customHeight="1">
      <c r="B18" s="1859"/>
      <c r="C18" s="460" t="s">
        <v>275</v>
      </c>
      <c r="D18" s="1862"/>
      <c r="E18" s="1841"/>
      <c r="F18" s="1841"/>
      <c r="G18" s="1841"/>
      <c r="H18" s="1841"/>
      <c r="I18" s="1841"/>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3"/>
    </row>
    <row r="19" spans="2:39" ht="20.100000000000001" customHeight="1">
      <c r="B19" s="1859"/>
      <c r="C19" s="460"/>
      <c r="D19" s="1862"/>
      <c r="E19" s="1841"/>
      <c r="F19" s="1841"/>
      <c r="G19" s="1841"/>
      <c r="H19" s="1841"/>
      <c r="I19" s="1841"/>
      <c r="J19" s="1841"/>
      <c r="K19" s="1841"/>
      <c r="L19" s="1841"/>
      <c r="M19" s="1841"/>
      <c r="N19" s="1841"/>
      <c r="O19" s="1841"/>
      <c r="P19" s="1841"/>
      <c r="Q19" s="1841"/>
      <c r="R19" s="1841"/>
      <c r="S19" s="1841"/>
      <c r="T19" s="1841"/>
      <c r="U19" s="1841"/>
      <c r="V19" s="1841"/>
      <c r="W19" s="1841"/>
      <c r="X19" s="1841"/>
      <c r="Y19" s="1841"/>
      <c r="Z19" s="1841"/>
      <c r="AA19" s="1841"/>
      <c r="AB19" s="1841"/>
      <c r="AC19" s="1841"/>
      <c r="AD19" s="1841"/>
      <c r="AE19" s="1841"/>
      <c r="AF19" s="1841"/>
      <c r="AG19" s="1841"/>
      <c r="AH19" s="1843"/>
    </row>
    <row r="20" spans="2:39" ht="20.100000000000001" customHeight="1">
      <c r="B20" s="1859"/>
      <c r="C20" s="460"/>
      <c r="D20" s="1870"/>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4"/>
    </row>
    <row r="21" spans="2:39" ht="21.95" customHeight="1">
      <c r="B21" s="1859"/>
      <c r="C21" s="620" t="s">
        <v>276</v>
      </c>
      <c r="D21" s="884"/>
      <c r="E21" s="885"/>
      <c r="F21" s="885"/>
      <c r="G21" s="885"/>
      <c r="H21" s="885"/>
      <c r="I21" s="886"/>
      <c r="J21" s="886"/>
      <c r="K21" s="885"/>
      <c r="L21" s="885"/>
      <c r="M21" s="885"/>
      <c r="N21" s="885"/>
      <c r="O21" s="885"/>
      <c r="P21" s="886"/>
      <c r="Q21" s="886"/>
      <c r="R21" s="885"/>
      <c r="S21" s="885"/>
      <c r="T21" s="885"/>
      <c r="U21" s="886"/>
      <c r="V21" s="886"/>
      <c r="W21" s="886"/>
      <c r="X21" s="886"/>
      <c r="Y21" s="885"/>
      <c r="Z21" s="885"/>
      <c r="AA21" s="885"/>
      <c r="AB21" s="885"/>
      <c r="AC21" s="886"/>
      <c r="AD21" s="886"/>
      <c r="AE21" s="885"/>
      <c r="AF21" s="885"/>
      <c r="AG21" s="885"/>
      <c r="AH21" s="887"/>
      <c r="AI21" s="519">
        <f>COUNTA(D21:AH21)</f>
        <v>0</v>
      </c>
    </row>
    <row r="22" spans="2:39" ht="17.25" customHeight="1">
      <c r="B22" s="1859"/>
      <c r="C22" s="816" t="s">
        <v>1054</v>
      </c>
      <c r="D22" s="888"/>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519"/>
    </row>
    <row r="23" spans="2:39" ht="12" customHeight="1">
      <c r="B23" s="1859"/>
      <c r="C23" s="1863" t="s">
        <v>402</v>
      </c>
      <c r="D23" s="889"/>
      <c r="E23" s="890"/>
      <c r="F23" s="890"/>
      <c r="G23" s="890"/>
      <c r="H23" s="890"/>
      <c r="I23" s="890"/>
      <c r="J23" s="890"/>
      <c r="K23" s="890"/>
      <c r="L23" s="890"/>
      <c r="M23" s="890"/>
      <c r="N23" s="890"/>
      <c r="O23" s="890"/>
      <c r="P23" s="890"/>
      <c r="Q23" s="890"/>
      <c r="R23" s="890"/>
      <c r="S23" s="890"/>
      <c r="T23" s="890"/>
      <c r="U23" s="890"/>
      <c r="V23" s="890"/>
      <c r="W23" s="890"/>
      <c r="X23" s="890"/>
      <c r="Y23" s="890"/>
      <c r="Z23" s="890"/>
      <c r="AA23" s="890"/>
      <c r="AB23" s="890"/>
      <c r="AC23" s="890"/>
      <c r="AD23" s="890"/>
      <c r="AE23" s="890"/>
      <c r="AF23" s="890"/>
      <c r="AG23" s="890"/>
      <c r="AH23" s="891"/>
      <c r="AI23" s="1850" t="s">
        <v>724</v>
      </c>
    </row>
    <row r="24" spans="2:39" ht="12" customHeight="1" thickBot="1">
      <c r="B24" s="1859"/>
      <c r="C24" s="1864"/>
      <c r="D24" s="892"/>
      <c r="E24" s="893"/>
      <c r="F24" s="893"/>
      <c r="G24" s="893"/>
      <c r="H24" s="893"/>
      <c r="I24" s="893"/>
      <c r="J24" s="893"/>
      <c r="K24" s="893"/>
      <c r="L24" s="893"/>
      <c r="M24" s="893"/>
      <c r="N24" s="893"/>
      <c r="O24" s="893"/>
      <c r="P24" s="893"/>
      <c r="Q24" s="893"/>
      <c r="R24" s="893"/>
      <c r="S24" s="893"/>
      <c r="T24" s="893"/>
      <c r="U24" s="893"/>
      <c r="V24" s="893"/>
      <c r="W24" s="893"/>
      <c r="X24" s="893"/>
      <c r="Y24" s="893"/>
      <c r="Z24" s="893"/>
      <c r="AA24" s="893"/>
      <c r="AB24" s="893"/>
      <c r="AC24" s="893"/>
      <c r="AD24" s="893"/>
      <c r="AE24" s="893"/>
      <c r="AF24" s="893"/>
      <c r="AG24" s="893"/>
      <c r="AH24" s="894"/>
      <c r="AI24" s="1851"/>
    </row>
    <row r="25" spans="2:39" ht="12" customHeight="1" thickBot="1">
      <c r="B25" s="1860"/>
      <c r="C25" s="1865"/>
      <c r="D25" s="895"/>
      <c r="E25" s="896"/>
      <c r="F25" s="896"/>
      <c r="G25" s="896"/>
      <c r="H25" s="896"/>
      <c r="I25" s="896"/>
      <c r="J25" s="896"/>
      <c r="K25" s="896"/>
      <c r="L25" s="896"/>
      <c r="M25" s="896"/>
      <c r="N25" s="896"/>
      <c r="O25" s="896"/>
      <c r="P25" s="896"/>
      <c r="Q25" s="896"/>
      <c r="R25" s="896"/>
      <c r="S25" s="896"/>
      <c r="T25" s="896"/>
      <c r="U25" s="896"/>
      <c r="V25" s="896"/>
      <c r="W25" s="896"/>
      <c r="X25" s="896"/>
      <c r="Y25" s="896"/>
      <c r="Z25" s="896"/>
      <c r="AA25" s="896"/>
      <c r="AB25" s="896"/>
      <c r="AC25" s="896"/>
      <c r="AD25" s="896"/>
      <c r="AE25" s="896"/>
      <c r="AF25" s="896"/>
      <c r="AG25" s="896"/>
      <c r="AH25" s="897"/>
      <c r="AI25" s="531">
        <f>SUM(D23:AH25)</f>
        <v>0</v>
      </c>
      <c r="AK25" s="1845" t="s">
        <v>1102</v>
      </c>
      <c r="AL25" s="1845"/>
      <c r="AM25" s="779">
        <f>SUMIF(D22:AH22,"△",D23:AH23)+SUMIF(D22:AH22,"○",D23:AH23)+SUMIF(D22:AH22,"△",D24:AH24)+SUMIF(D22:AH22,"○",D24:AH24)+SUMIF(D22:AH22,"△",D25:AH25)+SUMIF(D22:AH22,"○",D25:AH25)</f>
        <v>0</v>
      </c>
    </row>
    <row r="26" spans="2:39" ht="9.9499999999999993" customHeight="1"/>
    <row r="27" spans="2:39" ht="30" customHeight="1">
      <c r="B27" s="1858" t="s">
        <v>1177</v>
      </c>
      <c r="C27" s="632" t="s">
        <v>756</v>
      </c>
      <c r="D27" s="522" t="str">
        <f>AN12</f>
        <v/>
      </c>
      <c r="E27" s="523" t="str">
        <f>IF($D$27="","",IF($D$27+1&lt;=$AN$13,$D$27+1,""))</f>
        <v/>
      </c>
      <c r="F27" s="523" t="str">
        <f>IF($D$27="","",IF($D$27+2&lt;=$AN$13,$D$27+2,""))</f>
        <v/>
      </c>
      <c r="G27" s="523" t="str">
        <f>IF($D$27="","",IF($D$27+3&lt;=$AN$13,$D$27+3,""))</f>
        <v/>
      </c>
      <c r="H27" s="523" t="str">
        <f>IF($D$27="","",IF($D$27+4&lt;=$AN$13,$D$27+4,""))</f>
        <v/>
      </c>
      <c r="I27" s="523" t="str">
        <f>IF($D$27="","",IF($D$27+5&lt;=$AN$13,$D$27+5,""))</f>
        <v/>
      </c>
      <c r="J27" s="523" t="str">
        <f>IF($D$27="","",IF($D$27+6&lt;=$AN$13,$D$27+6,""))</f>
        <v/>
      </c>
      <c r="K27" s="523" t="str">
        <f>IF($D$27="","",IF($D$27+7&lt;=$AN$13,$D$27+7,""))</f>
        <v/>
      </c>
      <c r="L27" s="523" t="str">
        <f>IF($D$27="","",IF($D$27+8&lt;=$AN$13,$D$27+8,""))</f>
        <v/>
      </c>
      <c r="M27" s="523" t="str">
        <f>IF($D$27="","",IF($D$27+9&lt;=$AN$13,$D$27+9,""))</f>
        <v/>
      </c>
      <c r="N27" s="523" t="str">
        <f>IF($D$27="","",IF($D$27+10&lt;=$AN$13,$D$27+10,""))</f>
        <v/>
      </c>
      <c r="O27" s="523" t="str">
        <f>IF($D$27="","",IF($D$27+11&lt;=$AN$13,$D$27+11,""))</f>
        <v/>
      </c>
      <c r="P27" s="523" t="str">
        <f>IF($D$27="","",IF($D$27+12&lt;=$AN$13,$D$27+12,""))</f>
        <v/>
      </c>
      <c r="Q27" s="523" t="str">
        <f>IF($D$27="","",IF($D$27+13&lt;=$AN$13,$D$27+13,""))</f>
        <v/>
      </c>
      <c r="R27" s="523" t="str">
        <f>IF($D$27="","",IF($D$27+14&lt;=$AN$13,$D$27+14,""))</f>
        <v/>
      </c>
      <c r="S27" s="523" t="str">
        <f>IF($D$27="","",IF($D$27+15&lt;=$AN$13,$D$27+15,""))</f>
        <v/>
      </c>
      <c r="T27" s="523" t="str">
        <f>IF($D$27="","",IF($D$27+16&lt;=$AN$13,$D$27+16,""))</f>
        <v/>
      </c>
      <c r="U27" s="523" t="str">
        <f>IF($D$27="","",IF($D$27+17&lt;=$AN$13,$D$27+17,""))</f>
        <v/>
      </c>
      <c r="V27" s="523" t="str">
        <f>IF($D$27="","",IF($D$27+18&lt;=$AN$13,$D$27+18,""))</f>
        <v/>
      </c>
      <c r="W27" s="523" t="str">
        <f>IF($D$27="","",IF($D$27+19&lt;=$AN$13,$D$27+19,""))</f>
        <v/>
      </c>
      <c r="X27" s="523" t="str">
        <f>IF($D$27="","",IF($D$27+20&lt;=$AN$13,$D$27+20,""))</f>
        <v/>
      </c>
      <c r="Y27" s="523" t="str">
        <f>IF($D$27="","",IF($D$27+21&lt;=$AN$13,$D$27+21,""))</f>
        <v/>
      </c>
      <c r="Z27" s="523" t="str">
        <f>IF($D$27="","",IF($D$27+22&lt;=$AN$13,$D$27+22,""))</f>
        <v/>
      </c>
      <c r="AA27" s="523" t="str">
        <f>IF($D$27="","",IF($D$27+23&lt;=$AN$13,$D$27+23,""))</f>
        <v/>
      </c>
      <c r="AB27" s="523" t="str">
        <f>IF($D$27="","",IF($D$27+24&lt;=$AN$13,$D$27+24,""))</f>
        <v/>
      </c>
      <c r="AC27" s="523" t="str">
        <f>IF($D$27="","",IF($D$27+25&lt;=$AN$13,$D$27+25,""))</f>
        <v/>
      </c>
      <c r="AD27" s="523" t="str">
        <f>IF($D$27="","",IF($D$27+26&lt;=$AN$13,$D$27+26,""))</f>
        <v/>
      </c>
      <c r="AE27" s="523" t="str">
        <f>IF($D$27="","",IF($D$27+27&lt;=$AN$13,$D$27+27,""))</f>
        <v/>
      </c>
      <c r="AF27" s="523" t="str">
        <f>IF($D$27="","",IF($D$27+28&lt;=$AN$13,$D$27+28,""))</f>
        <v/>
      </c>
      <c r="AG27" s="523" t="str">
        <f>IF($D$27="","",IF($D$27+29&lt;=$AN$13,$D$27+29,""))</f>
        <v/>
      </c>
      <c r="AH27" s="524" t="str">
        <f>IF($D$27="","",IF($D$27+30&lt;=$AN$13,$D$27+30,""))</f>
        <v/>
      </c>
    </row>
    <row r="28" spans="2:39" ht="18" customHeight="1">
      <c r="B28" s="1859"/>
      <c r="C28" s="632" t="s">
        <v>271</v>
      </c>
      <c r="D28" s="525" t="str">
        <f t="shared" ref="D28:AH28" si="1">TEXT(D27,"aaa")</f>
        <v/>
      </c>
      <c r="E28" s="526" t="str">
        <f t="shared" si="1"/>
        <v/>
      </c>
      <c r="F28" s="526" t="str">
        <f t="shared" si="1"/>
        <v/>
      </c>
      <c r="G28" s="526" t="str">
        <f t="shared" si="1"/>
        <v/>
      </c>
      <c r="H28" s="526" t="str">
        <f t="shared" si="1"/>
        <v/>
      </c>
      <c r="I28" s="526" t="str">
        <f t="shared" si="1"/>
        <v/>
      </c>
      <c r="J28" s="526" t="str">
        <f t="shared" si="1"/>
        <v/>
      </c>
      <c r="K28" s="526" t="str">
        <f t="shared" si="1"/>
        <v/>
      </c>
      <c r="L28" s="526" t="str">
        <f t="shared" si="1"/>
        <v/>
      </c>
      <c r="M28" s="526" t="str">
        <f t="shared" si="1"/>
        <v/>
      </c>
      <c r="N28" s="526" t="str">
        <f t="shared" si="1"/>
        <v/>
      </c>
      <c r="O28" s="526" t="str">
        <f t="shared" si="1"/>
        <v/>
      </c>
      <c r="P28" s="526" t="str">
        <f t="shared" si="1"/>
        <v/>
      </c>
      <c r="Q28" s="526" t="str">
        <f t="shared" si="1"/>
        <v/>
      </c>
      <c r="R28" s="526" t="str">
        <f t="shared" si="1"/>
        <v/>
      </c>
      <c r="S28" s="526" t="str">
        <f t="shared" si="1"/>
        <v/>
      </c>
      <c r="T28" s="526" t="str">
        <f t="shared" si="1"/>
        <v/>
      </c>
      <c r="U28" s="526" t="str">
        <f t="shared" si="1"/>
        <v/>
      </c>
      <c r="V28" s="526" t="str">
        <f t="shared" si="1"/>
        <v/>
      </c>
      <c r="W28" s="526" t="str">
        <f t="shared" si="1"/>
        <v/>
      </c>
      <c r="X28" s="526" t="str">
        <f t="shared" si="1"/>
        <v/>
      </c>
      <c r="Y28" s="526" t="str">
        <f t="shared" si="1"/>
        <v/>
      </c>
      <c r="Z28" s="526" t="str">
        <f t="shared" si="1"/>
        <v/>
      </c>
      <c r="AA28" s="526" t="str">
        <f t="shared" si="1"/>
        <v/>
      </c>
      <c r="AB28" s="526" t="str">
        <f t="shared" si="1"/>
        <v/>
      </c>
      <c r="AC28" s="526" t="str">
        <f t="shared" si="1"/>
        <v/>
      </c>
      <c r="AD28" s="526" t="str">
        <f t="shared" si="1"/>
        <v/>
      </c>
      <c r="AE28" s="526" t="str">
        <f t="shared" si="1"/>
        <v/>
      </c>
      <c r="AF28" s="526" t="str">
        <f t="shared" si="1"/>
        <v/>
      </c>
      <c r="AG28" s="526" t="str">
        <f t="shared" si="1"/>
        <v/>
      </c>
      <c r="AH28" s="527" t="str">
        <f t="shared" si="1"/>
        <v/>
      </c>
    </row>
    <row r="29" spans="2:39" ht="20.100000000000001" customHeight="1">
      <c r="B29" s="1859"/>
      <c r="C29" s="460"/>
      <c r="D29" s="1861"/>
      <c r="E29" s="1840"/>
      <c r="F29" s="1840"/>
      <c r="G29" s="1840"/>
      <c r="H29" s="1840"/>
      <c r="I29" s="1840"/>
      <c r="J29" s="1840"/>
      <c r="K29" s="1867"/>
      <c r="L29" s="1840"/>
      <c r="M29" s="1840"/>
      <c r="N29" s="1840"/>
      <c r="O29" s="1840"/>
      <c r="P29" s="1840"/>
      <c r="Q29" s="1840"/>
      <c r="R29" s="1840"/>
      <c r="S29" s="1840"/>
      <c r="T29" s="1840"/>
      <c r="U29" s="1840"/>
      <c r="V29" s="1840"/>
      <c r="W29" s="1840"/>
      <c r="X29" s="1840"/>
      <c r="Y29" s="1840"/>
      <c r="Z29" s="1840"/>
      <c r="AA29" s="1840"/>
      <c r="AB29" s="1840"/>
      <c r="AC29" s="1840"/>
      <c r="AD29" s="1840"/>
      <c r="AE29" s="1840"/>
      <c r="AF29" s="1867"/>
      <c r="AG29" s="1840"/>
      <c r="AH29" s="1842"/>
    </row>
    <row r="30" spans="2:39" ht="20.100000000000001" customHeight="1">
      <c r="B30" s="1859"/>
      <c r="C30" s="460"/>
      <c r="D30" s="1862"/>
      <c r="E30" s="1841"/>
      <c r="F30" s="1841"/>
      <c r="G30" s="1841"/>
      <c r="H30" s="1841"/>
      <c r="I30" s="1841"/>
      <c r="J30" s="1841"/>
      <c r="K30" s="1868"/>
      <c r="L30" s="1841"/>
      <c r="M30" s="1841"/>
      <c r="N30" s="1841"/>
      <c r="O30" s="1841"/>
      <c r="P30" s="1841"/>
      <c r="Q30" s="1841"/>
      <c r="R30" s="1841"/>
      <c r="S30" s="1841"/>
      <c r="T30" s="1841"/>
      <c r="U30" s="1841"/>
      <c r="V30" s="1841"/>
      <c r="W30" s="1841"/>
      <c r="X30" s="1841"/>
      <c r="Y30" s="1841"/>
      <c r="Z30" s="1841"/>
      <c r="AA30" s="1841"/>
      <c r="AB30" s="1841"/>
      <c r="AC30" s="1841"/>
      <c r="AD30" s="1841"/>
      <c r="AE30" s="1841"/>
      <c r="AF30" s="1868"/>
      <c r="AG30" s="1841"/>
      <c r="AH30" s="1843"/>
    </row>
    <row r="31" spans="2:39" ht="20.100000000000001" customHeight="1">
      <c r="B31" s="1859"/>
      <c r="C31" s="460" t="s">
        <v>272</v>
      </c>
      <c r="D31" s="1862"/>
      <c r="E31" s="1841"/>
      <c r="F31" s="1841"/>
      <c r="G31" s="1841"/>
      <c r="H31" s="1841"/>
      <c r="I31" s="1841"/>
      <c r="J31" s="1841"/>
      <c r="K31" s="1868"/>
      <c r="L31" s="1841"/>
      <c r="M31" s="1841"/>
      <c r="N31" s="1841"/>
      <c r="O31" s="1841"/>
      <c r="P31" s="1841"/>
      <c r="Q31" s="1841"/>
      <c r="R31" s="1841"/>
      <c r="S31" s="1841"/>
      <c r="T31" s="1841"/>
      <c r="U31" s="1841"/>
      <c r="V31" s="1841"/>
      <c r="W31" s="1841"/>
      <c r="X31" s="1841"/>
      <c r="Y31" s="1841"/>
      <c r="Z31" s="1841"/>
      <c r="AA31" s="1841"/>
      <c r="AB31" s="1841"/>
      <c r="AC31" s="1841"/>
      <c r="AD31" s="1841"/>
      <c r="AE31" s="1841"/>
      <c r="AF31" s="1868"/>
      <c r="AG31" s="1841"/>
      <c r="AH31" s="1843"/>
    </row>
    <row r="32" spans="2:39" ht="20.100000000000001" customHeight="1">
      <c r="B32" s="1859"/>
      <c r="C32" s="460"/>
      <c r="D32" s="1862"/>
      <c r="E32" s="1841"/>
      <c r="F32" s="1841"/>
      <c r="G32" s="1841"/>
      <c r="H32" s="1841"/>
      <c r="I32" s="1841"/>
      <c r="J32" s="1841"/>
      <c r="K32" s="1868"/>
      <c r="L32" s="1841"/>
      <c r="M32" s="1841"/>
      <c r="N32" s="1841"/>
      <c r="O32" s="1841"/>
      <c r="P32" s="1841"/>
      <c r="Q32" s="1841"/>
      <c r="R32" s="1841"/>
      <c r="S32" s="1841"/>
      <c r="T32" s="1841"/>
      <c r="U32" s="1841"/>
      <c r="V32" s="1841"/>
      <c r="W32" s="1841"/>
      <c r="X32" s="1841"/>
      <c r="Y32" s="1841"/>
      <c r="Z32" s="1841"/>
      <c r="AA32" s="1841"/>
      <c r="AB32" s="1841"/>
      <c r="AC32" s="1841"/>
      <c r="AD32" s="1841"/>
      <c r="AE32" s="1841"/>
      <c r="AF32" s="1868"/>
      <c r="AG32" s="1841"/>
      <c r="AH32" s="1843"/>
    </row>
    <row r="33" spans="2:39" ht="20.100000000000001" customHeight="1">
      <c r="B33" s="1859"/>
      <c r="C33" s="460" t="s">
        <v>273</v>
      </c>
      <c r="D33" s="1862"/>
      <c r="E33" s="1841"/>
      <c r="F33" s="1841"/>
      <c r="G33" s="1841"/>
      <c r="H33" s="1841"/>
      <c r="I33" s="1841"/>
      <c r="J33" s="1841"/>
      <c r="K33" s="1868"/>
      <c r="L33" s="1841"/>
      <c r="M33" s="1841"/>
      <c r="N33" s="1841"/>
      <c r="O33" s="1841"/>
      <c r="P33" s="1841"/>
      <c r="Q33" s="1841"/>
      <c r="R33" s="1841"/>
      <c r="S33" s="1841"/>
      <c r="T33" s="1841"/>
      <c r="U33" s="1841"/>
      <c r="V33" s="1841"/>
      <c r="W33" s="1841"/>
      <c r="X33" s="1841"/>
      <c r="Y33" s="1841"/>
      <c r="Z33" s="1841"/>
      <c r="AA33" s="1841"/>
      <c r="AB33" s="1841"/>
      <c r="AC33" s="1841"/>
      <c r="AD33" s="1841"/>
      <c r="AE33" s="1841"/>
      <c r="AF33" s="1868"/>
      <c r="AG33" s="1841"/>
      <c r="AH33" s="1843"/>
    </row>
    <row r="34" spans="2:39" ht="20.100000000000001" customHeight="1">
      <c r="B34" s="1859"/>
      <c r="C34" s="460"/>
      <c r="D34" s="1862"/>
      <c r="E34" s="1841"/>
      <c r="F34" s="1841"/>
      <c r="G34" s="1841"/>
      <c r="H34" s="1841"/>
      <c r="I34" s="1841"/>
      <c r="J34" s="1841"/>
      <c r="K34" s="1868"/>
      <c r="L34" s="1841"/>
      <c r="M34" s="1841"/>
      <c r="N34" s="1841"/>
      <c r="O34" s="1841"/>
      <c r="P34" s="1841"/>
      <c r="Q34" s="1841"/>
      <c r="R34" s="1841"/>
      <c r="S34" s="1841"/>
      <c r="T34" s="1841"/>
      <c r="U34" s="1841"/>
      <c r="V34" s="1841"/>
      <c r="W34" s="1841"/>
      <c r="X34" s="1841"/>
      <c r="Y34" s="1841"/>
      <c r="Z34" s="1841"/>
      <c r="AA34" s="1841"/>
      <c r="AB34" s="1841"/>
      <c r="AC34" s="1841"/>
      <c r="AD34" s="1841"/>
      <c r="AE34" s="1841"/>
      <c r="AF34" s="1868"/>
      <c r="AG34" s="1841"/>
      <c r="AH34" s="1843"/>
    </row>
    <row r="35" spans="2:39" ht="20.100000000000001" customHeight="1">
      <c r="B35" s="1859"/>
      <c r="C35" s="460" t="s">
        <v>274</v>
      </c>
      <c r="D35" s="1862"/>
      <c r="E35" s="1841"/>
      <c r="F35" s="1841"/>
      <c r="G35" s="1841"/>
      <c r="H35" s="1841"/>
      <c r="I35" s="1841"/>
      <c r="J35" s="1841"/>
      <c r="K35" s="1868"/>
      <c r="L35" s="1841"/>
      <c r="M35" s="1841"/>
      <c r="N35" s="1841"/>
      <c r="O35" s="1841"/>
      <c r="P35" s="1841"/>
      <c r="Q35" s="1841"/>
      <c r="R35" s="1841"/>
      <c r="S35" s="1841"/>
      <c r="T35" s="1841"/>
      <c r="U35" s="1841"/>
      <c r="V35" s="1841"/>
      <c r="W35" s="1841"/>
      <c r="X35" s="1841"/>
      <c r="Y35" s="1841"/>
      <c r="Z35" s="1841"/>
      <c r="AA35" s="1841"/>
      <c r="AB35" s="1841"/>
      <c r="AC35" s="1841"/>
      <c r="AD35" s="1841"/>
      <c r="AE35" s="1841"/>
      <c r="AF35" s="1868"/>
      <c r="AG35" s="1841"/>
      <c r="AH35" s="1843"/>
    </row>
    <row r="36" spans="2:39" ht="20.100000000000001" customHeight="1">
      <c r="B36" s="1859"/>
      <c r="C36" s="460"/>
      <c r="D36" s="1862"/>
      <c r="E36" s="1841"/>
      <c r="F36" s="1841"/>
      <c r="G36" s="1841"/>
      <c r="H36" s="1841"/>
      <c r="I36" s="1841"/>
      <c r="J36" s="1841"/>
      <c r="K36" s="1868"/>
      <c r="L36" s="1841"/>
      <c r="M36" s="1841"/>
      <c r="N36" s="1841"/>
      <c r="O36" s="1841"/>
      <c r="P36" s="1841"/>
      <c r="Q36" s="1841"/>
      <c r="R36" s="1841"/>
      <c r="S36" s="1841"/>
      <c r="T36" s="1841"/>
      <c r="U36" s="1841"/>
      <c r="V36" s="1841"/>
      <c r="W36" s="1841"/>
      <c r="X36" s="1841"/>
      <c r="Y36" s="1841"/>
      <c r="Z36" s="1841"/>
      <c r="AA36" s="1841"/>
      <c r="AB36" s="1841"/>
      <c r="AC36" s="1841"/>
      <c r="AD36" s="1841"/>
      <c r="AE36" s="1841"/>
      <c r="AF36" s="1868"/>
      <c r="AG36" s="1841"/>
      <c r="AH36" s="1843"/>
    </row>
    <row r="37" spans="2:39" ht="20.100000000000001" customHeight="1">
      <c r="B37" s="1859"/>
      <c r="C37" s="460" t="s">
        <v>275</v>
      </c>
      <c r="D37" s="1862"/>
      <c r="E37" s="1841"/>
      <c r="F37" s="1841"/>
      <c r="G37" s="1841"/>
      <c r="H37" s="1841"/>
      <c r="I37" s="1841"/>
      <c r="J37" s="1841"/>
      <c r="K37" s="1868"/>
      <c r="L37" s="1841"/>
      <c r="M37" s="1841"/>
      <c r="N37" s="1841"/>
      <c r="O37" s="1841"/>
      <c r="P37" s="1841"/>
      <c r="Q37" s="1841"/>
      <c r="R37" s="1841"/>
      <c r="S37" s="1841"/>
      <c r="T37" s="1841"/>
      <c r="U37" s="1841"/>
      <c r="V37" s="1841"/>
      <c r="W37" s="1841"/>
      <c r="X37" s="1841"/>
      <c r="Y37" s="1841"/>
      <c r="Z37" s="1841"/>
      <c r="AA37" s="1841"/>
      <c r="AB37" s="1841"/>
      <c r="AC37" s="1841"/>
      <c r="AD37" s="1841"/>
      <c r="AE37" s="1841"/>
      <c r="AF37" s="1868"/>
      <c r="AG37" s="1841"/>
      <c r="AH37" s="1843"/>
    </row>
    <row r="38" spans="2:39" ht="20.100000000000001" customHeight="1">
      <c r="B38" s="1859"/>
      <c r="C38" s="460"/>
      <c r="D38" s="1862"/>
      <c r="E38" s="1841"/>
      <c r="F38" s="1841"/>
      <c r="G38" s="1841"/>
      <c r="H38" s="1841"/>
      <c r="I38" s="1841"/>
      <c r="J38" s="1841"/>
      <c r="K38" s="1868"/>
      <c r="L38" s="1841"/>
      <c r="M38" s="1841"/>
      <c r="N38" s="1841"/>
      <c r="O38" s="1841"/>
      <c r="P38" s="1841"/>
      <c r="Q38" s="1841"/>
      <c r="R38" s="1841"/>
      <c r="S38" s="1841"/>
      <c r="T38" s="1841"/>
      <c r="U38" s="1841"/>
      <c r="V38" s="1841"/>
      <c r="W38" s="1841"/>
      <c r="X38" s="1841"/>
      <c r="Y38" s="1841"/>
      <c r="Z38" s="1841"/>
      <c r="AA38" s="1841"/>
      <c r="AB38" s="1841"/>
      <c r="AC38" s="1841"/>
      <c r="AD38" s="1841"/>
      <c r="AE38" s="1841"/>
      <c r="AF38" s="1868"/>
      <c r="AG38" s="1841"/>
      <c r="AH38" s="1843"/>
    </row>
    <row r="39" spans="2:39" ht="20.100000000000001" customHeight="1">
      <c r="B39" s="1859"/>
      <c r="C39" s="460"/>
      <c r="D39" s="1870"/>
      <c r="E39" s="1841"/>
      <c r="F39" s="1841"/>
      <c r="G39" s="1841"/>
      <c r="H39" s="1841"/>
      <c r="I39" s="1841"/>
      <c r="J39" s="1841"/>
      <c r="K39" s="1869"/>
      <c r="L39" s="1841"/>
      <c r="M39" s="1841"/>
      <c r="N39" s="1841"/>
      <c r="O39" s="1841"/>
      <c r="P39" s="1841"/>
      <c r="Q39" s="1841"/>
      <c r="R39" s="1841"/>
      <c r="S39" s="1841"/>
      <c r="T39" s="1841"/>
      <c r="U39" s="1841"/>
      <c r="V39" s="1841"/>
      <c r="W39" s="1841"/>
      <c r="X39" s="1841"/>
      <c r="Y39" s="1841"/>
      <c r="Z39" s="1841"/>
      <c r="AA39" s="1841"/>
      <c r="AB39" s="1841"/>
      <c r="AC39" s="1841"/>
      <c r="AD39" s="1841"/>
      <c r="AE39" s="1841"/>
      <c r="AF39" s="1868"/>
      <c r="AG39" s="1841"/>
      <c r="AH39" s="1844"/>
    </row>
    <row r="40" spans="2:39" ht="21.75" customHeight="1">
      <c r="B40" s="1859"/>
      <c r="C40" s="620" t="s">
        <v>276</v>
      </c>
      <c r="D40" s="884"/>
      <c r="E40" s="885"/>
      <c r="F40" s="885"/>
      <c r="G40" s="885"/>
      <c r="H40" s="885"/>
      <c r="I40" s="886"/>
      <c r="J40" s="886"/>
      <c r="K40" s="898"/>
      <c r="L40" s="885"/>
      <c r="M40" s="885"/>
      <c r="N40" s="885"/>
      <c r="O40" s="885"/>
      <c r="P40" s="886"/>
      <c r="Q40" s="886"/>
      <c r="R40" s="885"/>
      <c r="S40" s="885"/>
      <c r="T40" s="885"/>
      <c r="U40" s="886"/>
      <c r="V40" s="886"/>
      <c r="W40" s="886"/>
      <c r="X40" s="886"/>
      <c r="Y40" s="885"/>
      <c r="Z40" s="885"/>
      <c r="AA40" s="885"/>
      <c r="AB40" s="885"/>
      <c r="AC40" s="886"/>
      <c r="AD40" s="886"/>
      <c r="AE40" s="885"/>
      <c r="AF40" s="898"/>
      <c r="AG40" s="885"/>
      <c r="AH40" s="887"/>
      <c r="AI40" s="520">
        <f>COUNTA(D40:AH40)</f>
        <v>0</v>
      </c>
    </row>
    <row r="41" spans="2:39" ht="17.25" customHeight="1">
      <c r="B41" s="1859"/>
      <c r="C41" s="816" t="s">
        <v>1054</v>
      </c>
      <c r="D41" s="899"/>
      <c r="E41" s="900"/>
      <c r="F41" s="900"/>
      <c r="G41" s="900"/>
      <c r="H41" s="900"/>
      <c r="I41" s="900"/>
      <c r="J41" s="900"/>
      <c r="K41" s="900"/>
      <c r="L41" s="900"/>
      <c r="M41" s="900"/>
      <c r="N41" s="900"/>
      <c r="O41" s="900"/>
      <c r="P41" s="900"/>
      <c r="Q41" s="900"/>
      <c r="R41" s="900"/>
      <c r="S41" s="900"/>
      <c r="T41" s="900"/>
      <c r="U41" s="900"/>
      <c r="V41" s="888"/>
      <c r="W41" s="888"/>
      <c r="X41" s="900"/>
      <c r="Y41" s="900"/>
      <c r="Z41" s="900"/>
      <c r="AA41" s="900"/>
      <c r="AB41" s="900"/>
      <c r="AC41" s="900"/>
      <c r="AD41" s="900"/>
      <c r="AE41" s="900"/>
      <c r="AF41" s="900"/>
      <c r="AG41" s="900"/>
      <c r="AH41" s="901"/>
      <c r="AI41" s="519"/>
    </row>
    <row r="42" spans="2:39" ht="12" customHeight="1">
      <c r="B42" s="1859"/>
      <c r="C42" s="1863" t="s">
        <v>402</v>
      </c>
      <c r="D42" s="889"/>
      <c r="E42" s="890"/>
      <c r="F42" s="890"/>
      <c r="G42" s="890"/>
      <c r="H42" s="890"/>
      <c r="I42" s="890"/>
      <c r="J42" s="890"/>
      <c r="K42" s="890"/>
      <c r="L42" s="890"/>
      <c r="M42" s="890"/>
      <c r="N42" s="890"/>
      <c r="O42" s="890"/>
      <c r="P42" s="890"/>
      <c r="Q42" s="890"/>
      <c r="R42" s="890"/>
      <c r="S42" s="890"/>
      <c r="T42" s="890"/>
      <c r="U42" s="890"/>
      <c r="V42" s="890"/>
      <c r="W42" s="890"/>
      <c r="X42" s="890"/>
      <c r="Y42" s="890"/>
      <c r="Z42" s="890"/>
      <c r="AA42" s="890"/>
      <c r="AB42" s="890"/>
      <c r="AC42" s="890"/>
      <c r="AD42" s="890"/>
      <c r="AE42" s="890"/>
      <c r="AF42" s="890"/>
      <c r="AG42" s="890"/>
      <c r="AH42" s="891"/>
      <c r="AI42" s="1850" t="s">
        <v>724</v>
      </c>
    </row>
    <row r="43" spans="2:39" ht="12" customHeight="1" thickBot="1">
      <c r="B43" s="1859"/>
      <c r="C43" s="1864"/>
      <c r="D43" s="892"/>
      <c r="E43" s="893"/>
      <c r="F43" s="893"/>
      <c r="G43" s="893"/>
      <c r="H43" s="893"/>
      <c r="I43" s="893"/>
      <c r="J43" s="893"/>
      <c r="K43" s="893"/>
      <c r="L43" s="893"/>
      <c r="M43" s="893"/>
      <c r="N43" s="893"/>
      <c r="O43" s="893"/>
      <c r="P43" s="893"/>
      <c r="Q43" s="893"/>
      <c r="R43" s="893"/>
      <c r="S43" s="893"/>
      <c r="T43" s="893"/>
      <c r="U43" s="893"/>
      <c r="V43" s="893"/>
      <c r="W43" s="893"/>
      <c r="X43" s="893"/>
      <c r="Y43" s="893"/>
      <c r="Z43" s="893"/>
      <c r="AA43" s="893"/>
      <c r="AB43" s="893"/>
      <c r="AC43" s="893"/>
      <c r="AD43" s="893"/>
      <c r="AE43" s="893"/>
      <c r="AF43" s="893"/>
      <c r="AG43" s="893"/>
      <c r="AH43" s="894"/>
      <c r="AI43" s="1851"/>
    </row>
    <row r="44" spans="2:39" ht="12" customHeight="1" thickBot="1">
      <c r="B44" s="1860"/>
      <c r="C44" s="1865"/>
      <c r="D44" s="895"/>
      <c r="E44" s="896"/>
      <c r="F44" s="896"/>
      <c r="G44" s="896"/>
      <c r="H44" s="896"/>
      <c r="I44" s="896"/>
      <c r="J44" s="896"/>
      <c r="K44" s="896"/>
      <c r="L44" s="896"/>
      <c r="M44" s="896"/>
      <c r="N44" s="896"/>
      <c r="O44" s="896"/>
      <c r="P44" s="896"/>
      <c r="Q44" s="896"/>
      <c r="R44" s="896"/>
      <c r="S44" s="896"/>
      <c r="T44" s="896"/>
      <c r="U44" s="896"/>
      <c r="V44" s="896"/>
      <c r="W44" s="896"/>
      <c r="X44" s="896"/>
      <c r="Y44" s="896"/>
      <c r="Z44" s="896"/>
      <c r="AA44" s="896"/>
      <c r="AB44" s="896"/>
      <c r="AC44" s="896"/>
      <c r="AD44" s="896"/>
      <c r="AE44" s="896"/>
      <c r="AF44" s="896"/>
      <c r="AG44" s="896"/>
      <c r="AH44" s="897"/>
      <c r="AI44" s="531">
        <f>SUM(D42:AH44)</f>
        <v>0</v>
      </c>
    </row>
    <row r="45" spans="2:39" ht="9.9499999999999993" customHeight="1">
      <c r="AK45" s="1845" t="s">
        <v>1101</v>
      </c>
      <c r="AL45" s="1845"/>
      <c r="AM45" s="779">
        <f>SUMIF(D41:AH41,"△",D42:AH42)+SUMIF(D41:AH41,"○",D42:AH42)+SUMIF(D41:AH41,"△",D43:AH43)+SUMIF(D41:AH41,"○",D43:AH43)+SUMIF(D41:AH41,"△",D44:AH44)+SUMIF(D41:AH41,"○",D44:AH44)</f>
        <v>0</v>
      </c>
    </row>
    <row r="46" spans="2:39" ht="30" customHeight="1">
      <c r="B46" s="1858" t="s">
        <v>1178</v>
      </c>
      <c r="C46" s="632" t="s">
        <v>756</v>
      </c>
      <c r="D46" s="522" t="str">
        <f>AO12</f>
        <v/>
      </c>
      <c r="E46" s="523" t="str">
        <f>IF($D$46="","",IF($D$46+1&lt;=$AO$13,$D$46+1,""))</f>
        <v/>
      </c>
      <c r="F46" s="523" t="str">
        <f>IF($D$46="","",IF($D$46+2&lt;=$AO$13,$D$46+2,""))</f>
        <v/>
      </c>
      <c r="G46" s="523" t="str">
        <f>IF($D$46="","",IF($D$46+3&lt;=$AO$13,$D$46+3,""))</f>
        <v/>
      </c>
      <c r="H46" s="523" t="str">
        <f>IF($D$46="","",IF($D$46+4&lt;=$AO$13,$D$46+4,""))</f>
        <v/>
      </c>
      <c r="I46" s="523" t="str">
        <f>IF($D$46="","",IF($D$46+5&lt;=$AO$13,$D$46+5,""))</f>
        <v/>
      </c>
      <c r="J46" s="523" t="str">
        <f>IF($D$46="","",IF($D$46+6&lt;=$AO$13,$D$46+6,""))</f>
        <v/>
      </c>
      <c r="K46" s="523" t="str">
        <f>IF($D$46="","",IF($D$46+7&lt;=$AO$13,$D$46+7,""))</f>
        <v/>
      </c>
      <c r="L46" s="523" t="str">
        <f>IF($D$46="","",IF($D$46+8&lt;=$AO$13,$D$46+8,""))</f>
        <v/>
      </c>
      <c r="M46" s="523" t="str">
        <f>IF($D$46="","",IF($D$46+9&lt;=$AO$13,$D$46+9,""))</f>
        <v/>
      </c>
      <c r="N46" s="523" t="str">
        <f>IF($D$46="","",IF($D$46+10&lt;=$AO$13,$D$46+10,""))</f>
        <v/>
      </c>
      <c r="O46" s="523" t="str">
        <f>IF($D$46="","",IF($D$46+11&lt;=$AO$13,$D$46+11,""))</f>
        <v/>
      </c>
      <c r="P46" s="523" t="str">
        <f>IF($D$46="","",IF($D$46+12&lt;=$AO$13,$D$46+12,""))</f>
        <v/>
      </c>
      <c r="Q46" s="523" t="str">
        <f>IF($D$46="","",IF($D$46+13&lt;=$AO$13,$D$46+13,""))</f>
        <v/>
      </c>
      <c r="R46" s="523" t="str">
        <f>IF($D$46="","",IF($D$46+14&lt;=$AO$13,$D$46+14,""))</f>
        <v/>
      </c>
      <c r="S46" s="523" t="str">
        <f>IF($D$46="","",IF($D$46+15&lt;=$AO$13,$D$46+15,""))</f>
        <v/>
      </c>
      <c r="T46" s="523" t="str">
        <f>IF($D$46="","",IF($D$46+16&lt;=$AO$13,$D$46+16,""))</f>
        <v/>
      </c>
      <c r="U46" s="523" t="str">
        <f>IF($D$46="","",IF($D$46+17&lt;=$AO$13,$D$46+17,""))</f>
        <v/>
      </c>
      <c r="V46" s="523" t="str">
        <f>IF($D$46="","",IF($D$46+18&lt;=$AO$13,$D$46+18,""))</f>
        <v/>
      </c>
      <c r="W46" s="523" t="str">
        <f>IF($D$46="","",IF($D$46+19&lt;=$AO$13,$D$46+19,""))</f>
        <v/>
      </c>
      <c r="X46" s="523" t="str">
        <f>IF($D$46="","",IF($D$46+20&lt;=$AO$13,$D$46+20,""))</f>
        <v/>
      </c>
      <c r="Y46" s="523" t="str">
        <f>IF($D$46="","",IF($D$46+21&lt;=$AO$13,$D$46+21,""))</f>
        <v/>
      </c>
      <c r="Z46" s="523" t="str">
        <f>IF($D$46="","",IF($D$46+22&lt;=$AO$13,$D$46+22,""))</f>
        <v/>
      </c>
      <c r="AA46" s="523" t="str">
        <f>IF($D$46="","",IF($D$46+23&lt;=$AO$13,$D$46+23,""))</f>
        <v/>
      </c>
      <c r="AB46" s="523" t="str">
        <f>IF($D$46="","",IF($D$46+24&lt;=$AO$13,$D$46+24,""))</f>
        <v/>
      </c>
      <c r="AC46" s="523" t="str">
        <f>IF($D$46="","",IF($D$46+25&lt;=$AO$13,$D$46+25,""))</f>
        <v/>
      </c>
      <c r="AD46" s="523" t="str">
        <f>IF($D$46="","",IF($D$46+26&lt;=$AO$13,$D$46+26,""))</f>
        <v/>
      </c>
      <c r="AE46" s="523" t="str">
        <f>IF($D$46="","",IF($D$46+27&lt;=$AO$13,$D$46+27,""))</f>
        <v/>
      </c>
      <c r="AF46" s="523" t="str">
        <f>IF($D$46="","",IF($D$46+28&lt;=$AO$13,$D$46+28,""))</f>
        <v/>
      </c>
      <c r="AG46" s="523" t="str">
        <f>IF($D$46="","",IF($D$46+29&lt;=$AO$13,$D$46+29,""))</f>
        <v/>
      </c>
      <c r="AH46" s="524" t="str">
        <f>IF($D$46="","",IF($D$46+30&lt;=$AO$13,$D$46+30,""))</f>
        <v/>
      </c>
    </row>
    <row r="47" spans="2:39" ht="18" customHeight="1">
      <c r="B47" s="1859"/>
      <c r="C47" s="632" t="s">
        <v>271</v>
      </c>
      <c r="D47" s="525" t="str">
        <f t="shared" ref="D47:AH47" si="2">TEXT(D46,"aaa")</f>
        <v/>
      </c>
      <c r="E47" s="526" t="str">
        <f t="shared" si="2"/>
        <v/>
      </c>
      <c r="F47" s="526" t="str">
        <f t="shared" si="2"/>
        <v/>
      </c>
      <c r="G47" s="526" t="str">
        <f t="shared" si="2"/>
        <v/>
      </c>
      <c r="H47" s="526" t="str">
        <f t="shared" si="2"/>
        <v/>
      </c>
      <c r="I47" s="526" t="str">
        <f t="shared" si="2"/>
        <v/>
      </c>
      <c r="J47" s="526" t="str">
        <f t="shared" si="2"/>
        <v/>
      </c>
      <c r="K47" s="526" t="str">
        <f t="shared" si="2"/>
        <v/>
      </c>
      <c r="L47" s="526" t="str">
        <f t="shared" si="2"/>
        <v/>
      </c>
      <c r="M47" s="526" t="str">
        <f t="shared" si="2"/>
        <v/>
      </c>
      <c r="N47" s="526" t="str">
        <f t="shared" si="2"/>
        <v/>
      </c>
      <c r="O47" s="526" t="str">
        <f t="shared" si="2"/>
        <v/>
      </c>
      <c r="P47" s="526" t="str">
        <f t="shared" si="2"/>
        <v/>
      </c>
      <c r="Q47" s="526" t="str">
        <f t="shared" si="2"/>
        <v/>
      </c>
      <c r="R47" s="526" t="str">
        <f t="shared" si="2"/>
        <v/>
      </c>
      <c r="S47" s="526" t="str">
        <f t="shared" si="2"/>
        <v/>
      </c>
      <c r="T47" s="526" t="str">
        <f t="shared" si="2"/>
        <v/>
      </c>
      <c r="U47" s="526" t="str">
        <f t="shared" si="2"/>
        <v/>
      </c>
      <c r="V47" s="526" t="str">
        <f t="shared" si="2"/>
        <v/>
      </c>
      <c r="W47" s="526" t="str">
        <f t="shared" si="2"/>
        <v/>
      </c>
      <c r="X47" s="526" t="str">
        <f t="shared" si="2"/>
        <v/>
      </c>
      <c r="Y47" s="526" t="str">
        <f t="shared" si="2"/>
        <v/>
      </c>
      <c r="Z47" s="526" t="str">
        <f t="shared" si="2"/>
        <v/>
      </c>
      <c r="AA47" s="526" t="str">
        <f t="shared" si="2"/>
        <v/>
      </c>
      <c r="AB47" s="526" t="str">
        <f t="shared" si="2"/>
        <v/>
      </c>
      <c r="AC47" s="526" t="str">
        <f t="shared" si="2"/>
        <v/>
      </c>
      <c r="AD47" s="526" t="str">
        <f t="shared" si="2"/>
        <v/>
      </c>
      <c r="AE47" s="526" t="str">
        <f t="shared" si="2"/>
        <v/>
      </c>
      <c r="AF47" s="526" t="str">
        <f t="shared" si="2"/>
        <v/>
      </c>
      <c r="AG47" s="526" t="str">
        <f t="shared" si="2"/>
        <v/>
      </c>
      <c r="AH47" s="527" t="str">
        <f t="shared" si="2"/>
        <v/>
      </c>
    </row>
    <row r="48" spans="2:39" ht="20.100000000000001" customHeight="1">
      <c r="B48" s="1859"/>
      <c r="C48" s="460"/>
      <c r="D48" s="1861"/>
      <c r="E48" s="1840"/>
      <c r="F48" s="1840"/>
      <c r="G48" s="1840"/>
      <c r="H48" s="1840"/>
      <c r="I48" s="1840"/>
      <c r="J48" s="1840"/>
      <c r="K48" s="1867"/>
      <c r="L48" s="1840"/>
      <c r="M48" s="1840"/>
      <c r="N48" s="1840"/>
      <c r="O48" s="1840"/>
      <c r="P48" s="1840"/>
      <c r="Q48" s="1840"/>
      <c r="R48" s="1840"/>
      <c r="S48" s="1840"/>
      <c r="T48" s="1840"/>
      <c r="U48" s="1840"/>
      <c r="V48" s="1840"/>
      <c r="W48" s="1840"/>
      <c r="X48" s="1840"/>
      <c r="Y48" s="1840"/>
      <c r="Z48" s="1840"/>
      <c r="AA48" s="1840"/>
      <c r="AB48" s="1840"/>
      <c r="AC48" s="1840"/>
      <c r="AD48" s="1840"/>
      <c r="AE48" s="1840"/>
      <c r="AF48" s="1867"/>
      <c r="AG48" s="1840"/>
      <c r="AH48" s="1842"/>
    </row>
    <row r="49" spans="2:39" ht="20.100000000000001" customHeight="1">
      <c r="B49" s="1859"/>
      <c r="C49" s="460"/>
      <c r="D49" s="1862"/>
      <c r="E49" s="1841"/>
      <c r="F49" s="1841"/>
      <c r="G49" s="1841"/>
      <c r="H49" s="1841"/>
      <c r="I49" s="1876"/>
      <c r="J49" s="1876"/>
      <c r="K49" s="1868"/>
      <c r="L49" s="1841"/>
      <c r="M49" s="1876"/>
      <c r="N49" s="1876"/>
      <c r="O49" s="1876"/>
      <c r="P49" s="1876"/>
      <c r="Q49" s="1876"/>
      <c r="R49" s="1841"/>
      <c r="S49" s="1841"/>
      <c r="T49" s="1876"/>
      <c r="U49" s="1876"/>
      <c r="V49" s="1876"/>
      <c r="W49" s="1876"/>
      <c r="X49" s="1876"/>
      <c r="Y49" s="1841"/>
      <c r="Z49" s="1841"/>
      <c r="AA49" s="1876"/>
      <c r="AB49" s="1876"/>
      <c r="AC49" s="1876"/>
      <c r="AD49" s="1876"/>
      <c r="AE49" s="1841"/>
      <c r="AF49" s="1868"/>
      <c r="AG49" s="1841"/>
      <c r="AH49" s="1843"/>
    </row>
    <row r="50" spans="2:39" ht="20.100000000000001" customHeight="1">
      <c r="B50" s="1859"/>
      <c r="C50" s="460" t="s">
        <v>272</v>
      </c>
      <c r="D50" s="1862"/>
      <c r="E50" s="1841"/>
      <c r="F50" s="1841"/>
      <c r="G50" s="1841"/>
      <c r="H50" s="1841"/>
      <c r="I50" s="1876"/>
      <c r="J50" s="1876"/>
      <c r="K50" s="1868"/>
      <c r="L50" s="1841"/>
      <c r="M50" s="1876"/>
      <c r="N50" s="1876"/>
      <c r="O50" s="1876"/>
      <c r="P50" s="1876"/>
      <c r="Q50" s="1876"/>
      <c r="R50" s="1841"/>
      <c r="S50" s="1841"/>
      <c r="T50" s="1876"/>
      <c r="U50" s="1876"/>
      <c r="V50" s="1876"/>
      <c r="W50" s="1876"/>
      <c r="X50" s="1876"/>
      <c r="Y50" s="1841"/>
      <c r="Z50" s="1841"/>
      <c r="AA50" s="1876"/>
      <c r="AB50" s="1876"/>
      <c r="AC50" s="1876"/>
      <c r="AD50" s="1876"/>
      <c r="AE50" s="1841"/>
      <c r="AF50" s="1868"/>
      <c r="AG50" s="1841"/>
      <c r="AH50" s="1843"/>
    </row>
    <row r="51" spans="2:39" ht="20.100000000000001" customHeight="1">
      <c r="B51" s="1859"/>
      <c r="C51" s="460"/>
      <c r="D51" s="1862"/>
      <c r="E51" s="1841"/>
      <c r="F51" s="1841"/>
      <c r="G51" s="1841"/>
      <c r="H51" s="1841"/>
      <c r="I51" s="1876"/>
      <c r="J51" s="1876"/>
      <c r="K51" s="1868"/>
      <c r="L51" s="1841"/>
      <c r="M51" s="1876"/>
      <c r="N51" s="1876"/>
      <c r="O51" s="1876"/>
      <c r="P51" s="1876"/>
      <c r="Q51" s="1876"/>
      <c r="R51" s="1841"/>
      <c r="S51" s="1841"/>
      <c r="T51" s="1876"/>
      <c r="U51" s="1876"/>
      <c r="V51" s="1876"/>
      <c r="W51" s="1876"/>
      <c r="X51" s="1876"/>
      <c r="Y51" s="1841"/>
      <c r="Z51" s="1841"/>
      <c r="AA51" s="1876"/>
      <c r="AB51" s="1876"/>
      <c r="AC51" s="1876"/>
      <c r="AD51" s="1876"/>
      <c r="AE51" s="1841"/>
      <c r="AF51" s="1868"/>
      <c r="AG51" s="1841"/>
      <c r="AH51" s="1843"/>
    </row>
    <row r="52" spans="2:39" ht="20.100000000000001" customHeight="1">
      <c r="B52" s="1859"/>
      <c r="C52" s="460" t="s">
        <v>273</v>
      </c>
      <c r="D52" s="1862"/>
      <c r="E52" s="1841"/>
      <c r="F52" s="1841"/>
      <c r="G52" s="1841"/>
      <c r="H52" s="1841"/>
      <c r="I52" s="1876"/>
      <c r="J52" s="1876"/>
      <c r="K52" s="1868"/>
      <c r="L52" s="1841"/>
      <c r="M52" s="1876"/>
      <c r="N52" s="1876"/>
      <c r="O52" s="1876"/>
      <c r="P52" s="1876"/>
      <c r="Q52" s="1876"/>
      <c r="R52" s="1841"/>
      <c r="S52" s="1841"/>
      <c r="T52" s="1876"/>
      <c r="U52" s="1876"/>
      <c r="V52" s="1876"/>
      <c r="W52" s="1876"/>
      <c r="X52" s="1876"/>
      <c r="Y52" s="1841"/>
      <c r="Z52" s="1841"/>
      <c r="AA52" s="1876"/>
      <c r="AB52" s="1876"/>
      <c r="AC52" s="1876"/>
      <c r="AD52" s="1876"/>
      <c r="AE52" s="1841"/>
      <c r="AF52" s="1868"/>
      <c r="AG52" s="1841"/>
      <c r="AH52" s="1843"/>
    </row>
    <row r="53" spans="2:39" ht="20.100000000000001" customHeight="1">
      <c r="B53" s="1859"/>
      <c r="C53" s="460"/>
      <c r="D53" s="1862"/>
      <c r="E53" s="1841"/>
      <c r="F53" s="1841"/>
      <c r="G53" s="1841"/>
      <c r="H53" s="1841"/>
      <c r="I53" s="1876"/>
      <c r="J53" s="1876"/>
      <c r="K53" s="1868"/>
      <c r="L53" s="1841"/>
      <c r="M53" s="1876"/>
      <c r="N53" s="1876"/>
      <c r="O53" s="1876"/>
      <c r="P53" s="1876"/>
      <c r="Q53" s="1876"/>
      <c r="R53" s="1841"/>
      <c r="S53" s="1841"/>
      <c r="T53" s="1876"/>
      <c r="U53" s="1876"/>
      <c r="V53" s="1876"/>
      <c r="W53" s="1876"/>
      <c r="X53" s="1876"/>
      <c r="Y53" s="1841"/>
      <c r="Z53" s="1841"/>
      <c r="AA53" s="1876"/>
      <c r="AB53" s="1876"/>
      <c r="AC53" s="1876"/>
      <c r="AD53" s="1876"/>
      <c r="AE53" s="1841"/>
      <c r="AF53" s="1868"/>
      <c r="AG53" s="1841"/>
      <c r="AH53" s="1843"/>
    </row>
    <row r="54" spans="2:39" ht="20.100000000000001" customHeight="1">
      <c r="B54" s="1859"/>
      <c r="C54" s="460" t="s">
        <v>274</v>
      </c>
      <c r="D54" s="1862"/>
      <c r="E54" s="1841"/>
      <c r="F54" s="1841"/>
      <c r="G54" s="1841"/>
      <c r="H54" s="1841"/>
      <c r="I54" s="1876"/>
      <c r="J54" s="1876"/>
      <c r="K54" s="1868"/>
      <c r="L54" s="1841"/>
      <c r="M54" s="1876"/>
      <c r="N54" s="1876"/>
      <c r="O54" s="1876"/>
      <c r="P54" s="1876"/>
      <c r="Q54" s="1876"/>
      <c r="R54" s="1841"/>
      <c r="S54" s="1841"/>
      <c r="T54" s="1876"/>
      <c r="U54" s="1876"/>
      <c r="V54" s="1876"/>
      <c r="W54" s="1876"/>
      <c r="X54" s="1876"/>
      <c r="Y54" s="1841"/>
      <c r="Z54" s="1841"/>
      <c r="AA54" s="1876"/>
      <c r="AB54" s="1876"/>
      <c r="AC54" s="1876"/>
      <c r="AD54" s="1876"/>
      <c r="AE54" s="1841"/>
      <c r="AF54" s="1868"/>
      <c r="AG54" s="1841"/>
      <c r="AH54" s="1843"/>
    </row>
    <row r="55" spans="2:39" ht="20.100000000000001" customHeight="1">
      <c r="B55" s="1859"/>
      <c r="C55" s="460"/>
      <c r="D55" s="1862"/>
      <c r="E55" s="1841"/>
      <c r="F55" s="1841"/>
      <c r="G55" s="1841"/>
      <c r="H55" s="1841"/>
      <c r="I55" s="1876"/>
      <c r="J55" s="1876"/>
      <c r="K55" s="1868"/>
      <c r="L55" s="1841"/>
      <c r="M55" s="1876"/>
      <c r="N55" s="1876"/>
      <c r="O55" s="1876"/>
      <c r="P55" s="1876"/>
      <c r="Q55" s="1876"/>
      <c r="R55" s="1841"/>
      <c r="S55" s="1841"/>
      <c r="T55" s="1876"/>
      <c r="U55" s="1876"/>
      <c r="V55" s="1876"/>
      <c r="W55" s="1876"/>
      <c r="X55" s="1876"/>
      <c r="Y55" s="1841"/>
      <c r="Z55" s="1841"/>
      <c r="AA55" s="1876"/>
      <c r="AB55" s="1876"/>
      <c r="AC55" s="1876"/>
      <c r="AD55" s="1876"/>
      <c r="AE55" s="1841"/>
      <c r="AF55" s="1868"/>
      <c r="AG55" s="1841"/>
      <c r="AH55" s="1843"/>
    </row>
    <row r="56" spans="2:39" ht="20.100000000000001" customHeight="1">
      <c r="B56" s="1859"/>
      <c r="C56" s="460" t="s">
        <v>275</v>
      </c>
      <c r="D56" s="1862"/>
      <c r="E56" s="1841"/>
      <c r="F56" s="1841"/>
      <c r="G56" s="1841"/>
      <c r="H56" s="1841"/>
      <c r="I56" s="1876"/>
      <c r="J56" s="1876"/>
      <c r="K56" s="1868"/>
      <c r="L56" s="1841"/>
      <c r="M56" s="1876"/>
      <c r="N56" s="1876"/>
      <c r="O56" s="1876"/>
      <c r="P56" s="1876"/>
      <c r="Q56" s="1876"/>
      <c r="R56" s="1841"/>
      <c r="S56" s="1841"/>
      <c r="T56" s="1876"/>
      <c r="U56" s="1876"/>
      <c r="V56" s="1876"/>
      <c r="W56" s="1876"/>
      <c r="X56" s="1876"/>
      <c r="Y56" s="1841"/>
      <c r="Z56" s="1841"/>
      <c r="AA56" s="1876"/>
      <c r="AB56" s="1876"/>
      <c r="AC56" s="1876"/>
      <c r="AD56" s="1876"/>
      <c r="AE56" s="1841"/>
      <c r="AF56" s="1868"/>
      <c r="AG56" s="1841"/>
      <c r="AH56" s="1843"/>
    </row>
    <row r="57" spans="2:39" ht="20.100000000000001" customHeight="1">
      <c r="B57" s="1859"/>
      <c r="C57" s="460"/>
      <c r="D57" s="1862"/>
      <c r="E57" s="1841"/>
      <c r="F57" s="1841"/>
      <c r="G57" s="1841"/>
      <c r="H57" s="1841"/>
      <c r="I57" s="1876"/>
      <c r="J57" s="1876"/>
      <c r="K57" s="1868"/>
      <c r="L57" s="1841"/>
      <c r="M57" s="1876"/>
      <c r="N57" s="1876"/>
      <c r="O57" s="1876"/>
      <c r="P57" s="1876"/>
      <c r="Q57" s="1876"/>
      <c r="R57" s="1841"/>
      <c r="S57" s="1841"/>
      <c r="T57" s="1876"/>
      <c r="U57" s="1876"/>
      <c r="V57" s="1876"/>
      <c r="W57" s="1876"/>
      <c r="X57" s="1876"/>
      <c r="Y57" s="1841"/>
      <c r="Z57" s="1841"/>
      <c r="AA57" s="1876"/>
      <c r="AB57" s="1876"/>
      <c r="AC57" s="1876"/>
      <c r="AD57" s="1876"/>
      <c r="AE57" s="1841"/>
      <c r="AF57" s="1868"/>
      <c r="AG57" s="1841"/>
      <c r="AH57" s="1843"/>
    </row>
    <row r="58" spans="2:39" ht="20.100000000000001" customHeight="1">
      <c r="B58" s="1859"/>
      <c r="C58" s="460"/>
      <c r="D58" s="1870"/>
      <c r="E58" s="1841"/>
      <c r="F58" s="1841"/>
      <c r="G58" s="1841"/>
      <c r="H58" s="1841"/>
      <c r="I58" s="1876"/>
      <c r="J58" s="1876"/>
      <c r="K58" s="1869"/>
      <c r="L58" s="1841"/>
      <c r="M58" s="1876"/>
      <c r="N58" s="1876"/>
      <c r="O58" s="1876"/>
      <c r="P58" s="1876"/>
      <c r="Q58" s="1876"/>
      <c r="R58" s="1841"/>
      <c r="S58" s="1841"/>
      <c r="T58" s="1876"/>
      <c r="U58" s="1876"/>
      <c r="V58" s="1876"/>
      <c r="W58" s="1876"/>
      <c r="X58" s="1876"/>
      <c r="Y58" s="1841"/>
      <c r="Z58" s="1841"/>
      <c r="AA58" s="1876"/>
      <c r="AB58" s="1876"/>
      <c r="AC58" s="1876"/>
      <c r="AD58" s="1876"/>
      <c r="AE58" s="1841"/>
      <c r="AF58" s="1868"/>
      <c r="AG58" s="1841"/>
      <c r="AH58" s="1844"/>
    </row>
    <row r="59" spans="2:39" ht="21.75" customHeight="1">
      <c r="B59" s="1859"/>
      <c r="C59" s="620" t="s">
        <v>276</v>
      </c>
      <c r="D59" s="884"/>
      <c r="E59" s="885"/>
      <c r="F59" s="885"/>
      <c r="G59" s="885"/>
      <c r="H59" s="885"/>
      <c r="I59" s="886"/>
      <c r="J59" s="886"/>
      <c r="K59" s="898"/>
      <c r="L59" s="885"/>
      <c r="M59" s="885"/>
      <c r="N59" s="885"/>
      <c r="O59" s="885"/>
      <c r="P59" s="886"/>
      <c r="Q59" s="886"/>
      <c r="R59" s="885"/>
      <c r="S59" s="885"/>
      <c r="T59" s="885"/>
      <c r="U59" s="886"/>
      <c r="V59" s="886"/>
      <c r="W59" s="886"/>
      <c r="X59" s="886"/>
      <c r="Y59" s="885"/>
      <c r="Z59" s="885"/>
      <c r="AA59" s="885"/>
      <c r="AB59" s="885"/>
      <c r="AC59" s="886"/>
      <c r="AD59" s="886"/>
      <c r="AE59" s="885"/>
      <c r="AF59" s="898"/>
      <c r="AG59" s="885"/>
      <c r="AH59" s="887"/>
      <c r="AI59" s="520">
        <f>COUNTA(D59:AH59)</f>
        <v>0</v>
      </c>
    </row>
    <row r="60" spans="2:39" ht="17.25" customHeight="1">
      <c r="B60" s="1859"/>
      <c r="C60" s="816" t="s">
        <v>1054</v>
      </c>
      <c r="D60" s="899"/>
      <c r="E60" s="900"/>
      <c r="F60" s="900"/>
      <c r="G60" s="900"/>
      <c r="H60" s="900"/>
      <c r="I60" s="900"/>
      <c r="J60" s="900"/>
      <c r="K60" s="900"/>
      <c r="L60" s="900"/>
      <c r="M60" s="900"/>
      <c r="N60" s="900"/>
      <c r="O60" s="900"/>
      <c r="P60" s="900"/>
      <c r="Q60" s="900"/>
      <c r="R60" s="900"/>
      <c r="S60" s="900"/>
      <c r="T60" s="900"/>
      <c r="U60" s="900"/>
      <c r="V60" s="900"/>
      <c r="W60" s="900"/>
      <c r="X60" s="900"/>
      <c r="Y60" s="900"/>
      <c r="Z60" s="900"/>
      <c r="AA60" s="900"/>
      <c r="AB60" s="900"/>
      <c r="AC60" s="900"/>
      <c r="AD60" s="900"/>
      <c r="AE60" s="900"/>
      <c r="AF60" s="900"/>
      <c r="AG60" s="900"/>
      <c r="AH60" s="901"/>
      <c r="AI60" s="519"/>
    </row>
    <row r="61" spans="2:39" ht="12" customHeight="1">
      <c r="B61" s="1859"/>
      <c r="C61" s="1863" t="s">
        <v>402</v>
      </c>
      <c r="D61" s="889"/>
      <c r="E61" s="890"/>
      <c r="F61" s="890"/>
      <c r="G61" s="890"/>
      <c r="H61" s="890"/>
      <c r="I61" s="890"/>
      <c r="J61" s="890"/>
      <c r="K61" s="890"/>
      <c r="L61" s="890"/>
      <c r="M61" s="890"/>
      <c r="N61" s="890"/>
      <c r="O61" s="890"/>
      <c r="P61" s="890"/>
      <c r="Q61" s="890"/>
      <c r="R61" s="890"/>
      <c r="S61" s="890"/>
      <c r="T61" s="890"/>
      <c r="U61" s="890"/>
      <c r="V61" s="890"/>
      <c r="W61" s="890"/>
      <c r="X61" s="890"/>
      <c r="Y61" s="890"/>
      <c r="Z61" s="890"/>
      <c r="AA61" s="890"/>
      <c r="AB61" s="890"/>
      <c r="AC61" s="890"/>
      <c r="AD61" s="890"/>
      <c r="AE61" s="890"/>
      <c r="AF61" s="890"/>
      <c r="AG61" s="890"/>
      <c r="AH61" s="891"/>
      <c r="AI61" s="1850" t="s">
        <v>724</v>
      </c>
    </row>
    <row r="62" spans="2:39" ht="12" customHeight="1" thickBot="1">
      <c r="B62" s="1859"/>
      <c r="C62" s="1864"/>
      <c r="D62" s="892"/>
      <c r="E62" s="893"/>
      <c r="F62" s="893"/>
      <c r="G62" s="893"/>
      <c r="H62" s="893"/>
      <c r="I62" s="893"/>
      <c r="J62" s="893"/>
      <c r="K62" s="893"/>
      <c r="L62" s="893"/>
      <c r="M62" s="893"/>
      <c r="N62" s="893"/>
      <c r="O62" s="893"/>
      <c r="P62" s="893"/>
      <c r="Q62" s="893"/>
      <c r="R62" s="893"/>
      <c r="S62" s="893"/>
      <c r="T62" s="893"/>
      <c r="U62" s="893"/>
      <c r="V62" s="893"/>
      <c r="W62" s="893"/>
      <c r="X62" s="893"/>
      <c r="Y62" s="893"/>
      <c r="Z62" s="893"/>
      <c r="AA62" s="893"/>
      <c r="AB62" s="893"/>
      <c r="AC62" s="893"/>
      <c r="AD62" s="893"/>
      <c r="AE62" s="893"/>
      <c r="AF62" s="893"/>
      <c r="AG62" s="893"/>
      <c r="AH62" s="894"/>
      <c r="AI62" s="1851"/>
    </row>
    <row r="63" spans="2:39" ht="12" customHeight="1" thickBot="1">
      <c r="B63" s="1860"/>
      <c r="C63" s="1865"/>
      <c r="D63" s="895"/>
      <c r="E63" s="896"/>
      <c r="F63" s="896"/>
      <c r="G63" s="896"/>
      <c r="H63" s="896"/>
      <c r="I63" s="896"/>
      <c r="J63" s="896"/>
      <c r="K63" s="896"/>
      <c r="L63" s="896"/>
      <c r="M63" s="896"/>
      <c r="N63" s="896"/>
      <c r="O63" s="896"/>
      <c r="P63" s="896"/>
      <c r="Q63" s="896"/>
      <c r="R63" s="896"/>
      <c r="S63" s="896"/>
      <c r="T63" s="896"/>
      <c r="U63" s="896"/>
      <c r="V63" s="896"/>
      <c r="W63" s="896"/>
      <c r="X63" s="896"/>
      <c r="Y63" s="896"/>
      <c r="Z63" s="896"/>
      <c r="AA63" s="896"/>
      <c r="AB63" s="896"/>
      <c r="AC63" s="896"/>
      <c r="AD63" s="896"/>
      <c r="AE63" s="896"/>
      <c r="AF63" s="896"/>
      <c r="AG63" s="896"/>
      <c r="AH63" s="897"/>
      <c r="AI63" s="531">
        <f>SUM(D61:AH63)</f>
        <v>0</v>
      </c>
    </row>
    <row r="64" spans="2:39" ht="9.9499999999999993" customHeight="1">
      <c r="AK64" s="1845" t="s">
        <v>1100</v>
      </c>
      <c r="AL64" s="1845"/>
      <c r="AM64" s="779">
        <f>SUMIF(D60:AH60,"△",D61:AH61)+SUMIF(D60:AH60,"○",D61:AH61)+SUMIF(D60:AH60,"△",D62:AH62)+SUMIF(D60:AH60,"○",D62:AH62)+SUMIF(D60:AH60,"△",D63:AH63)+SUMIF(D60:AH60,"○",D63:AH63)</f>
        <v>0</v>
      </c>
    </row>
    <row r="65" spans="2:37" ht="30" customHeight="1">
      <c r="B65" s="1858" t="s">
        <v>1179</v>
      </c>
      <c r="C65" s="632" t="s">
        <v>756</v>
      </c>
      <c r="D65" s="522" t="str">
        <f>AP12</f>
        <v/>
      </c>
      <c r="E65" s="523" t="str">
        <f>IF($D$65="","",IF($D$65+1&lt;=$AP$13,$D$65+1,""))</f>
        <v/>
      </c>
      <c r="F65" s="523" t="str">
        <f>IF($D$65="","",IF($D$65+2&lt;=$AP$13,$D$65+2,""))</f>
        <v/>
      </c>
      <c r="G65" s="523" t="str">
        <f>IF($D$65="","",IF($D$65+3&lt;=$AP$13,$D$65+3,""))</f>
        <v/>
      </c>
      <c r="H65" s="523" t="str">
        <f>IF($D$65="","",IF($D$65+4&lt;=$AP$13,$D$65+4,""))</f>
        <v/>
      </c>
      <c r="I65" s="523" t="str">
        <f>IF($D$65="","",IF($D$65+5&lt;=$AP$13,$D$65+5,""))</f>
        <v/>
      </c>
      <c r="J65" s="523" t="str">
        <f>IF($D$65="","",IF($D$65+6&lt;=$AP$13,$D$65+6,""))</f>
        <v/>
      </c>
      <c r="K65" s="523" t="str">
        <f>IF($D$65="","",IF($D$65+7&lt;=$AP$13,$D$65+7,""))</f>
        <v/>
      </c>
      <c r="L65" s="523" t="str">
        <f>IF($D$65="","",IF($D$65+8&lt;=$AP$13,$D$65+8,""))</f>
        <v/>
      </c>
      <c r="M65" s="523" t="str">
        <f>IF($D$65="","",IF($D$65+9&lt;=$AP$13,$D$65+9,""))</f>
        <v/>
      </c>
      <c r="N65" s="523" t="str">
        <f>IF($D$65="","",IF($D$65+10&lt;=$AP$13,$D$65+10,""))</f>
        <v/>
      </c>
      <c r="O65" s="523" t="str">
        <f>IF($D$65="","",IF($D$65+11&lt;=$AP$13,$D$65+11,""))</f>
        <v/>
      </c>
      <c r="P65" s="523" t="str">
        <f>IF($D$65="","",IF($D$65+12&lt;=$AP$13,$D$65+12,""))</f>
        <v/>
      </c>
      <c r="Q65" s="523" t="str">
        <f>IF($D$65="","",IF($D$65+13&lt;=$AP$13,$D$65+13,""))</f>
        <v/>
      </c>
      <c r="R65" s="523" t="str">
        <f>IF($D$65="","",IF($D$65+14&lt;=$AP$13,$D$65+14,""))</f>
        <v/>
      </c>
      <c r="S65" s="523" t="str">
        <f>IF($D$65="","",IF($D$65+15&lt;=$AP$13,$D$65+15,""))</f>
        <v/>
      </c>
      <c r="T65" s="523" t="str">
        <f>IF($D$65="","",IF($D$65+16&lt;=$AP$13,$D$65+16,""))</f>
        <v/>
      </c>
      <c r="U65" s="523" t="str">
        <f>IF($D$65="","",IF($D$65+17&lt;=$AP$13,$D$65+17,""))</f>
        <v/>
      </c>
      <c r="V65" s="523" t="str">
        <f>IF($D$65="","",IF($D$65+18&lt;=$AP$13,$D$65+18,""))</f>
        <v/>
      </c>
      <c r="W65" s="523" t="str">
        <f>IF($D$65="","",IF($D$65+19&lt;=$AP$13,$D$65+19,""))</f>
        <v/>
      </c>
      <c r="X65" s="523" t="str">
        <f>IF($D$65="","",IF($D$65+20&lt;=$AP$13,$D$65+20,""))</f>
        <v/>
      </c>
      <c r="Y65" s="523" t="str">
        <f>IF($D$65="","",IF($D$65+21&lt;=$AP$13,$D$65+21,""))</f>
        <v/>
      </c>
      <c r="Z65" s="523" t="str">
        <f>IF($D$65="","",IF($D$65+22&lt;=$AP$13,$D$65+22,""))</f>
        <v/>
      </c>
      <c r="AA65" s="523" t="str">
        <f>IF($D$65="","",IF($D$65+23&lt;=$AP$13,$D$65+23,""))</f>
        <v/>
      </c>
      <c r="AB65" s="523" t="str">
        <f>IF($D$65="","",IF($D$65+24&lt;=$AP$13,$D$65+24,""))</f>
        <v/>
      </c>
      <c r="AC65" s="523" t="str">
        <f>IF($D$65="","",IF($D$65+25&lt;=$AP$13,$D$65+25,""))</f>
        <v/>
      </c>
      <c r="AD65" s="523" t="str">
        <f>IF($D$65="","",IF($D$65+26&lt;=$AP$13,$D$65+26,""))</f>
        <v/>
      </c>
      <c r="AE65" s="523" t="str">
        <f>IF($D$65="","",IF($D$65+27&lt;=$AP$13,$D$65+27,""))</f>
        <v/>
      </c>
      <c r="AF65" s="523" t="str">
        <f>IF($D$65="","",IF($D$65+28&lt;=$AP$13,$D$65+28,""))</f>
        <v/>
      </c>
      <c r="AG65" s="523" t="str">
        <f>IF($D$65="","",IF($D$65+29&lt;=$AP$13,$D$65+29,""))</f>
        <v/>
      </c>
      <c r="AH65" s="524" t="str">
        <f>IF($D$65="","",IF($D$65+30&lt;=$AP$13,$D$65+30,""))</f>
        <v/>
      </c>
    </row>
    <row r="66" spans="2:37" ht="18" customHeight="1">
      <c r="B66" s="1859"/>
      <c r="C66" s="632" t="s">
        <v>271</v>
      </c>
      <c r="D66" s="525" t="str">
        <f t="shared" ref="D66:AH66" si="3">TEXT(D65,"aaa")</f>
        <v/>
      </c>
      <c r="E66" s="526" t="str">
        <f t="shared" si="3"/>
        <v/>
      </c>
      <c r="F66" s="526" t="str">
        <f t="shared" si="3"/>
        <v/>
      </c>
      <c r="G66" s="526" t="str">
        <f t="shared" si="3"/>
        <v/>
      </c>
      <c r="H66" s="526" t="str">
        <f t="shared" si="3"/>
        <v/>
      </c>
      <c r="I66" s="526" t="str">
        <f t="shared" si="3"/>
        <v/>
      </c>
      <c r="J66" s="526" t="str">
        <f t="shared" si="3"/>
        <v/>
      </c>
      <c r="K66" s="526" t="str">
        <f t="shared" si="3"/>
        <v/>
      </c>
      <c r="L66" s="526" t="str">
        <f t="shared" si="3"/>
        <v/>
      </c>
      <c r="M66" s="526" t="str">
        <f t="shared" si="3"/>
        <v/>
      </c>
      <c r="N66" s="526" t="str">
        <f t="shared" si="3"/>
        <v/>
      </c>
      <c r="O66" s="526" t="str">
        <f t="shared" si="3"/>
        <v/>
      </c>
      <c r="P66" s="526" t="str">
        <f t="shared" si="3"/>
        <v/>
      </c>
      <c r="Q66" s="526" t="str">
        <f t="shared" si="3"/>
        <v/>
      </c>
      <c r="R66" s="526" t="str">
        <f t="shared" si="3"/>
        <v/>
      </c>
      <c r="S66" s="526" t="str">
        <f t="shared" si="3"/>
        <v/>
      </c>
      <c r="T66" s="526" t="str">
        <f t="shared" si="3"/>
        <v/>
      </c>
      <c r="U66" s="526" t="str">
        <f t="shared" si="3"/>
        <v/>
      </c>
      <c r="V66" s="526" t="str">
        <f t="shared" si="3"/>
        <v/>
      </c>
      <c r="W66" s="526" t="str">
        <f t="shared" si="3"/>
        <v/>
      </c>
      <c r="X66" s="526" t="str">
        <f t="shared" si="3"/>
        <v/>
      </c>
      <c r="Y66" s="526" t="str">
        <f t="shared" si="3"/>
        <v/>
      </c>
      <c r="Z66" s="526" t="str">
        <f t="shared" si="3"/>
        <v/>
      </c>
      <c r="AA66" s="526" t="str">
        <f t="shared" si="3"/>
        <v/>
      </c>
      <c r="AB66" s="526" t="str">
        <f t="shared" si="3"/>
        <v/>
      </c>
      <c r="AC66" s="526" t="str">
        <f t="shared" si="3"/>
        <v/>
      </c>
      <c r="AD66" s="526" t="str">
        <f t="shared" si="3"/>
        <v/>
      </c>
      <c r="AE66" s="526" t="str">
        <f t="shared" si="3"/>
        <v/>
      </c>
      <c r="AF66" s="526" t="str">
        <f t="shared" si="3"/>
        <v/>
      </c>
      <c r="AG66" s="526" t="str">
        <f t="shared" si="3"/>
        <v/>
      </c>
      <c r="AH66" s="527" t="str">
        <f t="shared" si="3"/>
        <v/>
      </c>
    </row>
    <row r="67" spans="2:37" ht="20.100000000000001" customHeight="1">
      <c r="B67" s="1859"/>
      <c r="C67" s="460"/>
      <c r="D67" s="1861"/>
      <c r="E67" s="1840"/>
      <c r="F67" s="1840"/>
      <c r="G67" s="1840"/>
      <c r="H67" s="1840"/>
      <c r="I67" s="1840"/>
      <c r="J67" s="1840"/>
      <c r="K67" s="1867"/>
      <c r="L67" s="1840"/>
      <c r="M67" s="1840"/>
      <c r="N67" s="1840"/>
      <c r="O67" s="1840"/>
      <c r="P67" s="1840"/>
      <c r="Q67" s="1840"/>
      <c r="R67" s="1840"/>
      <c r="S67" s="1840"/>
      <c r="T67" s="1840"/>
      <c r="U67" s="1840"/>
      <c r="V67" s="1840"/>
      <c r="W67" s="1840"/>
      <c r="X67" s="1840"/>
      <c r="Y67" s="1840"/>
      <c r="Z67" s="1840"/>
      <c r="AA67" s="1840"/>
      <c r="AB67" s="1877"/>
      <c r="AC67" s="1840"/>
      <c r="AD67" s="1840"/>
      <c r="AE67" s="1840"/>
      <c r="AF67" s="1879"/>
      <c r="AG67" s="1840"/>
      <c r="AH67" s="1842"/>
    </row>
    <row r="68" spans="2:37" ht="20.100000000000001" customHeight="1">
      <c r="B68" s="1859"/>
      <c r="C68" s="460"/>
      <c r="D68" s="1862"/>
      <c r="E68" s="1841"/>
      <c r="F68" s="1841"/>
      <c r="G68" s="1841"/>
      <c r="H68" s="1841"/>
      <c r="I68" s="1841"/>
      <c r="J68" s="1841"/>
      <c r="K68" s="1868"/>
      <c r="L68" s="1841"/>
      <c r="M68" s="1841"/>
      <c r="N68" s="1841"/>
      <c r="O68" s="1841"/>
      <c r="P68" s="1841"/>
      <c r="Q68" s="1841"/>
      <c r="R68" s="1841"/>
      <c r="S68" s="1841"/>
      <c r="T68" s="1841"/>
      <c r="U68" s="1841"/>
      <c r="V68" s="1841"/>
      <c r="W68" s="1841"/>
      <c r="X68" s="1841"/>
      <c r="Y68" s="1841"/>
      <c r="Z68" s="1841"/>
      <c r="AA68" s="1841"/>
      <c r="AB68" s="1841"/>
      <c r="AC68" s="1841"/>
      <c r="AD68" s="1841"/>
      <c r="AE68" s="1841"/>
      <c r="AF68" s="1880"/>
      <c r="AG68" s="1841"/>
      <c r="AH68" s="1843"/>
    </row>
    <row r="69" spans="2:37" ht="20.100000000000001" customHeight="1">
      <c r="B69" s="1859"/>
      <c r="C69" s="460" t="s">
        <v>272</v>
      </c>
      <c r="D69" s="1862"/>
      <c r="E69" s="1841"/>
      <c r="F69" s="1841"/>
      <c r="G69" s="1841"/>
      <c r="H69" s="1841"/>
      <c r="I69" s="1841"/>
      <c r="J69" s="1841"/>
      <c r="K69" s="1868"/>
      <c r="L69" s="1841"/>
      <c r="M69" s="1841"/>
      <c r="N69" s="1841"/>
      <c r="O69" s="1841"/>
      <c r="P69" s="1841"/>
      <c r="Q69" s="1841"/>
      <c r="R69" s="1841"/>
      <c r="S69" s="1841"/>
      <c r="T69" s="1841"/>
      <c r="U69" s="1841"/>
      <c r="V69" s="1841"/>
      <c r="W69" s="1841"/>
      <c r="X69" s="1841"/>
      <c r="Y69" s="1841"/>
      <c r="Z69" s="1841"/>
      <c r="AA69" s="1841"/>
      <c r="AB69" s="1841"/>
      <c r="AC69" s="1841"/>
      <c r="AD69" s="1841"/>
      <c r="AE69" s="1841"/>
      <c r="AF69" s="1880"/>
      <c r="AG69" s="1841"/>
      <c r="AH69" s="1843"/>
      <c r="AK69" s="822"/>
    </row>
    <row r="70" spans="2:37" ht="20.100000000000001" customHeight="1">
      <c r="B70" s="1859"/>
      <c r="C70" s="460"/>
      <c r="D70" s="1862"/>
      <c r="E70" s="1841"/>
      <c r="F70" s="1841"/>
      <c r="G70" s="1841"/>
      <c r="H70" s="1841"/>
      <c r="I70" s="1841"/>
      <c r="J70" s="1841"/>
      <c r="K70" s="1868"/>
      <c r="L70" s="1841"/>
      <c r="M70" s="1841"/>
      <c r="N70" s="1841"/>
      <c r="O70" s="1841"/>
      <c r="P70" s="1841"/>
      <c r="Q70" s="1841"/>
      <c r="R70" s="1841"/>
      <c r="S70" s="1841"/>
      <c r="T70" s="1841"/>
      <c r="U70" s="1841"/>
      <c r="V70" s="1841"/>
      <c r="W70" s="1841"/>
      <c r="X70" s="1841"/>
      <c r="Y70" s="1841"/>
      <c r="Z70" s="1841"/>
      <c r="AA70" s="1841"/>
      <c r="AB70" s="1841"/>
      <c r="AC70" s="1841"/>
      <c r="AD70" s="1841"/>
      <c r="AE70" s="1841"/>
      <c r="AF70" s="1880"/>
      <c r="AG70" s="1841"/>
      <c r="AH70" s="1843"/>
    </row>
    <row r="71" spans="2:37" ht="20.100000000000001" customHeight="1">
      <c r="B71" s="1859"/>
      <c r="C71" s="460" t="s">
        <v>273</v>
      </c>
      <c r="D71" s="1862"/>
      <c r="E71" s="1841"/>
      <c r="F71" s="1841"/>
      <c r="G71" s="1841"/>
      <c r="H71" s="1841"/>
      <c r="I71" s="1841"/>
      <c r="J71" s="1841"/>
      <c r="K71" s="1868"/>
      <c r="L71" s="1841"/>
      <c r="M71" s="1841"/>
      <c r="N71" s="1841"/>
      <c r="O71" s="1841"/>
      <c r="P71" s="1841"/>
      <c r="Q71" s="1841"/>
      <c r="R71" s="1841"/>
      <c r="S71" s="1841"/>
      <c r="T71" s="1841"/>
      <c r="U71" s="1841"/>
      <c r="V71" s="1841"/>
      <c r="W71" s="1841"/>
      <c r="X71" s="1841"/>
      <c r="Y71" s="1841"/>
      <c r="Z71" s="1841"/>
      <c r="AA71" s="1841"/>
      <c r="AB71" s="1841"/>
      <c r="AC71" s="1841"/>
      <c r="AD71" s="1841"/>
      <c r="AE71" s="1841"/>
      <c r="AF71" s="1880"/>
      <c r="AG71" s="1841"/>
      <c r="AH71" s="1843"/>
    </row>
    <row r="72" spans="2:37" ht="20.100000000000001" customHeight="1">
      <c r="B72" s="1859"/>
      <c r="C72" s="460"/>
      <c r="D72" s="1862"/>
      <c r="E72" s="1841"/>
      <c r="F72" s="1841"/>
      <c r="G72" s="1841"/>
      <c r="H72" s="1841"/>
      <c r="I72" s="1841"/>
      <c r="J72" s="1841"/>
      <c r="K72" s="1868"/>
      <c r="L72" s="1841"/>
      <c r="M72" s="1841"/>
      <c r="N72" s="1841"/>
      <c r="O72" s="1841"/>
      <c r="P72" s="1841"/>
      <c r="Q72" s="1841"/>
      <c r="R72" s="1841"/>
      <c r="S72" s="1841"/>
      <c r="T72" s="1841"/>
      <c r="U72" s="1841"/>
      <c r="V72" s="1841"/>
      <c r="W72" s="1841"/>
      <c r="X72" s="1841"/>
      <c r="Y72" s="1841"/>
      <c r="Z72" s="1841"/>
      <c r="AA72" s="1841"/>
      <c r="AB72" s="1841"/>
      <c r="AC72" s="1841"/>
      <c r="AD72" s="1841"/>
      <c r="AE72" s="1841"/>
      <c r="AF72" s="1880"/>
      <c r="AG72" s="1841"/>
      <c r="AH72" s="1843"/>
    </row>
    <row r="73" spans="2:37" ht="20.100000000000001" customHeight="1">
      <c r="B73" s="1859"/>
      <c r="C73" s="460" t="s">
        <v>274</v>
      </c>
      <c r="D73" s="1862"/>
      <c r="E73" s="1841"/>
      <c r="F73" s="1841"/>
      <c r="G73" s="1841"/>
      <c r="H73" s="1841"/>
      <c r="I73" s="1841"/>
      <c r="J73" s="1841"/>
      <c r="K73" s="1868"/>
      <c r="L73" s="1841"/>
      <c r="M73" s="1841"/>
      <c r="N73" s="1841"/>
      <c r="O73" s="1841"/>
      <c r="P73" s="1841"/>
      <c r="Q73" s="1841"/>
      <c r="R73" s="1841"/>
      <c r="S73" s="1841"/>
      <c r="T73" s="1841"/>
      <c r="U73" s="1841"/>
      <c r="V73" s="1841"/>
      <c r="W73" s="1841"/>
      <c r="X73" s="1841"/>
      <c r="Y73" s="1841"/>
      <c r="Z73" s="1841"/>
      <c r="AA73" s="1841"/>
      <c r="AB73" s="1841"/>
      <c r="AC73" s="1841"/>
      <c r="AD73" s="1841"/>
      <c r="AE73" s="1841"/>
      <c r="AF73" s="1880"/>
      <c r="AG73" s="1841"/>
      <c r="AH73" s="1843"/>
    </row>
    <row r="74" spans="2:37" ht="20.100000000000001" customHeight="1">
      <c r="B74" s="1859"/>
      <c r="C74" s="460"/>
      <c r="D74" s="1862"/>
      <c r="E74" s="1841"/>
      <c r="F74" s="1841"/>
      <c r="G74" s="1841"/>
      <c r="H74" s="1841"/>
      <c r="I74" s="1841"/>
      <c r="J74" s="1841"/>
      <c r="K74" s="1868"/>
      <c r="L74" s="1841"/>
      <c r="M74" s="1841"/>
      <c r="N74" s="1841"/>
      <c r="O74" s="1841"/>
      <c r="P74" s="1841"/>
      <c r="Q74" s="1841"/>
      <c r="R74" s="1841"/>
      <c r="S74" s="1841"/>
      <c r="T74" s="1841"/>
      <c r="U74" s="1841"/>
      <c r="V74" s="1841"/>
      <c r="W74" s="1841"/>
      <c r="X74" s="1841"/>
      <c r="Y74" s="1841"/>
      <c r="Z74" s="1841"/>
      <c r="AA74" s="1841"/>
      <c r="AB74" s="1841"/>
      <c r="AC74" s="1841"/>
      <c r="AD74" s="1841"/>
      <c r="AE74" s="1841"/>
      <c r="AF74" s="1880"/>
      <c r="AG74" s="1841"/>
      <c r="AH74" s="1843"/>
    </row>
    <row r="75" spans="2:37" ht="20.100000000000001" customHeight="1">
      <c r="B75" s="1859"/>
      <c r="C75" s="460" t="s">
        <v>275</v>
      </c>
      <c r="D75" s="1862"/>
      <c r="E75" s="1841"/>
      <c r="F75" s="1841"/>
      <c r="G75" s="1841"/>
      <c r="H75" s="1841"/>
      <c r="I75" s="1841"/>
      <c r="J75" s="1841"/>
      <c r="K75" s="1868"/>
      <c r="L75" s="1841"/>
      <c r="M75" s="1841"/>
      <c r="N75" s="1841"/>
      <c r="O75" s="1841"/>
      <c r="P75" s="1841"/>
      <c r="Q75" s="1841"/>
      <c r="R75" s="1841"/>
      <c r="S75" s="1841"/>
      <c r="T75" s="1841"/>
      <c r="U75" s="1841"/>
      <c r="V75" s="1841"/>
      <c r="W75" s="1841"/>
      <c r="X75" s="1841"/>
      <c r="Y75" s="1841"/>
      <c r="Z75" s="1841"/>
      <c r="AA75" s="1841"/>
      <c r="AB75" s="1841"/>
      <c r="AC75" s="1841"/>
      <c r="AD75" s="1841"/>
      <c r="AE75" s="1841"/>
      <c r="AF75" s="1880"/>
      <c r="AG75" s="1841"/>
      <c r="AH75" s="1843"/>
    </row>
    <row r="76" spans="2:37" ht="20.100000000000001" customHeight="1">
      <c r="B76" s="1859"/>
      <c r="C76" s="460"/>
      <c r="D76" s="1862"/>
      <c r="E76" s="1841"/>
      <c r="F76" s="1841"/>
      <c r="G76" s="1841"/>
      <c r="H76" s="1841"/>
      <c r="I76" s="1841"/>
      <c r="J76" s="1841"/>
      <c r="K76" s="1868"/>
      <c r="L76" s="1841"/>
      <c r="M76" s="1841"/>
      <c r="N76" s="1841"/>
      <c r="O76" s="1841"/>
      <c r="P76" s="1841"/>
      <c r="Q76" s="1841"/>
      <c r="R76" s="1841"/>
      <c r="S76" s="1841"/>
      <c r="T76" s="1841"/>
      <c r="U76" s="1841"/>
      <c r="V76" s="1841"/>
      <c r="W76" s="1841"/>
      <c r="X76" s="1841"/>
      <c r="Y76" s="1841"/>
      <c r="Z76" s="1841"/>
      <c r="AA76" s="1841"/>
      <c r="AB76" s="1841"/>
      <c r="AC76" s="1841"/>
      <c r="AD76" s="1841"/>
      <c r="AE76" s="1841"/>
      <c r="AF76" s="1880"/>
      <c r="AG76" s="1841"/>
      <c r="AH76" s="1843"/>
    </row>
    <row r="77" spans="2:37" ht="20.100000000000001" customHeight="1">
      <c r="B77" s="1859"/>
      <c r="C77" s="460"/>
      <c r="D77" s="1862"/>
      <c r="E77" s="1841"/>
      <c r="F77" s="1841"/>
      <c r="G77" s="1841"/>
      <c r="H77" s="1841"/>
      <c r="I77" s="1841"/>
      <c r="J77" s="1841"/>
      <c r="K77" s="1869"/>
      <c r="L77" s="1841"/>
      <c r="M77" s="1841"/>
      <c r="N77" s="1841"/>
      <c r="O77" s="1841"/>
      <c r="P77" s="1841"/>
      <c r="Q77" s="1841"/>
      <c r="R77" s="1841"/>
      <c r="S77" s="1841"/>
      <c r="T77" s="1841"/>
      <c r="U77" s="1841"/>
      <c r="V77" s="1841"/>
      <c r="W77" s="1841"/>
      <c r="X77" s="1841"/>
      <c r="Y77" s="1841"/>
      <c r="Z77" s="1841"/>
      <c r="AA77" s="1841"/>
      <c r="AB77" s="1841"/>
      <c r="AC77" s="1841"/>
      <c r="AD77" s="1878"/>
      <c r="AE77" s="1878"/>
      <c r="AF77" s="1881"/>
      <c r="AG77" s="1841"/>
      <c r="AH77" s="1844"/>
    </row>
    <row r="78" spans="2:37" ht="21.75" customHeight="1">
      <c r="B78" s="1859"/>
      <c r="C78" s="620" t="s">
        <v>276</v>
      </c>
      <c r="D78" s="884"/>
      <c r="E78" s="885"/>
      <c r="F78" s="885"/>
      <c r="G78" s="885"/>
      <c r="H78" s="885"/>
      <c r="I78" s="886"/>
      <c r="J78" s="886"/>
      <c r="K78" s="898"/>
      <c r="L78" s="885"/>
      <c r="M78" s="885"/>
      <c r="N78" s="885"/>
      <c r="O78" s="885"/>
      <c r="P78" s="886"/>
      <c r="Q78" s="886"/>
      <c r="R78" s="885"/>
      <c r="S78" s="885"/>
      <c r="T78" s="885"/>
      <c r="U78" s="886"/>
      <c r="V78" s="886"/>
      <c r="W78" s="886"/>
      <c r="X78" s="886"/>
      <c r="Y78" s="885"/>
      <c r="Z78" s="885"/>
      <c r="AA78" s="885"/>
      <c r="AB78" s="885"/>
      <c r="AC78" s="886"/>
      <c r="AD78" s="886"/>
      <c r="AE78" s="885"/>
      <c r="AF78" s="898"/>
      <c r="AG78" s="885"/>
      <c r="AH78" s="887"/>
      <c r="AI78" s="520">
        <f>COUNTA(D78:AH78)</f>
        <v>0</v>
      </c>
    </row>
    <row r="79" spans="2:37" ht="17.25" customHeight="1">
      <c r="B79" s="1859"/>
      <c r="C79" s="816" t="s">
        <v>1054</v>
      </c>
      <c r="D79" s="899"/>
      <c r="E79" s="900"/>
      <c r="F79" s="900"/>
      <c r="G79" s="900"/>
      <c r="H79" s="900"/>
      <c r="I79" s="900"/>
      <c r="J79" s="900"/>
      <c r="K79" s="900"/>
      <c r="L79" s="900"/>
      <c r="M79" s="900"/>
      <c r="N79" s="900"/>
      <c r="O79" s="900"/>
      <c r="P79" s="900"/>
      <c r="Q79" s="900"/>
      <c r="R79" s="900"/>
      <c r="S79" s="900"/>
      <c r="T79" s="900"/>
      <c r="U79" s="900"/>
      <c r="V79" s="900"/>
      <c r="W79" s="900"/>
      <c r="X79" s="900"/>
      <c r="Y79" s="900"/>
      <c r="Z79" s="900"/>
      <c r="AA79" s="900"/>
      <c r="AB79" s="900"/>
      <c r="AC79" s="900"/>
      <c r="AD79" s="900"/>
      <c r="AE79" s="900"/>
      <c r="AF79" s="900"/>
      <c r="AG79" s="900"/>
      <c r="AH79" s="901"/>
      <c r="AI79" s="519"/>
    </row>
    <row r="80" spans="2:37" ht="12" customHeight="1">
      <c r="B80" s="1859"/>
      <c r="C80" s="1863" t="s">
        <v>402</v>
      </c>
      <c r="D80" s="889"/>
      <c r="E80" s="890"/>
      <c r="F80" s="890"/>
      <c r="G80" s="890"/>
      <c r="H80" s="890"/>
      <c r="I80" s="890"/>
      <c r="J80" s="890"/>
      <c r="K80" s="890"/>
      <c r="L80" s="890"/>
      <c r="M80" s="890"/>
      <c r="N80" s="890"/>
      <c r="O80" s="890"/>
      <c r="P80" s="890"/>
      <c r="Q80" s="890"/>
      <c r="R80" s="890"/>
      <c r="S80" s="890"/>
      <c r="T80" s="890"/>
      <c r="U80" s="890"/>
      <c r="V80" s="890"/>
      <c r="W80" s="890"/>
      <c r="X80" s="890"/>
      <c r="Y80" s="890"/>
      <c r="Z80" s="890"/>
      <c r="AA80" s="890"/>
      <c r="AB80" s="890"/>
      <c r="AC80" s="890"/>
      <c r="AD80" s="890"/>
      <c r="AE80" s="890"/>
      <c r="AF80" s="890"/>
      <c r="AG80" s="890"/>
      <c r="AH80" s="891"/>
      <c r="AI80" s="1850" t="s">
        <v>724</v>
      </c>
    </row>
    <row r="81" spans="2:39" ht="12" customHeight="1" thickBot="1">
      <c r="B81" s="1859"/>
      <c r="C81" s="1864"/>
      <c r="D81" s="892"/>
      <c r="E81" s="893"/>
      <c r="F81" s="893"/>
      <c r="G81" s="893"/>
      <c r="H81" s="893"/>
      <c r="I81" s="893"/>
      <c r="J81" s="893"/>
      <c r="K81" s="893"/>
      <c r="L81" s="893"/>
      <c r="M81" s="893"/>
      <c r="N81" s="893"/>
      <c r="O81" s="893"/>
      <c r="P81" s="893"/>
      <c r="Q81" s="893"/>
      <c r="R81" s="893"/>
      <c r="S81" s="893"/>
      <c r="T81" s="893"/>
      <c r="U81" s="893"/>
      <c r="V81" s="893"/>
      <c r="W81" s="893"/>
      <c r="X81" s="893"/>
      <c r="Y81" s="893"/>
      <c r="Z81" s="893"/>
      <c r="AA81" s="893"/>
      <c r="AB81" s="893"/>
      <c r="AC81" s="893"/>
      <c r="AD81" s="893"/>
      <c r="AE81" s="893"/>
      <c r="AF81" s="893"/>
      <c r="AG81" s="893"/>
      <c r="AH81" s="894"/>
      <c r="AI81" s="1851"/>
    </row>
    <row r="82" spans="2:39" ht="12" customHeight="1" thickBot="1">
      <c r="B82" s="1860"/>
      <c r="C82" s="1865"/>
      <c r="D82" s="895"/>
      <c r="E82" s="896"/>
      <c r="F82" s="896"/>
      <c r="G82" s="896"/>
      <c r="H82" s="896"/>
      <c r="I82" s="896"/>
      <c r="J82" s="896"/>
      <c r="K82" s="896"/>
      <c r="L82" s="896"/>
      <c r="M82" s="896"/>
      <c r="N82" s="896"/>
      <c r="O82" s="896"/>
      <c r="P82" s="896"/>
      <c r="Q82" s="896"/>
      <c r="R82" s="896"/>
      <c r="S82" s="896"/>
      <c r="T82" s="896"/>
      <c r="U82" s="896"/>
      <c r="V82" s="896"/>
      <c r="W82" s="896"/>
      <c r="X82" s="896"/>
      <c r="Y82" s="896"/>
      <c r="Z82" s="896"/>
      <c r="AA82" s="896"/>
      <c r="AB82" s="896"/>
      <c r="AC82" s="896"/>
      <c r="AD82" s="896"/>
      <c r="AE82" s="896"/>
      <c r="AF82" s="896"/>
      <c r="AG82" s="896"/>
      <c r="AH82" s="897"/>
      <c r="AI82" s="531">
        <f>SUM(D80:AH82)</f>
        <v>0</v>
      </c>
    </row>
    <row r="83" spans="2:39" ht="9.9499999999999993" customHeight="1">
      <c r="AK83" s="1845" t="s">
        <v>1099</v>
      </c>
      <c r="AL83" s="1845"/>
      <c r="AM83" s="779">
        <f>SUMIF(D79:AH79,"△",D80:AH80)+SUMIF(D79:AH79,"○",D80:AH80)+SUMIF(D79:AH79,"△",D81:AH81)+SUMIF(D79:AH79,"○",D81:AH81)+SUMIF(D79:AH79,"△",D82:AH82)+SUMIF(D79:AH79,"○",D82:AH82)</f>
        <v>0</v>
      </c>
    </row>
    <row r="84" spans="2:39" ht="30" customHeight="1">
      <c r="B84" s="1858" t="s">
        <v>1180</v>
      </c>
      <c r="C84" s="632" t="s">
        <v>756</v>
      </c>
      <c r="D84" s="522" t="str">
        <f>AQ12</f>
        <v/>
      </c>
      <c r="E84" s="523" t="str">
        <f>IF($D$84="","",IF($D$84+1&lt;=$AQ$13,$D$84+1,""))</f>
        <v/>
      </c>
      <c r="F84" s="523" t="str">
        <f>IF($D$84="","",IF($D$84+2&lt;=$AQ$13,$D$84+2,""))</f>
        <v/>
      </c>
      <c r="G84" s="523" t="str">
        <f>IF($D$84="","",IF($D$84+3&lt;=$AQ$13,$D$84+3,""))</f>
        <v/>
      </c>
      <c r="H84" s="523" t="str">
        <f>IF($D$84="","",IF($D$84+4&lt;=$AQ$13,$D$84+4,""))</f>
        <v/>
      </c>
      <c r="I84" s="523" t="str">
        <f>IF($D$84="","",IF($D$84+5&lt;=$AQ$13,$D$84+5,""))</f>
        <v/>
      </c>
      <c r="J84" s="523" t="str">
        <f>IF($D$84="","",IF($D$84+6&lt;=$AQ$13,$D$84+6,""))</f>
        <v/>
      </c>
      <c r="K84" s="523" t="str">
        <f>IF($D$84="","",IF($D$84+7&lt;=$AQ$13,$D$84+7,""))</f>
        <v/>
      </c>
      <c r="L84" s="523" t="str">
        <f>IF($D$84="","",IF($D$84+8&lt;=$AQ$13,$D$84+8,""))</f>
        <v/>
      </c>
      <c r="M84" s="523" t="str">
        <f>IF($D$84="","",IF($D$84+9&lt;=$AQ$13,$D$84+9,""))</f>
        <v/>
      </c>
      <c r="N84" s="523" t="str">
        <f>IF($D$84="","",IF($D$84+10&lt;=$AQ$13,$D$84+10,""))</f>
        <v/>
      </c>
      <c r="O84" s="523" t="str">
        <f>IF($D$84="","",IF($D$84+11&lt;=$AQ$13,$D$84+11,""))</f>
        <v/>
      </c>
      <c r="P84" s="523" t="str">
        <f>IF($D$84="","",IF($D$84+12&lt;=$AQ$13,$D$84+12,""))</f>
        <v/>
      </c>
      <c r="Q84" s="523" t="str">
        <f>IF($D$84="","",IF($D$84+13&lt;=$AQ$13,$D$84+13,""))</f>
        <v/>
      </c>
      <c r="R84" s="523" t="str">
        <f>IF($D$84="","",IF($D$84+14&lt;=$AQ$13,$D$84+14,""))</f>
        <v/>
      </c>
      <c r="S84" s="523" t="str">
        <f>IF($D$84="","",IF($D$84+15&lt;=$AQ$13,$D$84+15,""))</f>
        <v/>
      </c>
      <c r="T84" s="523" t="str">
        <f>IF($D$84="","",IF($D$84+16&lt;=$AQ$13,$D$84+16,""))</f>
        <v/>
      </c>
      <c r="U84" s="523" t="str">
        <f>IF($D$84="","",IF($D$84+17&lt;=$AQ$13,$D$84+17,""))</f>
        <v/>
      </c>
      <c r="V84" s="523" t="str">
        <f>IF($D$84="","",IF($D$84+18&lt;=$AQ$13,$D$84+18,""))</f>
        <v/>
      </c>
      <c r="W84" s="523" t="str">
        <f>IF($D$84="","",IF($D$84+19&lt;=$AQ$13,$D$84+19,""))</f>
        <v/>
      </c>
      <c r="X84" s="523" t="str">
        <f>IF($D$84="","",IF($D$84+20&lt;=$AQ$13,$D$84+20,""))</f>
        <v/>
      </c>
      <c r="Y84" s="523" t="str">
        <f>IF($D$84="","",IF($D$84+21&lt;=$AQ$13,$D$84+21,""))</f>
        <v/>
      </c>
      <c r="Z84" s="523" t="str">
        <f>IF($D$84="","",IF($D$84+22&lt;=$AQ$13,$D$84+22,""))</f>
        <v/>
      </c>
      <c r="AA84" s="523" t="str">
        <f>IF($D$84="","",IF($D$84+23&lt;=$AQ$13,$D$84+23,""))</f>
        <v/>
      </c>
      <c r="AB84" s="523" t="str">
        <f>IF($D$84="","",IF($D$84+24&lt;=$AQ$13,$D$84+24,""))</f>
        <v/>
      </c>
      <c r="AC84" s="523" t="str">
        <f>IF($D$84="","",IF($D$84+25&lt;=$AQ$13,$D$84+25,""))</f>
        <v/>
      </c>
      <c r="AD84" s="523" t="str">
        <f>IF($D$84="","",IF($D$84+26&lt;=$AQ$13,$D$84+26,""))</f>
        <v/>
      </c>
      <c r="AE84" s="523" t="str">
        <f>IF($D$84="","",IF($D$84+27&lt;=$AQ$13,$D$84+27,""))</f>
        <v/>
      </c>
      <c r="AF84" s="523" t="str">
        <f>IF($D$84="","",IF($D$84+28&lt;=$AQ$13,$D$84+28,""))</f>
        <v/>
      </c>
      <c r="AG84" s="523" t="str">
        <f>IF($D$84="","",IF($D$84+29&lt;=$AQ$13,$D$84+29,""))</f>
        <v/>
      </c>
      <c r="AH84" s="524" t="str">
        <f>IF($D$84="","",IF($D$84+30&lt;=$AQ$13,$D$84+30,""))</f>
        <v/>
      </c>
    </row>
    <row r="85" spans="2:39" ht="18" customHeight="1">
      <c r="B85" s="1859"/>
      <c r="C85" s="632" t="s">
        <v>271</v>
      </c>
      <c r="D85" s="525" t="str">
        <f t="shared" ref="D85:AH85" si="4">TEXT(D84,"aaa")</f>
        <v/>
      </c>
      <c r="E85" s="526" t="str">
        <f t="shared" si="4"/>
        <v/>
      </c>
      <c r="F85" s="526" t="str">
        <f t="shared" si="4"/>
        <v/>
      </c>
      <c r="G85" s="526" t="str">
        <f t="shared" si="4"/>
        <v/>
      </c>
      <c r="H85" s="526" t="str">
        <f t="shared" si="4"/>
        <v/>
      </c>
      <c r="I85" s="526" t="str">
        <f t="shared" si="4"/>
        <v/>
      </c>
      <c r="J85" s="526" t="str">
        <f t="shared" si="4"/>
        <v/>
      </c>
      <c r="K85" s="526" t="str">
        <f t="shared" si="4"/>
        <v/>
      </c>
      <c r="L85" s="526" t="str">
        <f t="shared" si="4"/>
        <v/>
      </c>
      <c r="M85" s="526" t="str">
        <f t="shared" si="4"/>
        <v/>
      </c>
      <c r="N85" s="526" t="str">
        <f t="shared" si="4"/>
        <v/>
      </c>
      <c r="O85" s="526" t="str">
        <f t="shared" si="4"/>
        <v/>
      </c>
      <c r="P85" s="526" t="str">
        <f t="shared" si="4"/>
        <v/>
      </c>
      <c r="Q85" s="526" t="str">
        <f t="shared" si="4"/>
        <v/>
      </c>
      <c r="R85" s="526" t="str">
        <f t="shared" si="4"/>
        <v/>
      </c>
      <c r="S85" s="526" t="str">
        <f t="shared" si="4"/>
        <v/>
      </c>
      <c r="T85" s="526" t="str">
        <f t="shared" si="4"/>
        <v/>
      </c>
      <c r="U85" s="526" t="str">
        <f t="shared" si="4"/>
        <v/>
      </c>
      <c r="V85" s="526" t="str">
        <f t="shared" si="4"/>
        <v/>
      </c>
      <c r="W85" s="526" t="str">
        <f t="shared" si="4"/>
        <v/>
      </c>
      <c r="X85" s="526" t="str">
        <f t="shared" si="4"/>
        <v/>
      </c>
      <c r="Y85" s="526" t="str">
        <f t="shared" si="4"/>
        <v/>
      </c>
      <c r="Z85" s="526" t="str">
        <f t="shared" si="4"/>
        <v/>
      </c>
      <c r="AA85" s="526" t="str">
        <f t="shared" si="4"/>
        <v/>
      </c>
      <c r="AB85" s="526" t="str">
        <f t="shared" si="4"/>
        <v/>
      </c>
      <c r="AC85" s="526" t="str">
        <f t="shared" si="4"/>
        <v/>
      </c>
      <c r="AD85" s="526" t="str">
        <f t="shared" si="4"/>
        <v/>
      </c>
      <c r="AE85" s="526" t="str">
        <f t="shared" si="4"/>
        <v/>
      </c>
      <c r="AF85" s="526" t="str">
        <f t="shared" si="4"/>
        <v/>
      </c>
      <c r="AG85" s="526" t="str">
        <f t="shared" si="4"/>
        <v/>
      </c>
      <c r="AH85" s="527" t="str">
        <f t="shared" si="4"/>
        <v/>
      </c>
    </row>
    <row r="86" spans="2:39" ht="20.100000000000001" customHeight="1">
      <c r="B86" s="1859"/>
      <c r="C86" s="460"/>
      <c r="D86" s="1882"/>
      <c r="E86" s="1884"/>
      <c r="F86" s="1840"/>
      <c r="G86" s="1840"/>
      <c r="H86" s="1840"/>
      <c r="I86" s="1840"/>
      <c r="J86" s="1840"/>
      <c r="K86" s="1867"/>
      <c r="L86" s="1840"/>
      <c r="M86" s="1840"/>
      <c r="N86" s="1840"/>
      <c r="O86" s="1840"/>
      <c r="P86" s="1840"/>
      <c r="Q86" s="1840"/>
      <c r="R86" s="1840"/>
      <c r="S86" s="1840"/>
      <c r="T86" s="1840"/>
      <c r="U86" s="1840"/>
      <c r="V86" s="1840"/>
      <c r="W86" s="1840"/>
      <c r="X86" s="1840"/>
      <c r="Y86" s="1840"/>
      <c r="Z86" s="1840"/>
      <c r="AA86" s="1840"/>
      <c r="AB86" s="1840"/>
      <c r="AC86" s="1840"/>
      <c r="AD86" s="1840"/>
      <c r="AE86" s="1840"/>
      <c r="AF86" s="1867"/>
      <c r="AG86" s="1840"/>
      <c r="AH86" s="1886"/>
    </row>
    <row r="87" spans="2:39" ht="20.100000000000001" customHeight="1">
      <c r="B87" s="1859"/>
      <c r="C87" s="460"/>
      <c r="D87" s="1883"/>
      <c r="E87" s="1885"/>
      <c r="F87" s="1841"/>
      <c r="G87" s="1841"/>
      <c r="H87" s="1841"/>
      <c r="I87" s="1866"/>
      <c r="J87" s="1866"/>
      <c r="K87" s="1868"/>
      <c r="L87" s="1841"/>
      <c r="M87" s="1866"/>
      <c r="N87" s="1866"/>
      <c r="O87" s="1866"/>
      <c r="P87" s="1866"/>
      <c r="Q87" s="1866"/>
      <c r="R87" s="1841"/>
      <c r="S87" s="1841"/>
      <c r="T87" s="1866"/>
      <c r="U87" s="1866"/>
      <c r="V87" s="1866"/>
      <c r="W87" s="1866"/>
      <c r="X87" s="1866"/>
      <c r="Y87" s="1841"/>
      <c r="Z87" s="1841"/>
      <c r="AA87" s="1866"/>
      <c r="AB87" s="1866"/>
      <c r="AC87" s="1866"/>
      <c r="AD87" s="1866"/>
      <c r="AE87" s="1841"/>
      <c r="AF87" s="1868"/>
      <c r="AG87" s="1841"/>
      <c r="AH87" s="1887"/>
    </row>
    <row r="88" spans="2:39" ht="20.100000000000001" customHeight="1">
      <c r="B88" s="1859"/>
      <c r="C88" s="460" t="s">
        <v>272</v>
      </c>
      <c r="D88" s="1883"/>
      <c r="E88" s="1885"/>
      <c r="F88" s="1841"/>
      <c r="G88" s="1841"/>
      <c r="H88" s="1841"/>
      <c r="I88" s="1866"/>
      <c r="J88" s="1866"/>
      <c r="K88" s="1868"/>
      <c r="L88" s="1841"/>
      <c r="M88" s="1866"/>
      <c r="N88" s="1866"/>
      <c r="O88" s="1866"/>
      <c r="P88" s="1866"/>
      <c r="Q88" s="1866"/>
      <c r="R88" s="1841"/>
      <c r="S88" s="1841"/>
      <c r="T88" s="1866"/>
      <c r="U88" s="1866"/>
      <c r="V88" s="1866"/>
      <c r="W88" s="1866"/>
      <c r="X88" s="1866"/>
      <c r="Y88" s="1841"/>
      <c r="Z88" s="1841"/>
      <c r="AA88" s="1866"/>
      <c r="AB88" s="1866"/>
      <c r="AC88" s="1866"/>
      <c r="AD88" s="1866"/>
      <c r="AE88" s="1841"/>
      <c r="AF88" s="1868"/>
      <c r="AG88" s="1841"/>
      <c r="AH88" s="1887"/>
    </row>
    <row r="89" spans="2:39" ht="20.100000000000001" customHeight="1">
      <c r="B89" s="1859"/>
      <c r="C89" s="460"/>
      <c r="D89" s="1883"/>
      <c r="E89" s="1885"/>
      <c r="F89" s="1841"/>
      <c r="G89" s="1841"/>
      <c r="H89" s="1841"/>
      <c r="I89" s="1866"/>
      <c r="J89" s="1866"/>
      <c r="K89" s="1868"/>
      <c r="L89" s="1841"/>
      <c r="M89" s="1866"/>
      <c r="N89" s="1866"/>
      <c r="O89" s="1866"/>
      <c r="P89" s="1866"/>
      <c r="Q89" s="1866"/>
      <c r="R89" s="1841"/>
      <c r="S89" s="1841"/>
      <c r="T89" s="1866"/>
      <c r="U89" s="1866"/>
      <c r="V89" s="1866"/>
      <c r="W89" s="1866"/>
      <c r="X89" s="1866"/>
      <c r="Y89" s="1841"/>
      <c r="Z89" s="1841"/>
      <c r="AA89" s="1866"/>
      <c r="AB89" s="1866"/>
      <c r="AC89" s="1866"/>
      <c r="AD89" s="1866"/>
      <c r="AE89" s="1841"/>
      <c r="AF89" s="1868"/>
      <c r="AG89" s="1841"/>
      <c r="AH89" s="1887"/>
    </row>
    <row r="90" spans="2:39" ht="20.100000000000001" customHeight="1">
      <c r="B90" s="1859"/>
      <c r="C90" s="460" t="s">
        <v>273</v>
      </c>
      <c r="D90" s="1883"/>
      <c r="E90" s="1885"/>
      <c r="F90" s="1841"/>
      <c r="G90" s="1841"/>
      <c r="H90" s="1841"/>
      <c r="I90" s="1866"/>
      <c r="J90" s="1866"/>
      <c r="K90" s="1868"/>
      <c r="L90" s="1841"/>
      <c r="M90" s="1866"/>
      <c r="N90" s="1866"/>
      <c r="O90" s="1866"/>
      <c r="P90" s="1866"/>
      <c r="Q90" s="1866"/>
      <c r="R90" s="1841"/>
      <c r="S90" s="1841"/>
      <c r="T90" s="1866"/>
      <c r="U90" s="1866"/>
      <c r="V90" s="1866"/>
      <c r="W90" s="1866"/>
      <c r="X90" s="1866"/>
      <c r="Y90" s="1841"/>
      <c r="Z90" s="1841"/>
      <c r="AA90" s="1866"/>
      <c r="AB90" s="1866"/>
      <c r="AC90" s="1866"/>
      <c r="AD90" s="1866"/>
      <c r="AE90" s="1841"/>
      <c r="AF90" s="1868"/>
      <c r="AG90" s="1841"/>
      <c r="AH90" s="1887"/>
    </row>
    <row r="91" spans="2:39" ht="20.100000000000001" customHeight="1">
      <c r="B91" s="1859"/>
      <c r="C91" s="460"/>
      <c r="D91" s="1883"/>
      <c r="E91" s="1885"/>
      <c r="F91" s="1841"/>
      <c r="G91" s="1841"/>
      <c r="H91" s="1841"/>
      <c r="I91" s="1866"/>
      <c r="J91" s="1866"/>
      <c r="K91" s="1868"/>
      <c r="L91" s="1841"/>
      <c r="M91" s="1866"/>
      <c r="N91" s="1866"/>
      <c r="O91" s="1866"/>
      <c r="P91" s="1866"/>
      <c r="Q91" s="1866"/>
      <c r="R91" s="1841"/>
      <c r="S91" s="1841"/>
      <c r="T91" s="1866"/>
      <c r="U91" s="1866"/>
      <c r="V91" s="1866"/>
      <c r="W91" s="1866"/>
      <c r="X91" s="1866"/>
      <c r="Y91" s="1841"/>
      <c r="Z91" s="1841"/>
      <c r="AA91" s="1866"/>
      <c r="AB91" s="1866"/>
      <c r="AC91" s="1866"/>
      <c r="AD91" s="1866"/>
      <c r="AE91" s="1841"/>
      <c r="AF91" s="1868"/>
      <c r="AG91" s="1841"/>
      <c r="AH91" s="1887"/>
    </row>
    <row r="92" spans="2:39" ht="20.100000000000001" customHeight="1">
      <c r="B92" s="1859"/>
      <c r="C92" s="460" t="s">
        <v>274</v>
      </c>
      <c r="D92" s="1883"/>
      <c r="E92" s="1885"/>
      <c r="F92" s="1841"/>
      <c r="G92" s="1841"/>
      <c r="H92" s="1841"/>
      <c r="I92" s="1866"/>
      <c r="J92" s="1866"/>
      <c r="K92" s="1868"/>
      <c r="L92" s="1841"/>
      <c r="M92" s="1866"/>
      <c r="N92" s="1866"/>
      <c r="O92" s="1866"/>
      <c r="P92" s="1866"/>
      <c r="Q92" s="1866"/>
      <c r="R92" s="1841"/>
      <c r="S92" s="1841"/>
      <c r="T92" s="1866"/>
      <c r="U92" s="1866"/>
      <c r="V92" s="1866"/>
      <c r="W92" s="1866"/>
      <c r="X92" s="1866"/>
      <c r="Y92" s="1841"/>
      <c r="Z92" s="1841"/>
      <c r="AA92" s="1866"/>
      <c r="AB92" s="1866"/>
      <c r="AC92" s="1866"/>
      <c r="AD92" s="1866"/>
      <c r="AE92" s="1841"/>
      <c r="AF92" s="1868"/>
      <c r="AG92" s="1841"/>
      <c r="AH92" s="1887"/>
    </row>
    <row r="93" spans="2:39" ht="20.100000000000001" customHeight="1">
      <c r="B93" s="1859"/>
      <c r="C93" s="460"/>
      <c r="D93" s="1883"/>
      <c r="E93" s="1885"/>
      <c r="F93" s="1841"/>
      <c r="G93" s="1841"/>
      <c r="H93" s="1841"/>
      <c r="I93" s="1866"/>
      <c r="J93" s="1866"/>
      <c r="K93" s="1868"/>
      <c r="L93" s="1841"/>
      <c r="M93" s="1866"/>
      <c r="N93" s="1866"/>
      <c r="O93" s="1866"/>
      <c r="P93" s="1866"/>
      <c r="Q93" s="1866"/>
      <c r="R93" s="1841"/>
      <c r="S93" s="1841"/>
      <c r="T93" s="1866"/>
      <c r="U93" s="1866"/>
      <c r="V93" s="1866"/>
      <c r="W93" s="1866"/>
      <c r="X93" s="1866"/>
      <c r="Y93" s="1841"/>
      <c r="Z93" s="1841"/>
      <c r="AA93" s="1866"/>
      <c r="AB93" s="1866"/>
      <c r="AC93" s="1866"/>
      <c r="AD93" s="1866"/>
      <c r="AE93" s="1841"/>
      <c r="AF93" s="1868"/>
      <c r="AG93" s="1841"/>
      <c r="AH93" s="1887"/>
    </row>
    <row r="94" spans="2:39" ht="20.100000000000001" customHeight="1">
      <c r="B94" s="1859"/>
      <c r="C94" s="460" t="s">
        <v>275</v>
      </c>
      <c r="D94" s="1883"/>
      <c r="E94" s="1885"/>
      <c r="F94" s="1841"/>
      <c r="G94" s="1841"/>
      <c r="H94" s="1841"/>
      <c r="I94" s="1866"/>
      <c r="J94" s="1866"/>
      <c r="K94" s="1868"/>
      <c r="L94" s="1841"/>
      <c r="M94" s="1866"/>
      <c r="N94" s="1866"/>
      <c r="O94" s="1866"/>
      <c r="P94" s="1866"/>
      <c r="Q94" s="1866"/>
      <c r="R94" s="1841"/>
      <c r="S94" s="1841"/>
      <c r="T94" s="1866"/>
      <c r="U94" s="1866"/>
      <c r="V94" s="1866"/>
      <c r="W94" s="1866"/>
      <c r="X94" s="1866"/>
      <c r="Y94" s="1841"/>
      <c r="Z94" s="1841"/>
      <c r="AA94" s="1866"/>
      <c r="AB94" s="1866"/>
      <c r="AC94" s="1866"/>
      <c r="AD94" s="1866"/>
      <c r="AE94" s="1841"/>
      <c r="AF94" s="1868"/>
      <c r="AG94" s="1841"/>
      <c r="AH94" s="1887"/>
    </row>
    <row r="95" spans="2:39" ht="20.100000000000001" customHeight="1">
      <c r="B95" s="1859"/>
      <c r="C95" s="460"/>
      <c r="D95" s="1883"/>
      <c r="E95" s="1885"/>
      <c r="F95" s="1841"/>
      <c r="G95" s="1841"/>
      <c r="H95" s="1841"/>
      <c r="I95" s="1866"/>
      <c r="J95" s="1866"/>
      <c r="K95" s="1868"/>
      <c r="L95" s="1841"/>
      <c r="M95" s="1866"/>
      <c r="N95" s="1866"/>
      <c r="O95" s="1866"/>
      <c r="P95" s="1866"/>
      <c r="Q95" s="1866"/>
      <c r="R95" s="1841"/>
      <c r="S95" s="1841"/>
      <c r="T95" s="1866"/>
      <c r="U95" s="1866"/>
      <c r="V95" s="1866"/>
      <c r="W95" s="1866"/>
      <c r="X95" s="1866"/>
      <c r="Y95" s="1841"/>
      <c r="Z95" s="1841"/>
      <c r="AA95" s="1866"/>
      <c r="AB95" s="1866"/>
      <c r="AC95" s="1866"/>
      <c r="AD95" s="1866"/>
      <c r="AE95" s="1841"/>
      <c r="AF95" s="1868"/>
      <c r="AG95" s="1841"/>
      <c r="AH95" s="1887"/>
    </row>
    <row r="96" spans="2:39" ht="20.100000000000001" customHeight="1">
      <c r="B96" s="1859"/>
      <c r="C96" s="460"/>
      <c r="D96" s="1883"/>
      <c r="E96" s="1885"/>
      <c r="F96" s="1841"/>
      <c r="G96" s="1841"/>
      <c r="H96" s="1841"/>
      <c r="I96" s="1866"/>
      <c r="J96" s="1866"/>
      <c r="K96" s="1869"/>
      <c r="L96" s="1841"/>
      <c r="M96" s="1866"/>
      <c r="N96" s="1866"/>
      <c r="O96" s="1866"/>
      <c r="P96" s="1866"/>
      <c r="Q96" s="1866"/>
      <c r="R96" s="1841"/>
      <c r="S96" s="1841"/>
      <c r="T96" s="1866"/>
      <c r="U96" s="1866"/>
      <c r="V96" s="1866"/>
      <c r="W96" s="1866"/>
      <c r="X96" s="1866"/>
      <c r="Y96" s="1841"/>
      <c r="Z96" s="1841"/>
      <c r="AA96" s="1866"/>
      <c r="AB96" s="1866"/>
      <c r="AC96" s="1866"/>
      <c r="AD96" s="1866"/>
      <c r="AE96" s="1841"/>
      <c r="AF96" s="1868"/>
      <c r="AG96" s="1841"/>
      <c r="AH96" s="1888"/>
    </row>
    <row r="97" spans="1:39" ht="21.75" customHeight="1">
      <c r="B97" s="1859"/>
      <c r="C97" s="620" t="s">
        <v>276</v>
      </c>
      <c r="D97" s="884"/>
      <c r="E97" s="885"/>
      <c r="F97" s="885"/>
      <c r="G97" s="885"/>
      <c r="H97" s="885"/>
      <c r="I97" s="886"/>
      <c r="J97" s="886"/>
      <c r="K97" s="898"/>
      <c r="L97" s="885"/>
      <c r="M97" s="885"/>
      <c r="N97" s="885"/>
      <c r="O97" s="885"/>
      <c r="P97" s="886"/>
      <c r="Q97" s="886"/>
      <c r="R97" s="885"/>
      <c r="S97" s="885"/>
      <c r="T97" s="885"/>
      <c r="U97" s="886"/>
      <c r="V97" s="886"/>
      <c r="W97" s="886"/>
      <c r="X97" s="886"/>
      <c r="Y97" s="885"/>
      <c r="Z97" s="885"/>
      <c r="AA97" s="885"/>
      <c r="AB97" s="885"/>
      <c r="AC97" s="886"/>
      <c r="AD97" s="886"/>
      <c r="AE97" s="885"/>
      <c r="AF97" s="898"/>
      <c r="AG97" s="885"/>
      <c r="AH97" s="887"/>
      <c r="AI97" s="520">
        <f>COUNTA(D97:AH97)</f>
        <v>0</v>
      </c>
    </row>
    <row r="98" spans="1:39" ht="17.25" customHeight="1">
      <c r="B98" s="1859"/>
      <c r="C98" s="816" t="s">
        <v>1054</v>
      </c>
      <c r="D98" s="899"/>
      <c r="E98" s="900"/>
      <c r="F98" s="900"/>
      <c r="G98" s="900"/>
      <c r="H98" s="900"/>
      <c r="I98" s="900"/>
      <c r="J98" s="900"/>
      <c r="K98" s="900"/>
      <c r="L98" s="900"/>
      <c r="M98" s="900"/>
      <c r="N98" s="900"/>
      <c r="O98" s="900"/>
      <c r="P98" s="900"/>
      <c r="Q98" s="900"/>
      <c r="R98" s="900"/>
      <c r="S98" s="900"/>
      <c r="T98" s="900"/>
      <c r="U98" s="900"/>
      <c r="V98" s="900"/>
      <c r="W98" s="900"/>
      <c r="X98" s="900"/>
      <c r="Y98" s="900"/>
      <c r="Z98" s="900"/>
      <c r="AA98" s="900"/>
      <c r="AB98" s="900"/>
      <c r="AC98" s="900"/>
      <c r="AD98" s="900"/>
      <c r="AE98" s="900"/>
      <c r="AF98" s="900"/>
      <c r="AG98" s="900"/>
      <c r="AH98" s="901"/>
      <c r="AI98" s="519"/>
    </row>
    <row r="99" spans="1:39" ht="12" customHeight="1">
      <c r="B99" s="1859"/>
      <c r="C99" s="1863" t="s">
        <v>402</v>
      </c>
      <c r="D99" s="889"/>
      <c r="E99" s="890"/>
      <c r="F99" s="890"/>
      <c r="G99" s="890"/>
      <c r="H99" s="890"/>
      <c r="I99" s="890"/>
      <c r="J99" s="890"/>
      <c r="K99" s="890"/>
      <c r="L99" s="890"/>
      <c r="M99" s="890"/>
      <c r="N99" s="890"/>
      <c r="O99" s="890"/>
      <c r="P99" s="890"/>
      <c r="Q99" s="890"/>
      <c r="R99" s="890"/>
      <c r="S99" s="890"/>
      <c r="T99" s="890"/>
      <c r="U99" s="890"/>
      <c r="V99" s="890"/>
      <c r="W99" s="890"/>
      <c r="X99" s="890"/>
      <c r="Y99" s="890"/>
      <c r="Z99" s="890"/>
      <c r="AA99" s="890"/>
      <c r="AB99" s="890"/>
      <c r="AC99" s="890"/>
      <c r="AD99" s="890"/>
      <c r="AE99" s="890"/>
      <c r="AF99" s="890"/>
      <c r="AG99" s="890"/>
      <c r="AH99" s="891"/>
      <c r="AI99" s="1850" t="s">
        <v>724</v>
      </c>
    </row>
    <row r="100" spans="1:39" ht="12" customHeight="1" thickBot="1">
      <c r="B100" s="1859"/>
      <c r="C100" s="1864"/>
      <c r="D100" s="892"/>
      <c r="E100" s="893"/>
      <c r="F100" s="893"/>
      <c r="G100" s="893"/>
      <c r="H100" s="893"/>
      <c r="I100" s="893"/>
      <c r="J100" s="893"/>
      <c r="K100" s="893"/>
      <c r="L100" s="893"/>
      <c r="M100" s="893"/>
      <c r="N100" s="893"/>
      <c r="O100" s="893"/>
      <c r="P100" s="893"/>
      <c r="Q100" s="893"/>
      <c r="R100" s="893"/>
      <c r="S100" s="893"/>
      <c r="T100" s="893"/>
      <c r="U100" s="893"/>
      <c r="V100" s="893"/>
      <c r="W100" s="893"/>
      <c r="X100" s="893"/>
      <c r="Y100" s="893"/>
      <c r="Z100" s="893"/>
      <c r="AA100" s="893"/>
      <c r="AB100" s="893"/>
      <c r="AC100" s="893"/>
      <c r="AD100" s="893"/>
      <c r="AE100" s="893"/>
      <c r="AF100" s="893"/>
      <c r="AG100" s="893"/>
      <c r="AH100" s="894"/>
      <c r="AI100" s="1851"/>
    </row>
    <row r="101" spans="1:39" ht="12" customHeight="1" thickBot="1">
      <c r="B101" s="1860"/>
      <c r="C101" s="1865"/>
      <c r="D101" s="895"/>
      <c r="E101" s="896"/>
      <c r="F101" s="896"/>
      <c r="G101" s="896"/>
      <c r="H101" s="896"/>
      <c r="I101" s="896"/>
      <c r="J101" s="896"/>
      <c r="K101" s="896"/>
      <c r="L101" s="896"/>
      <c r="M101" s="896"/>
      <c r="N101" s="896"/>
      <c r="O101" s="896"/>
      <c r="P101" s="896"/>
      <c r="Q101" s="896"/>
      <c r="R101" s="896"/>
      <c r="S101" s="896"/>
      <c r="T101" s="896"/>
      <c r="U101" s="896"/>
      <c r="V101" s="896"/>
      <c r="W101" s="896"/>
      <c r="X101" s="896"/>
      <c r="Y101" s="896"/>
      <c r="Z101" s="896"/>
      <c r="AA101" s="896"/>
      <c r="AB101" s="896"/>
      <c r="AC101" s="896"/>
      <c r="AD101" s="896"/>
      <c r="AE101" s="896"/>
      <c r="AF101" s="896"/>
      <c r="AG101" s="896"/>
      <c r="AH101" s="897"/>
      <c r="AI101" s="531">
        <f>SUM(D99:AH101)</f>
        <v>0</v>
      </c>
    </row>
    <row r="102" spans="1:39" ht="9.9499999999999993" customHeight="1">
      <c r="A102" s="63"/>
      <c r="B102" s="619"/>
      <c r="C102" s="125"/>
      <c r="D102" s="125"/>
      <c r="F102" s="125"/>
      <c r="H102" s="125"/>
      <c r="J102" s="125"/>
      <c r="L102" s="125"/>
      <c r="N102" s="125"/>
      <c r="P102" s="125"/>
      <c r="R102" s="125"/>
      <c r="T102" s="125"/>
      <c r="V102" s="125"/>
      <c r="X102" s="125"/>
      <c r="Z102" s="125"/>
      <c r="AB102" s="125"/>
      <c r="AD102" s="125"/>
      <c r="AF102" s="125"/>
      <c r="AK102" s="1845" t="s">
        <v>1098</v>
      </c>
      <c r="AL102" s="1845"/>
      <c r="AM102" s="779">
        <f>SUMIF(D98:AH98,"△",D99:AH99)+SUMIF(D98:AH98,"○",D99:AH99)+SUMIF(D98:AH98,"△",D100:AH100)+SUMIF(D98:AH98,"○",D100:AH100)+SUMIF(D98:AH98,"△",D101:AH101)+SUMIF(D98:AH98,"○",D101:AH101)</f>
        <v>0</v>
      </c>
    </row>
    <row r="103" spans="1:39" ht="30" customHeight="1">
      <c r="B103" s="1858" t="s">
        <v>1181</v>
      </c>
      <c r="C103" s="632" t="s">
        <v>756</v>
      </c>
      <c r="D103" s="522" t="str">
        <f>AR12</f>
        <v/>
      </c>
      <c r="E103" s="523" t="str">
        <f>IF($D$103="","",IF($D$103+1&lt;=$AR$13,$D$103+1,""))</f>
        <v/>
      </c>
      <c r="F103" s="523" t="str">
        <f>IF($D$103="","",IF($D$103+2&lt;=$AR$13,$D$103+2,""))</f>
        <v/>
      </c>
      <c r="G103" s="523" t="str">
        <f>IF($D$103="","",IF($D$103+3&lt;=$AR$13,$D$103+3,""))</f>
        <v/>
      </c>
      <c r="H103" s="523" t="str">
        <f>IF($D$103="","",IF($D$103+4&lt;=$AR$13,$D$103+4,""))</f>
        <v/>
      </c>
      <c r="I103" s="523" t="str">
        <f>IF($D$103="","",IF($D$103+5&lt;=$AR$13,$D$103+5,""))</f>
        <v/>
      </c>
      <c r="J103" s="523" t="str">
        <f>IF($D$103="","",IF($D$103+6&lt;=$AR$13,$D$103+6,""))</f>
        <v/>
      </c>
      <c r="K103" s="523" t="str">
        <f>IF($D$103="","",IF($D$103+7&lt;=$AR$13,$D$103+7,""))</f>
        <v/>
      </c>
      <c r="L103" s="523" t="str">
        <f>IF($D$103="","",IF($D$103+8&lt;=$AR$13,$D$103+8,""))</f>
        <v/>
      </c>
      <c r="M103" s="523" t="str">
        <f>IF($D$103="","",IF($D$103+9&lt;=$AR$13,$D$103+9,""))</f>
        <v/>
      </c>
      <c r="N103" s="523" t="str">
        <f>IF($D$103="","",IF($D$103+10&lt;=$AR$13,$D$103+10,""))</f>
        <v/>
      </c>
      <c r="O103" s="523" t="str">
        <f>IF($D$103="","",IF($D$103+11&lt;=$AR$13,$D$103+11,""))</f>
        <v/>
      </c>
      <c r="P103" s="523" t="str">
        <f>IF($D$103="","",IF($D$103+12&lt;=$AR$13,$D$103+12,""))</f>
        <v/>
      </c>
      <c r="Q103" s="523" t="str">
        <f>IF($D$103="","",IF($D$103+13&lt;=$AR$13,$D$103+13,""))</f>
        <v/>
      </c>
      <c r="R103" s="523" t="str">
        <f>IF($D$103="","",IF($D$103+14&lt;=$AR$13,$D$103+14,""))</f>
        <v/>
      </c>
      <c r="S103" s="523" t="str">
        <f>IF($D$103="","",IF($D$103+15&lt;=$AR$13,$D$103+15,""))</f>
        <v/>
      </c>
      <c r="T103" s="523" t="str">
        <f>IF($D$103="","",IF($D$103+16&lt;=$AR$13,$D$103+16,""))</f>
        <v/>
      </c>
      <c r="U103" s="523" t="str">
        <f>IF($D$103="","",IF($D$103+17&lt;=$AR$13,$D$103+17,""))</f>
        <v/>
      </c>
      <c r="V103" s="523" t="str">
        <f>IF($D$103="","",IF($D$103+18&lt;=$AR$13,$D$103+18,""))</f>
        <v/>
      </c>
      <c r="W103" s="523" t="str">
        <f>IF($D$103="","",IF($D$103+19&lt;=$AR$13,$D$103+19,""))</f>
        <v/>
      </c>
      <c r="X103" s="523" t="str">
        <f>IF($D$103="","",IF($D$103+20&lt;=$AR$13,$D$103+20,""))</f>
        <v/>
      </c>
      <c r="Y103" s="523" t="str">
        <f>IF($D$103="","",IF($D$103+21&lt;=$AR$13,$D$103+21,""))</f>
        <v/>
      </c>
      <c r="Z103" s="523" t="str">
        <f>IF($D$103="","",IF($D$103+22&lt;=$AR$13,$D$103+22,""))</f>
        <v/>
      </c>
      <c r="AA103" s="523" t="str">
        <f>IF($D$103="","",IF($D$103+23&lt;=$AR$13,$D$103+23,""))</f>
        <v/>
      </c>
      <c r="AB103" s="523" t="str">
        <f>IF($D$103="","",IF($D$103+24&lt;=$AR$13,$D$103+24,""))</f>
        <v/>
      </c>
      <c r="AC103" s="523" t="str">
        <f>IF($D$103="","",IF($D$103+25&lt;=$AR$13,$D$103+25,""))</f>
        <v/>
      </c>
      <c r="AD103" s="523" t="str">
        <f>IF($D$103="","",IF($D$103+26&lt;=$AR$13,$D$103+26,""))</f>
        <v/>
      </c>
      <c r="AE103" s="523" t="str">
        <f>IF($D$103="","",IF($D$103+27&lt;=$AR$13,$D$103+27,""))</f>
        <v/>
      </c>
      <c r="AF103" s="523" t="str">
        <f>IF($D$103="","",IF($D$103+28&lt;=$AR$13,$D$103+28,""))</f>
        <v/>
      </c>
      <c r="AG103" s="523" t="str">
        <f>IF($D$103="","",IF($D$103+29&lt;=$AR$13,$D$103+29,""))</f>
        <v/>
      </c>
      <c r="AH103" s="524" t="str">
        <f>IF($D$103="","",IF($D$103+30&lt;=$AR$13,$D$103+30,""))</f>
        <v/>
      </c>
    </row>
    <row r="104" spans="1:39" ht="18" customHeight="1">
      <c r="B104" s="1859"/>
      <c r="C104" s="632" t="s">
        <v>271</v>
      </c>
      <c r="D104" s="525" t="str">
        <f t="shared" ref="D104:AH104" si="5">TEXT(D103,"aaa")</f>
        <v/>
      </c>
      <c r="E104" s="526" t="str">
        <f t="shared" si="5"/>
        <v/>
      </c>
      <c r="F104" s="526" t="str">
        <f t="shared" si="5"/>
        <v/>
      </c>
      <c r="G104" s="526" t="str">
        <f t="shared" si="5"/>
        <v/>
      </c>
      <c r="H104" s="526" t="str">
        <f t="shared" si="5"/>
        <v/>
      </c>
      <c r="I104" s="526" t="str">
        <f t="shared" si="5"/>
        <v/>
      </c>
      <c r="J104" s="526" t="str">
        <f t="shared" si="5"/>
        <v/>
      </c>
      <c r="K104" s="528" t="str">
        <f t="shared" si="5"/>
        <v/>
      </c>
      <c r="L104" s="526" t="str">
        <f t="shared" si="5"/>
        <v/>
      </c>
      <c r="M104" s="526" t="str">
        <f t="shared" si="5"/>
        <v/>
      </c>
      <c r="N104" s="526" t="str">
        <f t="shared" si="5"/>
        <v/>
      </c>
      <c r="O104" s="526" t="str">
        <f t="shared" si="5"/>
        <v/>
      </c>
      <c r="P104" s="526" t="str">
        <f t="shared" si="5"/>
        <v/>
      </c>
      <c r="Q104" s="526" t="str">
        <f t="shared" si="5"/>
        <v/>
      </c>
      <c r="R104" s="526" t="str">
        <f t="shared" si="5"/>
        <v/>
      </c>
      <c r="S104" s="526" t="str">
        <f t="shared" si="5"/>
        <v/>
      </c>
      <c r="T104" s="526" t="str">
        <f t="shared" si="5"/>
        <v/>
      </c>
      <c r="U104" s="526" t="str">
        <f t="shared" si="5"/>
        <v/>
      </c>
      <c r="V104" s="526" t="str">
        <f t="shared" si="5"/>
        <v/>
      </c>
      <c r="W104" s="526" t="str">
        <f t="shared" si="5"/>
        <v/>
      </c>
      <c r="X104" s="526" t="str">
        <f t="shared" si="5"/>
        <v/>
      </c>
      <c r="Y104" s="526" t="str">
        <f t="shared" si="5"/>
        <v/>
      </c>
      <c r="Z104" s="526" t="str">
        <f t="shared" si="5"/>
        <v/>
      </c>
      <c r="AA104" s="526" t="str">
        <f t="shared" si="5"/>
        <v/>
      </c>
      <c r="AB104" s="526" t="str">
        <f t="shared" si="5"/>
        <v/>
      </c>
      <c r="AC104" s="526" t="str">
        <f t="shared" si="5"/>
        <v/>
      </c>
      <c r="AD104" s="526" t="str">
        <f t="shared" si="5"/>
        <v/>
      </c>
      <c r="AE104" s="526" t="str">
        <f t="shared" si="5"/>
        <v/>
      </c>
      <c r="AF104" s="526" t="str">
        <f t="shared" si="5"/>
        <v/>
      </c>
      <c r="AG104" s="526" t="str">
        <f t="shared" si="5"/>
        <v/>
      </c>
      <c r="AH104" s="527" t="str">
        <f t="shared" si="5"/>
        <v/>
      </c>
    </row>
    <row r="105" spans="1:39" ht="20.100000000000001" customHeight="1">
      <c r="B105" s="1859"/>
      <c r="C105" s="460"/>
      <c r="D105" s="1861"/>
      <c r="E105" s="1840"/>
      <c r="F105" s="1840"/>
      <c r="G105" s="1840"/>
      <c r="H105" s="1840"/>
      <c r="I105" s="1840"/>
      <c r="J105" s="1840"/>
      <c r="K105" s="1867"/>
      <c r="L105" s="1840"/>
      <c r="M105" s="1840"/>
      <c r="N105" s="1840"/>
      <c r="O105" s="1840"/>
      <c r="P105" s="1840"/>
      <c r="Q105" s="1840"/>
      <c r="R105" s="1840"/>
      <c r="S105" s="1840"/>
      <c r="T105" s="1840"/>
      <c r="U105" s="1840"/>
      <c r="V105" s="1840"/>
      <c r="W105" s="1840"/>
      <c r="X105" s="1840"/>
      <c r="Y105" s="1840"/>
      <c r="Z105" s="1840"/>
      <c r="AA105" s="1840"/>
      <c r="AB105" s="1877"/>
      <c r="AC105" s="1840"/>
      <c r="AD105" s="1884"/>
      <c r="AE105" s="1884"/>
      <c r="AF105" s="1894"/>
      <c r="AG105" s="1892"/>
      <c r="AH105" s="1889"/>
    </row>
    <row r="106" spans="1:39" ht="20.100000000000001" customHeight="1">
      <c r="B106" s="1859"/>
      <c r="C106" s="460"/>
      <c r="D106" s="1862"/>
      <c r="E106" s="1841"/>
      <c r="F106" s="1841"/>
      <c r="G106" s="1841"/>
      <c r="H106" s="1841"/>
      <c r="I106" s="1841"/>
      <c r="J106" s="1841"/>
      <c r="K106" s="1868"/>
      <c r="L106" s="1841"/>
      <c r="M106" s="1841"/>
      <c r="N106" s="1841"/>
      <c r="O106" s="1841"/>
      <c r="P106" s="1841"/>
      <c r="Q106" s="1841"/>
      <c r="R106" s="1841"/>
      <c r="S106" s="1841"/>
      <c r="T106" s="1841"/>
      <c r="U106" s="1841"/>
      <c r="V106" s="1841"/>
      <c r="W106" s="1841"/>
      <c r="X106" s="1841"/>
      <c r="Y106" s="1841"/>
      <c r="Z106" s="1841"/>
      <c r="AA106" s="1841"/>
      <c r="AB106" s="1841"/>
      <c r="AC106" s="1841"/>
      <c r="AD106" s="1885"/>
      <c r="AE106" s="1885"/>
      <c r="AF106" s="1895"/>
      <c r="AG106" s="1893"/>
      <c r="AH106" s="1890"/>
    </row>
    <row r="107" spans="1:39" ht="20.100000000000001" customHeight="1">
      <c r="B107" s="1859"/>
      <c r="C107" s="460" t="s">
        <v>272</v>
      </c>
      <c r="D107" s="1862"/>
      <c r="E107" s="1841"/>
      <c r="F107" s="1841"/>
      <c r="G107" s="1841"/>
      <c r="H107" s="1841"/>
      <c r="I107" s="1841"/>
      <c r="J107" s="1841"/>
      <c r="K107" s="1868"/>
      <c r="L107" s="1841"/>
      <c r="M107" s="1841"/>
      <c r="N107" s="1841"/>
      <c r="O107" s="1841"/>
      <c r="P107" s="1841"/>
      <c r="Q107" s="1841"/>
      <c r="R107" s="1841"/>
      <c r="S107" s="1841"/>
      <c r="T107" s="1841"/>
      <c r="U107" s="1841"/>
      <c r="V107" s="1841"/>
      <c r="W107" s="1841"/>
      <c r="X107" s="1841"/>
      <c r="Y107" s="1841"/>
      <c r="Z107" s="1841"/>
      <c r="AA107" s="1841"/>
      <c r="AB107" s="1841"/>
      <c r="AC107" s="1841"/>
      <c r="AD107" s="1885"/>
      <c r="AE107" s="1885"/>
      <c r="AF107" s="1895"/>
      <c r="AG107" s="1893"/>
      <c r="AH107" s="1890"/>
      <c r="AK107" s="822"/>
    </row>
    <row r="108" spans="1:39" ht="20.100000000000001" customHeight="1">
      <c r="B108" s="1859"/>
      <c r="C108" s="460"/>
      <c r="D108" s="1862"/>
      <c r="E108" s="1841"/>
      <c r="F108" s="1841"/>
      <c r="G108" s="1841"/>
      <c r="H108" s="1841"/>
      <c r="I108" s="1841"/>
      <c r="J108" s="1841"/>
      <c r="K108" s="1868"/>
      <c r="L108" s="1841"/>
      <c r="M108" s="1841"/>
      <c r="N108" s="1841"/>
      <c r="O108" s="1841"/>
      <c r="P108" s="1841"/>
      <c r="Q108" s="1841"/>
      <c r="R108" s="1841"/>
      <c r="S108" s="1841"/>
      <c r="T108" s="1841"/>
      <c r="U108" s="1841"/>
      <c r="V108" s="1841"/>
      <c r="W108" s="1841"/>
      <c r="X108" s="1841"/>
      <c r="Y108" s="1841"/>
      <c r="Z108" s="1841"/>
      <c r="AA108" s="1841"/>
      <c r="AB108" s="1841"/>
      <c r="AC108" s="1841"/>
      <c r="AD108" s="1885"/>
      <c r="AE108" s="1885"/>
      <c r="AF108" s="1895"/>
      <c r="AG108" s="1893"/>
      <c r="AH108" s="1890"/>
    </row>
    <row r="109" spans="1:39" ht="20.100000000000001" customHeight="1">
      <c r="B109" s="1859"/>
      <c r="C109" s="460" t="s">
        <v>273</v>
      </c>
      <c r="D109" s="1862"/>
      <c r="E109" s="1841"/>
      <c r="F109" s="1841"/>
      <c r="G109" s="1841"/>
      <c r="H109" s="1841"/>
      <c r="I109" s="1841"/>
      <c r="J109" s="1841"/>
      <c r="K109" s="1868"/>
      <c r="L109" s="1841"/>
      <c r="M109" s="1841"/>
      <c r="N109" s="1841"/>
      <c r="O109" s="1841"/>
      <c r="P109" s="1841"/>
      <c r="Q109" s="1841"/>
      <c r="R109" s="1841"/>
      <c r="S109" s="1841"/>
      <c r="T109" s="1841"/>
      <c r="U109" s="1841"/>
      <c r="V109" s="1841"/>
      <c r="W109" s="1841"/>
      <c r="X109" s="1841"/>
      <c r="Y109" s="1841"/>
      <c r="Z109" s="1841"/>
      <c r="AA109" s="1841"/>
      <c r="AB109" s="1841"/>
      <c r="AC109" s="1841"/>
      <c r="AD109" s="1885"/>
      <c r="AE109" s="1885"/>
      <c r="AF109" s="1895"/>
      <c r="AG109" s="1893"/>
      <c r="AH109" s="1890"/>
    </row>
    <row r="110" spans="1:39" ht="20.100000000000001" customHeight="1">
      <c r="B110" s="1859"/>
      <c r="C110" s="460"/>
      <c r="D110" s="1862"/>
      <c r="E110" s="1841"/>
      <c r="F110" s="1841"/>
      <c r="G110" s="1841"/>
      <c r="H110" s="1841"/>
      <c r="I110" s="1841"/>
      <c r="J110" s="1841"/>
      <c r="K110" s="1868"/>
      <c r="L110" s="1841"/>
      <c r="M110" s="1841"/>
      <c r="N110" s="1841"/>
      <c r="O110" s="1841"/>
      <c r="P110" s="1841"/>
      <c r="Q110" s="1841"/>
      <c r="R110" s="1841"/>
      <c r="S110" s="1841"/>
      <c r="T110" s="1841"/>
      <c r="U110" s="1841"/>
      <c r="V110" s="1841"/>
      <c r="W110" s="1841"/>
      <c r="X110" s="1841"/>
      <c r="Y110" s="1841"/>
      <c r="Z110" s="1841"/>
      <c r="AA110" s="1841"/>
      <c r="AB110" s="1841"/>
      <c r="AC110" s="1841"/>
      <c r="AD110" s="1885"/>
      <c r="AE110" s="1885"/>
      <c r="AF110" s="1895"/>
      <c r="AG110" s="1893"/>
      <c r="AH110" s="1890"/>
    </row>
    <row r="111" spans="1:39" ht="20.100000000000001" customHeight="1">
      <c r="B111" s="1859"/>
      <c r="C111" s="460" t="s">
        <v>274</v>
      </c>
      <c r="D111" s="1862"/>
      <c r="E111" s="1841"/>
      <c r="F111" s="1841"/>
      <c r="G111" s="1841"/>
      <c r="H111" s="1841"/>
      <c r="I111" s="1841"/>
      <c r="J111" s="1841"/>
      <c r="K111" s="1868"/>
      <c r="L111" s="1841"/>
      <c r="M111" s="1841"/>
      <c r="N111" s="1841"/>
      <c r="O111" s="1841"/>
      <c r="P111" s="1841"/>
      <c r="Q111" s="1841"/>
      <c r="R111" s="1841"/>
      <c r="S111" s="1841"/>
      <c r="T111" s="1841"/>
      <c r="U111" s="1841"/>
      <c r="V111" s="1841"/>
      <c r="W111" s="1841"/>
      <c r="X111" s="1841"/>
      <c r="Y111" s="1841"/>
      <c r="Z111" s="1841"/>
      <c r="AA111" s="1841"/>
      <c r="AB111" s="1841"/>
      <c r="AC111" s="1841"/>
      <c r="AD111" s="1885"/>
      <c r="AE111" s="1885"/>
      <c r="AF111" s="1895"/>
      <c r="AG111" s="1893"/>
      <c r="AH111" s="1890"/>
    </row>
    <row r="112" spans="1:39" ht="20.100000000000001" customHeight="1">
      <c r="B112" s="1859"/>
      <c r="C112" s="460"/>
      <c r="D112" s="1862"/>
      <c r="E112" s="1841"/>
      <c r="F112" s="1841"/>
      <c r="G112" s="1841"/>
      <c r="H112" s="1841"/>
      <c r="I112" s="1841"/>
      <c r="J112" s="1841"/>
      <c r="K112" s="1868"/>
      <c r="L112" s="1841"/>
      <c r="M112" s="1841"/>
      <c r="N112" s="1841"/>
      <c r="O112" s="1841"/>
      <c r="P112" s="1841"/>
      <c r="Q112" s="1841"/>
      <c r="R112" s="1841"/>
      <c r="S112" s="1841"/>
      <c r="T112" s="1841"/>
      <c r="U112" s="1841"/>
      <c r="V112" s="1841"/>
      <c r="W112" s="1841"/>
      <c r="X112" s="1841"/>
      <c r="Y112" s="1841"/>
      <c r="Z112" s="1841"/>
      <c r="AA112" s="1841"/>
      <c r="AB112" s="1841"/>
      <c r="AC112" s="1841"/>
      <c r="AD112" s="1885"/>
      <c r="AE112" s="1885"/>
      <c r="AF112" s="1895"/>
      <c r="AG112" s="1893"/>
      <c r="AH112" s="1890"/>
    </row>
    <row r="113" spans="1:39" ht="20.100000000000001" customHeight="1">
      <c r="B113" s="1859"/>
      <c r="C113" s="460" t="s">
        <v>275</v>
      </c>
      <c r="D113" s="1862"/>
      <c r="E113" s="1841"/>
      <c r="F113" s="1841"/>
      <c r="G113" s="1841"/>
      <c r="H113" s="1841"/>
      <c r="I113" s="1841"/>
      <c r="J113" s="1841"/>
      <c r="K113" s="1868"/>
      <c r="L113" s="1841"/>
      <c r="M113" s="1841"/>
      <c r="N113" s="1841"/>
      <c r="O113" s="1841"/>
      <c r="P113" s="1841"/>
      <c r="Q113" s="1841"/>
      <c r="R113" s="1841"/>
      <c r="S113" s="1841"/>
      <c r="T113" s="1841"/>
      <c r="U113" s="1841"/>
      <c r="V113" s="1841"/>
      <c r="W113" s="1841"/>
      <c r="X113" s="1841"/>
      <c r="Y113" s="1841"/>
      <c r="Z113" s="1841"/>
      <c r="AA113" s="1841"/>
      <c r="AB113" s="1841"/>
      <c r="AC113" s="1841"/>
      <c r="AD113" s="1885"/>
      <c r="AE113" s="1885"/>
      <c r="AF113" s="1895"/>
      <c r="AG113" s="1893"/>
      <c r="AH113" s="1890"/>
    </row>
    <row r="114" spans="1:39" ht="20.100000000000001" customHeight="1">
      <c r="B114" s="1859"/>
      <c r="C114" s="460"/>
      <c r="D114" s="1862"/>
      <c r="E114" s="1841"/>
      <c r="F114" s="1841"/>
      <c r="G114" s="1841"/>
      <c r="H114" s="1841"/>
      <c r="I114" s="1841"/>
      <c r="J114" s="1841"/>
      <c r="K114" s="1868"/>
      <c r="L114" s="1841"/>
      <c r="M114" s="1841"/>
      <c r="N114" s="1841"/>
      <c r="O114" s="1841"/>
      <c r="P114" s="1841"/>
      <c r="Q114" s="1841"/>
      <c r="R114" s="1841"/>
      <c r="S114" s="1841"/>
      <c r="T114" s="1841"/>
      <c r="U114" s="1841"/>
      <c r="V114" s="1841"/>
      <c r="W114" s="1841"/>
      <c r="X114" s="1841"/>
      <c r="Y114" s="1841"/>
      <c r="Z114" s="1841"/>
      <c r="AA114" s="1841"/>
      <c r="AB114" s="1841"/>
      <c r="AC114" s="1841"/>
      <c r="AD114" s="1885"/>
      <c r="AE114" s="1885"/>
      <c r="AF114" s="1895"/>
      <c r="AG114" s="1893"/>
      <c r="AH114" s="1890"/>
    </row>
    <row r="115" spans="1:39" ht="20.100000000000001" customHeight="1">
      <c r="B115" s="1859"/>
      <c r="C115" s="460"/>
      <c r="D115" s="1862"/>
      <c r="E115" s="1841"/>
      <c r="F115" s="1841"/>
      <c r="G115" s="1841"/>
      <c r="H115" s="1841"/>
      <c r="I115" s="1841"/>
      <c r="J115" s="1841"/>
      <c r="K115" s="1869"/>
      <c r="L115" s="1841"/>
      <c r="M115" s="1841"/>
      <c r="N115" s="1841"/>
      <c r="O115" s="1841"/>
      <c r="P115" s="1841"/>
      <c r="Q115" s="1841"/>
      <c r="R115" s="1841"/>
      <c r="S115" s="1841"/>
      <c r="T115" s="1841"/>
      <c r="U115" s="1841"/>
      <c r="V115" s="1841"/>
      <c r="W115" s="1841"/>
      <c r="X115" s="1841"/>
      <c r="Y115" s="1841"/>
      <c r="Z115" s="1841"/>
      <c r="AA115" s="1841"/>
      <c r="AB115" s="1841"/>
      <c r="AC115" s="1841"/>
      <c r="AD115" s="1885"/>
      <c r="AE115" s="1885"/>
      <c r="AF115" s="1895"/>
      <c r="AG115" s="1893"/>
      <c r="AH115" s="1891"/>
    </row>
    <row r="116" spans="1:39" ht="21.75" customHeight="1">
      <c r="B116" s="1859"/>
      <c r="C116" s="620" t="s">
        <v>276</v>
      </c>
      <c r="D116" s="884"/>
      <c r="E116" s="884"/>
      <c r="F116" s="884"/>
      <c r="G116" s="884"/>
      <c r="H116" s="884"/>
      <c r="I116" s="884"/>
      <c r="J116" s="884"/>
      <c r="K116" s="884"/>
      <c r="L116" s="884"/>
      <c r="M116" s="884"/>
      <c r="N116" s="884"/>
      <c r="O116" s="884"/>
      <c r="P116" s="884"/>
      <c r="Q116" s="884"/>
      <c r="R116" s="884"/>
      <c r="S116" s="884"/>
      <c r="T116" s="884"/>
      <c r="U116" s="884"/>
      <c r="V116" s="884"/>
      <c r="W116" s="884"/>
      <c r="X116" s="884"/>
      <c r="Y116" s="884"/>
      <c r="Z116" s="884"/>
      <c r="AA116" s="884"/>
      <c r="AB116" s="884"/>
      <c r="AC116" s="884"/>
      <c r="AD116" s="884"/>
      <c r="AE116" s="884"/>
      <c r="AF116" s="884"/>
      <c r="AG116" s="884"/>
      <c r="AH116" s="884"/>
      <c r="AI116" s="520">
        <f>COUNTA(D116:AH116)</f>
        <v>0</v>
      </c>
    </row>
    <row r="117" spans="1:39" ht="17.25" customHeight="1">
      <c r="B117" s="1859"/>
      <c r="C117" s="816" t="s">
        <v>1054</v>
      </c>
      <c r="D117" s="899"/>
      <c r="E117" s="900"/>
      <c r="F117" s="900"/>
      <c r="G117" s="900"/>
      <c r="H117" s="900"/>
      <c r="I117" s="900"/>
      <c r="J117" s="900"/>
      <c r="K117" s="900"/>
      <c r="L117" s="900"/>
      <c r="M117" s="900"/>
      <c r="N117" s="900"/>
      <c r="O117" s="900"/>
      <c r="P117" s="900"/>
      <c r="Q117" s="900"/>
      <c r="R117" s="900"/>
      <c r="S117" s="900"/>
      <c r="T117" s="900"/>
      <c r="U117" s="888"/>
      <c r="V117" s="888"/>
      <c r="W117" s="900"/>
      <c r="X117" s="900"/>
      <c r="Y117" s="888"/>
      <c r="Z117" s="888"/>
      <c r="AA117" s="888"/>
      <c r="AB117" s="888"/>
      <c r="AC117" s="888"/>
      <c r="AD117" s="888"/>
      <c r="AE117" s="900"/>
      <c r="AF117" s="900"/>
      <c r="AG117" s="900"/>
      <c r="AH117" s="901"/>
      <c r="AI117" s="519"/>
    </row>
    <row r="118" spans="1:39" ht="12" customHeight="1">
      <c r="B118" s="1859"/>
      <c r="C118" s="1863" t="s">
        <v>402</v>
      </c>
      <c r="D118" s="889"/>
      <c r="E118" s="890"/>
      <c r="F118" s="890"/>
      <c r="G118" s="890"/>
      <c r="H118" s="890"/>
      <c r="I118" s="890"/>
      <c r="J118" s="890"/>
      <c r="K118" s="890"/>
      <c r="L118" s="890"/>
      <c r="M118" s="890"/>
      <c r="N118" s="890"/>
      <c r="O118" s="890"/>
      <c r="P118" s="890"/>
      <c r="Q118" s="890"/>
      <c r="R118" s="890"/>
      <c r="S118" s="890"/>
      <c r="T118" s="890"/>
      <c r="U118" s="890"/>
      <c r="V118" s="890"/>
      <c r="W118" s="890"/>
      <c r="X118" s="890"/>
      <c r="Y118" s="890"/>
      <c r="Z118" s="890"/>
      <c r="AA118" s="890"/>
      <c r="AB118" s="890"/>
      <c r="AC118" s="890"/>
      <c r="AD118" s="890"/>
      <c r="AE118" s="890"/>
      <c r="AF118" s="890"/>
      <c r="AG118" s="890"/>
      <c r="AH118" s="891"/>
      <c r="AI118" s="1850" t="s">
        <v>724</v>
      </c>
    </row>
    <row r="119" spans="1:39" ht="12" customHeight="1" thickBot="1">
      <c r="B119" s="1859"/>
      <c r="C119" s="1864"/>
      <c r="D119" s="892"/>
      <c r="E119" s="893"/>
      <c r="F119" s="893"/>
      <c r="G119" s="893"/>
      <c r="H119" s="893"/>
      <c r="I119" s="893"/>
      <c r="J119" s="893"/>
      <c r="K119" s="893"/>
      <c r="L119" s="893"/>
      <c r="M119" s="893"/>
      <c r="N119" s="893"/>
      <c r="O119" s="893"/>
      <c r="P119" s="893"/>
      <c r="Q119" s="893"/>
      <c r="R119" s="893"/>
      <c r="S119" s="893"/>
      <c r="T119" s="893"/>
      <c r="U119" s="893"/>
      <c r="V119" s="893"/>
      <c r="W119" s="893"/>
      <c r="X119" s="893"/>
      <c r="Y119" s="893"/>
      <c r="Z119" s="893"/>
      <c r="AA119" s="893"/>
      <c r="AB119" s="893"/>
      <c r="AC119" s="893"/>
      <c r="AD119" s="893"/>
      <c r="AE119" s="893"/>
      <c r="AF119" s="893"/>
      <c r="AG119" s="893"/>
      <c r="AH119" s="894"/>
      <c r="AI119" s="1851"/>
    </row>
    <row r="120" spans="1:39" ht="12" customHeight="1" thickBot="1">
      <c r="B120" s="1860"/>
      <c r="C120" s="1865"/>
      <c r="D120" s="895"/>
      <c r="E120" s="896"/>
      <c r="F120" s="896"/>
      <c r="G120" s="896"/>
      <c r="H120" s="896"/>
      <c r="I120" s="896"/>
      <c r="J120" s="896"/>
      <c r="K120" s="896"/>
      <c r="L120" s="896"/>
      <c r="M120" s="896"/>
      <c r="N120" s="896"/>
      <c r="O120" s="896"/>
      <c r="P120" s="896"/>
      <c r="Q120" s="896"/>
      <c r="R120" s="896"/>
      <c r="S120" s="896"/>
      <c r="T120" s="896"/>
      <c r="U120" s="896"/>
      <c r="V120" s="896"/>
      <c r="W120" s="896"/>
      <c r="X120" s="896"/>
      <c r="Y120" s="896"/>
      <c r="Z120" s="896"/>
      <c r="AA120" s="896"/>
      <c r="AB120" s="896"/>
      <c r="AC120" s="896"/>
      <c r="AD120" s="896"/>
      <c r="AE120" s="896"/>
      <c r="AF120" s="896"/>
      <c r="AG120" s="896"/>
      <c r="AH120" s="897"/>
      <c r="AI120" s="531">
        <f>SUM(D118:AH120)</f>
        <v>0</v>
      </c>
    </row>
    <row r="121" spans="1:39" ht="9.9499999999999993" customHeight="1">
      <c r="A121" s="63"/>
      <c r="B121" s="619"/>
      <c r="C121" s="125"/>
      <c r="D121" s="125"/>
      <c r="F121" s="125"/>
      <c r="H121" s="125"/>
      <c r="J121" s="125"/>
      <c r="L121" s="125"/>
      <c r="N121" s="125"/>
      <c r="P121" s="125"/>
      <c r="R121" s="125"/>
      <c r="T121" s="125"/>
      <c r="V121" s="125"/>
      <c r="X121" s="125"/>
      <c r="Z121" s="125"/>
      <c r="AB121" s="125"/>
      <c r="AD121" s="125"/>
      <c r="AF121" s="125"/>
      <c r="AK121" s="1845" t="s">
        <v>1097</v>
      </c>
      <c r="AL121" s="1845"/>
      <c r="AM121" s="779">
        <f>SUMIF(D117:AH117,"△",D118:AH118)+SUMIF(D117:AH117,"○",D118:AH118)+SUMIF(D117:AH117,"△",D119:AH119)+SUMIF(D117:AH117,"○",D119:AH119)+SUMIF(D117:AH117,"△",D120:AH120)+SUMIF(D117:AH117,"○",D120:AH120)</f>
        <v>0</v>
      </c>
    </row>
    <row r="122" spans="1:39" ht="20.100000000000001" customHeight="1" thickBot="1">
      <c r="B122" s="1852" t="s">
        <v>565</v>
      </c>
      <c r="C122" s="1853"/>
      <c r="D122" s="1853"/>
      <c r="E122" s="1853"/>
      <c r="F122" s="1853"/>
      <c r="G122" s="1853"/>
      <c r="H122" s="1853"/>
      <c r="I122" s="1853"/>
      <c r="J122" s="1853"/>
      <c r="K122" s="1853"/>
      <c r="L122" s="1853"/>
      <c r="M122" s="1853"/>
      <c r="N122" s="1853"/>
      <c r="O122" s="1853"/>
      <c r="P122" s="1853"/>
      <c r="Q122" s="1853"/>
      <c r="R122" s="1853"/>
      <c r="S122" s="1853"/>
      <c r="T122" s="1853"/>
      <c r="U122" s="1853"/>
      <c r="V122" s="1853"/>
      <c r="W122" s="1853"/>
      <c r="X122" s="1853"/>
      <c r="Y122" s="1853"/>
      <c r="Z122" s="1853"/>
      <c r="AA122" s="1853"/>
      <c r="AB122" s="1853"/>
      <c r="AC122" s="1853"/>
      <c r="AD122" s="1853"/>
      <c r="AE122" s="1853"/>
      <c r="AF122" s="1853"/>
      <c r="AG122" s="1853"/>
      <c r="AH122" s="1853"/>
    </row>
    <row r="123" spans="1:39" ht="20.100000000000001" customHeight="1" thickBot="1">
      <c r="B123" s="1488" t="s">
        <v>279</v>
      </c>
      <c r="C123" s="1854"/>
      <c r="D123" s="1854"/>
      <c r="J123" s="1855" t="s">
        <v>500</v>
      </c>
      <c r="K123" s="1855"/>
      <c r="L123" s="1855"/>
      <c r="M123" s="1855"/>
      <c r="N123" s="1855"/>
      <c r="O123" s="1855"/>
      <c r="P123" s="1855"/>
      <c r="Q123" s="1855"/>
      <c r="R123" s="1855"/>
      <c r="S123" s="1855"/>
      <c r="T123" s="1855"/>
      <c r="U123" s="1855"/>
      <c r="V123" s="1855"/>
      <c r="W123" s="1855"/>
      <c r="X123" s="1855"/>
      <c r="Y123" s="1855"/>
      <c r="Z123" s="1855"/>
      <c r="AF123" s="1848" t="s">
        <v>888</v>
      </c>
      <c r="AG123" s="1849"/>
      <c r="AH123" s="1856">
        <f>AI25+AI44++AI63+AI82+AI101+AI120</f>
        <v>0</v>
      </c>
      <c r="AI123" s="1857"/>
    </row>
    <row r="124" spans="1:39" ht="20.100000000000001" customHeight="1" thickBot="1">
      <c r="B124" s="1896" t="s">
        <v>280</v>
      </c>
      <c r="C124" s="1896"/>
      <c r="D124" s="1424" t="s">
        <v>281</v>
      </c>
      <c r="E124" s="1425"/>
      <c r="F124" s="1425"/>
      <c r="G124" s="1425"/>
      <c r="H124" s="1426"/>
      <c r="J124" s="1896"/>
      <c r="K124" s="1896"/>
      <c r="L124" s="1424" t="s">
        <v>282</v>
      </c>
      <c r="M124" s="1425"/>
      <c r="N124" s="1425"/>
      <c r="O124" s="1425"/>
      <c r="P124" s="1425"/>
      <c r="Q124" s="1425"/>
      <c r="R124" s="1425"/>
      <c r="S124" s="1425"/>
      <c r="T124" s="1425"/>
      <c r="U124" s="1425"/>
      <c r="V124" s="1425"/>
      <c r="W124" s="1425"/>
      <c r="X124" s="1425"/>
      <c r="Y124" s="1425"/>
      <c r="Z124" s="1426"/>
      <c r="AA124" s="1896" t="s">
        <v>283</v>
      </c>
      <c r="AB124" s="1896"/>
      <c r="AC124" s="1896"/>
      <c r="AD124" s="1896"/>
      <c r="AF124" s="817" t="s">
        <v>1093</v>
      </c>
      <c r="AG124" s="818"/>
      <c r="AH124" s="1846">
        <f>AM25+AM45++AM64+AM83+AM102+AM121</f>
        <v>0</v>
      </c>
      <c r="AI124" s="1847"/>
    </row>
    <row r="125" spans="1:39" ht="20.100000000000001" customHeight="1">
      <c r="B125" s="1424" t="s">
        <v>284</v>
      </c>
      <c r="C125" s="1426"/>
      <c r="D125" s="1897"/>
      <c r="E125" s="1449"/>
      <c r="F125" s="616" t="s">
        <v>56</v>
      </c>
      <c r="G125" s="1898"/>
      <c r="H125" s="1454"/>
      <c r="J125" s="1424" t="s">
        <v>286</v>
      </c>
      <c r="K125" s="1426"/>
      <c r="L125" s="1899"/>
      <c r="M125" s="1900"/>
      <c r="N125" s="1900"/>
      <c r="O125" s="1900"/>
      <c r="P125" s="1900"/>
      <c r="Q125" s="1900"/>
      <c r="R125" s="1900"/>
      <c r="S125" s="616" t="s">
        <v>56</v>
      </c>
      <c r="T125" s="1900"/>
      <c r="U125" s="1900"/>
      <c r="V125" s="1900"/>
      <c r="W125" s="1900"/>
      <c r="X125" s="1900"/>
      <c r="Y125" s="1900"/>
      <c r="Z125" s="1901"/>
      <c r="AA125" s="1446"/>
      <c r="AB125" s="1447"/>
      <c r="AC125" s="1447"/>
      <c r="AD125" s="1448"/>
      <c r="AF125" s="776"/>
      <c r="AG125" s="776"/>
      <c r="AH125" s="776"/>
      <c r="AI125" s="776"/>
    </row>
    <row r="126" spans="1:39" ht="20.100000000000001" customHeight="1">
      <c r="B126" s="1424" t="s">
        <v>287</v>
      </c>
      <c r="C126" s="1426"/>
      <c r="D126" s="1897"/>
      <c r="E126" s="1449"/>
      <c r="F126" s="616" t="s">
        <v>56</v>
      </c>
      <c r="G126" s="1898"/>
      <c r="H126" s="1454"/>
      <c r="J126" s="1424" t="s">
        <v>288</v>
      </c>
      <c r="K126" s="1426"/>
      <c r="L126" s="1899"/>
      <c r="M126" s="1900"/>
      <c r="N126" s="1900"/>
      <c r="O126" s="1900"/>
      <c r="P126" s="1900"/>
      <c r="Q126" s="1900"/>
      <c r="R126" s="1900"/>
      <c r="S126" s="616" t="s">
        <v>56</v>
      </c>
      <c r="T126" s="1900"/>
      <c r="U126" s="1900"/>
      <c r="V126" s="1900"/>
      <c r="W126" s="1900"/>
      <c r="X126" s="1900"/>
      <c r="Y126" s="1900"/>
      <c r="Z126" s="1901"/>
      <c r="AA126" s="1902"/>
      <c r="AB126" s="1902"/>
      <c r="AC126" s="1902"/>
      <c r="AD126" s="1902"/>
      <c r="AF126" s="777"/>
      <c r="AG126" s="776"/>
      <c r="AH126" s="776"/>
      <c r="AI126" s="776"/>
    </row>
    <row r="127" spans="1:39" ht="20.100000000000001" customHeight="1">
      <c r="B127" s="1424" t="s">
        <v>289</v>
      </c>
      <c r="C127" s="1426"/>
      <c r="D127" s="1897"/>
      <c r="E127" s="1449"/>
      <c r="F127" s="616" t="s">
        <v>56</v>
      </c>
      <c r="G127" s="1898"/>
      <c r="H127" s="1454"/>
      <c r="J127" s="1424" t="s">
        <v>290</v>
      </c>
      <c r="K127" s="1426"/>
      <c r="L127" s="1899"/>
      <c r="M127" s="1900"/>
      <c r="N127" s="1900"/>
      <c r="O127" s="1900"/>
      <c r="P127" s="1900"/>
      <c r="Q127" s="1900"/>
      <c r="R127" s="1900"/>
      <c r="S127" s="616" t="s">
        <v>56</v>
      </c>
      <c r="T127" s="1900"/>
      <c r="U127" s="1900"/>
      <c r="V127" s="1900"/>
      <c r="W127" s="1900"/>
      <c r="X127" s="1900"/>
      <c r="Y127" s="1900"/>
      <c r="Z127" s="1901"/>
      <c r="AA127" s="1902"/>
      <c r="AB127" s="1902"/>
      <c r="AC127" s="1902"/>
      <c r="AD127" s="1902"/>
    </row>
    <row r="128" spans="1:39" ht="20.100000000000001" customHeight="1">
      <c r="B128" s="1424" t="s">
        <v>291</v>
      </c>
      <c r="C128" s="1426"/>
      <c r="D128" s="1897"/>
      <c r="E128" s="1449"/>
      <c r="F128" s="616" t="s">
        <v>56</v>
      </c>
      <c r="G128" s="1898"/>
      <c r="H128" s="1454"/>
      <c r="J128" s="124" t="s">
        <v>292</v>
      </c>
    </row>
    <row r="129" spans="2:38" ht="20.100000000000001" customHeight="1">
      <c r="B129" s="1424" t="s">
        <v>293</v>
      </c>
      <c r="C129" s="1426"/>
      <c r="D129" s="1897"/>
      <c r="E129" s="1449"/>
      <c r="F129" s="616" t="s">
        <v>56</v>
      </c>
      <c r="G129" s="1898"/>
      <c r="H129" s="1454"/>
      <c r="J129" s="1855" t="s">
        <v>566</v>
      </c>
      <c r="K129" s="1855"/>
      <c r="L129" s="1855"/>
      <c r="M129" s="1855"/>
      <c r="N129" s="1855"/>
      <c r="O129" s="1855"/>
      <c r="P129" s="1855"/>
      <c r="Q129" s="1855"/>
      <c r="R129" s="1855"/>
      <c r="S129" s="1855"/>
      <c r="T129" s="1855"/>
      <c r="U129" s="1855"/>
      <c r="V129" s="1855"/>
      <c r="W129" s="1855"/>
      <c r="X129" s="1855"/>
      <c r="Y129" s="1855"/>
      <c r="Z129" s="1855"/>
    </row>
    <row r="130" spans="2:38" ht="20.100000000000001" customHeight="1">
      <c r="B130" s="1424" t="s">
        <v>294</v>
      </c>
      <c r="C130" s="1426"/>
      <c r="D130" s="1897"/>
      <c r="E130" s="1449"/>
      <c r="F130" s="616" t="s">
        <v>56</v>
      </c>
      <c r="G130" s="1898"/>
      <c r="H130" s="1454"/>
      <c r="J130" s="1896"/>
      <c r="K130" s="1896"/>
      <c r="L130" s="1424" t="s">
        <v>659</v>
      </c>
      <c r="M130" s="1425"/>
      <c r="N130" s="1425"/>
      <c r="O130" s="1425"/>
      <c r="P130" s="1425"/>
      <c r="Q130" s="1425"/>
      <c r="R130" s="1425"/>
      <c r="S130" s="1425"/>
      <c r="T130" s="1425"/>
      <c r="U130" s="1425"/>
      <c r="V130" s="1425"/>
      <c r="W130" s="1425"/>
      <c r="X130" s="1425"/>
      <c r="Y130" s="1425"/>
      <c r="Z130" s="1426"/>
      <c r="AA130" s="1896" t="s">
        <v>283</v>
      </c>
      <c r="AB130" s="1896"/>
      <c r="AC130" s="1896"/>
      <c r="AD130" s="1896"/>
    </row>
    <row r="131" spans="2:38" ht="20.100000000000001" customHeight="1">
      <c r="B131" s="1424" t="s">
        <v>295</v>
      </c>
      <c r="C131" s="1426"/>
      <c r="D131" s="1897"/>
      <c r="E131" s="1449"/>
      <c r="F131" s="616" t="s">
        <v>56</v>
      </c>
      <c r="G131" s="1898"/>
      <c r="H131" s="1454"/>
      <c r="J131" s="1424" t="s">
        <v>286</v>
      </c>
      <c r="K131" s="1426"/>
      <c r="L131" s="1903"/>
      <c r="M131" s="1904"/>
      <c r="N131" s="1904"/>
      <c r="O131" s="1904"/>
      <c r="P131" s="1904"/>
      <c r="Q131" s="1904"/>
      <c r="R131" s="1904"/>
      <c r="S131" s="1904"/>
      <c r="T131" s="1904"/>
      <c r="U131" s="1904"/>
      <c r="V131" s="1904"/>
      <c r="W131" s="1904"/>
      <c r="X131" s="1904"/>
      <c r="Y131" s="1904"/>
      <c r="Z131" s="1905"/>
      <c r="AA131" s="1446"/>
      <c r="AB131" s="1447"/>
      <c r="AC131" s="1447"/>
      <c r="AD131" s="1448"/>
    </row>
    <row r="132" spans="2:38" ht="20.100000000000001" customHeight="1">
      <c r="J132" s="1424" t="s">
        <v>288</v>
      </c>
      <c r="K132" s="1426"/>
      <c r="L132" s="1903"/>
      <c r="M132" s="1904"/>
      <c r="N132" s="1904"/>
      <c r="O132" s="1904"/>
      <c r="P132" s="1904"/>
      <c r="Q132" s="1904"/>
      <c r="R132" s="1904"/>
      <c r="S132" s="1904"/>
      <c r="T132" s="1904"/>
      <c r="U132" s="1904"/>
      <c r="V132" s="1904"/>
      <c r="W132" s="1904"/>
      <c r="X132" s="1904"/>
      <c r="Y132" s="1904"/>
      <c r="Z132" s="1905"/>
      <c r="AA132" s="1902"/>
      <c r="AB132" s="1902"/>
      <c r="AC132" s="1902"/>
      <c r="AD132" s="1902"/>
    </row>
    <row r="133" spans="2:38" ht="20.100000000000001" customHeight="1">
      <c r="J133" s="1424" t="s">
        <v>290</v>
      </c>
      <c r="K133" s="1426"/>
      <c r="L133" s="1903"/>
      <c r="M133" s="1904"/>
      <c r="N133" s="1904"/>
      <c r="O133" s="1904"/>
      <c r="P133" s="1904"/>
      <c r="Q133" s="1904"/>
      <c r="R133" s="1904"/>
      <c r="S133" s="1904"/>
      <c r="T133" s="1904"/>
      <c r="U133" s="1904"/>
      <c r="V133" s="1904"/>
      <c r="W133" s="1904"/>
      <c r="X133" s="1904"/>
      <c r="Y133" s="1904"/>
      <c r="Z133" s="1905"/>
      <c r="AA133" s="1902"/>
      <c r="AB133" s="1902"/>
      <c r="AC133" s="1902"/>
      <c r="AD133" s="1902"/>
    </row>
    <row r="134" spans="2:38" ht="20.100000000000001" customHeight="1">
      <c r="J134" s="1424" t="s">
        <v>296</v>
      </c>
      <c r="K134" s="1426"/>
      <c r="L134" s="1903"/>
      <c r="M134" s="1904"/>
      <c r="N134" s="1904"/>
      <c r="O134" s="1904"/>
      <c r="P134" s="1904"/>
      <c r="Q134" s="1904"/>
      <c r="R134" s="1904"/>
      <c r="S134" s="1904"/>
      <c r="T134" s="1904"/>
      <c r="U134" s="1904"/>
      <c r="V134" s="1904"/>
      <c r="W134" s="1904"/>
      <c r="X134" s="1904"/>
      <c r="Y134" s="1904"/>
      <c r="Z134" s="1905"/>
      <c r="AA134" s="1902"/>
      <c r="AB134" s="1902"/>
      <c r="AC134" s="1902"/>
      <c r="AD134" s="1902"/>
    </row>
    <row r="135" spans="2:38" ht="20.100000000000001" customHeight="1">
      <c r="J135" s="1424" t="s">
        <v>297</v>
      </c>
      <c r="K135" s="1426"/>
      <c r="L135" s="1903"/>
      <c r="M135" s="1904"/>
      <c r="N135" s="1904"/>
      <c r="O135" s="1904"/>
      <c r="P135" s="1904"/>
      <c r="Q135" s="1904"/>
      <c r="R135" s="1904"/>
      <c r="S135" s="1904"/>
      <c r="T135" s="1904"/>
      <c r="U135" s="1904"/>
      <c r="V135" s="1904"/>
      <c r="W135" s="1904"/>
      <c r="X135" s="1904"/>
      <c r="Y135" s="1904"/>
      <c r="Z135" s="1905"/>
      <c r="AA135" s="1902"/>
      <c r="AB135" s="1902"/>
      <c r="AC135" s="1902"/>
      <c r="AD135" s="1902"/>
    </row>
    <row r="136" spans="2:38" ht="20.100000000000001" customHeight="1">
      <c r="J136" s="124" t="s">
        <v>568</v>
      </c>
    </row>
    <row r="137" spans="2:38">
      <c r="J137" s="124"/>
    </row>
    <row r="138" spans="2:38" ht="20.100000000000001" customHeight="1">
      <c r="B138" s="1913" t="s">
        <v>67</v>
      </c>
      <c r="C138" s="1913"/>
      <c r="D138" s="1913"/>
      <c r="E138" s="1913"/>
      <c r="F138" s="1913"/>
      <c r="G138" s="1913"/>
      <c r="H138" s="1913"/>
      <c r="I138" s="1913"/>
      <c r="J138" s="1913"/>
      <c r="K138" s="1913"/>
      <c r="L138" s="1913"/>
      <c r="M138" s="1913"/>
      <c r="N138" s="1913"/>
      <c r="O138" s="1913"/>
      <c r="P138" s="1913"/>
      <c r="Q138" s="1913"/>
      <c r="R138" s="1913"/>
      <c r="S138" s="1914"/>
      <c r="T138" s="1914"/>
      <c r="U138" s="1914"/>
      <c r="V138" s="1914"/>
    </row>
    <row r="139" spans="2:38" s="126" customFormat="1" ht="20.100000000000001" customHeight="1">
      <c r="B139" s="1424"/>
      <c r="C139" s="1425"/>
      <c r="D139" s="1425"/>
      <c r="E139" s="1426"/>
      <c r="F139" s="1896" t="s">
        <v>282</v>
      </c>
      <c r="G139" s="1896"/>
      <c r="H139" s="1896"/>
      <c r="I139" s="1896"/>
      <c r="J139" s="1896"/>
      <c r="K139" s="1896"/>
      <c r="L139" s="1896"/>
      <c r="M139" s="1896"/>
      <c r="N139" s="1896"/>
      <c r="O139" s="1896"/>
      <c r="P139" s="1896"/>
      <c r="Q139" s="1896"/>
      <c r="R139" s="1896"/>
      <c r="S139" s="1896"/>
      <c r="T139" s="1896"/>
      <c r="U139" s="1896"/>
      <c r="V139" s="1896"/>
      <c r="W139" s="1896"/>
      <c r="X139" s="1896"/>
      <c r="Y139" s="1896"/>
      <c r="Z139" s="1896"/>
      <c r="AA139" s="1896"/>
      <c r="AB139" s="1896"/>
      <c r="AC139" s="1896" t="s">
        <v>257</v>
      </c>
      <c r="AD139" s="1896"/>
      <c r="AE139" s="1896"/>
      <c r="AF139" s="1896"/>
      <c r="AG139" s="1896"/>
      <c r="AH139" s="1896"/>
      <c r="AI139" s="521" t="s">
        <v>730</v>
      </c>
      <c r="AK139" s="821"/>
      <c r="AL139" s="821"/>
    </row>
    <row r="140" spans="2:38" s="126" customFormat="1" ht="26.1" customHeight="1">
      <c r="B140" s="1906" t="s">
        <v>298</v>
      </c>
      <c r="C140" s="1906"/>
      <c r="D140" s="1906"/>
      <c r="E140" s="1906"/>
      <c r="F140" s="1907" t="str">
        <f>AM12</f>
        <v/>
      </c>
      <c r="G140" s="1908"/>
      <c r="H140" s="1908"/>
      <c r="I140" s="1908"/>
      <c r="J140" s="1908"/>
      <c r="K140" s="1908"/>
      <c r="L140" s="1908"/>
      <c r="M140" s="1908"/>
      <c r="N140" s="1908"/>
      <c r="O140" s="1908"/>
      <c r="P140" s="1908"/>
      <c r="Q140" s="618" t="s">
        <v>56</v>
      </c>
      <c r="R140" s="1909" t="str">
        <f>AM13</f>
        <v/>
      </c>
      <c r="S140" s="1908"/>
      <c r="T140" s="1908"/>
      <c r="U140" s="1908"/>
      <c r="V140" s="1908"/>
      <c r="W140" s="1908"/>
      <c r="X140" s="1908"/>
      <c r="Y140" s="1908"/>
      <c r="Z140" s="1908"/>
      <c r="AA140" s="1908"/>
      <c r="AB140" s="1910"/>
      <c r="AC140" s="1911">
        <f>AI25</f>
        <v>0</v>
      </c>
      <c r="AD140" s="1911"/>
      <c r="AE140" s="1911"/>
      <c r="AF140" s="1911"/>
      <c r="AG140" s="1911"/>
      <c r="AH140" s="1911"/>
      <c r="AI140" s="126" t="str">
        <f t="shared" ref="AI140:AI145" si="6">IF(F140="","",DATEDIF(F140-1,R140,"D"))</f>
        <v/>
      </c>
      <c r="AK140" s="821"/>
      <c r="AL140" s="821"/>
    </row>
    <row r="141" spans="2:38" s="126" customFormat="1" ht="26.1" customHeight="1">
      <c r="B141" s="1896" t="s">
        <v>299</v>
      </c>
      <c r="C141" s="1896"/>
      <c r="D141" s="1896"/>
      <c r="E141" s="1896"/>
      <c r="F141" s="1907" t="str">
        <f>AN12</f>
        <v/>
      </c>
      <c r="G141" s="1908"/>
      <c r="H141" s="1908"/>
      <c r="I141" s="1908"/>
      <c r="J141" s="1908"/>
      <c r="K141" s="1908"/>
      <c r="L141" s="1908"/>
      <c r="M141" s="1908"/>
      <c r="N141" s="1908"/>
      <c r="O141" s="1908"/>
      <c r="P141" s="1908"/>
      <c r="Q141" s="618" t="s">
        <v>56</v>
      </c>
      <c r="R141" s="1909" t="str">
        <f>AN13</f>
        <v/>
      </c>
      <c r="S141" s="1908"/>
      <c r="T141" s="1908"/>
      <c r="U141" s="1908"/>
      <c r="V141" s="1908"/>
      <c r="W141" s="1908"/>
      <c r="X141" s="1908"/>
      <c r="Y141" s="1908"/>
      <c r="Z141" s="1908"/>
      <c r="AA141" s="1908"/>
      <c r="AB141" s="1910"/>
      <c r="AC141" s="1911">
        <f>AI44</f>
        <v>0</v>
      </c>
      <c r="AD141" s="1911"/>
      <c r="AE141" s="1911"/>
      <c r="AF141" s="1911"/>
      <c r="AG141" s="1911"/>
      <c r="AH141" s="1911"/>
      <c r="AI141" s="126" t="str">
        <f t="shared" si="6"/>
        <v/>
      </c>
      <c r="AK141" s="821"/>
      <c r="AL141" s="821"/>
    </row>
    <row r="142" spans="2:38" s="126" customFormat="1" ht="26.1" customHeight="1">
      <c r="B142" s="1896" t="s">
        <v>300</v>
      </c>
      <c r="C142" s="1896"/>
      <c r="D142" s="1896"/>
      <c r="E142" s="1896"/>
      <c r="F142" s="1907" t="str">
        <f>AO12</f>
        <v/>
      </c>
      <c r="G142" s="1908"/>
      <c r="H142" s="1908"/>
      <c r="I142" s="1908"/>
      <c r="J142" s="1908"/>
      <c r="K142" s="1908"/>
      <c r="L142" s="1908"/>
      <c r="M142" s="1908"/>
      <c r="N142" s="1908"/>
      <c r="O142" s="1908"/>
      <c r="P142" s="1908"/>
      <c r="Q142" s="618" t="s">
        <v>56</v>
      </c>
      <c r="R142" s="1909" t="str">
        <f>AO13</f>
        <v/>
      </c>
      <c r="S142" s="1908"/>
      <c r="T142" s="1908"/>
      <c r="U142" s="1908"/>
      <c r="V142" s="1908"/>
      <c r="W142" s="1908"/>
      <c r="X142" s="1908"/>
      <c r="Y142" s="1908"/>
      <c r="Z142" s="1908"/>
      <c r="AA142" s="1908"/>
      <c r="AB142" s="1910"/>
      <c r="AC142" s="1911">
        <f>AI63</f>
        <v>0</v>
      </c>
      <c r="AD142" s="1911"/>
      <c r="AE142" s="1911"/>
      <c r="AF142" s="1911"/>
      <c r="AG142" s="1911"/>
      <c r="AH142" s="1911"/>
      <c r="AI142" s="126" t="str">
        <f>IF(F142="","",DATEDIF(F142-1,R142,"D"))</f>
        <v/>
      </c>
      <c r="AK142" s="821"/>
      <c r="AL142" s="821"/>
    </row>
    <row r="143" spans="2:38" s="126" customFormat="1" ht="26.1" customHeight="1">
      <c r="B143" s="1896" t="s">
        <v>301</v>
      </c>
      <c r="C143" s="1896"/>
      <c r="D143" s="1896"/>
      <c r="E143" s="1896"/>
      <c r="F143" s="1907" t="str">
        <f>AP12</f>
        <v/>
      </c>
      <c r="G143" s="1908"/>
      <c r="H143" s="1908"/>
      <c r="I143" s="1908"/>
      <c r="J143" s="1908"/>
      <c r="K143" s="1908"/>
      <c r="L143" s="1908"/>
      <c r="M143" s="1908"/>
      <c r="N143" s="1908"/>
      <c r="O143" s="1908"/>
      <c r="P143" s="1908"/>
      <c r="Q143" s="618" t="s">
        <v>56</v>
      </c>
      <c r="R143" s="1909" t="str">
        <f>AP13</f>
        <v/>
      </c>
      <c r="S143" s="1909"/>
      <c r="T143" s="1909"/>
      <c r="U143" s="1909"/>
      <c r="V143" s="1909"/>
      <c r="W143" s="1909"/>
      <c r="X143" s="1909"/>
      <c r="Y143" s="1909"/>
      <c r="Z143" s="1909"/>
      <c r="AA143" s="1909"/>
      <c r="AB143" s="1912"/>
      <c r="AC143" s="1911">
        <f>AI82</f>
        <v>0</v>
      </c>
      <c r="AD143" s="1911"/>
      <c r="AE143" s="1911"/>
      <c r="AF143" s="1911"/>
      <c r="AG143" s="1911"/>
      <c r="AH143" s="1911"/>
      <c r="AI143" s="126" t="str">
        <f t="shared" si="6"/>
        <v/>
      </c>
      <c r="AK143" s="821"/>
      <c r="AL143" s="821"/>
    </row>
    <row r="144" spans="2:38" s="126" customFormat="1" ht="26.1" customHeight="1">
      <c r="B144" s="1896" t="s">
        <v>302</v>
      </c>
      <c r="C144" s="1896"/>
      <c r="D144" s="1896"/>
      <c r="E144" s="1896"/>
      <c r="F144" s="1907" t="str">
        <f>AQ12</f>
        <v/>
      </c>
      <c r="G144" s="1908"/>
      <c r="H144" s="1908"/>
      <c r="I144" s="1908"/>
      <c r="J144" s="1908"/>
      <c r="K144" s="1908"/>
      <c r="L144" s="1908"/>
      <c r="M144" s="1908"/>
      <c r="N144" s="1908"/>
      <c r="O144" s="1908"/>
      <c r="P144" s="1908"/>
      <c r="Q144" s="618" t="s">
        <v>56</v>
      </c>
      <c r="R144" s="1909" t="str">
        <f>AQ13</f>
        <v/>
      </c>
      <c r="S144" s="1909"/>
      <c r="T144" s="1909"/>
      <c r="U144" s="1909"/>
      <c r="V144" s="1909"/>
      <c r="W144" s="1909"/>
      <c r="X144" s="1909"/>
      <c r="Y144" s="1909"/>
      <c r="Z144" s="1909"/>
      <c r="AA144" s="1909"/>
      <c r="AB144" s="1912"/>
      <c r="AC144" s="1911">
        <f>AI101</f>
        <v>0</v>
      </c>
      <c r="AD144" s="1911"/>
      <c r="AE144" s="1911"/>
      <c r="AF144" s="1911"/>
      <c r="AG144" s="1911"/>
      <c r="AH144" s="1911"/>
      <c r="AI144" s="126" t="str">
        <f t="shared" si="6"/>
        <v/>
      </c>
      <c r="AK144" s="821"/>
      <c r="AL144" s="821"/>
    </row>
    <row r="145" spans="2:38" s="126" customFormat="1" ht="26.1" customHeight="1">
      <c r="B145" s="1896" t="s">
        <v>303</v>
      </c>
      <c r="C145" s="1896"/>
      <c r="D145" s="1896"/>
      <c r="E145" s="1896"/>
      <c r="F145" s="1907" t="str">
        <f>AR12</f>
        <v/>
      </c>
      <c r="G145" s="1909"/>
      <c r="H145" s="1909"/>
      <c r="I145" s="1909"/>
      <c r="J145" s="1909"/>
      <c r="K145" s="1909"/>
      <c r="L145" s="1909"/>
      <c r="M145" s="1909"/>
      <c r="N145" s="1909"/>
      <c r="O145" s="1909"/>
      <c r="P145" s="1909"/>
      <c r="Q145" s="618" t="s">
        <v>56</v>
      </c>
      <c r="R145" s="1909" t="str">
        <f>AR13</f>
        <v/>
      </c>
      <c r="S145" s="1909"/>
      <c r="T145" s="1909"/>
      <c r="U145" s="1909"/>
      <c r="V145" s="1909"/>
      <c r="W145" s="1909"/>
      <c r="X145" s="1909"/>
      <c r="Y145" s="1909"/>
      <c r="Z145" s="1909"/>
      <c r="AA145" s="1909"/>
      <c r="AB145" s="1912"/>
      <c r="AC145" s="1911">
        <f>AI120</f>
        <v>0</v>
      </c>
      <c r="AD145" s="1911"/>
      <c r="AE145" s="1911"/>
      <c r="AF145" s="1911"/>
      <c r="AG145" s="1911"/>
      <c r="AH145" s="1911"/>
      <c r="AI145" s="126" t="str">
        <f t="shared" si="6"/>
        <v/>
      </c>
      <c r="AK145" s="821"/>
      <c r="AL145" s="821"/>
    </row>
  </sheetData>
  <mergeCells count="310">
    <mergeCell ref="AK25:AL25"/>
    <mergeCell ref="B145:E145"/>
    <mergeCell ref="F145:P145"/>
    <mergeCell ref="R145:AB145"/>
    <mergeCell ref="AC145:AH145"/>
    <mergeCell ref="B143:E143"/>
    <mergeCell ref="F143:P143"/>
    <mergeCell ref="R143:AB143"/>
    <mergeCell ref="AC143:AH143"/>
    <mergeCell ref="B144:E144"/>
    <mergeCell ref="F144:P144"/>
    <mergeCell ref="R144:AB144"/>
    <mergeCell ref="AC144:AH144"/>
    <mergeCell ref="B141:E141"/>
    <mergeCell ref="F141:P141"/>
    <mergeCell ref="R141:AB141"/>
    <mergeCell ref="AC141:AH141"/>
    <mergeCell ref="B142:E142"/>
    <mergeCell ref="F142:P142"/>
    <mergeCell ref="R142:AB142"/>
    <mergeCell ref="AC142:AH142"/>
    <mergeCell ref="B138:V138"/>
    <mergeCell ref="B139:E139"/>
    <mergeCell ref="F139:AB139"/>
    <mergeCell ref="AC139:AH139"/>
    <mergeCell ref="B140:E140"/>
    <mergeCell ref="F140:P140"/>
    <mergeCell ref="R140:AB140"/>
    <mergeCell ref="AC140:AH140"/>
    <mergeCell ref="J134:K134"/>
    <mergeCell ref="L134:Z134"/>
    <mergeCell ref="AA134:AD134"/>
    <mergeCell ref="J135:K135"/>
    <mergeCell ref="L135:Z135"/>
    <mergeCell ref="AA135:AD135"/>
    <mergeCell ref="J132:K132"/>
    <mergeCell ref="L132:Z132"/>
    <mergeCell ref="AA132:AD132"/>
    <mergeCell ref="J133:K133"/>
    <mergeCell ref="L133:Z133"/>
    <mergeCell ref="AA133:AD133"/>
    <mergeCell ref="B131:C131"/>
    <mergeCell ref="D131:E131"/>
    <mergeCell ref="G131:H131"/>
    <mergeCell ref="J131:K131"/>
    <mergeCell ref="L131:Z131"/>
    <mergeCell ref="AA131:AD131"/>
    <mergeCell ref="B130:C130"/>
    <mergeCell ref="D130:E130"/>
    <mergeCell ref="G130:H130"/>
    <mergeCell ref="J130:K130"/>
    <mergeCell ref="L130:Z130"/>
    <mergeCell ref="AA130:AD130"/>
    <mergeCell ref="AA127:AD127"/>
    <mergeCell ref="B128:C128"/>
    <mergeCell ref="D128:E128"/>
    <mergeCell ref="G128:H128"/>
    <mergeCell ref="B129:C129"/>
    <mergeCell ref="D129:E129"/>
    <mergeCell ref="G129:H129"/>
    <mergeCell ref="J129:Z129"/>
    <mergeCell ref="B127:C127"/>
    <mergeCell ref="D127:E127"/>
    <mergeCell ref="G127:H127"/>
    <mergeCell ref="J127:K127"/>
    <mergeCell ref="L127:R127"/>
    <mergeCell ref="T127:Z127"/>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48:Q58"/>
    <mergeCell ref="R48:R58"/>
    <mergeCell ref="S48:S58"/>
    <mergeCell ref="T48:T58"/>
    <mergeCell ref="I48:I58"/>
    <mergeCell ref="J48:J58"/>
    <mergeCell ref="K48:K58"/>
    <mergeCell ref="L48:L58"/>
    <mergeCell ref="M48:M58"/>
    <mergeCell ref="N48:N58"/>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29:Q39"/>
    <mergeCell ref="R29:R39"/>
    <mergeCell ref="S29:S39"/>
    <mergeCell ref="T29:T39"/>
    <mergeCell ref="I29:I39"/>
    <mergeCell ref="J29:J39"/>
    <mergeCell ref="K29:K39"/>
    <mergeCell ref="L29:L39"/>
    <mergeCell ref="M29:M39"/>
    <mergeCell ref="N29:N39"/>
    <mergeCell ref="P29:P39"/>
    <mergeCell ref="O29:O39"/>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s>
  <phoneticPr fontId="9"/>
  <conditionalFormatting sqref="D125:E131 G125:H131 L125:R127 T125:Z127 L131:Z135 D1 J1 D29:AH40 D48:AH59 D67:AH78 D86:AH97 D10:AH22 D105:AH116">
    <cfRule type="cellIs" dxfId="310" priority="35" stopIfTrue="1" operator="equal">
      <formula>""</formula>
    </cfRule>
  </conditionalFormatting>
  <conditionalFormatting sqref="AI139">
    <cfRule type="expression" dxfId="309" priority="34">
      <formula>$AI$140&lt;28</formula>
    </cfRule>
  </conditionalFormatting>
  <conditionalFormatting sqref="AI141">
    <cfRule type="expression" dxfId="308" priority="33">
      <formula>$AI$141&lt;28</formula>
    </cfRule>
  </conditionalFormatting>
  <conditionalFormatting sqref="AI142">
    <cfRule type="expression" dxfId="307" priority="32">
      <formula>$AI$142&lt;28</formula>
    </cfRule>
  </conditionalFormatting>
  <conditionalFormatting sqref="AI143">
    <cfRule type="expression" dxfId="306" priority="31">
      <formula>$AI$143&lt;28</formula>
    </cfRule>
  </conditionalFormatting>
  <conditionalFormatting sqref="AI144">
    <cfRule type="expression" dxfId="305" priority="30">
      <formula>$AI$144&lt;28</formula>
    </cfRule>
  </conditionalFormatting>
  <conditionalFormatting sqref="AI145">
    <cfRule type="expression" dxfId="304" priority="29">
      <formula>$AI$145&lt;28</formula>
    </cfRule>
  </conditionalFormatting>
  <conditionalFormatting sqref="D41:U41 X41:AH41">
    <cfRule type="cellIs" dxfId="303" priority="28" stopIfTrue="1" operator="equal">
      <formula>""</formula>
    </cfRule>
  </conditionalFormatting>
  <conditionalFormatting sqref="D60:O60 V60:AH60">
    <cfRule type="cellIs" dxfId="302" priority="27" stopIfTrue="1" operator="equal">
      <formula>""</formula>
    </cfRule>
  </conditionalFormatting>
  <conditionalFormatting sqref="D79:W79 AB79:AH79">
    <cfRule type="cellIs" dxfId="301" priority="26" stopIfTrue="1" operator="equal">
      <formula>""</formula>
    </cfRule>
  </conditionalFormatting>
  <conditionalFormatting sqref="D98:AH98">
    <cfRule type="cellIs" dxfId="300" priority="25" stopIfTrue="1" operator="equal">
      <formula>""</formula>
    </cfRule>
  </conditionalFormatting>
  <conditionalFormatting sqref="D117:T117 W117:X117 AE117:AH117">
    <cfRule type="cellIs" dxfId="299" priority="24" stopIfTrue="1" operator="equal">
      <formula>""</formula>
    </cfRule>
  </conditionalFormatting>
  <conditionalFormatting sqref="V41:W41">
    <cfRule type="cellIs" dxfId="298" priority="18" stopIfTrue="1" operator="equal">
      <formula>""</formula>
    </cfRule>
  </conditionalFormatting>
  <conditionalFormatting sqref="U117:V117">
    <cfRule type="cellIs" dxfId="297" priority="17" stopIfTrue="1" operator="equal">
      <formula>""</formula>
    </cfRule>
  </conditionalFormatting>
  <conditionalFormatting sqref="Y117:Z117">
    <cfRule type="cellIs" dxfId="296" priority="16" stopIfTrue="1" operator="equal">
      <formula>""</formula>
    </cfRule>
  </conditionalFormatting>
  <conditionalFormatting sqref="AA117:AB117">
    <cfRule type="cellIs" dxfId="295" priority="15" stopIfTrue="1" operator="equal">
      <formula>""</formula>
    </cfRule>
  </conditionalFormatting>
  <conditionalFormatting sqref="AC117:AD117">
    <cfRule type="cellIs" dxfId="294" priority="14" stopIfTrue="1" operator="equal">
      <formula>""</formula>
    </cfRule>
  </conditionalFormatting>
  <conditionalFormatting sqref="P60:U60">
    <cfRule type="cellIs" dxfId="293" priority="13" stopIfTrue="1" operator="equal">
      <formula>""</formula>
    </cfRule>
  </conditionalFormatting>
  <conditionalFormatting sqref="X79:AA79">
    <cfRule type="cellIs" dxfId="292" priority="8" stopIfTrue="1" operator="equal">
      <formula>""</formula>
    </cfRule>
  </conditionalFormatting>
  <conditionalFormatting sqref="D23:AH25">
    <cfRule type="cellIs" dxfId="291" priority="6" stopIfTrue="1" operator="equal">
      <formula>""</formula>
    </cfRule>
  </conditionalFormatting>
  <conditionalFormatting sqref="D42:AH44">
    <cfRule type="cellIs" dxfId="290" priority="5" stopIfTrue="1" operator="equal">
      <formula>""</formula>
    </cfRule>
  </conditionalFormatting>
  <conditionalFormatting sqref="D61:AH63">
    <cfRule type="cellIs" dxfId="289" priority="4" stopIfTrue="1" operator="equal">
      <formula>""</formula>
    </cfRule>
  </conditionalFormatting>
  <conditionalFormatting sqref="D80:AH82">
    <cfRule type="cellIs" dxfId="288" priority="3" stopIfTrue="1" operator="equal">
      <formula>""</formula>
    </cfRule>
  </conditionalFormatting>
  <conditionalFormatting sqref="D99:AH101">
    <cfRule type="cellIs" dxfId="287" priority="2" stopIfTrue="1" operator="equal">
      <formula>""</formula>
    </cfRule>
  </conditionalFormatting>
  <conditionalFormatting sqref="D118:AH120">
    <cfRule type="cellIs" dxfId="286"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L125:R127 T125:Z127 L131:Z135 D61:AH63 D23:AH25 D118:AH120"/>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&amp;R&amp;10（令和３年６月開講訓練科から適用）</oddFooter>
  </headerFooter>
  <rowBreaks count="1" manualBreakCount="1">
    <brk id="8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B3:AI84"/>
  <sheetViews>
    <sheetView showGridLines="0" view="pageBreakPreview" zoomScale="60" zoomScaleNormal="100" workbookViewId="0">
      <selection activeCell="B4" sqref="B4:AH4"/>
    </sheetView>
  </sheetViews>
  <sheetFormatPr defaultColWidth="9" defaultRowHeight="13.5"/>
  <cols>
    <col min="1" max="1" width="2.5" style="651" customWidth="1"/>
    <col min="2" max="2" width="4" style="651" customWidth="1"/>
    <col min="3" max="3" width="5.625" style="651" customWidth="1"/>
    <col min="4" max="34" width="4.125" style="651" customWidth="1"/>
    <col min="35" max="35" width="4.25" style="651" customWidth="1"/>
    <col min="36" max="16384" width="9" style="651"/>
  </cols>
  <sheetData>
    <row r="3" spans="2:35">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71" t="s">
        <v>727</v>
      </c>
      <c r="AI3" s="126"/>
    </row>
    <row r="4" spans="2:35" ht="18.75">
      <c r="B4" s="1874" t="s">
        <v>563</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1874"/>
      <c r="AG4" s="1874"/>
      <c r="AH4" s="1874"/>
      <c r="AI4" s="126"/>
    </row>
    <row r="5" spans="2:35">
      <c r="B5" s="126"/>
      <c r="C5" s="126"/>
      <c r="D5" s="126"/>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126"/>
    </row>
    <row r="6" spans="2:35">
      <c r="B6" s="1920" t="s">
        <v>0</v>
      </c>
      <c r="C6" s="1920"/>
      <c r="D6" s="1920"/>
      <c r="E6" s="1921" t="s">
        <v>564</v>
      </c>
      <c r="F6" s="1920"/>
      <c r="G6" s="1920"/>
      <c r="H6" s="1920"/>
      <c r="I6" s="1920"/>
      <c r="J6" s="1920"/>
      <c r="K6" s="1920"/>
      <c r="L6" s="1920"/>
      <c r="M6" s="1920"/>
      <c r="N6" s="1920"/>
      <c r="O6" s="1920"/>
      <c r="P6" s="1920"/>
      <c r="Q6" s="1920"/>
      <c r="R6" s="1920"/>
      <c r="S6" s="1920" t="s">
        <v>270</v>
      </c>
      <c r="T6" s="1920"/>
      <c r="U6" s="1920"/>
      <c r="V6" s="1921" t="s">
        <v>660</v>
      </c>
      <c r="W6" s="1920"/>
      <c r="X6" s="1920"/>
      <c r="Y6" s="1920"/>
      <c r="Z6" s="1920"/>
      <c r="AA6" s="1920"/>
      <c r="AB6" s="1920"/>
      <c r="AC6" s="1920"/>
      <c r="AD6" s="1920"/>
      <c r="AE6" s="1920"/>
      <c r="AF6" s="1920"/>
      <c r="AG6" s="1920"/>
      <c r="AH6" s="1920"/>
      <c r="AI6" s="126"/>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126"/>
    </row>
    <row r="8" spans="2:35">
      <c r="B8" s="1922" t="s">
        <v>757</v>
      </c>
      <c r="C8" s="760" t="s">
        <v>756</v>
      </c>
      <c r="D8" s="534" t="s">
        <v>1055</v>
      </c>
      <c r="E8" s="535" t="s">
        <v>1056</v>
      </c>
      <c r="F8" s="535" t="s">
        <v>758</v>
      </c>
      <c r="G8" s="535" t="s">
        <v>759</v>
      </c>
      <c r="H8" s="535" t="s">
        <v>760</v>
      </c>
      <c r="I8" s="535" t="s">
        <v>761</v>
      </c>
      <c r="J8" s="535" t="s">
        <v>762</v>
      </c>
      <c r="K8" s="535" t="s">
        <v>763</v>
      </c>
      <c r="L8" s="535" t="s">
        <v>764</v>
      </c>
      <c r="M8" s="535" t="s">
        <v>765</v>
      </c>
      <c r="N8" s="535" t="s">
        <v>766</v>
      </c>
      <c r="O8" s="535" t="s">
        <v>1057</v>
      </c>
      <c r="P8" s="535" t="s">
        <v>885</v>
      </c>
      <c r="Q8" s="535" t="s">
        <v>776</v>
      </c>
      <c r="R8" s="535" t="s">
        <v>777</v>
      </c>
      <c r="S8" s="535" t="s">
        <v>778</v>
      </c>
      <c r="T8" s="535" t="s">
        <v>779</v>
      </c>
      <c r="U8" s="535" t="s">
        <v>780</v>
      </c>
      <c r="V8" s="535" t="s">
        <v>781</v>
      </c>
      <c r="W8" s="535" t="s">
        <v>782</v>
      </c>
      <c r="X8" s="535" t="s">
        <v>783</v>
      </c>
      <c r="Y8" s="535" t="s">
        <v>784</v>
      </c>
      <c r="Z8" s="535" t="s">
        <v>785</v>
      </c>
      <c r="AA8" s="535" t="s">
        <v>786</v>
      </c>
      <c r="AB8" s="535" t="s">
        <v>787</v>
      </c>
      <c r="AC8" s="535" t="s">
        <v>788</v>
      </c>
      <c r="AD8" s="535" t="s">
        <v>789</v>
      </c>
      <c r="AE8" s="535" t="s">
        <v>790</v>
      </c>
      <c r="AF8" s="535" t="s">
        <v>791</v>
      </c>
      <c r="AG8" s="535" t="s">
        <v>792</v>
      </c>
      <c r="AH8" s="621"/>
      <c r="AI8" s="436"/>
    </row>
    <row r="9" spans="2:35">
      <c r="B9" s="1923"/>
      <c r="C9" s="760" t="s">
        <v>271</v>
      </c>
      <c r="D9" s="439" t="s">
        <v>767</v>
      </c>
      <c r="E9" s="437" t="s">
        <v>768</v>
      </c>
      <c r="F9" s="437" t="s">
        <v>769</v>
      </c>
      <c r="G9" s="437" t="s">
        <v>770</v>
      </c>
      <c r="H9" s="437" t="s">
        <v>771</v>
      </c>
      <c r="I9" s="437" t="s">
        <v>772</v>
      </c>
      <c r="J9" s="437" t="s">
        <v>773</v>
      </c>
      <c r="K9" s="437" t="s">
        <v>304</v>
      </c>
      <c r="L9" s="437" t="s">
        <v>774</v>
      </c>
      <c r="M9" s="437" t="s">
        <v>769</v>
      </c>
      <c r="N9" s="437" t="s">
        <v>770</v>
      </c>
      <c r="O9" s="437" t="s">
        <v>771</v>
      </c>
      <c r="P9" s="437" t="s">
        <v>772</v>
      </c>
      <c r="Q9" s="437" t="s">
        <v>773</v>
      </c>
      <c r="R9" s="437" t="s">
        <v>304</v>
      </c>
      <c r="S9" s="437" t="s">
        <v>774</v>
      </c>
      <c r="T9" s="437" t="s">
        <v>769</v>
      </c>
      <c r="U9" s="437" t="s">
        <v>770</v>
      </c>
      <c r="V9" s="437" t="s">
        <v>771</v>
      </c>
      <c r="W9" s="437" t="s">
        <v>772</v>
      </c>
      <c r="X9" s="437" t="s">
        <v>773</v>
      </c>
      <c r="Y9" s="437" t="s">
        <v>304</v>
      </c>
      <c r="Z9" s="437" t="s">
        <v>774</v>
      </c>
      <c r="AA9" s="437" t="s">
        <v>769</v>
      </c>
      <c r="AB9" s="437" t="s">
        <v>770</v>
      </c>
      <c r="AC9" s="437" t="s">
        <v>771</v>
      </c>
      <c r="AD9" s="437" t="s">
        <v>772</v>
      </c>
      <c r="AE9" s="437" t="s">
        <v>773</v>
      </c>
      <c r="AF9" s="437" t="s">
        <v>304</v>
      </c>
      <c r="AG9" s="437" t="s">
        <v>774</v>
      </c>
      <c r="AH9" s="438"/>
      <c r="AI9" s="436"/>
    </row>
    <row r="10" spans="2:35" ht="13.5" customHeight="1">
      <c r="B10" s="1923"/>
      <c r="C10" s="1925" t="s">
        <v>365</v>
      </c>
      <c r="D10" s="1928" t="s">
        <v>569</v>
      </c>
      <c r="E10" s="1931" t="s">
        <v>306</v>
      </c>
      <c r="F10" s="1931" t="s">
        <v>306</v>
      </c>
      <c r="G10" s="1931" t="s">
        <v>306</v>
      </c>
      <c r="H10" s="1931" t="s">
        <v>306</v>
      </c>
      <c r="I10" s="1931"/>
      <c r="J10" s="1931"/>
      <c r="K10" s="1931" t="s">
        <v>306</v>
      </c>
      <c r="L10" s="1931" t="s">
        <v>306</v>
      </c>
      <c r="M10" s="1931" t="s">
        <v>306</v>
      </c>
      <c r="N10" s="1931" t="s">
        <v>1058</v>
      </c>
      <c r="O10" s="1931" t="s">
        <v>306</v>
      </c>
      <c r="P10" s="1931"/>
      <c r="Q10" s="1931"/>
      <c r="R10" s="1931"/>
      <c r="S10" s="1931"/>
      <c r="T10" s="1931" t="s">
        <v>306</v>
      </c>
      <c r="U10" s="1931" t="s">
        <v>306</v>
      </c>
      <c r="V10" s="1931" t="s">
        <v>306</v>
      </c>
      <c r="W10" s="1931"/>
      <c r="X10" s="1931"/>
      <c r="Y10" s="1931" t="s">
        <v>571</v>
      </c>
      <c r="Z10" s="1931" t="s">
        <v>571</v>
      </c>
      <c r="AA10" s="1931" t="s">
        <v>571</v>
      </c>
      <c r="AB10" s="1931" t="s">
        <v>571</v>
      </c>
      <c r="AC10" s="1931" t="s">
        <v>571</v>
      </c>
      <c r="AD10" s="1931"/>
      <c r="AE10" s="1931"/>
      <c r="AF10" s="1931" t="s">
        <v>571</v>
      </c>
      <c r="AG10" s="1931" t="s">
        <v>571</v>
      </c>
      <c r="AH10" s="1934"/>
      <c r="AI10" s="436"/>
    </row>
    <row r="11" spans="2:35">
      <c r="B11" s="1923"/>
      <c r="C11" s="1926"/>
      <c r="D11" s="1929"/>
      <c r="E11" s="1932"/>
      <c r="F11" s="1932"/>
      <c r="G11" s="1932"/>
      <c r="H11" s="1932"/>
      <c r="I11" s="1932"/>
      <c r="J11" s="1932"/>
      <c r="K11" s="1932"/>
      <c r="L11" s="1932"/>
      <c r="M11" s="1932"/>
      <c r="N11" s="1932"/>
      <c r="O11" s="1932"/>
      <c r="P11" s="1932"/>
      <c r="Q11" s="1932"/>
      <c r="R11" s="1932"/>
      <c r="S11" s="1932"/>
      <c r="T11" s="1932"/>
      <c r="U11" s="1932"/>
      <c r="V11" s="1932"/>
      <c r="W11" s="1932"/>
      <c r="X11" s="1932"/>
      <c r="Y11" s="1932"/>
      <c r="Z11" s="1932"/>
      <c r="AA11" s="1932"/>
      <c r="AB11" s="1932"/>
      <c r="AC11" s="1932"/>
      <c r="AD11" s="1932"/>
      <c r="AE11" s="1932"/>
      <c r="AF11" s="1932"/>
      <c r="AG11" s="1932"/>
      <c r="AH11" s="1935"/>
      <c r="AI11" s="436"/>
    </row>
    <row r="12" spans="2:35">
      <c r="B12" s="1923"/>
      <c r="C12" s="1926"/>
      <c r="D12" s="1929"/>
      <c r="E12" s="1932"/>
      <c r="F12" s="1932"/>
      <c r="G12" s="1932"/>
      <c r="H12" s="1932"/>
      <c r="I12" s="1932"/>
      <c r="J12" s="1932"/>
      <c r="K12" s="1932"/>
      <c r="L12" s="1932"/>
      <c r="M12" s="1932"/>
      <c r="N12" s="1932"/>
      <c r="O12" s="1932"/>
      <c r="P12" s="1932"/>
      <c r="Q12" s="1932"/>
      <c r="R12" s="1932"/>
      <c r="S12" s="1932"/>
      <c r="T12" s="1932"/>
      <c r="U12" s="1932"/>
      <c r="V12" s="1932"/>
      <c r="W12" s="1932"/>
      <c r="X12" s="1932"/>
      <c r="Y12" s="1932"/>
      <c r="Z12" s="1932"/>
      <c r="AA12" s="1932"/>
      <c r="AB12" s="1932"/>
      <c r="AC12" s="1932"/>
      <c r="AD12" s="1932"/>
      <c r="AE12" s="1932"/>
      <c r="AF12" s="1932"/>
      <c r="AG12" s="1932"/>
      <c r="AH12" s="1935"/>
      <c r="AI12" s="436"/>
    </row>
    <row r="13" spans="2:35">
      <c r="B13" s="1923"/>
      <c r="C13" s="1926"/>
      <c r="D13" s="1929"/>
      <c r="E13" s="1932"/>
      <c r="F13" s="1932"/>
      <c r="G13" s="1932"/>
      <c r="H13" s="1932"/>
      <c r="I13" s="1932"/>
      <c r="J13" s="1932"/>
      <c r="K13" s="1932"/>
      <c r="L13" s="1932"/>
      <c r="M13" s="1932"/>
      <c r="N13" s="1932"/>
      <c r="O13" s="1932"/>
      <c r="P13" s="1932"/>
      <c r="Q13" s="1932"/>
      <c r="R13" s="1932"/>
      <c r="S13" s="1932"/>
      <c r="T13" s="1932"/>
      <c r="U13" s="1932"/>
      <c r="V13" s="1932"/>
      <c r="W13" s="1932"/>
      <c r="X13" s="1932"/>
      <c r="Y13" s="1932"/>
      <c r="Z13" s="1932"/>
      <c r="AA13" s="1932"/>
      <c r="AB13" s="1932"/>
      <c r="AC13" s="1932"/>
      <c r="AD13" s="1932"/>
      <c r="AE13" s="1932"/>
      <c r="AF13" s="1932"/>
      <c r="AG13" s="1932"/>
      <c r="AH13" s="1935"/>
      <c r="AI13" s="436"/>
    </row>
    <row r="14" spans="2:35">
      <c r="B14" s="1923"/>
      <c r="C14" s="1926"/>
      <c r="D14" s="1929"/>
      <c r="E14" s="1932"/>
      <c r="F14" s="1932"/>
      <c r="G14" s="1932"/>
      <c r="H14" s="1932"/>
      <c r="I14" s="1932"/>
      <c r="J14" s="1932"/>
      <c r="K14" s="1932"/>
      <c r="L14" s="1932"/>
      <c r="M14" s="1932"/>
      <c r="N14" s="1932"/>
      <c r="O14" s="1932"/>
      <c r="P14" s="1932"/>
      <c r="Q14" s="1932"/>
      <c r="R14" s="1932"/>
      <c r="S14" s="1932"/>
      <c r="T14" s="1932"/>
      <c r="U14" s="1932"/>
      <c r="V14" s="1932"/>
      <c r="W14" s="1932"/>
      <c r="X14" s="1932"/>
      <c r="Y14" s="1932"/>
      <c r="Z14" s="1932"/>
      <c r="AA14" s="1932"/>
      <c r="AB14" s="1932"/>
      <c r="AC14" s="1932"/>
      <c r="AD14" s="1932"/>
      <c r="AE14" s="1932"/>
      <c r="AF14" s="1932"/>
      <c r="AG14" s="1932"/>
      <c r="AH14" s="1935"/>
      <c r="AI14" s="436"/>
    </row>
    <row r="15" spans="2:35">
      <c r="B15" s="1923"/>
      <c r="C15" s="1926"/>
      <c r="D15" s="1929"/>
      <c r="E15" s="1932"/>
      <c r="F15" s="1932"/>
      <c r="G15" s="1932"/>
      <c r="H15" s="1932"/>
      <c r="I15" s="1932"/>
      <c r="J15" s="1932"/>
      <c r="K15" s="1932"/>
      <c r="L15" s="1932"/>
      <c r="M15" s="1932"/>
      <c r="N15" s="1932"/>
      <c r="O15" s="1932"/>
      <c r="P15" s="1932"/>
      <c r="Q15" s="1932"/>
      <c r="R15" s="1932"/>
      <c r="S15" s="1932"/>
      <c r="T15" s="1932"/>
      <c r="U15" s="1932"/>
      <c r="V15" s="1932"/>
      <c r="W15" s="1932"/>
      <c r="X15" s="1932"/>
      <c r="Y15" s="1932"/>
      <c r="Z15" s="1932"/>
      <c r="AA15" s="1932"/>
      <c r="AB15" s="1932"/>
      <c r="AC15" s="1932"/>
      <c r="AD15" s="1932"/>
      <c r="AE15" s="1932"/>
      <c r="AF15" s="1932"/>
      <c r="AG15" s="1932"/>
      <c r="AH15" s="1935"/>
      <c r="AI15" s="436"/>
    </row>
    <row r="16" spans="2:35">
      <c r="B16" s="1923"/>
      <c r="C16" s="1926"/>
      <c r="D16" s="1929"/>
      <c r="E16" s="1932"/>
      <c r="F16" s="1932"/>
      <c r="G16" s="1932"/>
      <c r="H16" s="1932"/>
      <c r="I16" s="1932"/>
      <c r="J16" s="1932"/>
      <c r="K16" s="1932"/>
      <c r="L16" s="1932"/>
      <c r="M16" s="1932"/>
      <c r="N16" s="1932"/>
      <c r="O16" s="1932"/>
      <c r="P16" s="1932"/>
      <c r="Q16" s="1932"/>
      <c r="R16" s="1932"/>
      <c r="S16" s="1932"/>
      <c r="T16" s="1932"/>
      <c r="U16" s="1932"/>
      <c r="V16" s="1932"/>
      <c r="W16" s="1932"/>
      <c r="X16" s="1932"/>
      <c r="Y16" s="1932"/>
      <c r="Z16" s="1932"/>
      <c r="AA16" s="1932"/>
      <c r="AB16" s="1932"/>
      <c r="AC16" s="1932"/>
      <c r="AD16" s="1932"/>
      <c r="AE16" s="1932"/>
      <c r="AF16" s="1932"/>
      <c r="AG16" s="1932"/>
      <c r="AH16" s="1935"/>
      <c r="AI16" s="436"/>
    </row>
    <row r="17" spans="2:35">
      <c r="B17" s="1923"/>
      <c r="C17" s="1926"/>
      <c r="D17" s="1929"/>
      <c r="E17" s="1932"/>
      <c r="F17" s="1932"/>
      <c r="G17" s="1932"/>
      <c r="H17" s="1932"/>
      <c r="I17" s="1932"/>
      <c r="J17" s="1932"/>
      <c r="K17" s="1932"/>
      <c r="L17" s="1932"/>
      <c r="M17" s="1932"/>
      <c r="N17" s="1932"/>
      <c r="O17" s="1932"/>
      <c r="P17" s="1932"/>
      <c r="Q17" s="1932"/>
      <c r="R17" s="1932"/>
      <c r="S17" s="1932"/>
      <c r="T17" s="1932"/>
      <c r="U17" s="1932"/>
      <c r="V17" s="1932"/>
      <c r="W17" s="1932"/>
      <c r="X17" s="1932"/>
      <c r="Y17" s="1932"/>
      <c r="Z17" s="1932"/>
      <c r="AA17" s="1932"/>
      <c r="AB17" s="1932"/>
      <c r="AC17" s="1932"/>
      <c r="AD17" s="1932"/>
      <c r="AE17" s="1932"/>
      <c r="AF17" s="1932"/>
      <c r="AG17" s="1932"/>
      <c r="AH17" s="1935"/>
      <c r="AI17" s="436"/>
    </row>
    <row r="18" spans="2:35">
      <c r="B18" s="1923"/>
      <c r="C18" s="1926"/>
      <c r="D18" s="1929"/>
      <c r="E18" s="1932"/>
      <c r="F18" s="1932"/>
      <c r="G18" s="1932"/>
      <c r="H18" s="1932"/>
      <c r="I18" s="1932"/>
      <c r="J18" s="1932"/>
      <c r="K18" s="1932"/>
      <c r="L18" s="1932"/>
      <c r="M18" s="1932"/>
      <c r="N18" s="1932"/>
      <c r="O18" s="1932"/>
      <c r="P18" s="1932"/>
      <c r="Q18" s="1932"/>
      <c r="R18" s="1932"/>
      <c r="S18" s="1932"/>
      <c r="T18" s="1932"/>
      <c r="U18" s="1932"/>
      <c r="V18" s="1932"/>
      <c r="W18" s="1932"/>
      <c r="X18" s="1932"/>
      <c r="Y18" s="1932"/>
      <c r="Z18" s="1932"/>
      <c r="AA18" s="1932"/>
      <c r="AB18" s="1932"/>
      <c r="AC18" s="1932"/>
      <c r="AD18" s="1932"/>
      <c r="AE18" s="1932"/>
      <c r="AF18" s="1932"/>
      <c r="AG18" s="1932"/>
      <c r="AH18" s="1935"/>
      <c r="AI18" s="436"/>
    </row>
    <row r="19" spans="2:35">
      <c r="B19" s="1923"/>
      <c r="C19" s="1926"/>
      <c r="D19" s="1929"/>
      <c r="E19" s="1932"/>
      <c r="F19" s="1932"/>
      <c r="G19" s="1932"/>
      <c r="H19" s="1932"/>
      <c r="I19" s="1932"/>
      <c r="J19" s="1932"/>
      <c r="K19" s="1932"/>
      <c r="L19" s="1932"/>
      <c r="M19" s="1932"/>
      <c r="N19" s="1932"/>
      <c r="O19" s="1932"/>
      <c r="P19" s="1932"/>
      <c r="Q19" s="1932"/>
      <c r="R19" s="1932"/>
      <c r="S19" s="1932"/>
      <c r="T19" s="1932"/>
      <c r="U19" s="1932"/>
      <c r="V19" s="1932"/>
      <c r="W19" s="1932"/>
      <c r="X19" s="1932"/>
      <c r="Y19" s="1932"/>
      <c r="Z19" s="1932"/>
      <c r="AA19" s="1932"/>
      <c r="AB19" s="1932"/>
      <c r="AC19" s="1932"/>
      <c r="AD19" s="1932"/>
      <c r="AE19" s="1932"/>
      <c r="AF19" s="1932"/>
      <c r="AG19" s="1932"/>
      <c r="AH19" s="1935"/>
      <c r="AI19" s="436"/>
    </row>
    <row r="20" spans="2:35">
      <c r="B20" s="1923"/>
      <c r="C20" s="1927"/>
      <c r="D20" s="1930"/>
      <c r="E20" s="1932"/>
      <c r="F20" s="1932"/>
      <c r="G20" s="1932"/>
      <c r="H20" s="1932"/>
      <c r="I20" s="1933"/>
      <c r="J20" s="1933"/>
      <c r="K20" s="1932"/>
      <c r="L20" s="1932"/>
      <c r="M20" s="1932"/>
      <c r="N20" s="1932"/>
      <c r="O20" s="1932"/>
      <c r="P20" s="1933"/>
      <c r="Q20" s="1933"/>
      <c r="R20" s="1932"/>
      <c r="S20" s="1932"/>
      <c r="T20" s="1933"/>
      <c r="U20" s="1933"/>
      <c r="V20" s="1932"/>
      <c r="W20" s="1933"/>
      <c r="X20" s="1933"/>
      <c r="Y20" s="1932"/>
      <c r="Z20" s="1932"/>
      <c r="AA20" s="1932"/>
      <c r="AB20" s="1932"/>
      <c r="AC20" s="1932"/>
      <c r="AD20" s="1932"/>
      <c r="AE20" s="1932"/>
      <c r="AF20" s="1932"/>
      <c r="AG20" s="1932"/>
      <c r="AH20" s="1936"/>
      <c r="AI20" s="436"/>
    </row>
    <row r="21" spans="2:35">
      <c r="B21" s="1923"/>
      <c r="C21" s="542" t="s">
        <v>276</v>
      </c>
      <c r="D21" s="443"/>
      <c r="E21" s="444"/>
      <c r="F21" s="444"/>
      <c r="G21" s="444"/>
      <c r="H21" s="444"/>
      <c r="I21" s="437"/>
      <c r="J21" s="437"/>
      <c r="K21" s="444"/>
      <c r="L21" s="444"/>
      <c r="M21" s="444"/>
      <c r="N21" s="444"/>
      <c r="O21" s="444"/>
      <c r="P21" s="437"/>
      <c r="Q21" s="437"/>
      <c r="R21" s="444"/>
      <c r="S21" s="437"/>
      <c r="T21" s="759"/>
      <c r="U21" s="759"/>
      <c r="V21" s="759"/>
      <c r="W21" s="759"/>
      <c r="X21" s="759"/>
      <c r="Y21" s="764"/>
      <c r="Z21" s="437"/>
      <c r="AA21" s="444"/>
      <c r="AB21" s="444"/>
      <c r="AC21" s="780" t="s">
        <v>1059</v>
      </c>
      <c r="AD21" s="444"/>
      <c r="AE21" s="444"/>
      <c r="AF21" s="444"/>
      <c r="AG21" s="444"/>
      <c r="AH21" s="445"/>
      <c r="AI21" s="441"/>
    </row>
    <row r="22" spans="2:35">
      <c r="B22" s="1923"/>
      <c r="C22" s="765" t="s">
        <v>1060</v>
      </c>
      <c r="D22" s="766"/>
      <c r="E22" s="767"/>
      <c r="F22" s="767"/>
      <c r="G22" s="767"/>
      <c r="H22" s="767"/>
      <c r="I22" s="768"/>
      <c r="J22" s="768"/>
      <c r="K22" s="767"/>
      <c r="L22" s="767"/>
      <c r="M22" s="767"/>
      <c r="N22" s="767"/>
      <c r="O22" s="767"/>
      <c r="P22" s="768"/>
      <c r="Q22" s="768"/>
      <c r="R22" s="767"/>
      <c r="S22" s="768"/>
      <c r="T22" s="775" t="s">
        <v>1092</v>
      </c>
      <c r="U22" s="775" t="s">
        <v>1059</v>
      </c>
      <c r="V22" s="775"/>
      <c r="W22" s="768"/>
      <c r="X22" s="768"/>
      <c r="Y22" s="767"/>
      <c r="Z22" s="768"/>
      <c r="AA22" s="767"/>
      <c r="AB22" s="767"/>
      <c r="AC22" s="767"/>
      <c r="AD22" s="767"/>
      <c r="AE22" s="767"/>
      <c r="AF22" s="767"/>
      <c r="AG22" s="767"/>
      <c r="AH22" s="769"/>
      <c r="AI22" s="441"/>
    </row>
    <row r="23" spans="2:35" ht="18.75" thickBot="1">
      <c r="B23" s="1923"/>
      <c r="C23" s="1863" t="s">
        <v>402</v>
      </c>
      <c r="D23" s="1937"/>
      <c r="E23" s="1939" t="s">
        <v>1062</v>
      </c>
      <c r="F23" s="1939" t="s">
        <v>1063</v>
      </c>
      <c r="G23" s="1939" t="s">
        <v>1064</v>
      </c>
      <c r="H23" s="1939" t="s">
        <v>1064</v>
      </c>
      <c r="I23" s="1939"/>
      <c r="J23" s="1939"/>
      <c r="K23" s="1939" t="s">
        <v>1065</v>
      </c>
      <c r="L23" s="1939" t="s">
        <v>1066</v>
      </c>
      <c r="M23" s="1939" t="s">
        <v>1064</v>
      </c>
      <c r="N23" s="1939"/>
      <c r="O23" s="1939" t="s">
        <v>1065</v>
      </c>
      <c r="P23" s="1939"/>
      <c r="Q23" s="1939"/>
      <c r="R23" s="1939"/>
      <c r="S23" s="1939"/>
      <c r="T23" s="1939" t="s">
        <v>1103</v>
      </c>
      <c r="U23" s="1939" t="s">
        <v>1104</v>
      </c>
      <c r="V23" s="1939" t="s">
        <v>1064</v>
      </c>
      <c r="W23" s="1939"/>
      <c r="X23" s="1939"/>
      <c r="Y23" s="1939" t="s">
        <v>1065</v>
      </c>
      <c r="Z23" s="1939" t="s">
        <v>1066</v>
      </c>
      <c r="AA23" s="1939" t="s">
        <v>1067</v>
      </c>
      <c r="AB23" s="1939" t="s">
        <v>1064</v>
      </c>
      <c r="AC23" s="1939" t="s">
        <v>1064</v>
      </c>
      <c r="AD23" s="1939"/>
      <c r="AE23" s="1939"/>
      <c r="AF23" s="1939" t="s">
        <v>1065</v>
      </c>
      <c r="AG23" s="1939" t="s">
        <v>1064</v>
      </c>
      <c r="AH23" s="1941"/>
      <c r="AI23" s="536" t="s">
        <v>724</v>
      </c>
    </row>
    <row r="24" spans="2:35" ht="14.25" thickBot="1">
      <c r="B24" s="1924"/>
      <c r="C24" s="1865"/>
      <c r="D24" s="1938"/>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2"/>
      <c r="AI24" s="537" t="s">
        <v>1094</v>
      </c>
    </row>
    <row r="25" spans="2:35">
      <c r="B25" s="434"/>
      <c r="C25" s="435"/>
      <c r="D25" s="435"/>
      <c r="E25" s="762"/>
      <c r="F25" s="435"/>
      <c r="G25" s="435"/>
      <c r="H25" s="435"/>
      <c r="I25" s="435"/>
      <c r="J25" s="435"/>
      <c r="K25" s="762"/>
      <c r="L25" s="762"/>
      <c r="M25" s="440"/>
      <c r="N25" s="435"/>
      <c r="O25" s="435"/>
      <c r="P25" s="435"/>
      <c r="Q25" s="435"/>
      <c r="R25" s="762"/>
      <c r="S25" s="762"/>
      <c r="T25" s="435"/>
      <c r="U25" s="435"/>
      <c r="V25" s="435"/>
      <c r="W25" s="435"/>
      <c r="X25" s="435"/>
      <c r="Y25" s="435"/>
      <c r="Z25" s="435"/>
      <c r="AA25" s="435"/>
      <c r="AB25" s="435"/>
      <c r="AC25" s="435"/>
      <c r="AD25" s="435"/>
      <c r="AE25" s="435"/>
      <c r="AF25" s="435"/>
      <c r="AG25" s="1915"/>
      <c r="AH25" s="1915"/>
      <c r="AI25" s="778"/>
    </row>
    <row r="26" spans="2:35">
      <c r="B26" s="1922" t="s">
        <v>775</v>
      </c>
      <c r="C26" s="760" t="s">
        <v>756</v>
      </c>
      <c r="D26" s="534" t="s">
        <v>1069</v>
      </c>
      <c r="E26" s="534" t="s">
        <v>1070</v>
      </c>
      <c r="F26" s="534" t="s">
        <v>793</v>
      </c>
      <c r="G26" s="534" t="s">
        <v>794</v>
      </c>
      <c r="H26" s="534" t="s">
        <v>795</v>
      </c>
      <c r="I26" s="534" t="s">
        <v>796</v>
      </c>
      <c r="J26" s="534" t="s">
        <v>797</v>
      </c>
      <c r="K26" s="534" t="s">
        <v>798</v>
      </c>
      <c r="L26" s="534" t="s">
        <v>799</v>
      </c>
      <c r="M26" s="534" t="s">
        <v>800</v>
      </c>
      <c r="N26" s="534" t="s">
        <v>801</v>
      </c>
      <c r="O26" s="534" t="s">
        <v>802</v>
      </c>
      <c r="P26" s="534" t="s">
        <v>1071</v>
      </c>
      <c r="Q26" s="534" t="s">
        <v>886</v>
      </c>
      <c r="R26" s="534" t="s">
        <v>806</v>
      </c>
      <c r="S26" s="534" t="s">
        <v>807</v>
      </c>
      <c r="T26" s="534" t="s">
        <v>808</v>
      </c>
      <c r="U26" s="534" t="s">
        <v>809</v>
      </c>
      <c r="V26" s="534" t="s">
        <v>810</v>
      </c>
      <c r="W26" s="534" t="s">
        <v>811</v>
      </c>
      <c r="X26" s="534" t="s">
        <v>812</v>
      </c>
      <c r="Y26" s="534" t="s">
        <v>813</v>
      </c>
      <c r="Z26" s="534" t="s">
        <v>814</v>
      </c>
      <c r="AA26" s="534" t="s">
        <v>815</v>
      </c>
      <c r="AB26" s="534" t="s">
        <v>816</v>
      </c>
      <c r="AC26" s="534" t="s">
        <v>817</v>
      </c>
      <c r="AD26" s="534" t="s">
        <v>818</v>
      </c>
      <c r="AE26" s="534" t="s">
        <v>819</v>
      </c>
      <c r="AF26" s="534" t="s">
        <v>820</v>
      </c>
      <c r="AG26" s="534" t="s">
        <v>821</v>
      </c>
      <c r="AH26" s="633" t="s">
        <v>822</v>
      </c>
      <c r="AI26" s="436"/>
    </row>
    <row r="27" spans="2:35">
      <c r="B27" s="1923"/>
      <c r="C27" s="760" t="s">
        <v>271</v>
      </c>
      <c r="D27" s="439" t="s">
        <v>803</v>
      </c>
      <c r="E27" s="437" t="s">
        <v>804</v>
      </c>
      <c r="F27" s="437" t="s">
        <v>771</v>
      </c>
      <c r="G27" s="437" t="s">
        <v>772</v>
      </c>
      <c r="H27" s="437" t="s">
        <v>773</v>
      </c>
      <c r="I27" s="437" t="s">
        <v>304</v>
      </c>
      <c r="J27" s="437" t="s">
        <v>774</v>
      </c>
      <c r="K27" s="437" t="s">
        <v>769</v>
      </c>
      <c r="L27" s="437" t="s">
        <v>770</v>
      </c>
      <c r="M27" s="437" t="s">
        <v>771</v>
      </c>
      <c r="N27" s="437" t="s">
        <v>772</v>
      </c>
      <c r="O27" s="437" t="s">
        <v>773</v>
      </c>
      <c r="P27" s="437" t="s">
        <v>304</v>
      </c>
      <c r="Q27" s="437" t="s">
        <v>774</v>
      </c>
      <c r="R27" s="437" t="s">
        <v>769</v>
      </c>
      <c r="S27" s="437" t="s">
        <v>770</v>
      </c>
      <c r="T27" s="437" t="s">
        <v>771</v>
      </c>
      <c r="U27" s="437" t="s">
        <v>772</v>
      </c>
      <c r="V27" s="437" t="s">
        <v>773</v>
      </c>
      <c r="W27" s="437" t="s">
        <v>304</v>
      </c>
      <c r="X27" s="437" t="s">
        <v>774</v>
      </c>
      <c r="Y27" s="437" t="s">
        <v>769</v>
      </c>
      <c r="Z27" s="437" t="s">
        <v>770</v>
      </c>
      <c r="AA27" s="437" t="s">
        <v>771</v>
      </c>
      <c r="AB27" s="437" t="s">
        <v>772</v>
      </c>
      <c r="AC27" s="437" t="s">
        <v>773</v>
      </c>
      <c r="AD27" s="437" t="s">
        <v>304</v>
      </c>
      <c r="AE27" s="437" t="s">
        <v>774</v>
      </c>
      <c r="AF27" s="437" t="s">
        <v>769</v>
      </c>
      <c r="AG27" s="437" t="s">
        <v>770</v>
      </c>
      <c r="AH27" s="438" t="s">
        <v>771</v>
      </c>
      <c r="AI27" s="436"/>
    </row>
    <row r="28" spans="2:35" ht="13.5" customHeight="1">
      <c r="B28" s="1923"/>
      <c r="C28" s="1925" t="s">
        <v>365</v>
      </c>
      <c r="D28" s="1943" t="s">
        <v>1072</v>
      </c>
      <c r="E28" s="1943" t="s">
        <v>1073</v>
      </c>
      <c r="F28" s="1943" t="s">
        <v>906</v>
      </c>
      <c r="G28" s="1946"/>
      <c r="H28" s="1946"/>
      <c r="I28" s="1946" t="s">
        <v>1072</v>
      </c>
      <c r="J28" s="1946" t="s">
        <v>1073</v>
      </c>
      <c r="K28" s="1946" t="s">
        <v>1074</v>
      </c>
      <c r="L28" s="1946" t="s">
        <v>1073</v>
      </c>
      <c r="M28" s="1931" t="s">
        <v>1153</v>
      </c>
      <c r="N28" s="1931"/>
      <c r="O28" s="1931"/>
      <c r="P28" s="1931" t="s">
        <v>306</v>
      </c>
      <c r="Q28" s="1931" t="s">
        <v>306</v>
      </c>
      <c r="R28" s="1931" t="s">
        <v>306</v>
      </c>
      <c r="S28" s="1931" t="s">
        <v>570</v>
      </c>
      <c r="T28" s="1931" t="s">
        <v>570</v>
      </c>
      <c r="U28" s="1931"/>
      <c r="V28" s="1931"/>
      <c r="W28" s="1931" t="s">
        <v>570</v>
      </c>
      <c r="X28" s="1931" t="s">
        <v>571</v>
      </c>
      <c r="Y28" s="1931" t="s">
        <v>571</v>
      </c>
      <c r="Z28" s="1931" t="s">
        <v>571</v>
      </c>
      <c r="AA28" s="1931" t="s">
        <v>571</v>
      </c>
      <c r="AB28" s="1931"/>
      <c r="AC28" s="1931"/>
      <c r="AD28" s="1931" t="s">
        <v>572</v>
      </c>
      <c r="AE28" s="1931" t="s">
        <v>572</v>
      </c>
      <c r="AF28" s="1931" t="s">
        <v>572</v>
      </c>
      <c r="AG28" s="1931" t="s">
        <v>572</v>
      </c>
      <c r="AH28" s="1948" t="s">
        <v>572</v>
      </c>
      <c r="AI28" s="436"/>
    </row>
    <row r="29" spans="2:35">
      <c r="B29" s="1923"/>
      <c r="C29" s="1926"/>
      <c r="D29" s="1944"/>
      <c r="E29" s="1944"/>
      <c r="F29" s="1944"/>
      <c r="G29" s="1932"/>
      <c r="H29" s="1932"/>
      <c r="I29" s="1947"/>
      <c r="J29" s="1947"/>
      <c r="K29" s="1947"/>
      <c r="L29" s="1947"/>
      <c r="M29" s="1932"/>
      <c r="N29" s="1932"/>
      <c r="O29" s="1932"/>
      <c r="P29" s="1932"/>
      <c r="Q29" s="1932"/>
      <c r="R29" s="1932"/>
      <c r="S29" s="1932"/>
      <c r="T29" s="1932"/>
      <c r="U29" s="1932"/>
      <c r="V29" s="1932"/>
      <c r="W29" s="1932"/>
      <c r="X29" s="1932"/>
      <c r="Y29" s="1932"/>
      <c r="Z29" s="1932"/>
      <c r="AA29" s="1932"/>
      <c r="AB29" s="1932"/>
      <c r="AC29" s="1932"/>
      <c r="AD29" s="1932"/>
      <c r="AE29" s="1932"/>
      <c r="AF29" s="1932"/>
      <c r="AG29" s="1932"/>
      <c r="AH29" s="1949"/>
      <c r="AI29" s="436"/>
    </row>
    <row r="30" spans="2:35">
      <c r="B30" s="1923"/>
      <c r="C30" s="1926"/>
      <c r="D30" s="1944"/>
      <c r="E30" s="1944"/>
      <c r="F30" s="1944"/>
      <c r="G30" s="1932"/>
      <c r="H30" s="1932"/>
      <c r="I30" s="1947"/>
      <c r="J30" s="1947"/>
      <c r="K30" s="1947"/>
      <c r="L30" s="1947"/>
      <c r="M30" s="1932"/>
      <c r="N30" s="1932"/>
      <c r="O30" s="1932"/>
      <c r="P30" s="1932"/>
      <c r="Q30" s="1932"/>
      <c r="R30" s="1932"/>
      <c r="S30" s="1932"/>
      <c r="T30" s="1932"/>
      <c r="U30" s="1932"/>
      <c r="V30" s="1932"/>
      <c r="W30" s="1932"/>
      <c r="X30" s="1932"/>
      <c r="Y30" s="1932"/>
      <c r="Z30" s="1932"/>
      <c r="AA30" s="1932"/>
      <c r="AB30" s="1932"/>
      <c r="AC30" s="1932"/>
      <c r="AD30" s="1932"/>
      <c r="AE30" s="1932"/>
      <c r="AF30" s="1932"/>
      <c r="AG30" s="1932"/>
      <c r="AH30" s="1949"/>
      <c r="AI30" s="436"/>
    </row>
    <row r="31" spans="2:35">
      <c r="B31" s="1923"/>
      <c r="C31" s="1926"/>
      <c r="D31" s="1944"/>
      <c r="E31" s="1944"/>
      <c r="F31" s="1944"/>
      <c r="G31" s="1932"/>
      <c r="H31" s="1932"/>
      <c r="I31" s="1947"/>
      <c r="J31" s="1947"/>
      <c r="K31" s="1947"/>
      <c r="L31" s="1947"/>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49"/>
      <c r="AI31" s="436"/>
    </row>
    <row r="32" spans="2:35">
      <c r="B32" s="1923"/>
      <c r="C32" s="1926"/>
      <c r="D32" s="1944"/>
      <c r="E32" s="1944"/>
      <c r="F32" s="1944"/>
      <c r="G32" s="1932"/>
      <c r="H32" s="1932"/>
      <c r="I32" s="1947"/>
      <c r="J32" s="1947"/>
      <c r="K32" s="1947"/>
      <c r="L32" s="1947"/>
      <c r="M32" s="1932"/>
      <c r="N32" s="1932"/>
      <c r="O32" s="1932"/>
      <c r="P32" s="1932"/>
      <c r="Q32" s="1932"/>
      <c r="R32" s="1932"/>
      <c r="S32" s="1932"/>
      <c r="T32" s="1932"/>
      <c r="U32" s="1932"/>
      <c r="V32" s="1932"/>
      <c r="W32" s="1932"/>
      <c r="X32" s="1932"/>
      <c r="Y32" s="1932"/>
      <c r="Z32" s="1932"/>
      <c r="AA32" s="1932"/>
      <c r="AB32" s="1932"/>
      <c r="AC32" s="1932"/>
      <c r="AD32" s="1932"/>
      <c r="AE32" s="1932"/>
      <c r="AF32" s="1932"/>
      <c r="AG32" s="1932"/>
      <c r="AH32" s="1949"/>
      <c r="AI32" s="436"/>
    </row>
    <row r="33" spans="2:35">
      <c r="B33" s="1923"/>
      <c r="C33" s="1926"/>
      <c r="D33" s="1944"/>
      <c r="E33" s="1944"/>
      <c r="F33" s="1944"/>
      <c r="G33" s="1932"/>
      <c r="H33" s="1932"/>
      <c r="I33" s="1947"/>
      <c r="J33" s="1947"/>
      <c r="K33" s="1947"/>
      <c r="L33" s="1947"/>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49"/>
      <c r="AI33" s="436"/>
    </row>
    <row r="34" spans="2:35">
      <c r="B34" s="1923"/>
      <c r="C34" s="1926"/>
      <c r="D34" s="1944"/>
      <c r="E34" s="1944"/>
      <c r="F34" s="1944"/>
      <c r="G34" s="1932"/>
      <c r="H34" s="1932"/>
      <c r="I34" s="1947"/>
      <c r="J34" s="1947"/>
      <c r="K34" s="1947"/>
      <c r="L34" s="1947"/>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49"/>
      <c r="AI34" s="436"/>
    </row>
    <row r="35" spans="2:35">
      <c r="B35" s="1923"/>
      <c r="C35" s="1926"/>
      <c r="D35" s="1944"/>
      <c r="E35" s="1944"/>
      <c r="F35" s="1944"/>
      <c r="G35" s="1932"/>
      <c r="H35" s="1932"/>
      <c r="I35" s="1947"/>
      <c r="J35" s="1947"/>
      <c r="K35" s="1947"/>
      <c r="L35" s="1947"/>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49"/>
      <c r="AI35" s="436"/>
    </row>
    <row r="36" spans="2:35">
      <c r="B36" s="1923"/>
      <c r="C36" s="1926"/>
      <c r="D36" s="1944"/>
      <c r="E36" s="1944"/>
      <c r="F36" s="1944"/>
      <c r="G36" s="1932"/>
      <c r="H36" s="1932"/>
      <c r="I36" s="1947"/>
      <c r="J36" s="1947"/>
      <c r="K36" s="1947"/>
      <c r="L36" s="1947"/>
      <c r="M36" s="1932"/>
      <c r="N36" s="1932"/>
      <c r="O36" s="1932"/>
      <c r="P36" s="1932"/>
      <c r="Q36" s="1932"/>
      <c r="R36" s="1932"/>
      <c r="S36" s="1932"/>
      <c r="T36" s="1932"/>
      <c r="U36" s="1932"/>
      <c r="V36" s="1932"/>
      <c r="W36" s="1932"/>
      <c r="X36" s="1932"/>
      <c r="Y36" s="1932"/>
      <c r="Z36" s="1932"/>
      <c r="AA36" s="1932"/>
      <c r="AB36" s="1932"/>
      <c r="AC36" s="1932"/>
      <c r="AD36" s="1932"/>
      <c r="AE36" s="1932"/>
      <c r="AF36" s="1932"/>
      <c r="AG36" s="1932"/>
      <c r="AH36" s="1949"/>
      <c r="AI36" s="436"/>
    </row>
    <row r="37" spans="2:35">
      <c r="B37" s="1923"/>
      <c r="C37" s="1926"/>
      <c r="D37" s="1944"/>
      <c r="E37" s="1944"/>
      <c r="F37" s="1944"/>
      <c r="G37" s="1932"/>
      <c r="H37" s="1932"/>
      <c r="I37" s="1947"/>
      <c r="J37" s="1947"/>
      <c r="K37" s="1947"/>
      <c r="L37" s="1947"/>
      <c r="M37" s="1932"/>
      <c r="N37" s="1932"/>
      <c r="O37" s="1932"/>
      <c r="P37" s="1932"/>
      <c r="Q37" s="1932"/>
      <c r="R37" s="1932"/>
      <c r="S37" s="1932"/>
      <c r="T37" s="1932"/>
      <c r="U37" s="1932"/>
      <c r="V37" s="1932"/>
      <c r="W37" s="1932"/>
      <c r="X37" s="1932"/>
      <c r="Y37" s="1932"/>
      <c r="Z37" s="1932"/>
      <c r="AA37" s="1932"/>
      <c r="AB37" s="1932"/>
      <c r="AC37" s="1932"/>
      <c r="AD37" s="1932"/>
      <c r="AE37" s="1932"/>
      <c r="AF37" s="1932"/>
      <c r="AG37" s="1932"/>
      <c r="AH37" s="1949"/>
      <c r="AI37" s="436"/>
    </row>
    <row r="38" spans="2:35">
      <c r="B38" s="1923"/>
      <c r="C38" s="1927"/>
      <c r="D38" s="1945"/>
      <c r="E38" s="1945"/>
      <c r="F38" s="1945"/>
      <c r="G38" s="1932"/>
      <c r="H38" s="1932"/>
      <c r="I38" s="1947"/>
      <c r="J38" s="1947"/>
      <c r="K38" s="1947"/>
      <c r="L38" s="1947"/>
      <c r="M38" s="1932"/>
      <c r="N38" s="1932"/>
      <c r="O38" s="1932"/>
      <c r="P38" s="1932"/>
      <c r="Q38" s="1932"/>
      <c r="R38" s="1932"/>
      <c r="S38" s="1932"/>
      <c r="T38" s="1932"/>
      <c r="U38" s="1932"/>
      <c r="V38" s="1932"/>
      <c r="W38" s="1932"/>
      <c r="X38" s="1932"/>
      <c r="Y38" s="1932"/>
      <c r="Z38" s="1932"/>
      <c r="AA38" s="1932"/>
      <c r="AB38" s="1932"/>
      <c r="AC38" s="1932"/>
      <c r="AD38" s="1932"/>
      <c r="AE38" s="1932"/>
      <c r="AF38" s="1932"/>
      <c r="AG38" s="1932"/>
      <c r="AH38" s="1950"/>
      <c r="AI38" s="436"/>
    </row>
    <row r="39" spans="2:35">
      <c r="B39" s="1923"/>
      <c r="C39" s="542" t="s">
        <v>276</v>
      </c>
      <c r="D39" s="443"/>
      <c r="E39" s="444" t="s">
        <v>1061</v>
      </c>
      <c r="F39" s="444"/>
      <c r="G39" s="444"/>
      <c r="H39" s="444"/>
      <c r="I39" s="437"/>
      <c r="J39" s="437"/>
      <c r="K39" s="444"/>
      <c r="L39" s="444"/>
      <c r="M39" s="444"/>
      <c r="N39" s="444"/>
      <c r="O39" s="444"/>
      <c r="P39" s="437"/>
      <c r="Q39" s="444"/>
      <c r="R39" s="444"/>
      <c r="S39" s="759"/>
      <c r="T39" s="759"/>
      <c r="U39" s="759"/>
      <c r="V39" s="437"/>
      <c r="W39" s="437"/>
      <c r="X39" s="444"/>
      <c r="Y39" s="444"/>
      <c r="Z39" s="444"/>
      <c r="AA39" s="444"/>
      <c r="AB39" s="444"/>
      <c r="AC39" s="444"/>
      <c r="AD39" s="444"/>
      <c r="AE39" s="444" t="s">
        <v>1059</v>
      </c>
      <c r="AF39" s="444"/>
      <c r="AG39" s="444"/>
      <c r="AH39" s="445"/>
      <c r="AI39" s="441"/>
    </row>
    <row r="40" spans="2:35">
      <c r="B40" s="1923"/>
      <c r="C40" s="770" t="s">
        <v>1075</v>
      </c>
      <c r="D40" s="771"/>
      <c r="E40" s="772"/>
      <c r="F40" s="772"/>
      <c r="G40" s="772"/>
      <c r="H40" s="772"/>
      <c r="I40" s="773"/>
      <c r="J40" s="773"/>
      <c r="K40" s="772"/>
      <c r="L40" s="772"/>
      <c r="M40" s="772"/>
      <c r="N40" s="772"/>
      <c r="O40" s="772"/>
      <c r="P40" s="773"/>
      <c r="Q40" s="772"/>
      <c r="R40" s="772"/>
      <c r="S40" s="773"/>
      <c r="T40" s="773"/>
      <c r="U40" s="773"/>
      <c r="V40" s="773"/>
      <c r="W40" s="773"/>
      <c r="X40" s="772"/>
      <c r="Y40" s="772"/>
      <c r="Z40" s="772"/>
      <c r="AA40" s="772"/>
      <c r="AB40" s="772"/>
      <c r="AC40" s="772"/>
      <c r="AD40" s="772"/>
      <c r="AE40" s="772"/>
      <c r="AF40" s="772"/>
      <c r="AG40" s="772"/>
      <c r="AH40" s="774"/>
      <c r="AI40" s="441"/>
    </row>
    <row r="41" spans="2:35" ht="18.75" thickBot="1">
      <c r="B41" s="1923"/>
      <c r="C41" s="1863" t="s">
        <v>402</v>
      </c>
      <c r="D41" s="1951" t="s">
        <v>1064</v>
      </c>
      <c r="E41" s="1939" t="s">
        <v>1065</v>
      </c>
      <c r="F41" s="1953"/>
      <c r="G41" s="1939"/>
      <c r="H41" s="1953"/>
      <c r="I41" s="1939" t="s">
        <v>1066</v>
      </c>
      <c r="J41" s="1939" t="s">
        <v>1064</v>
      </c>
      <c r="K41" s="1939" t="s">
        <v>1066</v>
      </c>
      <c r="L41" s="1939" t="s">
        <v>1076</v>
      </c>
      <c r="M41" s="1939"/>
      <c r="N41" s="1939"/>
      <c r="O41" s="1939"/>
      <c r="P41" s="1939" t="s">
        <v>1064</v>
      </c>
      <c r="Q41" s="1939" t="s">
        <v>1076</v>
      </c>
      <c r="R41" s="1939" t="s">
        <v>1065</v>
      </c>
      <c r="S41" s="1939" t="s">
        <v>1064</v>
      </c>
      <c r="T41" s="1939" t="s">
        <v>1076</v>
      </c>
      <c r="U41" s="1939"/>
      <c r="V41" s="1939"/>
      <c r="W41" s="1939" t="s">
        <v>1065</v>
      </c>
      <c r="X41" s="1939" t="s">
        <v>1064</v>
      </c>
      <c r="Y41" s="1939" t="s">
        <v>1064</v>
      </c>
      <c r="Z41" s="1939" t="s">
        <v>1064</v>
      </c>
      <c r="AA41" s="1939" t="s">
        <v>1064</v>
      </c>
      <c r="AB41" s="1939"/>
      <c r="AC41" s="1939"/>
      <c r="AD41" s="1939" t="s">
        <v>1064</v>
      </c>
      <c r="AE41" s="1939" t="s">
        <v>1064</v>
      </c>
      <c r="AF41" s="1939" t="s">
        <v>1064</v>
      </c>
      <c r="AG41" s="1939" t="s">
        <v>1066</v>
      </c>
      <c r="AH41" s="1939" t="s">
        <v>1076</v>
      </c>
      <c r="AI41" s="536" t="s">
        <v>724</v>
      </c>
    </row>
    <row r="42" spans="2:35" ht="14.25" thickBot="1">
      <c r="B42" s="1924"/>
      <c r="C42" s="1865"/>
      <c r="D42" s="1952"/>
      <c r="E42" s="1940"/>
      <c r="F42" s="1954"/>
      <c r="G42" s="1940"/>
      <c r="H42" s="1954"/>
      <c r="I42" s="1940"/>
      <c r="J42" s="1940"/>
      <c r="K42" s="1940"/>
      <c r="L42" s="1940"/>
      <c r="M42" s="1940"/>
      <c r="N42" s="1940"/>
      <c r="O42" s="1940"/>
      <c r="P42" s="1940"/>
      <c r="Q42" s="1940"/>
      <c r="R42" s="1940"/>
      <c r="S42" s="1940"/>
      <c r="T42" s="1940"/>
      <c r="U42" s="1940"/>
      <c r="V42" s="1940"/>
      <c r="W42" s="1940"/>
      <c r="X42" s="1940"/>
      <c r="Y42" s="1940"/>
      <c r="Z42" s="1940"/>
      <c r="AA42" s="1940"/>
      <c r="AB42" s="1940"/>
      <c r="AC42" s="1940"/>
      <c r="AD42" s="1940"/>
      <c r="AE42" s="1940"/>
      <c r="AF42" s="1940"/>
      <c r="AG42" s="1940"/>
      <c r="AH42" s="1940"/>
      <c r="AI42" s="537" t="s">
        <v>1068</v>
      </c>
    </row>
    <row r="43" spans="2:35">
      <c r="B43" s="434"/>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1915"/>
      <c r="AH43" s="1915"/>
      <c r="AI43" s="778"/>
    </row>
    <row r="44" spans="2:35">
      <c r="B44" s="1922" t="s">
        <v>805</v>
      </c>
      <c r="C44" s="760" t="s">
        <v>756</v>
      </c>
      <c r="D44" s="538" t="s">
        <v>1077</v>
      </c>
      <c r="E44" s="538" t="s">
        <v>823</v>
      </c>
      <c r="F44" s="538" t="s">
        <v>824</v>
      </c>
      <c r="G44" s="538" t="s">
        <v>825</v>
      </c>
      <c r="H44" s="538" t="s">
        <v>826</v>
      </c>
      <c r="I44" s="538" t="s">
        <v>827</v>
      </c>
      <c r="J44" s="538" t="s">
        <v>828</v>
      </c>
      <c r="K44" s="538" t="s">
        <v>829</v>
      </c>
      <c r="L44" s="538" t="s">
        <v>830</v>
      </c>
      <c r="M44" s="538" t="s">
        <v>831</v>
      </c>
      <c r="N44" s="538" t="s">
        <v>832</v>
      </c>
      <c r="O44" s="538" t="s">
        <v>1078</v>
      </c>
      <c r="P44" s="538" t="s">
        <v>887</v>
      </c>
      <c r="Q44" s="538" t="s">
        <v>834</v>
      </c>
      <c r="R44" s="538" t="s">
        <v>835</v>
      </c>
      <c r="S44" s="538" t="s">
        <v>836</v>
      </c>
      <c r="T44" s="538" t="s">
        <v>837</v>
      </c>
      <c r="U44" s="538" t="s">
        <v>838</v>
      </c>
      <c r="V44" s="538" t="s">
        <v>839</v>
      </c>
      <c r="W44" s="538" t="s">
        <v>840</v>
      </c>
      <c r="X44" s="538" t="s">
        <v>841</v>
      </c>
      <c r="Y44" s="538" t="s">
        <v>842</v>
      </c>
      <c r="Z44" s="538" t="s">
        <v>843</v>
      </c>
      <c r="AA44" s="538" t="s">
        <v>844</v>
      </c>
      <c r="AB44" s="538" t="s">
        <v>845</v>
      </c>
      <c r="AC44" s="538" t="s">
        <v>846</v>
      </c>
      <c r="AD44" s="538" t="s">
        <v>847</v>
      </c>
      <c r="AE44" s="538" t="s">
        <v>848</v>
      </c>
      <c r="AF44" s="538" t="s">
        <v>849</v>
      </c>
      <c r="AG44" s="538" t="s">
        <v>850</v>
      </c>
      <c r="AH44" s="621"/>
      <c r="AI44" s="436"/>
    </row>
    <row r="45" spans="2:35">
      <c r="B45" s="1923"/>
      <c r="C45" s="760" t="s">
        <v>271</v>
      </c>
      <c r="D45" s="539" t="s">
        <v>833</v>
      </c>
      <c r="E45" s="437" t="s">
        <v>205</v>
      </c>
      <c r="F45" s="437" t="s">
        <v>304</v>
      </c>
      <c r="G45" s="437" t="s">
        <v>774</v>
      </c>
      <c r="H45" s="437" t="s">
        <v>769</v>
      </c>
      <c r="I45" s="437" t="s">
        <v>770</v>
      </c>
      <c r="J45" s="437" t="s">
        <v>771</v>
      </c>
      <c r="K45" s="437" t="s">
        <v>772</v>
      </c>
      <c r="L45" s="437" t="s">
        <v>773</v>
      </c>
      <c r="M45" s="437" t="s">
        <v>304</v>
      </c>
      <c r="N45" s="437" t="s">
        <v>774</v>
      </c>
      <c r="O45" s="437" t="s">
        <v>769</v>
      </c>
      <c r="P45" s="437" t="s">
        <v>770</v>
      </c>
      <c r="Q45" s="437" t="s">
        <v>771</v>
      </c>
      <c r="R45" s="437" t="s">
        <v>772</v>
      </c>
      <c r="S45" s="437" t="s">
        <v>773</v>
      </c>
      <c r="T45" s="437" t="s">
        <v>304</v>
      </c>
      <c r="U45" s="437" t="s">
        <v>774</v>
      </c>
      <c r="V45" s="437" t="s">
        <v>769</v>
      </c>
      <c r="W45" s="437" t="s">
        <v>770</v>
      </c>
      <c r="X45" s="437" t="s">
        <v>771</v>
      </c>
      <c r="Y45" s="437" t="s">
        <v>772</v>
      </c>
      <c r="Z45" s="437" t="s">
        <v>773</v>
      </c>
      <c r="AA45" s="437" t="s">
        <v>304</v>
      </c>
      <c r="AB45" s="437" t="s">
        <v>774</v>
      </c>
      <c r="AC45" s="437" t="s">
        <v>769</v>
      </c>
      <c r="AD45" s="437" t="s">
        <v>770</v>
      </c>
      <c r="AE45" s="437" t="s">
        <v>771</v>
      </c>
      <c r="AF45" s="437" t="s">
        <v>772</v>
      </c>
      <c r="AG45" s="437" t="s">
        <v>773</v>
      </c>
      <c r="AH45" s="438"/>
      <c r="AI45" s="436"/>
    </row>
    <row r="46" spans="2:35" ht="13.5" customHeight="1">
      <c r="B46" s="1923"/>
      <c r="C46" s="1925" t="s">
        <v>365</v>
      </c>
      <c r="D46" s="1955"/>
      <c r="E46" s="1931"/>
      <c r="F46" s="1931" t="s">
        <v>572</v>
      </c>
      <c r="G46" s="1931" t="s">
        <v>573</v>
      </c>
      <c r="H46" s="1931" t="s">
        <v>305</v>
      </c>
      <c r="I46" s="1931" t="s">
        <v>907</v>
      </c>
      <c r="J46" s="1931" t="s">
        <v>577</v>
      </c>
      <c r="K46" s="1931"/>
      <c r="L46" s="1931"/>
      <c r="M46" s="1931" t="s">
        <v>305</v>
      </c>
      <c r="N46" s="1931" t="s">
        <v>305</v>
      </c>
      <c r="O46" s="1931" t="s">
        <v>305</v>
      </c>
      <c r="P46" s="1931" t="s">
        <v>574</v>
      </c>
      <c r="Q46" s="1931" t="s">
        <v>574</v>
      </c>
      <c r="R46" s="1931"/>
      <c r="S46" s="1931"/>
      <c r="T46" s="1931" t="s">
        <v>574</v>
      </c>
      <c r="U46" s="1931" t="s">
        <v>574</v>
      </c>
      <c r="V46" s="1931" t="s">
        <v>574</v>
      </c>
      <c r="W46" s="1931" t="s">
        <v>574</v>
      </c>
      <c r="X46" s="1931" t="s">
        <v>575</v>
      </c>
      <c r="Y46" s="1931"/>
      <c r="Z46" s="1931"/>
      <c r="AA46" s="1931" t="s">
        <v>576</v>
      </c>
      <c r="AB46" s="1931" t="s">
        <v>576</v>
      </c>
      <c r="AC46" s="1931" t="s">
        <v>884</v>
      </c>
      <c r="AD46" s="1931" t="s">
        <v>1079</v>
      </c>
      <c r="AE46" s="1931" t="s">
        <v>851</v>
      </c>
      <c r="AF46" s="1931"/>
      <c r="AG46" s="1934"/>
      <c r="AH46" s="1934"/>
      <c r="AI46" s="436"/>
    </row>
    <row r="47" spans="2:35">
      <c r="B47" s="1923"/>
      <c r="C47" s="1926"/>
      <c r="D47" s="1956"/>
      <c r="E47" s="1932"/>
      <c r="F47" s="1932"/>
      <c r="G47" s="1932"/>
      <c r="H47" s="1957"/>
      <c r="I47" s="1957"/>
      <c r="J47" s="1932"/>
      <c r="K47" s="1957"/>
      <c r="L47" s="1957"/>
      <c r="M47" s="1957"/>
      <c r="N47" s="1957"/>
      <c r="O47" s="1957"/>
      <c r="P47" s="1932"/>
      <c r="Q47" s="1932"/>
      <c r="R47" s="1932"/>
      <c r="S47" s="1932"/>
      <c r="T47" s="1932"/>
      <c r="U47" s="1932"/>
      <c r="V47" s="1932"/>
      <c r="W47" s="1932"/>
      <c r="X47" s="1932"/>
      <c r="Y47" s="1932"/>
      <c r="Z47" s="1932"/>
      <c r="AA47" s="1932"/>
      <c r="AB47" s="1932"/>
      <c r="AC47" s="1932"/>
      <c r="AD47" s="1932"/>
      <c r="AE47" s="1932"/>
      <c r="AF47" s="1932"/>
      <c r="AG47" s="1935"/>
      <c r="AH47" s="1935"/>
      <c r="AI47" s="436"/>
    </row>
    <row r="48" spans="2:35">
      <c r="B48" s="1923"/>
      <c r="C48" s="1926"/>
      <c r="D48" s="1956"/>
      <c r="E48" s="1932"/>
      <c r="F48" s="1932"/>
      <c r="G48" s="1932"/>
      <c r="H48" s="1957"/>
      <c r="I48" s="1957"/>
      <c r="J48" s="1932"/>
      <c r="K48" s="1957"/>
      <c r="L48" s="1957"/>
      <c r="M48" s="1957"/>
      <c r="N48" s="1957"/>
      <c r="O48" s="1957"/>
      <c r="P48" s="1932"/>
      <c r="Q48" s="1932"/>
      <c r="R48" s="1932"/>
      <c r="S48" s="1932"/>
      <c r="T48" s="1932"/>
      <c r="U48" s="1932"/>
      <c r="V48" s="1932"/>
      <c r="W48" s="1932"/>
      <c r="X48" s="1932"/>
      <c r="Y48" s="1932"/>
      <c r="Z48" s="1932"/>
      <c r="AA48" s="1932"/>
      <c r="AB48" s="1932"/>
      <c r="AC48" s="1932"/>
      <c r="AD48" s="1932"/>
      <c r="AE48" s="1932"/>
      <c r="AF48" s="1932"/>
      <c r="AG48" s="1935"/>
      <c r="AH48" s="1935"/>
      <c r="AI48" s="436"/>
    </row>
    <row r="49" spans="2:35">
      <c r="B49" s="1923"/>
      <c r="C49" s="1926"/>
      <c r="D49" s="1956"/>
      <c r="E49" s="1932"/>
      <c r="F49" s="1932"/>
      <c r="G49" s="1932"/>
      <c r="H49" s="1957"/>
      <c r="I49" s="1957"/>
      <c r="J49" s="1932"/>
      <c r="K49" s="1957"/>
      <c r="L49" s="1957"/>
      <c r="M49" s="1957"/>
      <c r="N49" s="1957"/>
      <c r="O49" s="1957"/>
      <c r="P49" s="1932"/>
      <c r="Q49" s="1932"/>
      <c r="R49" s="1932"/>
      <c r="S49" s="1932"/>
      <c r="T49" s="1932"/>
      <c r="U49" s="1932"/>
      <c r="V49" s="1932"/>
      <c r="W49" s="1932"/>
      <c r="X49" s="1932"/>
      <c r="Y49" s="1932"/>
      <c r="Z49" s="1932"/>
      <c r="AA49" s="1932"/>
      <c r="AB49" s="1932"/>
      <c r="AC49" s="1932"/>
      <c r="AD49" s="1932"/>
      <c r="AE49" s="1932"/>
      <c r="AF49" s="1932"/>
      <c r="AG49" s="1935"/>
      <c r="AH49" s="1935"/>
      <c r="AI49" s="436"/>
    </row>
    <row r="50" spans="2:35">
      <c r="B50" s="1923"/>
      <c r="C50" s="1926"/>
      <c r="D50" s="1956"/>
      <c r="E50" s="1932"/>
      <c r="F50" s="1932"/>
      <c r="G50" s="1932"/>
      <c r="H50" s="1957"/>
      <c r="I50" s="1957"/>
      <c r="J50" s="1932"/>
      <c r="K50" s="1957"/>
      <c r="L50" s="1957"/>
      <c r="M50" s="1957"/>
      <c r="N50" s="1957"/>
      <c r="O50" s="1957"/>
      <c r="P50" s="1932"/>
      <c r="Q50" s="1932"/>
      <c r="R50" s="1932"/>
      <c r="S50" s="1932"/>
      <c r="T50" s="1932"/>
      <c r="U50" s="1932"/>
      <c r="V50" s="1932"/>
      <c r="W50" s="1932"/>
      <c r="X50" s="1932"/>
      <c r="Y50" s="1932"/>
      <c r="Z50" s="1932"/>
      <c r="AA50" s="1932"/>
      <c r="AB50" s="1932"/>
      <c r="AC50" s="1932"/>
      <c r="AD50" s="1932"/>
      <c r="AE50" s="1932"/>
      <c r="AF50" s="1932"/>
      <c r="AG50" s="1935"/>
      <c r="AH50" s="1935"/>
      <c r="AI50" s="436"/>
    </row>
    <row r="51" spans="2:35">
      <c r="B51" s="1923"/>
      <c r="C51" s="1926"/>
      <c r="D51" s="1956"/>
      <c r="E51" s="1932"/>
      <c r="F51" s="1932"/>
      <c r="G51" s="1932"/>
      <c r="H51" s="1957"/>
      <c r="I51" s="1957"/>
      <c r="J51" s="1932"/>
      <c r="K51" s="1957"/>
      <c r="L51" s="1957"/>
      <c r="M51" s="1957"/>
      <c r="N51" s="1957"/>
      <c r="O51" s="1957"/>
      <c r="P51" s="1932"/>
      <c r="Q51" s="1932"/>
      <c r="R51" s="1932"/>
      <c r="S51" s="1932"/>
      <c r="T51" s="1932"/>
      <c r="U51" s="1932"/>
      <c r="V51" s="1932"/>
      <c r="W51" s="1932"/>
      <c r="X51" s="1932"/>
      <c r="Y51" s="1932"/>
      <c r="Z51" s="1932"/>
      <c r="AA51" s="1932"/>
      <c r="AB51" s="1932"/>
      <c r="AC51" s="1932"/>
      <c r="AD51" s="1932"/>
      <c r="AE51" s="1932"/>
      <c r="AF51" s="1932"/>
      <c r="AG51" s="1935"/>
      <c r="AH51" s="1935"/>
      <c r="AI51" s="436"/>
    </row>
    <row r="52" spans="2:35">
      <c r="B52" s="1923"/>
      <c r="C52" s="1926"/>
      <c r="D52" s="1956"/>
      <c r="E52" s="1932"/>
      <c r="F52" s="1932"/>
      <c r="G52" s="1932"/>
      <c r="H52" s="1957"/>
      <c r="I52" s="1957"/>
      <c r="J52" s="1932"/>
      <c r="K52" s="1957"/>
      <c r="L52" s="1957"/>
      <c r="M52" s="1957"/>
      <c r="N52" s="1957"/>
      <c r="O52" s="1957"/>
      <c r="P52" s="1932"/>
      <c r="Q52" s="1932"/>
      <c r="R52" s="1932"/>
      <c r="S52" s="1932"/>
      <c r="T52" s="1932"/>
      <c r="U52" s="1932"/>
      <c r="V52" s="1932"/>
      <c r="W52" s="1932"/>
      <c r="X52" s="1932"/>
      <c r="Y52" s="1932"/>
      <c r="Z52" s="1932"/>
      <c r="AA52" s="1932"/>
      <c r="AB52" s="1932"/>
      <c r="AC52" s="1932"/>
      <c r="AD52" s="1932"/>
      <c r="AE52" s="1932"/>
      <c r="AF52" s="1932"/>
      <c r="AG52" s="1935"/>
      <c r="AH52" s="1935"/>
      <c r="AI52" s="436"/>
    </row>
    <row r="53" spans="2:35">
      <c r="B53" s="1923"/>
      <c r="C53" s="1926"/>
      <c r="D53" s="1956"/>
      <c r="E53" s="1932"/>
      <c r="F53" s="1932"/>
      <c r="G53" s="1932"/>
      <c r="H53" s="1957"/>
      <c r="I53" s="1957"/>
      <c r="J53" s="1932"/>
      <c r="K53" s="1957"/>
      <c r="L53" s="1957"/>
      <c r="M53" s="1957"/>
      <c r="N53" s="1957"/>
      <c r="O53" s="1957"/>
      <c r="P53" s="1932"/>
      <c r="Q53" s="1932"/>
      <c r="R53" s="1932"/>
      <c r="S53" s="1932"/>
      <c r="T53" s="1932"/>
      <c r="U53" s="1932"/>
      <c r="V53" s="1932"/>
      <c r="W53" s="1932"/>
      <c r="X53" s="1932"/>
      <c r="Y53" s="1932"/>
      <c r="Z53" s="1932"/>
      <c r="AA53" s="1932"/>
      <c r="AB53" s="1932"/>
      <c r="AC53" s="1932"/>
      <c r="AD53" s="1932"/>
      <c r="AE53" s="1932"/>
      <c r="AF53" s="1932"/>
      <c r="AG53" s="1935"/>
      <c r="AH53" s="1935"/>
      <c r="AI53" s="436"/>
    </row>
    <row r="54" spans="2:35">
      <c r="B54" s="1923"/>
      <c r="C54" s="1926"/>
      <c r="D54" s="1956"/>
      <c r="E54" s="1932"/>
      <c r="F54" s="1932"/>
      <c r="G54" s="1932"/>
      <c r="H54" s="1957"/>
      <c r="I54" s="1957"/>
      <c r="J54" s="1932"/>
      <c r="K54" s="1957"/>
      <c r="L54" s="1957"/>
      <c r="M54" s="1957"/>
      <c r="N54" s="1957"/>
      <c r="O54" s="1957"/>
      <c r="P54" s="1932"/>
      <c r="Q54" s="1932"/>
      <c r="R54" s="1932"/>
      <c r="S54" s="1932"/>
      <c r="T54" s="1932"/>
      <c r="U54" s="1932"/>
      <c r="V54" s="1932"/>
      <c r="W54" s="1932"/>
      <c r="X54" s="1932"/>
      <c r="Y54" s="1932"/>
      <c r="Z54" s="1932"/>
      <c r="AA54" s="1932"/>
      <c r="AB54" s="1932"/>
      <c r="AC54" s="1932"/>
      <c r="AD54" s="1932"/>
      <c r="AE54" s="1932"/>
      <c r="AF54" s="1932"/>
      <c r="AG54" s="1935"/>
      <c r="AH54" s="1935"/>
      <c r="AI54" s="436"/>
    </row>
    <row r="55" spans="2:35">
      <c r="B55" s="1923"/>
      <c r="C55" s="1926"/>
      <c r="D55" s="1956"/>
      <c r="E55" s="1932"/>
      <c r="F55" s="1932"/>
      <c r="G55" s="1932"/>
      <c r="H55" s="1957"/>
      <c r="I55" s="1957"/>
      <c r="J55" s="1932"/>
      <c r="K55" s="1957"/>
      <c r="L55" s="1957"/>
      <c r="M55" s="1957"/>
      <c r="N55" s="1957"/>
      <c r="O55" s="1957"/>
      <c r="P55" s="1932"/>
      <c r="Q55" s="1932"/>
      <c r="R55" s="1932"/>
      <c r="S55" s="1932"/>
      <c r="T55" s="1932"/>
      <c r="U55" s="1932"/>
      <c r="V55" s="1932"/>
      <c r="W55" s="1932"/>
      <c r="X55" s="1932"/>
      <c r="Y55" s="1932"/>
      <c r="Z55" s="1932"/>
      <c r="AA55" s="1932"/>
      <c r="AB55" s="1932"/>
      <c r="AC55" s="1932"/>
      <c r="AD55" s="1932"/>
      <c r="AE55" s="1932"/>
      <c r="AF55" s="1932"/>
      <c r="AG55" s="1935"/>
      <c r="AH55" s="1935"/>
      <c r="AI55" s="436"/>
    </row>
    <row r="56" spans="2:35">
      <c r="B56" s="1923"/>
      <c r="C56" s="1927"/>
      <c r="D56" s="1956"/>
      <c r="E56" s="1932"/>
      <c r="F56" s="1932"/>
      <c r="G56" s="1932"/>
      <c r="H56" s="1957"/>
      <c r="I56" s="1957"/>
      <c r="J56" s="1933"/>
      <c r="K56" s="1957"/>
      <c r="L56" s="1957"/>
      <c r="M56" s="1957"/>
      <c r="N56" s="1957"/>
      <c r="O56" s="1957"/>
      <c r="P56" s="1932"/>
      <c r="Q56" s="1932"/>
      <c r="R56" s="1932"/>
      <c r="S56" s="1932"/>
      <c r="T56" s="1932"/>
      <c r="U56" s="1932"/>
      <c r="V56" s="1932"/>
      <c r="W56" s="1932"/>
      <c r="X56" s="1932"/>
      <c r="Y56" s="1932"/>
      <c r="Z56" s="1932"/>
      <c r="AA56" s="1933"/>
      <c r="AB56" s="1933"/>
      <c r="AC56" s="1933"/>
      <c r="AD56" s="1933"/>
      <c r="AE56" s="1933"/>
      <c r="AF56" s="1933"/>
      <c r="AG56" s="1935"/>
      <c r="AH56" s="1936"/>
      <c r="AI56" s="436"/>
    </row>
    <row r="57" spans="2:35">
      <c r="B57" s="1923"/>
      <c r="C57" s="542" t="s">
        <v>276</v>
      </c>
      <c r="D57" s="540"/>
      <c r="E57" s="444"/>
      <c r="F57" s="444" t="s">
        <v>1080</v>
      </c>
      <c r="G57" s="444"/>
      <c r="H57" s="444"/>
      <c r="I57" s="444"/>
      <c r="J57" s="444"/>
      <c r="K57" s="444"/>
      <c r="L57" s="444"/>
      <c r="M57" s="444"/>
      <c r="N57" s="444"/>
      <c r="O57" s="444"/>
      <c r="P57" s="437"/>
      <c r="Q57" s="444"/>
      <c r="R57" s="444"/>
      <c r="S57" s="444"/>
      <c r="T57" s="444"/>
      <c r="U57" s="444"/>
      <c r="V57" s="444"/>
      <c r="W57" s="444" t="s">
        <v>1081</v>
      </c>
      <c r="X57" s="444"/>
      <c r="Y57" s="444"/>
      <c r="Z57" s="444"/>
      <c r="AA57" s="444"/>
      <c r="AB57" s="444"/>
      <c r="AC57" s="444"/>
      <c r="AD57" s="444"/>
      <c r="AE57" s="444"/>
      <c r="AF57" s="444"/>
      <c r="AG57" s="444"/>
      <c r="AH57" s="445"/>
      <c r="AI57" s="436"/>
    </row>
    <row r="58" spans="2:35">
      <c r="B58" s="1923"/>
      <c r="C58" s="770" t="s">
        <v>1075</v>
      </c>
      <c r="D58" s="771"/>
      <c r="E58" s="772"/>
      <c r="F58" s="772"/>
      <c r="G58" s="772"/>
      <c r="H58" s="772"/>
      <c r="I58" s="773"/>
      <c r="J58" s="773"/>
      <c r="K58" s="772"/>
      <c r="L58" s="772"/>
      <c r="M58" s="772"/>
      <c r="N58" s="772"/>
      <c r="O58" s="772"/>
      <c r="P58" s="773"/>
      <c r="Q58" s="772"/>
      <c r="R58" s="772"/>
      <c r="S58" s="773"/>
      <c r="T58" s="773"/>
      <c r="U58" s="773"/>
      <c r="V58" s="773"/>
      <c r="W58" s="773"/>
      <c r="X58" s="772"/>
      <c r="Y58" s="772"/>
      <c r="Z58" s="772"/>
      <c r="AA58" s="772"/>
      <c r="AB58" s="772"/>
      <c r="AC58" s="772"/>
      <c r="AD58" s="772"/>
      <c r="AE58" s="772"/>
      <c r="AF58" s="772"/>
      <c r="AG58" s="772"/>
      <c r="AH58" s="774"/>
      <c r="AI58" s="436"/>
    </row>
    <row r="59" spans="2:35" ht="18.75" thickBot="1">
      <c r="B59" s="1923"/>
      <c r="C59" s="1863" t="s">
        <v>402</v>
      </c>
      <c r="D59" s="1958"/>
      <c r="E59" s="1939"/>
      <c r="F59" s="1939" t="s">
        <v>1066</v>
      </c>
      <c r="G59" s="1939" t="s">
        <v>1064</v>
      </c>
      <c r="H59" s="1939" t="s">
        <v>1082</v>
      </c>
      <c r="I59" s="1939"/>
      <c r="J59" s="1939" t="s">
        <v>1066</v>
      </c>
      <c r="K59" s="1939"/>
      <c r="L59" s="1939"/>
      <c r="M59" s="1939" t="s">
        <v>1066</v>
      </c>
      <c r="N59" s="1939" t="s">
        <v>1076</v>
      </c>
      <c r="O59" s="1939" t="s">
        <v>1082</v>
      </c>
      <c r="P59" s="1939" t="s">
        <v>1064</v>
      </c>
      <c r="Q59" s="1939" t="s">
        <v>1083</v>
      </c>
      <c r="R59" s="1939"/>
      <c r="S59" s="1939"/>
      <c r="T59" s="1939" t="s">
        <v>1084</v>
      </c>
      <c r="U59" s="1939" t="s">
        <v>1083</v>
      </c>
      <c r="V59" s="1939" t="s">
        <v>1083</v>
      </c>
      <c r="W59" s="1939" t="s">
        <v>1066</v>
      </c>
      <c r="X59" s="1939" t="s">
        <v>1064</v>
      </c>
      <c r="Y59" s="1939"/>
      <c r="Z59" s="1953"/>
      <c r="AA59" s="1939" t="s">
        <v>1066</v>
      </c>
      <c r="AB59" s="1939" t="s">
        <v>1082</v>
      </c>
      <c r="AC59" s="1939"/>
      <c r="AD59" s="1939"/>
      <c r="AE59" s="1939"/>
      <c r="AF59" s="1939"/>
      <c r="AG59" s="1939"/>
      <c r="AH59" s="1941"/>
      <c r="AI59" s="536" t="s">
        <v>724</v>
      </c>
    </row>
    <row r="60" spans="2:35" ht="14.25" thickBot="1">
      <c r="B60" s="1924"/>
      <c r="C60" s="1865"/>
      <c r="D60" s="1959"/>
      <c r="E60" s="1940"/>
      <c r="F60" s="1940"/>
      <c r="G60" s="1940"/>
      <c r="H60" s="1940"/>
      <c r="I60" s="1940"/>
      <c r="J60" s="1940"/>
      <c r="K60" s="1940"/>
      <c r="L60" s="1940"/>
      <c r="M60" s="1940"/>
      <c r="N60" s="1940"/>
      <c r="O60" s="1940"/>
      <c r="P60" s="1940"/>
      <c r="Q60" s="1940"/>
      <c r="R60" s="1940"/>
      <c r="S60" s="1940"/>
      <c r="T60" s="1940"/>
      <c r="U60" s="1940"/>
      <c r="V60" s="1940"/>
      <c r="W60" s="1940"/>
      <c r="X60" s="1940"/>
      <c r="Y60" s="1940"/>
      <c r="Z60" s="1954"/>
      <c r="AA60" s="1940"/>
      <c r="AB60" s="1940"/>
      <c r="AC60" s="1940"/>
      <c r="AD60" s="1940"/>
      <c r="AE60" s="1940"/>
      <c r="AF60" s="1940"/>
      <c r="AG60" s="1940"/>
      <c r="AH60" s="1969"/>
      <c r="AI60" s="537" t="s">
        <v>1068</v>
      </c>
    </row>
    <row r="61" spans="2:35">
      <c r="B61" s="441"/>
      <c r="C61" s="441"/>
      <c r="D61" s="441"/>
      <c r="E61" s="441"/>
      <c r="F61" s="441"/>
      <c r="G61" s="441"/>
      <c r="H61" s="441"/>
      <c r="I61" s="441"/>
      <c r="J61" s="441"/>
      <c r="K61" s="441"/>
      <c r="L61" s="441"/>
      <c r="M61" s="441"/>
      <c r="N61" s="441"/>
      <c r="O61" s="441"/>
      <c r="P61" s="441"/>
      <c r="Q61" s="441"/>
      <c r="R61" s="441"/>
      <c r="S61" s="441"/>
      <c r="T61" s="441"/>
      <c r="U61" s="441"/>
      <c r="V61" s="441"/>
      <c r="W61" s="441"/>
      <c r="X61" s="441"/>
      <c r="Y61" s="441"/>
      <c r="Z61" s="441"/>
      <c r="AA61" s="441"/>
      <c r="AB61" s="441"/>
      <c r="AC61" s="441"/>
      <c r="AD61" s="441"/>
      <c r="AE61" s="441"/>
      <c r="AF61" s="441"/>
      <c r="AG61" s="1916"/>
      <c r="AH61" s="1916"/>
      <c r="AI61" s="778"/>
    </row>
    <row r="62" spans="2:35">
      <c r="B62" s="1970" t="s">
        <v>565</v>
      </c>
      <c r="C62" s="1971"/>
      <c r="D62" s="1971"/>
      <c r="E62" s="1971"/>
      <c r="F62" s="1971"/>
      <c r="G62" s="1971"/>
      <c r="H62" s="1971"/>
      <c r="I62" s="1971"/>
      <c r="J62" s="1971"/>
      <c r="K62" s="1971"/>
      <c r="L62" s="1971"/>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436"/>
    </row>
    <row r="63" spans="2:35" ht="14.25" thickBot="1">
      <c r="B63" s="1972" t="s">
        <v>279</v>
      </c>
      <c r="C63" s="1973"/>
      <c r="D63" s="1973"/>
      <c r="E63" s="441"/>
      <c r="F63" s="441"/>
      <c r="G63" s="441"/>
      <c r="H63" s="441"/>
      <c r="I63" s="441"/>
      <c r="J63" s="441"/>
      <c r="K63" s="1974" t="s">
        <v>500</v>
      </c>
      <c r="L63" s="1974"/>
      <c r="M63" s="1974"/>
      <c r="N63" s="1974"/>
      <c r="O63" s="1974"/>
      <c r="P63" s="1974"/>
      <c r="Q63" s="1974"/>
      <c r="R63" s="1974"/>
      <c r="S63" s="1974"/>
      <c r="T63" s="1974"/>
      <c r="U63" s="1974"/>
      <c r="V63" s="1974"/>
      <c r="W63" s="1974"/>
      <c r="X63" s="1974"/>
      <c r="Y63" s="1974"/>
      <c r="Z63" s="1974"/>
      <c r="AA63" s="1974"/>
      <c r="AB63" s="435"/>
      <c r="AC63" s="435"/>
      <c r="AD63" s="435"/>
      <c r="AE63" s="435"/>
      <c r="AF63" s="435"/>
      <c r="AG63" s="435"/>
      <c r="AH63" s="435"/>
      <c r="AI63" s="436"/>
    </row>
    <row r="64" spans="2:35" ht="14.25" thickBot="1">
      <c r="B64" s="1975" t="s">
        <v>280</v>
      </c>
      <c r="C64" s="1975"/>
      <c r="D64" s="1960" t="s">
        <v>281</v>
      </c>
      <c r="E64" s="1962"/>
      <c r="F64" s="1962"/>
      <c r="G64" s="1962"/>
      <c r="H64" s="1962"/>
      <c r="I64" s="1961"/>
      <c r="J64" s="441"/>
      <c r="K64" s="1976"/>
      <c r="L64" s="1976"/>
      <c r="M64" s="1960" t="s">
        <v>282</v>
      </c>
      <c r="N64" s="1962"/>
      <c r="O64" s="1962"/>
      <c r="P64" s="1962"/>
      <c r="Q64" s="1962"/>
      <c r="R64" s="1962"/>
      <c r="S64" s="1962"/>
      <c r="T64" s="1962"/>
      <c r="U64" s="1962"/>
      <c r="V64" s="1962"/>
      <c r="W64" s="1962"/>
      <c r="X64" s="1962"/>
      <c r="Y64" s="1962"/>
      <c r="Z64" s="1962"/>
      <c r="AA64" s="1961"/>
      <c r="AB64" s="1975" t="s">
        <v>283</v>
      </c>
      <c r="AC64" s="1975"/>
      <c r="AD64" s="1975"/>
      <c r="AE64" s="1975"/>
      <c r="AF64" s="435"/>
      <c r="AG64" s="1917" t="s">
        <v>852</v>
      </c>
      <c r="AH64" s="1918"/>
      <c r="AI64" s="1919"/>
    </row>
    <row r="65" spans="2:35" ht="14.25" thickBot="1">
      <c r="B65" s="1960" t="s">
        <v>284</v>
      </c>
      <c r="C65" s="1961"/>
      <c r="D65" s="1960" t="s">
        <v>1085</v>
      </c>
      <c r="E65" s="1962"/>
      <c r="F65" s="1962"/>
      <c r="G65" s="1962"/>
      <c r="H65" s="1962"/>
      <c r="I65" s="1961"/>
      <c r="J65" s="441"/>
      <c r="K65" s="1960" t="s">
        <v>286</v>
      </c>
      <c r="L65" s="1961"/>
      <c r="M65" s="1963" t="s">
        <v>948</v>
      </c>
      <c r="N65" s="1964"/>
      <c r="O65" s="1964"/>
      <c r="P65" s="1964"/>
      <c r="Q65" s="1964"/>
      <c r="R65" s="1964"/>
      <c r="S65" s="1964"/>
      <c r="T65" s="1964"/>
      <c r="U65" s="1964"/>
      <c r="V65" s="1964"/>
      <c r="W65" s="1964"/>
      <c r="X65" s="1964"/>
      <c r="Y65" s="1964"/>
      <c r="Z65" s="1964"/>
      <c r="AA65" s="1965"/>
      <c r="AB65" s="1966"/>
      <c r="AC65" s="1967"/>
      <c r="AD65" s="1967"/>
      <c r="AE65" s="1968"/>
      <c r="AF65" s="435"/>
      <c r="AG65" s="1917" t="s">
        <v>1095</v>
      </c>
      <c r="AH65" s="1918"/>
      <c r="AI65" s="1919"/>
    </row>
    <row r="66" spans="2:35">
      <c r="B66" s="1960" t="s">
        <v>287</v>
      </c>
      <c r="C66" s="1961"/>
      <c r="D66" s="1960" t="s">
        <v>1086</v>
      </c>
      <c r="E66" s="1962"/>
      <c r="F66" s="1962"/>
      <c r="G66" s="1962"/>
      <c r="H66" s="1962"/>
      <c r="I66" s="1961"/>
      <c r="J66" s="441"/>
      <c r="K66" s="1960" t="s">
        <v>288</v>
      </c>
      <c r="L66" s="1961"/>
      <c r="M66" s="1963" t="s">
        <v>949</v>
      </c>
      <c r="N66" s="1964"/>
      <c r="O66" s="1964"/>
      <c r="P66" s="1964"/>
      <c r="Q66" s="1964"/>
      <c r="R66" s="1964"/>
      <c r="S66" s="1964"/>
      <c r="T66" s="1964"/>
      <c r="U66" s="1964"/>
      <c r="V66" s="1964"/>
      <c r="W66" s="1964"/>
      <c r="X66" s="1964"/>
      <c r="Y66" s="1964"/>
      <c r="Z66" s="1964"/>
      <c r="AA66" s="1965"/>
      <c r="AB66" s="1975"/>
      <c r="AC66" s="1975"/>
      <c r="AD66" s="1975"/>
      <c r="AE66" s="1975"/>
      <c r="AF66" s="435"/>
      <c r="AG66" s="435"/>
      <c r="AH66" s="435"/>
      <c r="AI66" s="436"/>
    </row>
    <row r="67" spans="2:35">
      <c r="B67" s="1960" t="s">
        <v>289</v>
      </c>
      <c r="C67" s="1961"/>
      <c r="D67" s="1960" t="s">
        <v>1087</v>
      </c>
      <c r="E67" s="1962"/>
      <c r="F67" s="1962"/>
      <c r="G67" s="1962"/>
      <c r="H67" s="1962"/>
      <c r="I67" s="1961"/>
      <c r="J67" s="441"/>
      <c r="K67" s="1960" t="s">
        <v>290</v>
      </c>
      <c r="L67" s="1961"/>
      <c r="M67" s="1963" t="s">
        <v>950</v>
      </c>
      <c r="N67" s="1964"/>
      <c r="O67" s="1964"/>
      <c r="P67" s="1964"/>
      <c r="Q67" s="1964"/>
      <c r="R67" s="1964"/>
      <c r="S67" s="1964"/>
      <c r="T67" s="1964"/>
      <c r="U67" s="1964"/>
      <c r="V67" s="1964"/>
      <c r="W67" s="1964"/>
      <c r="X67" s="1964"/>
      <c r="Y67" s="1964"/>
      <c r="Z67" s="1964"/>
      <c r="AA67" s="1965"/>
      <c r="AB67" s="1975"/>
      <c r="AC67" s="1975"/>
      <c r="AD67" s="1975"/>
      <c r="AE67" s="1975"/>
      <c r="AF67" s="435"/>
      <c r="AG67" s="435"/>
      <c r="AH67" s="435"/>
      <c r="AI67" s="436"/>
    </row>
    <row r="68" spans="2:35">
      <c r="B68" s="1960" t="s">
        <v>291</v>
      </c>
      <c r="C68" s="1961"/>
      <c r="D68" s="1960" t="s">
        <v>1088</v>
      </c>
      <c r="E68" s="1962"/>
      <c r="F68" s="1962"/>
      <c r="G68" s="1962"/>
      <c r="H68" s="1962"/>
      <c r="I68" s="1961"/>
      <c r="J68" s="441"/>
      <c r="K68" s="541" t="s">
        <v>292</v>
      </c>
      <c r="L68" s="442"/>
      <c r="M68" s="442"/>
      <c r="N68" s="442"/>
      <c r="O68" s="442"/>
      <c r="P68" s="442"/>
      <c r="Q68" s="442"/>
      <c r="R68" s="442"/>
      <c r="S68" s="442"/>
      <c r="T68" s="442"/>
      <c r="U68" s="442"/>
      <c r="V68" s="442"/>
      <c r="W68" s="442"/>
      <c r="X68" s="442"/>
      <c r="Y68" s="442"/>
      <c r="Z68" s="442"/>
      <c r="AA68" s="442"/>
      <c r="AB68" s="435"/>
      <c r="AC68" s="435"/>
      <c r="AD68" s="435"/>
      <c r="AE68" s="435"/>
      <c r="AF68" s="435"/>
      <c r="AG68" s="435"/>
      <c r="AH68" s="435"/>
      <c r="AI68" s="436"/>
    </row>
    <row r="69" spans="2:35">
      <c r="B69" s="1960" t="s">
        <v>293</v>
      </c>
      <c r="C69" s="1961"/>
      <c r="D69" s="1960" t="s">
        <v>1089</v>
      </c>
      <c r="E69" s="1962"/>
      <c r="F69" s="1962"/>
      <c r="G69" s="1962"/>
      <c r="H69" s="1962"/>
      <c r="I69" s="1961"/>
      <c r="J69" s="441"/>
      <c r="K69" s="1974" t="s">
        <v>566</v>
      </c>
      <c r="L69" s="1974"/>
      <c r="M69" s="1974"/>
      <c r="N69" s="1974"/>
      <c r="O69" s="1974"/>
      <c r="P69" s="1974"/>
      <c r="Q69" s="1974"/>
      <c r="R69" s="1974"/>
      <c r="S69" s="1974"/>
      <c r="T69" s="1974"/>
      <c r="U69" s="1974"/>
      <c r="V69" s="1974"/>
      <c r="W69" s="1974"/>
      <c r="X69" s="1974"/>
      <c r="Y69" s="1974"/>
      <c r="Z69" s="1974"/>
      <c r="AA69" s="1974"/>
      <c r="AB69" s="441"/>
      <c r="AC69" s="441"/>
      <c r="AD69" s="441"/>
      <c r="AE69" s="441"/>
      <c r="AF69" s="435"/>
      <c r="AG69" s="435"/>
      <c r="AH69" s="435"/>
      <c r="AI69" s="436"/>
    </row>
    <row r="70" spans="2:35">
      <c r="B70" s="1960" t="s">
        <v>294</v>
      </c>
      <c r="C70" s="1961"/>
      <c r="D70" s="1960" t="s">
        <v>1090</v>
      </c>
      <c r="E70" s="1962"/>
      <c r="F70" s="1962"/>
      <c r="G70" s="1962"/>
      <c r="H70" s="1962"/>
      <c r="I70" s="1961"/>
      <c r="J70" s="441"/>
      <c r="K70" s="1975"/>
      <c r="L70" s="1975"/>
      <c r="M70" s="1960" t="s">
        <v>567</v>
      </c>
      <c r="N70" s="1962"/>
      <c r="O70" s="1962"/>
      <c r="P70" s="1962"/>
      <c r="Q70" s="1962"/>
      <c r="R70" s="1962"/>
      <c r="S70" s="1962"/>
      <c r="T70" s="1962"/>
      <c r="U70" s="1962"/>
      <c r="V70" s="1962"/>
      <c r="W70" s="1962"/>
      <c r="X70" s="1962"/>
      <c r="Y70" s="1962"/>
      <c r="Z70" s="1962"/>
      <c r="AA70" s="1961"/>
      <c r="AB70" s="1975" t="s">
        <v>283</v>
      </c>
      <c r="AC70" s="1975"/>
      <c r="AD70" s="1975"/>
      <c r="AE70" s="1975"/>
      <c r="AF70" s="435"/>
      <c r="AG70" s="435"/>
      <c r="AH70" s="435"/>
      <c r="AI70" s="436"/>
    </row>
    <row r="71" spans="2:35">
      <c r="B71" s="1960" t="s">
        <v>295</v>
      </c>
      <c r="C71" s="1961"/>
      <c r="D71" s="1960" t="s">
        <v>1091</v>
      </c>
      <c r="E71" s="1962"/>
      <c r="F71" s="1962"/>
      <c r="G71" s="1962"/>
      <c r="H71" s="1962"/>
      <c r="I71" s="1961"/>
      <c r="J71" s="441"/>
      <c r="K71" s="1960" t="s">
        <v>286</v>
      </c>
      <c r="L71" s="1961"/>
      <c r="M71" s="1963" t="s">
        <v>951</v>
      </c>
      <c r="N71" s="1964"/>
      <c r="O71" s="1964"/>
      <c r="P71" s="1964"/>
      <c r="Q71" s="1964"/>
      <c r="R71" s="1964"/>
      <c r="S71" s="1964"/>
      <c r="T71" s="1964"/>
      <c r="U71" s="1964"/>
      <c r="V71" s="1964"/>
      <c r="W71" s="1964"/>
      <c r="X71" s="1964"/>
      <c r="Y71" s="1964"/>
      <c r="Z71" s="1964"/>
      <c r="AA71" s="1965"/>
      <c r="AB71" s="1977"/>
      <c r="AC71" s="1978"/>
      <c r="AD71" s="1978"/>
      <c r="AE71" s="1979"/>
      <c r="AF71" s="435"/>
      <c r="AG71" s="435"/>
      <c r="AH71" s="435"/>
      <c r="AI71" s="436"/>
    </row>
    <row r="72" spans="2:35">
      <c r="B72" s="435"/>
      <c r="C72" s="435"/>
      <c r="D72" s="435"/>
      <c r="E72" s="435"/>
      <c r="F72" s="435"/>
      <c r="G72" s="435"/>
      <c r="H72" s="435"/>
      <c r="I72" s="435"/>
      <c r="J72" s="441"/>
      <c r="K72" s="1960" t="s">
        <v>288</v>
      </c>
      <c r="L72" s="1961"/>
      <c r="M72" s="1963" t="s">
        <v>952</v>
      </c>
      <c r="N72" s="1964"/>
      <c r="O72" s="1964"/>
      <c r="P72" s="1964"/>
      <c r="Q72" s="1964"/>
      <c r="R72" s="1964"/>
      <c r="S72" s="1964"/>
      <c r="T72" s="1964"/>
      <c r="U72" s="1964"/>
      <c r="V72" s="1964"/>
      <c r="W72" s="1964"/>
      <c r="X72" s="1964"/>
      <c r="Y72" s="1964"/>
      <c r="Z72" s="1964"/>
      <c r="AA72" s="1965"/>
      <c r="AB72" s="1975"/>
      <c r="AC72" s="1975"/>
      <c r="AD72" s="1975"/>
      <c r="AE72" s="1975"/>
      <c r="AF72" s="435"/>
      <c r="AG72" s="435"/>
      <c r="AH72" s="435"/>
      <c r="AI72" s="436"/>
    </row>
    <row r="73" spans="2:35">
      <c r="B73" s="435"/>
      <c r="C73" s="435"/>
      <c r="D73" s="435"/>
      <c r="E73" s="435"/>
      <c r="F73" s="435"/>
      <c r="G73" s="435"/>
      <c r="H73" s="435"/>
      <c r="I73" s="435"/>
      <c r="J73" s="441"/>
      <c r="K73" s="1960" t="s">
        <v>290</v>
      </c>
      <c r="L73" s="1961"/>
      <c r="M73" s="1963"/>
      <c r="N73" s="1964"/>
      <c r="O73" s="1964"/>
      <c r="P73" s="1964"/>
      <c r="Q73" s="1964"/>
      <c r="R73" s="1964"/>
      <c r="S73" s="1964"/>
      <c r="T73" s="1964"/>
      <c r="U73" s="1964"/>
      <c r="V73" s="1964"/>
      <c r="W73" s="1964"/>
      <c r="X73" s="1964"/>
      <c r="Y73" s="1964"/>
      <c r="Z73" s="1964"/>
      <c r="AA73" s="1965"/>
      <c r="AB73" s="1975"/>
      <c r="AC73" s="1975"/>
      <c r="AD73" s="1975"/>
      <c r="AE73" s="1975"/>
      <c r="AF73" s="435"/>
      <c r="AG73" s="435"/>
      <c r="AH73" s="435"/>
      <c r="AI73" s="436"/>
    </row>
    <row r="74" spans="2:35">
      <c r="B74" s="435"/>
      <c r="C74" s="435"/>
      <c r="D74" s="435"/>
      <c r="E74" s="435"/>
      <c r="F74" s="435"/>
      <c r="G74" s="435"/>
      <c r="H74" s="435"/>
      <c r="I74" s="435"/>
      <c r="J74" s="441"/>
      <c r="K74" s="1960" t="s">
        <v>296</v>
      </c>
      <c r="L74" s="1961"/>
      <c r="M74" s="1963"/>
      <c r="N74" s="1964"/>
      <c r="O74" s="1964"/>
      <c r="P74" s="1964"/>
      <c r="Q74" s="1964"/>
      <c r="R74" s="1964"/>
      <c r="S74" s="1964"/>
      <c r="T74" s="1964"/>
      <c r="U74" s="1964"/>
      <c r="V74" s="1964"/>
      <c r="W74" s="1964"/>
      <c r="X74" s="1964"/>
      <c r="Y74" s="1964"/>
      <c r="Z74" s="1964"/>
      <c r="AA74" s="1965"/>
      <c r="AB74" s="1975"/>
      <c r="AC74" s="1975"/>
      <c r="AD74" s="1975"/>
      <c r="AE74" s="1975"/>
      <c r="AF74" s="435"/>
      <c r="AG74" s="435"/>
      <c r="AH74" s="435"/>
      <c r="AI74" s="436"/>
    </row>
    <row r="75" spans="2:35">
      <c r="B75" s="435"/>
      <c r="C75" s="435"/>
      <c r="D75" s="435"/>
      <c r="E75" s="435"/>
      <c r="F75" s="435"/>
      <c r="G75" s="435"/>
      <c r="H75" s="435"/>
      <c r="I75" s="435"/>
      <c r="J75" s="441"/>
      <c r="K75" s="1960" t="s">
        <v>297</v>
      </c>
      <c r="L75" s="1961"/>
      <c r="M75" s="1963"/>
      <c r="N75" s="1964"/>
      <c r="O75" s="1964"/>
      <c r="P75" s="1964"/>
      <c r="Q75" s="1964"/>
      <c r="R75" s="1964"/>
      <c r="S75" s="1964"/>
      <c r="T75" s="1964"/>
      <c r="U75" s="1964"/>
      <c r="V75" s="1964"/>
      <c r="W75" s="1964"/>
      <c r="X75" s="1964"/>
      <c r="Y75" s="1964"/>
      <c r="Z75" s="1964"/>
      <c r="AA75" s="1965"/>
      <c r="AB75" s="1975"/>
      <c r="AC75" s="1975"/>
      <c r="AD75" s="1975"/>
      <c r="AE75" s="1975"/>
      <c r="AF75" s="435"/>
      <c r="AG75" s="435"/>
      <c r="AH75" s="435"/>
      <c r="AI75" s="436"/>
    </row>
    <row r="76" spans="2:35">
      <c r="B76" s="435"/>
      <c r="C76" s="435"/>
      <c r="D76" s="435"/>
      <c r="E76" s="435"/>
      <c r="F76" s="435"/>
      <c r="G76" s="435"/>
      <c r="H76" s="435"/>
      <c r="I76" s="435"/>
      <c r="J76" s="441"/>
      <c r="K76" s="541" t="s">
        <v>568</v>
      </c>
      <c r="L76" s="441"/>
      <c r="M76" s="441"/>
      <c r="N76" s="441"/>
      <c r="O76" s="441"/>
      <c r="P76" s="441"/>
      <c r="Q76" s="441"/>
      <c r="R76" s="441"/>
      <c r="S76" s="441"/>
      <c r="T76" s="441"/>
      <c r="U76" s="441"/>
      <c r="V76" s="441"/>
      <c r="W76" s="441"/>
      <c r="X76" s="441"/>
      <c r="Y76" s="441"/>
      <c r="Z76" s="441"/>
      <c r="AA76" s="441"/>
      <c r="AB76" s="441"/>
      <c r="AC76" s="441"/>
      <c r="AD76" s="441"/>
      <c r="AE76" s="441"/>
      <c r="AF76" s="435"/>
      <c r="AG76" s="435"/>
      <c r="AH76" s="435"/>
      <c r="AI76" s="436"/>
    </row>
    <row r="77" spans="2:35">
      <c r="B77" s="761" t="s">
        <v>67</v>
      </c>
      <c r="C77" s="761"/>
      <c r="D77" s="761"/>
      <c r="E77" s="761"/>
      <c r="F77" s="761"/>
      <c r="G77" s="761"/>
      <c r="H77" s="761"/>
      <c r="I77" s="761"/>
      <c r="J77" s="761"/>
      <c r="K77" s="761"/>
      <c r="L77" s="761"/>
      <c r="M77" s="761"/>
      <c r="N77" s="761"/>
      <c r="O77" s="761"/>
      <c r="P77" s="761"/>
      <c r="Q77" s="761"/>
      <c r="R77" s="761"/>
      <c r="S77" s="763"/>
      <c r="T77" s="763"/>
      <c r="U77" s="763"/>
      <c r="V77" s="763"/>
      <c r="W77" s="441"/>
      <c r="X77" s="441"/>
      <c r="Y77" s="441"/>
      <c r="Z77" s="441"/>
      <c r="AA77" s="441"/>
      <c r="AB77" s="435"/>
      <c r="AC77" s="435"/>
      <c r="AD77" s="435"/>
      <c r="AE77" s="435"/>
      <c r="AF77" s="435"/>
      <c r="AG77" s="435"/>
      <c r="AH77" s="435"/>
      <c r="AI77" s="436"/>
    </row>
    <row r="78" spans="2:35">
      <c r="B78" s="1960"/>
      <c r="C78" s="1961"/>
      <c r="D78" s="1960" t="s">
        <v>282</v>
      </c>
      <c r="E78" s="1962"/>
      <c r="F78" s="1962"/>
      <c r="G78" s="1962"/>
      <c r="H78" s="1962"/>
      <c r="I78" s="1962"/>
      <c r="J78" s="1962"/>
      <c r="K78" s="1962"/>
      <c r="L78" s="1962"/>
      <c r="M78" s="1962"/>
      <c r="N78" s="1962"/>
      <c r="O78" s="1962"/>
      <c r="P78" s="1962"/>
      <c r="Q78" s="1962"/>
      <c r="R78" s="1961"/>
      <c r="S78" s="1960" t="s">
        <v>257</v>
      </c>
      <c r="T78" s="1962"/>
      <c r="U78" s="1962"/>
      <c r="V78" s="1961"/>
      <c r="W78" s="441"/>
      <c r="X78" s="441"/>
      <c r="Y78" s="441"/>
      <c r="Z78" s="441"/>
      <c r="AA78" s="441"/>
      <c r="AB78" s="435"/>
      <c r="AC78" s="435"/>
      <c r="AD78" s="435"/>
      <c r="AE78" s="435"/>
      <c r="AF78" s="441"/>
      <c r="AG78" s="441"/>
      <c r="AH78" s="441"/>
      <c r="AI78" s="436"/>
    </row>
    <row r="79" spans="2:35">
      <c r="B79" s="1960" t="s">
        <v>298</v>
      </c>
      <c r="C79" s="1961"/>
      <c r="D79" s="1960" t="s">
        <v>945</v>
      </c>
      <c r="E79" s="1962"/>
      <c r="F79" s="1962"/>
      <c r="G79" s="1962"/>
      <c r="H79" s="1962"/>
      <c r="I79" s="1962"/>
      <c r="J79" s="1962"/>
      <c r="K79" s="1962"/>
      <c r="L79" s="1962"/>
      <c r="M79" s="1962"/>
      <c r="N79" s="1962"/>
      <c r="O79" s="1962"/>
      <c r="P79" s="1962"/>
      <c r="Q79" s="1962"/>
      <c r="R79" s="1961"/>
      <c r="S79" s="1960" t="s">
        <v>908</v>
      </c>
      <c r="T79" s="1962"/>
      <c r="U79" s="1962"/>
      <c r="V79" s="1961"/>
      <c r="W79" s="441"/>
      <c r="X79" s="441"/>
      <c r="Y79" s="441"/>
      <c r="Z79" s="441"/>
      <c r="AA79" s="441"/>
      <c r="AB79" s="435"/>
      <c r="AC79" s="435"/>
      <c r="AD79" s="435"/>
      <c r="AE79" s="435"/>
      <c r="AF79" s="441"/>
      <c r="AG79" s="441"/>
      <c r="AH79" s="441"/>
      <c r="AI79" s="436"/>
    </row>
    <row r="80" spans="2:35">
      <c r="B80" s="1960" t="s">
        <v>299</v>
      </c>
      <c r="C80" s="1961"/>
      <c r="D80" s="1960" t="s">
        <v>946</v>
      </c>
      <c r="E80" s="1962"/>
      <c r="F80" s="1962"/>
      <c r="G80" s="1962"/>
      <c r="H80" s="1962"/>
      <c r="I80" s="1962"/>
      <c r="J80" s="1962"/>
      <c r="K80" s="1962"/>
      <c r="L80" s="1962"/>
      <c r="M80" s="1962"/>
      <c r="N80" s="1962"/>
      <c r="O80" s="1962"/>
      <c r="P80" s="1962"/>
      <c r="Q80" s="1962"/>
      <c r="R80" s="1961"/>
      <c r="S80" s="1960" t="s">
        <v>908</v>
      </c>
      <c r="T80" s="1962"/>
      <c r="U80" s="1962"/>
      <c r="V80" s="1961"/>
      <c r="W80" s="441"/>
      <c r="X80" s="441"/>
      <c r="Y80" s="441"/>
      <c r="Z80" s="441"/>
      <c r="AA80" s="441"/>
      <c r="AB80" s="435"/>
      <c r="AC80" s="435"/>
      <c r="AD80" s="435"/>
      <c r="AE80" s="435"/>
      <c r="AF80" s="441"/>
      <c r="AG80" s="441"/>
      <c r="AH80" s="441"/>
      <c r="AI80" s="436"/>
    </row>
    <row r="81" spans="2:35">
      <c r="B81" s="1960" t="s">
        <v>300</v>
      </c>
      <c r="C81" s="1961"/>
      <c r="D81" s="1960" t="s">
        <v>947</v>
      </c>
      <c r="E81" s="1962"/>
      <c r="F81" s="1962"/>
      <c r="G81" s="1962"/>
      <c r="H81" s="1962"/>
      <c r="I81" s="1962"/>
      <c r="J81" s="1962"/>
      <c r="K81" s="1962"/>
      <c r="L81" s="1962"/>
      <c r="M81" s="1962"/>
      <c r="N81" s="1962"/>
      <c r="O81" s="1962"/>
      <c r="P81" s="1962"/>
      <c r="Q81" s="1962"/>
      <c r="R81" s="1961"/>
      <c r="S81" s="1960" t="s">
        <v>908</v>
      </c>
      <c r="T81" s="1962"/>
      <c r="U81" s="1962"/>
      <c r="V81" s="1961"/>
      <c r="W81" s="441"/>
      <c r="X81" s="441"/>
      <c r="Y81" s="441"/>
      <c r="Z81" s="441"/>
      <c r="AA81" s="441"/>
      <c r="AB81" s="435"/>
      <c r="AC81" s="435"/>
      <c r="AD81" s="435"/>
      <c r="AE81" s="435"/>
      <c r="AF81" s="441"/>
      <c r="AG81" s="441"/>
      <c r="AH81" s="441"/>
      <c r="AI81" s="436"/>
    </row>
    <row r="82" spans="2:35">
      <c r="B82" s="1960" t="s">
        <v>301</v>
      </c>
      <c r="C82" s="1961"/>
      <c r="D82" s="1960"/>
      <c r="E82" s="1962"/>
      <c r="F82" s="1962"/>
      <c r="G82" s="1962"/>
      <c r="H82" s="1962"/>
      <c r="I82" s="1962"/>
      <c r="J82" s="1962"/>
      <c r="K82" s="1962"/>
      <c r="L82" s="1962"/>
      <c r="M82" s="1962"/>
      <c r="N82" s="1962"/>
      <c r="O82" s="1962"/>
      <c r="P82" s="1962"/>
      <c r="Q82" s="1962"/>
      <c r="R82" s="1961"/>
      <c r="S82" s="1960"/>
      <c r="T82" s="1962"/>
      <c r="U82" s="1962"/>
      <c r="V82" s="1961"/>
      <c r="W82" s="441"/>
      <c r="X82" s="441"/>
      <c r="Y82" s="441"/>
      <c r="Z82" s="441"/>
      <c r="AA82" s="441"/>
      <c r="AB82" s="435"/>
      <c r="AC82" s="435"/>
      <c r="AD82" s="435"/>
      <c r="AE82" s="435"/>
      <c r="AF82" s="441"/>
      <c r="AG82" s="441"/>
      <c r="AH82" s="441"/>
      <c r="AI82" s="436"/>
    </row>
    <row r="83" spans="2:35">
      <c r="B83" s="1960" t="s">
        <v>302</v>
      </c>
      <c r="C83" s="1961"/>
      <c r="D83" s="1960"/>
      <c r="E83" s="1962"/>
      <c r="F83" s="1962"/>
      <c r="G83" s="1962"/>
      <c r="H83" s="1962"/>
      <c r="I83" s="1962"/>
      <c r="J83" s="1962"/>
      <c r="K83" s="1962"/>
      <c r="L83" s="1962"/>
      <c r="M83" s="1962"/>
      <c r="N83" s="1962"/>
      <c r="O83" s="1962"/>
      <c r="P83" s="1962"/>
      <c r="Q83" s="1962"/>
      <c r="R83" s="1961"/>
      <c r="S83" s="1960"/>
      <c r="T83" s="1962"/>
      <c r="U83" s="1962"/>
      <c r="V83" s="1961"/>
      <c r="W83" s="441"/>
      <c r="X83" s="441"/>
      <c r="Y83" s="441"/>
      <c r="Z83" s="441"/>
      <c r="AA83" s="441"/>
      <c r="AB83" s="435"/>
      <c r="AC83" s="435"/>
      <c r="AD83" s="435"/>
      <c r="AE83" s="435"/>
      <c r="AF83" s="436"/>
      <c r="AG83" s="436"/>
      <c r="AH83" s="436"/>
      <c r="AI83" s="436"/>
    </row>
    <row r="84" spans="2:35">
      <c r="B84" s="1960" t="s">
        <v>303</v>
      </c>
      <c r="C84" s="1961"/>
      <c r="D84" s="1960"/>
      <c r="E84" s="1962"/>
      <c r="F84" s="1962"/>
      <c r="G84" s="1962"/>
      <c r="H84" s="1962"/>
      <c r="I84" s="1962"/>
      <c r="J84" s="1962"/>
      <c r="K84" s="1962"/>
      <c r="L84" s="1962"/>
      <c r="M84" s="1962"/>
      <c r="N84" s="1962"/>
      <c r="O84" s="1962"/>
      <c r="P84" s="1962"/>
      <c r="Q84" s="1962"/>
      <c r="R84" s="1961"/>
      <c r="S84" s="1960"/>
      <c r="T84" s="1962"/>
      <c r="U84" s="1962"/>
      <c r="V84" s="1961"/>
      <c r="W84" s="441"/>
      <c r="X84" s="441"/>
      <c r="Y84" s="441"/>
      <c r="Z84" s="441"/>
      <c r="AA84" s="441"/>
      <c r="AB84" s="435"/>
      <c r="AC84" s="435"/>
      <c r="AD84" s="435"/>
      <c r="AE84" s="435"/>
      <c r="AF84" s="436"/>
      <c r="AG84" s="436"/>
      <c r="AH84" s="436"/>
      <c r="AI84" s="436"/>
    </row>
  </sheetData>
  <mergeCells count="276">
    <mergeCell ref="B84:C84"/>
    <mergeCell ref="D84:R84"/>
    <mergeCell ref="S84:V84"/>
    <mergeCell ref="B82:C82"/>
    <mergeCell ref="D82:R82"/>
    <mergeCell ref="S82:V82"/>
    <mergeCell ref="B83:C83"/>
    <mergeCell ref="D83:R83"/>
    <mergeCell ref="S83:V83"/>
    <mergeCell ref="B80:C80"/>
    <mergeCell ref="D80:R80"/>
    <mergeCell ref="S80:V80"/>
    <mergeCell ref="B81:C81"/>
    <mergeCell ref="D81:R81"/>
    <mergeCell ref="S81:V81"/>
    <mergeCell ref="B78:C78"/>
    <mergeCell ref="D78:R78"/>
    <mergeCell ref="S78:V78"/>
    <mergeCell ref="B79:C79"/>
    <mergeCell ref="D79:R79"/>
    <mergeCell ref="S79:V79"/>
    <mergeCell ref="K74:L74"/>
    <mergeCell ref="M74:AA74"/>
    <mergeCell ref="AB74:AE74"/>
    <mergeCell ref="K75:L75"/>
    <mergeCell ref="M75:AA75"/>
    <mergeCell ref="AB75:AE75"/>
    <mergeCell ref="K72:L72"/>
    <mergeCell ref="M72:AA72"/>
    <mergeCell ref="AB72:AE72"/>
    <mergeCell ref="K73:L73"/>
    <mergeCell ref="M73:AA73"/>
    <mergeCell ref="AB73:AE73"/>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B66:C66"/>
    <mergeCell ref="D66:I66"/>
    <mergeCell ref="K66:L66"/>
    <mergeCell ref="M66:AA66"/>
    <mergeCell ref="AB66:AE66"/>
    <mergeCell ref="B67:C67"/>
    <mergeCell ref="D67:I67"/>
    <mergeCell ref="K67:L67"/>
    <mergeCell ref="M67:AA67"/>
    <mergeCell ref="AB67:AE67"/>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G46:G56"/>
    <mergeCell ref="H46:H56"/>
    <mergeCell ref="I46:I56"/>
    <mergeCell ref="J46:J56"/>
    <mergeCell ref="K46:K56"/>
    <mergeCell ref="L46:L56"/>
    <mergeCell ref="AD41:AD42"/>
    <mergeCell ref="AE41:AE42"/>
    <mergeCell ref="AF41:AF42"/>
    <mergeCell ref="Q41:Q42"/>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R28:R38"/>
    <mergeCell ref="S28:S38"/>
    <mergeCell ref="T28:T38"/>
    <mergeCell ref="U28:U38"/>
    <mergeCell ref="J28:J38"/>
    <mergeCell ref="K28:K38"/>
    <mergeCell ref="L28:L38"/>
    <mergeCell ref="M28:M38"/>
    <mergeCell ref="N28:N38"/>
    <mergeCell ref="O28:O38"/>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N23:N24"/>
    <mergeCell ref="AB10:AB20"/>
    <mergeCell ref="AC10:AC20"/>
    <mergeCell ref="AD10:AD20"/>
    <mergeCell ref="S10:S20"/>
    <mergeCell ref="T10:T20"/>
    <mergeCell ref="U10:U20"/>
    <mergeCell ref="V10:V20"/>
    <mergeCell ref="W10:W20"/>
    <mergeCell ref="X10:X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s>
  <phoneticPr fontId="9"/>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168"/>
  <sheetViews>
    <sheetView view="pageBreakPreview" zoomScale="71" zoomScaleNormal="100" zoomScaleSheetLayoutView="71" workbookViewId="0">
      <selection activeCell="A2" sqref="A2:L2"/>
    </sheetView>
  </sheetViews>
  <sheetFormatPr defaultRowHeight="13.5"/>
  <cols>
    <col min="1" max="1" width="5.5" style="651" customWidth="1"/>
    <col min="2" max="3" width="12.625" style="651" customWidth="1"/>
    <col min="4" max="4" width="7.875" style="651" customWidth="1"/>
    <col min="5" max="7" width="19.625" style="651" customWidth="1"/>
    <col min="8" max="8" width="6" style="651" customWidth="1"/>
    <col min="9" max="9" width="5.625" style="651" customWidth="1"/>
    <col min="10" max="10" width="20.75" style="651" customWidth="1"/>
    <col min="11" max="11" width="5.75" style="651" customWidth="1"/>
    <col min="12" max="12" width="24.125" style="651" customWidth="1"/>
    <col min="13" max="13" width="13" style="651" customWidth="1"/>
    <col min="14" max="16384" width="9" style="651"/>
  </cols>
  <sheetData>
    <row r="1" spans="1:12" ht="20.100000000000001" customHeight="1">
      <c r="A1" s="127"/>
      <c r="B1" s="128"/>
      <c r="C1" s="128"/>
      <c r="D1" s="128"/>
      <c r="E1" s="128"/>
      <c r="F1" s="128"/>
      <c r="G1" s="128"/>
      <c r="H1" s="128"/>
      <c r="I1" s="128"/>
      <c r="J1" s="128"/>
      <c r="K1" s="129"/>
      <c r="L1" s="129" t="s">
        <v>898</v>
      </c>
    </row>
    <row r="2" spans="1:12" ht="20.100000000000001" customHeight="1">
      <c r="A2" s="1980" t="s">
        <v>956</v>
      </c>
      <c r="B2" s="1980"/>
      <c r="C2" s="1980"/>
      <c r="D2" s="1980"/>
      <c r="E2" s="1980"/>
      <c r="F2" s="1980"/>
      <c r="G2" s="1980"/>
      <c r="H2" s="1980"/>
      <c r="I2" s="1980"/>
      <c r="J2" s="1980"/>
      <c r="K2" s="1980"/>
      <c r="L2" s="1980"/>
    </row>
    <row r="3" spans="1:12" ht="20.100000000000001" customHeight="1">
      <c r="A3" s="127"/>
      <c r="B3" s="127"/>
      <c r="C3" s="127"/>
      <c r="D3" s="127"/>
      <c r="E3" s="127"/>
      <c r="F3" s="127"/>
      <c r="G3" s="127"/>
      <c r="H3" s="705"/>
      <c r="I3" s="705"/>
      <c r="J3" s="705"/>
      <c r="K3" s="1981"/>
      <c r="L3" s="1981"/>
    </row>
    <row r="4" spans="1:12" ht="21" customHeight="1">
      <c r="A4" s="706"/>
      <c r="B4" s="130" t="s">
        <v>251</v>
      </c>
      <c r="C4" s="1982" t="str">
        <f>IF(様式1!L11="","",様式1!L11)</f>
        <v/>
      </c>
      <c r="D4" s="1982"/>
      <c r="E4" s="1982"/>
      <c r="F4" s="130" t="s">
        <v>307</v>
      </c>
      <c r="G4" s="1983" t="str">
        <f>IF(様式1!G36="","",様式1!G36)</f>
        <v/>
      </c>
      <c r="H4" s="1983"/>
      <c r="I4" s="1983"/>
      <c r="J4" s="1983"/>
      <c r="K4" s="1983"/>
      <c r="L4" s="1983"/>
    </row>
    <row r="5" spans="1:12" ht="13.5" customHeight="1" thickBot="1">
      <c r="A5" s="127"/>
      <c r="B5" s="131"/>
      <c r="C5" s="131"/>
      <c r="D5" s="131"/>
      <c r="E5" s="131"/>
      <c r="F5" s="131"/>
      <c r="G5" s="131"/>
      <c r="H5" s="131"/>
      <c r="I5" s="131"/>
      <c r="J5" s="131"/>
      <c r="K5" s="131"/>
      <c r="L5" s="131"/>
    </row>
    <row r="6" spans="1:12" ht="32.25" customHeight="1">
      <c r="A6" s="1984" t="s">
        <v>957</v>
      </c>
      <c r="B6" s="1986" t="s">
        <v>308</v>
      </c>
      <c r="C6" s="1987"/>
      <c r="D6" s="1990" t="s">
        <v>909</v>
      </c>
      <c r="E6" s="1992" t="s">
        <v>309</v>
      </c>
      <c r="F6" s="1993"/>
      <c r="G6" s="1994"/>
      <c r="H6" s="1998" t="s">
        <v>310</v>
      </c>
      <c r="I6" s="1992" t="s">
        <v>902</v>
      </c>
      <c r="J6" s="1994"/>
      <c r="K6" s="1999" t="s">
        <v>311</v>
      </c>
      <c r="L6" s="657" t="s">
        <v>712</v>
      </c>
    </row>
    <row r="7" spans="1:12" ht="32.25" customHeight="1">
      <c r="A7" s="1985"/>
      <c r="B7" s="1988"/>
      <c r="C7" s="1989"/>
      <c r="D7" s="1991"/>
      <c r="E7" s="1995"/>
      <c r="F7" s="1996"/>
      <c r="G7" s="1997"/>
      <c r="H7" s="1451"/>
      <c r="I7" s="1995"/>
      <c r="J7" s="1997"/>
      <c r="K7" s="2000"/>
      <c r="L7" s="658" t="s">
        <v>958</v>
      </c>
    </row>
    <row r="8" spans="1:12" ht="31.7" customHeight="1">
      <c r="A8" s="1985">
        <v>1</v>
      </c>
      <c r="B8" s="2006"/>
      <c r="C8" s="2007"/>
      <c r="D8" s="2012"/>
      <c r="E8" s="2015"/>
      <c r="F8" s="2016"/>
      <c r="G8" s="2017"/>
      <c r="H8" s="2024"/>
      <c r="I8" s="707"/>
      <c r="J8" s="653" t="s">
        <v>903</v>
      </c>
      <c r="K8" s="2001"/>
      <c r="L8" s="902"/>
    </row>
    <row r="9" spans="1:12" ht="31.7" customHeight="1">
      <c r="A9" s="1985"/>
      <c r="B9" s="2008"/>
      <c r="C9" s="2009"/>
      <c r="D9" s="2013"/>
      <c r="E9" s="2018"/>
      <c r="F9" s="2019"/>
      <c r="G9" s="2020"/>
      <c r="H9" s="2025"/>
      <c r="I9" s="652"/>
      <c r="J9" s="654" t="s">
        <v>904</v>
      </c>
      <c r="K9" s="2002"/>
      <c r="L9" s="2004"/>
    </row>
    <row r="10" spans="1:12" ht="31.7" customHeight="1">
      <c r="A10" s="1985"/>
      <c r="B10" s="2010"/>
      <c r="C10" s="2011"/>
      <c r="D10" s="2014"/>
      <c r="E10" s="2021"/>
      <c r="F10" s="2022"/>
      <c r="G10" s="2023"/>
      <c r="H10" s="2026"/>
      <c r="I10" s="708"/>
      <c r="J10" s="655" t="s">
        <v>905</v>
      </c>
      <c r="K10" s="2003"/>
      <c r="L10" s="2005"/>
    </row>
    <row r="11" spans="1:12" ht="31.7" customHeight="1">
      <c r="A11" s="1985">
        <v>2</v>
      </c>
      <c r="B11" s="2006"/>
      <c r="C11" s="2007"/>
      <c r="D11" s="2012"/>
      <c r="E11" s="2015"/>
      <c r="F11" s="2016"/>
      <c r="G11" s="2017"/>
      <c r="H11" s="2024"/>
      <c r="I11" s="707"/>
      <c r="J11" s="653" t="s">
        <v>903</v>
      </c>
      <c r="K11" s="2001"/>
      <c r="L11" s="902"/>
    </row>
    <row r="12" spans="1:12" ht="31.7" customHeight="1">
      <c r="A12" s="1985"/>
      <c r="B12" s="2008"/>
      <c r="C12" s="2009"/>
      <c r="D12" s="2013"/>
      <c r="E12" s="2018"/>
      <c r="F12" s="2019"/>
      <c r="G12" s="2020"/>
      <c r="H12" s="2025"/>
      <c r="I12" s="652"/>
      <c r="J12" s="654" t="s">
        <v>904</v>
      </c>
      <c r="K12" s="2002"/>
      <c r="L12" s="2004"/>
    </row>
    <row r="13" spans="1:12" ht="31.7" customHeight="1">
      <c r="A13" s="1985"/>
      <c r="B13" s="2010"/>
      <c r="C13" s="2011"/>
      <c r="D13" s="2014"/>
      <c r="E13" s="2021"/>
      <c r="F13" s="2022"/>
      <c r="G13" s="2023"/>
      <c r="H13" s="2026"/>
      <c r="I13" s="708"/>
      <c r="J13" s="655" t="s">
        <v>905</v>
      </c>
      <c r="K13" s="2003"/>
      <c r="L13" s="2005"/>
    </row>
    <row r="14" spans="1:12" ht="31.7" customHeight="1">
      <c r="A14" s="1985">
        <v>3</v>
      </c>
      <c r="B14" s="2006"/>
      <c r="C14" s="2007"/>
      <c r="D14" s="2012"/>
      <c r="E14" s="2015"/>
      <c r="F14" s="2016"/>
      <c r="G14" s="2017"/>
      <c r="H14" s="2024"/>
      <c r="I14" s="707"/>
      <c r="J14" s="653" t="s">
        <v>903</v>
      </c>
      <c r="K14" s="2001"/>
      <c r="L14" s="902"/>
    </row>
    <row r="15" spans="1:12" ht="31.7" customHeight="1">
      <c r="A15" s="1985"/>
      <c r="B15" s="2008"/>
      <c r="C15" s="2009"/>
      <c r="D15" s="2013"/>
      <c r="E15" s="2018"/>
      <c r="F15" s="2019"/>
      <c r="G15" s="2020"/>
      <c r="H15" s="2025"/>
      <c r="I15" s="652"/>
      <c r="J15" s="654" t="s">
        <v>904</v>
      </c>
      <c r="K15" s="2002"/>
      <c r="L15" s="2004"/>
    </row>
    <row r="16" spans="1:12" ht="31.7" customHeight="1">
      <c r="A16" s="1985"/>
      <c r="B16" s="2010"/>
      <c r="C16" s="2011"/>
      <c r="D16" s="2014"/>
      <c r="E16" s="2021"/>
      <c r="F16" s="2022"/>
      <c r="G16" s="2023"/>
      <c r="H16" s="2026"/>
      <c r="I16" s="708"/>
      <c r="J16" s="655" t="s">
        <v>905</v>
      </c>
      <c r="K16" s="2003"/>
      <c r="L16" s="2005"/>
    </row>
    <row r="17" spans="1:12" ht="31.7" customHeight="1">
      <c r="A17" s="1985">
        <v>4</v>
      </c>
      <c r="B17" s="2006"/>
      <c r="C17" s="2007"/>
      <c r="D17" s="2012"/>
      <c r="E17" s="2015"/>
      <c r="F17" s="2016"/>
      <c r="G17" s="2017"/>
      <c r="H17" s="2024"/>
      <c r="I17" s="707"/>
      <c r="J17" s="653" t="s">
        <v>903</v>
      </c>
      <c r="K17" s="2001"/>
      <c r="L17" s="902"/>
    </row>
    <row r="18" spans="1:12" ht="31.7" customHeight="1">
      <c r="A18" s="1985"/>
      <c r="B18" s="2008"/>
      <c r="C18" s="2009"/>
      <c r="D18" s="2013"/>
      <c r="E18" s="2018"/>
      <c r="F18" s="2019"/>
      <c r="G18" s="2020"/>
      <c r="H18" s="2025"/>
      <c r="I18" s="652"/>
      <c r="J18" s="654" t="s">
        <v>904</v>
      </c>
      <c r="K18" s="2002"/>
      <c r="L18" s="2004"/>
    </row>
    <row r="19" spans="1:12" ht="31.7" customHeight="1">
      <c r="A19" s="1985"/>
      <c r="B19" s="2010"/>
      <c r="C19" s="2011"/>
      <c r="D19" s="2014"/>
      <c r="E19" s="2021"/>
      <c r="F19" s="2022"/>
      <c r="G19" s="2023"/>
      <c r="H19" s="2026"/>
      <c r="I19" s="708"/>
      <c r="J19" s="655" t="s">
        <v>905</v>
      </c>
      <c r="K19" s="2003"/>
      <c r="L19" s="2005"/>
    </row>
    <row r="20" spans="1:12" ht="31.7" customHeight="1">
      <c r="A20" s="1985">
        <v>5</v>
      </c>
      <c r="B20" s="2006"/>
      <c r="C20" s="2007"/>
      <c r="D20" s="2012"/>
      <c r="E20" s="2015"/>
      <c r="F20" s="2016"/>
      <c r="G20" s="2017"/>
      <c r="H20" s="2024"/>
      <c r="I20" s="707"/>
      <c r="J20" s="653" t="s">
        <v>903</v>
      </c>
      <c r="K20" s="2001"/>
      <c r="L20" s="902"/>
    </row>
    <row r="21" spans="1:12" ht="31.7" customHeight="1">
      <c r="A21" s="1985"/>
      <c r="B21" s="2008"/>
      <c r="C21" s="2009"/>
      <c r="D21" s="2013"/>
      <c r="E21" s="2018"/>
      <c r="F21" s="2019"/>
      <c r="G21" s="2020"/>
      <c r="H21" s="2025"/>
      <c r="I21" s="652"/>
      <c r="J21" s="654" t="s">
        <v>904</v>
      </c>
      <c r="K21" s="2002"/>
      <c r="L21" s="2004"/>
    </row>
    <row r="22" spans="1:12" ht="31.7" customHeight="1">
      <c r="A22" s="1985"/>
      <c r="B22" s="2010"/>
      <c r="C22" s="2011"/>
      <c r="D22" s="2014"/>
      <c r="E22" s="2021"/>
      <c r="F22" s="2022"/>
      <c r="G22" s="2023"/>
      <c r="H22" s="2026"/>
      <c r="I22" s="708"/>
      <c r="J22" s="655" t="s">
        <v>905</v>
      </c>
      <c r="K22" s="2003"/>
      <c r="L22" s="2005"/>
    </row>
    <row r="23" spans="1:12" ht="31.7" customHeight="1">
      <c r="A23" s="1985">
        <v>6</v>
      </c>
      <c r="B23" s="2006"/>
      <c r="C23" s="2007"/>
      <c r="D23" s="2012"/>
      <c r="E23" s="2015"/>
      <c r="F23" s="2016"/>
      <c r="G23" s="2017"/>
      <c r="H23" s="2024"/>
      <c r="I23" s="707"/>
      <c r="J23" s="653" t="s">
        <v>903</v>
      </c>
      <c r="K23" s="2001"/>
      <c r="L23" s="903"/>
    </row>
    <row r="24" spans="1:12" ht="31.7" customHeight="1">
      <c r="A24" s="1985"/>
      <c r="B24" s="2008"/>
      <c r="C24" s="2009"/>
      <c r="D24" s="2013"/>
      <c r="E24" s="2018"/>
      <c r="F24" s="2019"/>
      <c r="G24" s="2020"/>
      <c r="H24" s="2025"/>
      <c r="I24" s="652"/>
      <c r="J24" s="654" t="s">
        <v>904</v>
      </c>
      <c r="K24" s="2002"/>
      <c r="L24" s="2027"/>
    </row>
    <row r="25" spans="1:12" ht="31.7" customHeight="1">
      <c r="A25" s="1985"/>
      <c r="B25" s="2010"/>
      <c r="C25" s="2011"/>
      <c r="D25" s="2014"/>
      <c r="E25" s="2021"/>
      <c r="F25" s="2022"/>
      <c r="G25" s="2023"/>
      <c r="H25" s="2026"/>
      <c r="I25" s="708"/>
      <c r="J25" s="655" t="s">
        <v>905</v>
      </c>
      <c r="K25" s="2003"/>
      <c r="L25" s="2005"/>
    </row>
    <row r="26" spans="1:12" ht="31.7" customHeight="1">
      <c r="A26" s="1985">
        <v>7</v>
      </c>
      <c r="B26" s="2006"/>
      <c r="C26" s="2007"/>
      <c r="D26" s="2012"/>
      <c r="E26" s="2015"/>
      <c r="F26" s="2016"/>
      <c r="G26" s="2017"/>
      <c r="H26" s="2024"/>
      <c r="I26" s="707"/>
      <c r="J26" s="653" t="s">
        <v>903</v>
      </c>
      <c r="K26" s="2001"/>
      <c r="L26" s="903"/>
    </row>
    <row r="27" spans="1:12" ht="31.7" customHeight="1">
      <c r="A27" s="1985"/>
      <c r="B27" s="2008"/>
      <c r="C27" s="2009"/>
      <c r="D27" s="2013"/>
      <c r="E27" s="2018"/>
      <c r="F27" s="2019"/>
      <c r="G27" s="2020"/>
      <c r="H27" s="2025"/>
      <c r="I27" s="652"/>
      <c r="J27" s="654" t="s">
        <v>904</v>
      </c>
      <c r="K27" s="2002"/>
      <c r="L27" s="2027"/>
    </row>
    <row r="28" spans="1:12" ht="31.7" customHeight="1">
      <c r="A28" s="1985"/>
      <c r="B28" s="2010"/>
      <c r="C28" s="2011"/>
      <c r="D28" s="2014"/>
      <c r="E28" s="2021"/>
      <c r="F28" s="2022"/>
      <c r="G28" s="2023"/>
      <c r="H28" s="2026"/>
      <c r="I28" s="708"/>
      <c r="J28" s="655" t="s">
        <v>905</v>
      </c>
      <c r="K28" s="2003"/>
      <c r="L28" s="2005"/>
    </row>
    <row r="29" spans="1:12" ht="31.7" customHeight="1">
      <c r="A29" s="1985">
        <v>8</v>
      </c>
      <c r="B29" s="2006"/>
      <c r="C29" s="2007"/>
      <c r="D29" s="2012"/>
      <c r="E29" s="2015"/>
      <c r="F29" s="2016"/>
      <c r="G29" s="2017"/>
      <c r="H29" s="2024"/>
      <c r="I29" s="707"/>
      <c r="J29" s="653" t="s">
        <v>903</v>
      </c>
      <c r="K29" s="2001"/>
      <c r="L29" s="903"/>
    </row>
    <row r="30" spans="1:12" ht="31.7" customHeight="1">
      <c r="A30" s="1985"/>
      <c r="B30" s="2008"/>
      <c r="C30" s="2009"/>
      <c r="D30" s="2013"/>
      <c r="E30" s="2018"/>
      <c r="F30" s="2019"/>
      <c r="G30" s="2020"/>
      <c r="H30" s="2025"/>
      <c r="I30" s="652"/>
      <c r="J30" s="654" t="s">
        <v>904</v>
      </c>
      <c r="K30" s="2002"/>
      <c r="L30" s="2027"/>
    </row>
    <row r="31" spans="1:12" ht="31.7" customHeight="1">
      <c r="A31" s="1985"/>
      <c r="B31" s="2010"/>
      <c r="C31" s="2011"/>
      <c r="D31" s="2014"/>
      <c r="E31" s="2021"/>
      <c r="F31" s="2022"/>
      <c r="G31" s="2023"/>
      <c r="H31" s="2026"/>
      <c r="I31" s="708"/>
      <c r="J31" s="655" t="s">
        <v>905</v>
      </c>
      <c r="K31" s="2003"/>
      <c r="L31" s="2005"/>
    </row>
    <row r="32" spans="1:12" ht="31.7" customHeight="1">
      <c r="A32" s="1985">
        <v>9</v>
      </c>
      <c r="B32" s="2006"/>
      <c r="C32" s="2007"/>
      <c r="D32" s="2012"/>
      <c r="E32" s="2015"/>
      <c r="F32" s="2016"/>
      <c r="G32" s="2017"/>
      <c r="H32" s="2024"/>
      <c r="I32" s="707"/>
      <c r="J32" s="653" t="s">
        <v>903</v>
      </c>
      <c r="K32" s="2001"/>
      <c r="L32" s="903"/>
    </row>
    <row r="33" spans="1:12" ht="31.7" customHeight="1">
      <c r="A33" s="1985"/>
      <c r="B33" s="2008"/>
      <c r="C33" s="2009"/>
      <c r="D33" s="2013"/>
      <c r="E33" s="2018"/>
      <c r="F33" s="2019"/>
      <c r="G33" s="2020"/>
      <c r="H33" s="2025"/>
      <c r="I33" s="652"/>
      <c r="J33" s="654" t="s">
        <v>904</v>
      </c>
      <c r="K33" s="2002"/>
      <c r="L33" s="2027"/>
    </row>
    <row r="34" spans="1:12" ht="31.7" customHeight="1">
      <c r="A34" s="1985"/>
      <c r="B34" s="2010"/>
      <c r="C34" s="2011"/>
      <c r="D34" s="2014"/>
      <c r="E34" s="2021"/>
      <c r="F34" s="2022"/>
      <c r="G34" s="2023"/>
      <c r="H34" s="2026"/>
      <c r="I34" s="708"/>
      <c r="J34" s="655" t="s">
        <v>905</v>
      </c>
      <c r="K34" s="2003"/>
      <c r="L34" s="2005"/>
    </row>
    <row r="35" spans="1:12" ht="31.7" customHeight="1">
      <c r="A35" s="1985">
        <v>10</v>
      </c>
      <c r="B35" s="2006"/>
      <c r="C35" s="2007"/>
      <c r="D35" s="2012"/>
      <c r="E35" s="2015"/>
      <c r="F35" s="2016"/>
      <c r="G35" s="2017"/>
      <c r="H35" s="2024"/>
      <c r="I35" s="707"/>
      <c r="J35" s="653" t="s">
        <v>903</v>
      </c>
      <c r="K35" s="2024"/>
      <c r="L35" s="903"/>
    </row>
    <row r="36" spans="1:12" ht="31.7" customHeight="1">
      <c r="A36" s="2028"/>
      <c r="B36" s="2008"/>
      <c r="C36" s="2009"/>
      <c r="D36" s="2013"/>
      <c r="E36" s="2018"/>
      <c r="F36" s="2019"/>
      <c r="G36" s="2020"/>
      <c r="H36" s="2025"/>
      <c r="I36" s="652"/>
      <c r="J36" s="654" t="s">
        <v>904</v>
      </c>
      <c r="K36" s="2025"/>
      <c r="L36" s="2027"/>
    </row>
    <row r="37" spans="1:12" ht="31.7" customHeight="1" thickBot="1">
      <c r="A37" s="2029"/>
      <c r="B37" s="2030"/>
      <c r="C37" s="2031"/>
      <c r="D37" s="2032"/>
      <c r="E37" s="2033"/>
      <c r="F37" s="2034"/>
      <c r="G37" s="2035"/>
      <c r="H37" s="2036"/>
      <c r="I37" s="709"/>
      <c r="J37" s="656" t="s">
        <v>905</v>
      </c>
      <c r="K37" s="2036"/>
      <c r="L37" s="2037"/>
    </row>
    <row r="38" spans="1:12" ht="6.75" customHeight="1">
      <c r="A38" s="127"/>
      <c r="B38" s="353"/>
      <c r="C38" s="353"/>
      <c r="D38" s="133"/>
      <c r="E38" s="659" t="s">
        <v>914</v>
      </c>
      <c r="F38" s="133"/>
      <c r="G38" s="133"/>
      <c r="H38" s="133"/>
      <c r="I38" s="133"/>
      <c r="J38" s="133"/>
      <c r="K38" s="353"/>
      <c r="L38" s="353"/>
    </row>
    <row r="39" spans="1:12" ht="18" customHeight="1">
      <c r="A39" s="2039" t="s">
        <v>959</v>
      </c>
      <c r="B39" s="2039"/>
      <c r="C39" s="2039"/>
      <c r="D39" s="2039"/>
      <c r="E39" s="2039"/>
      <c r="F39" s="2039"/>
      <c r="G39" s="2039"/>
      <c r="H39" s="2039"/>
      <c r="I39" s="2039"/>
      <c r="J39" s="2039"/>
      <c r="K39" s="2039"/>
      <c r="L39" s="2039"/>
    </row>
    <row r="40" spans="1:12" ht="18" customHeight="1">
      <c r="A40" s="2038" t="s">
        <v>960</v>
      </c>
      <c r="B40" s="2038"/>
      <c r="C40" s="2038"/>
      <c r="D40" s="2038"/>
      <c r="E40" s="2038"/>
      <c r="F40" s="2038"/>
      <c r="G40" s="2038"/>
      <c r="H40" s="2038"/>
      <c r="I40" s="2038"/>
      <c r="J40" s="2038"/>
      <c r="K40" s="2038"/>
      <c r="L40" s="2038"/>
    </row>
    <row r="41" spans="1:12" ht="18" customHeight="1">
      <c r="A41" s="2038" t="s">
        <v>961</v>
      </c>
      <c r="B41" s="2038"/>
      <c r="C41" s="2038"/>
      <c r="D41" s="2038"/>
      <c r="E41" s="2038"/>
      <c r="F41" s="2038"/>
      <c r="G41" s="2038"/>
      <c r="H41" s="2038"/>
      <c r="I41" s="2038"/>
      <c r="J41" s="2038"/>
      <c r="K41" s="2038"/>
      <c r="L41" s="2038"/>
    </row>
    <row r="42" spans="1:12" s="710" customFormat="1" ht="18" customHeight="1">
      <c r="A42" s="2038" t="s">
        <v>962</v>
      </c>
      <c r="B42" s="2038"/>
      <c r="C42" s="2038"/>
      <c r="D42" s="2038"/>
      <c r="E42" s="2038"/>
      <c r="F42" s="2038"/>
      <c r="G42" s="2038"/>
      <c r="H42" s="2038"/>
      <c r="I42" s="2038"/>
      <c r="J42" s="2038"/>
      <c r="K42" s="2038"/>
      <c r="L42" s="2038"/>
    </row>
    <row r="43" spans="1:12" s="710" customFormat="1" ht="18" customHeight="1">
      <c r="A43" s="2038" t="s">
        <v>963</v>
      </c>
      <c r="B43" s="2038"/>
      <c r="C43" s="2038"/>
      <c r="D43" s="2038"/>
      <c r="E43" s="2038"/>
      <c r="F43" s="2038"/>
      <c r="G43" s="2038"/>
      <c r="H43" s="2038"/>
      <c r="I43" s="2038"/>
      <c r="J43" s="2038"/>
      <c r="K43" s="2038"/>
      <c r="L43" s="2038"/>
    </row>
    <row r="44" spans="1:12" s="710" customFormat="1" ht="18" customHeight="1">
      <c r="A44" s="2038" t="s">
        <v>964</v>
      </c>
      <c r="B44" s="2038"/>
      <c r="C44" s="2038"/>
      <c r="D44" s="2038"/>
      <c r="E44" s="2038"/>
      <c r="F44" s="2038"/>
      <c r="G44" s="2038"/>
      <c r="H44" s="2038"/>
      <c r="I44" s="2038"/>
      <c r="J44" s="2038"/>
      <c r="K44" s="2038"/>
      <c r="L44" s="2038"/>
    </row>
    <row r="45" spans="1:12" s="710" customFormat="1" ht="18" customHeight="1">
      <c r="A45" s="2038" t="s">
        <v>965</v>
      </c>
      <c r="B45" s="2038"/>
      <c r="C45" s="2038"/>
      <c r="D45" s="2038"/>
      <c r="E45" s="2038"/>
      <c r="F45" s="2038"/>
      <c r="G45" s="2038"/>
      <c r="H45" s="2038"/>
      <c r="I45" s="2038"/>
      <c r="J45" s="2038"/>
      <c r="K45" s="2038"/>
      <c r="L45" s="2038"/>
    </row>
    <row r="46" spans="1:12" s="710" customFormat="1" ht="18" customHeight="1">
      <c r="A46" s="2038" t="s">
        <v>966</v>
      </c>
      <c r="B46" s="2038"/>
      <c r="C46" s="2038"/>
      <c r="D46" s="2038"/>
      <c r="E46" s="2038"/>
      <c r="F46" s="2038"/>
      <c r="G46" s="2038"/>
      <c r="H46" s="2038"/>
      <c r="I46" s="2038"/>
      <c r="J46" s="2038"/>
      <c r="K46" s="2038"/>
      <c r="L46" s="2038"/>
    </row>
    <row r="47" spans="1:12" s="710" customFormat="1" ht="18" customHeight="1">
      <c r="A47" s="2038" t="s">
        <v>967</v>
      </c>
      <c r="B47" s="2038"/>
      <c r="C47" s="2038"/>
      <c r="D47" s="2038"/>
      <c r="E47" s="2038"/>
      <c r="F47" s="2038"/>
      <c r="G47" s="2038"/>
      <c r="H47" s="2038"/>
      <c r="I47" s="2038"/>
      <c r="J47" s="2038"/>
      <c r="K47" s="2038"/>
      <c r="L47" s="2038"/>
    </row>
    <row r="48" spans="1:12" s="710" customFormat="1" ht="18" customHeight="1">
      <c r="A48" s="2038" t="s">
        <v>968</v>
      </c>
      <c r="B48" s="2038"/>
      <c r="C48" s="2038"/>
      <c r="D48" s="2038"/>
      <c r="E48" s="2038"/>
      <c r="F48" s="2038"/>
      <c r="G48" s="2038"/>
      <c r="H48" s="2038"/>
      <c r="I48" s="2038"/>
      <c r="J48" s="2038"/>
      <c r="K48" s="2038"/>
      <c r="L48" s="2038"/>
    </row>
    <row r="49" spans="1:12" ht="18" customHeight="1">
      <c r="A49" s="2038" t="s">
        <v>969</v>
      </c>
      <c r="B49" s="2038"/>
      <c r="C49" s="2038"/>
      <c r="D49" s="2038"/>
      <c r="E49" s="2038"/>
      <c r="F49" s="2038"/>
      <c r="G49" s="2038"/>
      <c r="H49" s="2038"/>
      <c r="I49" s="2038"/>
      <c r="J49" s="2038"/>
      <c r="K49" s="2038"/>
      <c r="L49" s="2038"/>
    </row>
    <row r="50" spans="1:12" ht="18" customHeight="1">
      <c r="A50" s="2038" t="s">
        <v>1366</v>
      </c>
      <c r="B50" s="2038"/>
      <c r="C50" s="2038"/>
      <c r="D50" s="2038"/>
      <c r="E50" s="2038"/>
      <c r="F50" s="2038"/>
      <c r="G50" s="2038"/>
      <c r="H50" s="2038"/>
      <c r="I50" s="2038"/>
      <c r="J50" s="2038"/>
      <c r="K50" s="2038"/>
      <c r="L50" s="2038"/>
    </row>
    <row r="51" spans="1:12" ht="18" customHeight="1">
      <c r="A51" s="2038" t="s">
        <v>912</v>
      </c>
      <c r="B51" s="2038"/>
      <c r="C51" s="2038"/>
      <c r="D51" s="2038"/>
      <c r="E51" s="2038"/>
      <c r="F51" s="2038"/>
      <c r="G51" s="2038"/>
      <c r="H51" s="2038"/>
      <c r="I51" s="2038"/>
      <c r="J51" s="2038"/>
      <c r="K51" s="2038"/>
      <c r="L51" s="2038"/>
    </row>
    <row r="52" spans="1:12" ht="18.75" customHeight="1">
      <c r="A52" s="2038"/>
      <c r="B52" s="2038"/>
      <c r="C52" s="2038"/>
      <c r="D52" s="2038"/>
      <c r="E52" s="2038"/>
      <c r="F52" s="2038"/>
      <c r="G52" s="2038"/>
      <c r="H52" s="2038"/>
      <c r="I52" s="2038"/>
      <c r="J52" s="2038"/>
      <c r="K52" s="2038"/>
      <c r="L52" s="2038"/>
    </row>
    <row r="53" spans="1:12" ht="15" customHeight="1">
      <c r="A53" s="2038" t="s">
        <v>970</v>
      </c>
      <c r="B53" s="2038"/>
      <c r="C53" s="2038"/>
      <c r="D53" s="2038"/>
      <c r="E53" s="2038"/>
      <c r="F53" s="2038"/>
      <c r="G53" s="2038"/>
      <c r="H53" s="2038"/>
      <c r="I53" s="2038"/>
      <c r="J53" s="2038"/>
      <c r="K53" s="2038"/>
      <c r="L53" s="2038"/>
    </row>
    <row r="54" spans="1:12" ht="15" customHeight="1">
      <c r="A54" s="2038" t="s">
        <v>971</v>
      </c>
      <c r="B54" s="2038"/>
      <c r="C54" s="2038"/>
      <c r="D54" s="2038"/>
      <c r="E54" s="2038"/>
      <c r="F54" s="2038"/>
      <c r="G54" s="2038"/>
      <c r="H54" s="2038"/>
      <c r="I54" s="2038"/>
      <c r="J54" s="2038"/>
      <c r="K54" s="2038"/>
      <c r="L54" s="2038"/>
    </row>
    <row r="55" spans="1:12" ht="15" customHeight="1">
      <c r="A55" s="2038" t="s">
        <v>972</v>
      </c>
      <c r="B55" s="2038"/>
      <c r="C55" s="2038"/>
      <c r="D55" s="2038"/>
      <c r="E55" s="2038"/>
      <c r="F55" s="2038"/>
      <c r="G55" s="2038"/>
      <c r="H55" s="2038"/>
      <c r="I55" s="2038"/>
      <c r="J55" s="2038"/>
      <c r="K55" s="2038"/>
      <c r="L55" s="2038"/>
    </row>
    <row r="56" spans="1:12" ht="15" customHeight="1">
      <c r="A56" s="2038" t="s">
        <v>973</v>
      </c>
      <c r="B56" s="2038"/>
      <c r="C56" s="2038"/>
      <c r="D56" s="2038"/>
      <c r="E56" s="2038"/>
      <c r="F56" s="2038"/>
      <c r="G56" s="2038"/>
      <c r="H56" s="2038"/>
      <c r="I56" s="2038"/>
      <c r="J56" s="2038"/>
      <c r="K56" s="2038"/>
      <c r="L56" s="2038"/>
    </row>
    <row r="57" spans="1:12" ht="15" customHeight="1">
      <c r="A57" s="2038"/>
      <c r="B57" s="2038"/>
      <c r="C57" s="2038"/>
      <c r="D57" s="2038"/>
      <c r="E57" s="2038"/>
      <c r="F57" s="2038"/>
      <c r="G57" s="2038"/>
      <c r="H57" s="2038"/>
      <c r="I57" s="2038"/>
      <c r="J57" s="2038"/>
      <c r="K57" s="2038"/>
      <c r="L57" s="2038"/>
    </row>
    <row r="58" spans="1:12" ht="15" customHeight="1">
      <c r="A58" s="711"/>
      <c r="B58" s="711"/>
      <c r="C58" s="711"/>
      <c r="D58" s="711"/>
      <c r="E58" s="711"/>
      <c r="F58" s="711"/>
      <c r="G58" s="711"/>
      <c r="H58" s="711"/>
      <c r="I58" s="711"/>
      <c r="J58" s="711"/>
      <c r="K58" s="711"/>
      <c r="L58" s="711"/>
    </row>
    <row r="59" spans="1:12" ht="15" customHeight="1">
      <c r="A59" s="711"/>
      <c r="B59" s="711"/>
      <c r="C59" s="711"/>
      <c r="D59" s="711"/>
      <c r="E59" s="711"/>
      <c r="F59" s="711"/>
      <c r="G59" s="711"/>
      <c r="H59" s="711"/>
      <c r="I59" s="711"/>
      <c r="J59" s="711"/>
      <c r="K59" s="711"/>
      <c r="L59" s="712"/>
    </row>
    <row r="60" spans="1:12">
      <c r="A60" s="643"/>
      <c r="B60" s="643"/>
      <c r="C60" s="643"/>
      <c r="D60" s="643"/>
      <c r="E60" s="643"/>
      <c r="F60" s="643"/>
      <c r="G60" s="643"/>
      <c r="H60" s="643"/>
      <c r="I60" s="643"/>
      <c r="J60" s="643"/>
      <c r="K60" s="643"/>
      <c r="L60" s="643"/>
    </row>
    <row r="61" spans="1:12">
      <c r="A61" s="643"/>
      <c r="B61" s="643"/>
      <c r="C61" s="643"/>
      <c r="D61" s="643"/>
      <c r="E61" s="643"/>
      <c r="F61" s="643"/>
      <c r="G61" s="643"/>
      <c r="H61" s="643"/>
      <c r="I61" s="643"/>
      <c r="J61" s="643"/>
      <c r="K61" s="643"/>
      <c r="L61" s="643"/>
    </row>
    <row r="62" spans="1:12">
      <c r="A62" s="643"/>
      <c r="B62" s="643"/>
      <c r="C62" s="643"/>
      <c r="D62" s="643"/>
      <c r="E62" s="643"/>
      <c r="F62" s="643"/>
      <c r="G62" s="643"/>
      <c r="H62" s="643"/>
      <c r="I62" s="643"/>
      <c r="J62" s="643"/>
      <c r="K62" s="643"/>
      <c r="L62" s="643"/>
    </row>
    <row r="63" spans="1:12">
      <c r="A63" s="643"/>
      <c r="B63" s="643"/>
      <c r="C63" s="643"/>
      <c r="D63" s="643"/>
      <c r="E63" s="643"/>
      <c r="F63" s="643"/>
      <c r="G63" s="643"/>
      <c r="H63" s="643"/>
      <c r="I63" s="643"/>
      <c r="J63" s="643"/>
      <c r="K63" s="643"/>
      <c r="L63" s="643"/>
    </row>
    <row r="64" spans="1:12">
      <c r="A64" s="643"/>
      <c r="B64" s="643"/>
      <c r="C64" s="643"/>
      <c r="D64" s="643"/>
      <c r="E64" s="643"/>
      <c r="F64" s="643"/>
      <c r="G64" s="643"/>
      <c r="H64" s="643"/>
      <c r="I64" s="643"/>
      <c r="J64" s="643"/>
      <c r="K64" s="643"/>
      <c r="L64" s="643"/>
    </row>
    <row r="65" spans="1:13">
      <c r="A65" s="643"/>
      <c r="B65" s="643"/>
      <c r="C65" s="643"/>
      <c r="D65" s="643"/>
      <c r="E65" s="643"/>
      <c r="F65" s="643"/>
      <c r="G65" s="643"/>
      <c r="H65" s="643"/>
      <c r="I65" s="643"/>
      <c r="J65" s="643"/>
      <c r="K65" s="643"/>
      <c r="L65" s="643"/>
      <c r="M65" s="643"/>
    </row>
    <row r="66" spans="1:13">
      <c r="A66" s="643"/>
      <c r="B66" s="643"/>
      <c r="C66" s="643"/>
      <c r="D66" s="643"/>
      <c r="E66" s="643"/>
      <c r="F66" s="643"/>
      <c r="G66" s="643"/>
      <c r="H66" s="643"/>
      <c r="I66" s="643"/>
      <c r="J66" s="643"/>
      <c r="K66" s="643"/>
      <c r="L66" s="643"/>
      <c r="M66" s="643"/>
    </row>
    <row r="67" spans="1:13">
      <c r="A67" s="643"/>
      <c r="B67" s="643"/>
      <c r="C67" s="643"/>
      <c r="D67" s="643"/>
      <c r="E67" s="643"/>
      <c r="F67" s="643"/>
      <c r="G67" s="643"/>
      <c r="H67" s="643"/>
      <c r="I67" s="643"/>
      <c r="J67" s="643"/>
      <c r="K67" s="643"/>
      <c r="L67" s="643"/>
      <c r="M67" s="643"/>
    </row>
    <row r="68" spans="1:13">
      <c r="A68" s="643"/>
      <c r="B68" s="643"/>
      <c r="C68" s="643"/>
      <c r="D68" s="643"/>
      <c r="E68" s="643"/>
      <c r="F68" s="643"/>
      <c r="G68" s="643"/>
      <c r="H68" s="643"/>
      <c r="I68" s="643"/>
      <c r="J68" s="643"/>
      <c r="K68" s="643"/>
      <c r="L68" s="643"/>
      <c r="M68" s="643"/>
    </row>
    <row r="69" spans="1:13">
      <c r="A69" s="643"/>
      <c r="B69" s="643"/>
      <c r="C69" s="643"/>
      <c r="D69" s="643"/>
      <c r="E69" s="643"/>
      <c r="F69" s="643"/>
      <c r="G69" s="643"/>
      <c r="H69" s="643"/>
      <c r="I69" s="643"/>
      <c r="J69" s="643"/>
      <c r="K69" s="643"/>
      <c r="L69" s="643"/>
      <c r="M69" s="643"/>
    </row>
    <row r="70" spans="1:13">
      <c r="A70" s="643"/>
      <c r="B70" s="643"/>
      <c r="C70" s="643"/>
      <c r="D70" s="643"/>
      <c r="E70" s="643"/>
      <c r="F70" s="643"/>
      <c r="G70" s="643"/>
      <c r="H70" s="643"/>
      <c r="I70" s="643"/>
      <c r="J70" s="643"/>
      <c r="K70" s="643"/>
      <c r="L70" s="643"/>
      <c r="M70" s="643"/>
    </row>
    <row r="71" spans="1:13">
      <c r="A71" s="643"/>
      <c r="B71" s="643"/>
      <c r="C71" s="643"/>
      <c r="D71" s="643"/>
      <c r="E71" s="643"/>
      <c r="F71" s="643"/>
      <c r="G71" s="643"/>
      <c r="H71" s="643"/>
      <c r="I71" s="643"/>
      <c r="J71" s="643"/>
      <c r="K71" s="643"/>
      <c r="L71" s="643"/>
      <c r="M71" s="643"/>
    </row>
    <row r="72" spans="1:13">
      <c r="A72" s="643"/>
      <c r="B72" s="643"/>
      <c r="C72" s="643"/>
      <c r="D72" s="643"/>
      <c r="E72" s="643"/>
      <c r="F72" s="643"/>
      <c r="G72" s="643"/>
      <c r="H72" s="643"/>
      <c r="I72" s="643"/>
      <c r="J72" s="643"/>
      <c r="K72" s="643"/>
      <c r="L72" s="643"/>
      <c r="M72" s="643"/>
    </row>
    <row r="73" spans="1:13">
      <c r="A73" s="643"/>
      <c r="B73" s="643"/>
      <c r="C73" s="643"/>
      <c r="D73" s="643"/>
      <c r="E73" s="643"/>
      <c r="F73" s="643"/>
      <c r="G73" s="643"/>
      <c r="H73" s="643"/>
      <c r="I73" s="643"/>
      <c r="J73" s="643"/>
      <c r="K73" s="643"/>
      <c r="L73" s="643"/>
      <c r="M73" s="643"/>
    </row>
    <row r="74" spans="1:13">
      <c r="A74" s="643"/>
      <c r="B74" s="643"/>
      <c r="C74" s="643"/>
      <c r="D74" s="643"/>
      <c r="E74" s="643"/>
      <c r="F74" s="643"/>
      <c r="G74" s="643"/>
      <c r="H74" s="643"/>
      <c r="I74" s="643"/>
      <c r="J74" s="643"/>
      <c r="K74" s="643"/>
      <c r="L74" s="643"/>
      <c r="M74" s="643"/>
    </row>
    <row r="75" spans="1:13">
      <c r="A75" s="643"/>
      <c r="B75" s="643"/>
      <c r="C75" s="643"/>
      <c r="D75" s="643"/>
      <c r="E75" s="643"/>
      <c r="F75" s="643"/>
      <c r="G75" s="643"/>
      <c r="H75" s="643"/>
      <c r="I75" s="643"/>
      <c r="J75" s="643"/>
      <c r="K75" s="643"/>
      <c r="L75" s="643"/>
      <c r="M75" s="643"/>
    </row>
    <row r="76" spans="1:13">
      <c r="A76" s="643"/>
      <c r="B76" s="643"/>
      <c r="C76" s="643"/>
      <c r="D76" s="643"/>
      <c r="E76" s="643"/>
      <c r="F76" s="643"/>
      <c r="G76" s="643"/>
      <c r="H76" s="643"/>
      <c r="I76" s="643"/>
      <c r="J76" s="643"/>
      <c r="K76" s="643"/>
      <c r="L76" s="643"/>
      <c r="M76" s="643"/>
    </row>
    <row r="77" spans="1:13">
      <c r="A77" s="643"/>
      <c r="B77" s="643"/>
      <c r="C77" s="643"/>
      <c r="D77" s="643"/>
      <c r="E77" s="643"/>
      <c r="F77" s="643"/>
      <c r="G77" s="643"/>
      <c r="H77" s="643"/>
      <c r="I77" s="643"/>
      <c r="J77" s="643"/>
      <c r="K77" s="643"/>
      <c r="L77" s="643"/>
      <c r="M77" s="643"/>
    </row>
    <row r="78" spans="1:13">
      <c r="A78" s="643"/>
      <c r="B78" s="643"/>
      <c r="C78" s="643"/>
      <c r="D78" s="643"/>
      <c r="E78" s="643"/>
      <c r="F78" s="643"/>
      <c r="G78" s="643"/>
      <c r="H78" s="643"/>
      <c r="I78" s="643"/>
      <c r="J78" s="643"/>
      <c r="K78" s="643"/>
      <c r="L78" s="643"/>
      <c r="M78" s="643"/>
    </row>
    <row r="79" spans="1:13">
      <c r="A79" s="643"/>
      <c r="B79" s="643"/>
      <c r="C79" s="643"/>
      <c r="D79" s="643"/>
      <c r="E79" s="643"/>
      <c r="F79" s="643"/>
      <c r="G79" s="643"/>
      <c r="H79" s="643"/>
      <c r="I79" s="643"/>
      <c r="J79" s="643"/>
      <c r="K79" s="643"/>
      <c r="L79" s="643"/>
    </row>
    <row r="80" spans="1:13">
      <c r="A80" s="643"/>
      <c r="B80" s="643"/>
      <c r="C80" s="643"/>
      <c r="D80" s="643"/>
      <c r="E80" s="643"/>
      <c r="F80" s="643"/>
      <c r="G80" s="643"/>
      <c r="H80" s="643"/>
      <c r="I80" s="643"/>
      <c r="J80" s="643"/>
      <c r="K80" s="643"/>
      <c r="L80" s="643"/>
    </row>
    <row r="81" spans="1:12">
      <c r="A81" s="643"/>
      <c r="B81" s="643"/>
      <c r="C81" s="643"/>
      <c r="D81" s="643"/>
      <c r="E81" s="643"/>
      <c r="F81" s="643"/>
      <c r="G81" s="643"/>
      <c r="H81" s="643"/>
      <c r="I81" s="643"/>
      <c r="J81" s="643"/>
      <c r="K81" s="643"/>
      <c r="L81" s="643"/>
    </row>
    <row r="82" spans="1:12">
      <c r="A82" s="643"/>
      <c r="B82" s="643"/>
      <c r="C82" s="643"/>
      <c r="D82" s="643"/>
      <c r="E82" s="643"/>
      <c r="F82" s="643"/>
      <c r="G82" s="643"/>
      <c r="H82" s="643"/>
      <c r="I82" s="643"/>
      <c r="J82" s="643"/>
      <c r="K82" s="643"/>
      <c r="L82" s="643"/>
    </row>
    <row r="83" spans="1:12">
      <c r="A83" s="643"/>
      <c r="B83" s="643"/>
      <c r="C83" s="643"/>
      <c r="D83" s="643"/>
      <c r="E83" s="643"/>
      <c r="F83" s="643"/>
      <c r="G83" s="643"/>
      <c r="H83" s="643"/>
      <c r="I83" s="643"/>
      <c r="J83" s="643"/>
      <c r="K83" s="643"/>
      <c r="L83" s="643"/>
    </row>
    <row r="84" spans="1:12">
      <c r="A84" s="643"/>
      <c r="B84" s="643"/>
      <c r="C84" s="643"/>
      <c r="D84" s="643"/>
      <c r="E84" s="643"/>
      <c r="F84" s="643"/>
      <c r="G84" s="643"/>
      <c r="H84" s="643"/>
      <c r="I84" s="643"/>
      <c r="J84" s="643"/>
      <c r="K84" s="643"/>
      <c r="L84" s="643"/>
    </row>
    <row r="85" spans="1:12">
      <c r="A85" s="643"/>
      <c r="B85" s="643"/>
      <c r="C85" s="643"/>
      <c r="D85" s="643"/>
      <c r="E85" s="643"/>
      <c r="F85" s="643"/>
      <c r="G85" s="643"/>
      <c r="H85" s="643"/>
      <c r="I85" s="643"/>
      <c r="J85" s="643"/>
      <c r="K85" s="643"/>
      <c r="L85" s="643"/>
    </row>
    <row r="86" spans="1:12">
      <c r="A86" s="643"/>
      <c r="B86" s="643"/>
      <c r="C86" s="643"/>
      <c r="D86" s="643"/>
      <c r="E86" s="643"/>
      <c r="F86" s="643"/>
      <c r="G86" s="643"/>
      <c r="H86" s="643"/>
      <c r="I86" s="643"/>
      <c r="J86" s="643"/>
      <c r="K86" s="643"/>
      <c r="L86" s="643"/>
    </row>
    <row r="87" spans="1:12">
      <c r="A87" s="643"/>
      <c r="B87" s="643"/>
      <c r="C87" s="643"/>
      <c r="D87" s="643"/>
      <c r="E87" s="643"/>
      <c r="F87" s="643"/>
      <c r="G87" s="643"/>
      <c r="H87" s="643"/>
      <c r="I87" s="643"/>
      <c r="J87" s="643"/>
      <c r="K87" s="643"/>
      <c r="L87" s="643"/>
    </row>
    <row r="88" spans="1:12">
      <c r="A88" s="643"/>
      <c r="B88" s="643"/>
      <c r="C88" s="643"/>
      <c r="D88" s="643"/>
      <c r="E88" s="643"/>
      <c r="F88" s="643"/>
      <c r="G88" s="643"/>
      <c r="H88" s="643"/>
      <c r="I88" s="643"/>
      <c r="J88" s="643"/>
      <c r="K88" s="643"/>
      <c r="L88" s="643"/>
    </row>
    <row r="89" spans="1:12">
      <c r="A89" s="643"/>
      <c r="B89" s="643"/>
      <c r="C89" s="643"/>
      <c r="D89" s="643"/>
      <c r="E89" s="643"/>
      <c r="F89" s="643"/>
      <c r="G89" s="643"/>
      <c r="H89" s="643"/>
      <c r="I89" s="643"/>
      <c r="J89" s="643"/>
      <c r="K89" s="643"/>
      <c r="L89" s="643"/>
    </row>
    <row r="90" spans="1:12">
      <c r="A90" s="643"/>
      <c r="B90" s="643"/>
      <c r="C90" s="643"/>
      <c r="D90" s="643"/>
      <c r="E90" s="643"/>
      <c r="F90" s="643"/>
      <c r="G90" s="643"/>
      <c r="H90" s="643"/>
      <c r="I90" s="643"/>
      <c r="J90" s="643"/>
      <c r="K90" s="643"/>
      <c r="L90" s="643"/>
    </row>
    <row r="91" spans="1:12">
      <c r="A91" s="643"/>
      <c r="B91" s="643"/>
      <c r="C91" s="643"/>
      <c r="D91" s="643"/>
      <c r="E91" s="643"/>
      <c r="F91" s="643"/>
      <c r="G91" s="643"/>
      <c r="H91" s="643"/>
      <c r="I91" s="643"/>
      <c r="J91" s="643"/>
      <c r="K91" s="643"/>
      <c r="L91" s="643"/>
    </row>
    <row r="92" spans="1:12">
      <c r="A92" s="643"/>
      <c r="B92" s="643"/>
      <c r="C92" s="643"/>
      <c r="D92" s="643"/>
      <c r="E92" s="643"/>
      <c r="F92" s="643"/>
      <c r="G92" s="643"/>
      <c r="H92" s="643"/>
      <c r="I92" s="643"/>
      <c r="J92" s="643"/>
      <c r="K92" s="643"/>
      <c r="L92" s="643"/>
    </row>
    <row r="93" spans="1:12">
      <c r="A93" s="643"/>
      <c r="B93" s="643"/>
      <c r="C93" s="643"/>
      <c r="D93" s="643"/>
      <c r="E93" s="643"/>
      <c r="F93" s="643"/>
      <c r="G93" s="643"/>
      <c r="H93" s="643"/>
      <c r="I93" s="643"/>
      <c r="J93" s="643"/>
      <c r="K93" s="643"/>
      <c r="L93" s="643"/>
    </row>
    <row r="94" spans="1:12">
      <c r="A94" s="643"/>
      <c r="B94" s="643"/>
      <c r="C94" s="643"/>
      <c r="D94" s="643"/>
      <c r="E94" s="643"/>
      <c r="F94" s="643"/>
      <c r="G94" s="643"/>
      <c r="H94" s="643"/>
      <c r="I94" s="643"/>
      <c r="J94" s="643"/>
      <c r="K94" s="643"/>
      <c r="L94" s="643"/>
    </row>
    <row r="95" spans="1:12">
      <c r="A95" s="643"/>
      <c r="B95" s="643"/>
      <c r="C95" s="643"/>
      <c r="D95" s="643"/>
      <c r="E95" s="643"/>
      <c r="F95" s="643"/>
      <c r="G95" s="643"/>
      <c r="H95" s="643"/>
      <c r="I95" s="643"/>
      <c r="J95" s="643"/>
      <c r="K95" s="643"/>
      <c r="L95" s="643"/>
    </row>
    <row r="96" spans="1:12">
      <c r="A96" s="643"/>
      <c r="B96" s="643"/>
      <c r="C96" s="643"/>
      <c r="D96" s="643"/>
      <c r="E96" s="643"/>
      <c r="F96" s="643"/>
      <c r="G96" s="643"/>
      <c r="H96" s="643"/>
      <c r="I96" s="643"/>
      <c r="J96" s="643"/>
      <c r="K96" s="643"/>
      <c r="L96" s="643"/>
    </row>
    <row r="97" spans="1:12">
      <c r="A97" s="643"/>
      <c r="B97" s="643"/>
      <c r="C97" s="643"/>
      <c r="D97" s="643"/>
      <c r="E97" s="643"/>
      <c r="F97" s="643"/>
      <c r="G97" s="643"/>
      <c r="H97" s="643"/>
      <c r="I97" s="643"/>
      <c r="J97" s="643"/>
      <c r="K97" s="643"/>
      <c r="L97" s="643"/>
    </row>
    <row r="98" spans="1:12">
      <c r="A98" s="643"/>
      <c r="B98" s="643"/>
      <c r="C98" s="643"/>
      <c r="D98" s="643"/>
      <c r="E98" s="643"/>
      <c r="F98" s="643"/>
      <c r="G98" s="643"/>
      <c r="H98" s="643"/>
      <c r="I98" s="643"/>
      <c r="J98" s="643"/>
      <c r="K98" s="643"/>
      <c r="L98" s="643"/>
    </row>
    <row r="99" spans="1:12">
      <c r="A99" s="643"/>
      <c r="B99" s="643"/>
      <c r="C99" s="643"/>
      <c r="D99" s="643"/>
      <c r="E99" s="643"/>
      <c r="F99" s="643"/>
      <c r="G99" s="643"/>
      <c r="H99" s="643"/>
      <c r="I99" s="643"/>
      <c r="J99" s="643"/>
      <c r="K99" s="643"/>
      <c r="L99" s="643"/>
    </row>
    <row r="100" spans="1:12">
      <c r="A100" s="643"/>
      <c r="B100" s="643"/>
      <c r="C100" s="643"/>
      <c r="D100" s="643"/>
      <c r="E100" s="643"/>
      <c r="F100" s="643"/>
      <c r="G100" s="643"/>
      <c r="H100" s="643"/>
      <c r="I100" s="643"/>
      <c r="J100" s="643"/>
      <c r="K100" s="643"/>
      <c r="L100" s="643"/>
    </row>
    <row r="101" spans="1:12">
      <c r="A101" s="643"/>
      <c r="B101" s="643"/>
      <c r="C101" s="643"/>
      <c r="D101" s="643"/>
      <c r="E101" s="643"/>
      <c r="F101" s="643"/>
      <c r="G101" s="643"/>
      <c r="H101" s="643"/>
      <c r="I101" s="643"/>
      <c r="J101" s="643"/>
      <c r="K101" s="643"/>
      <c r="L101" s="643"/>
    </row>
    <row r="102" spans="1:12">
      <c r="A102" s="643"/>
      <c r="B102" s="643"/>
      <c r="C102" s="643"/>
      <c r="D102" s="643"/>
      <c r="E102" s="643"/>
      <c r="F102" s="643"/>
      <c r="G102" s="643"/>
      <c r="H102" s="643"/>
      <c r="I102" s="643"/>
      <c r="J102" s="643"/>
      <c r="K102" s="643"/>
      <c r="L102" s="643"/>
    </row>
    <row r="103" spans="1:12">
      <c r="A103" s="643"/>
      <c r="B103" s="643"/>
      <c r="C103" s="643"/>
      <c r="D103" s="643"/>
      <c r="E103" s="643"/>
      <c r="F103" s="643"/>
      <c r="G103" s="643"/>
      <c r="H103" s="643"/>
      <c r="I103" s="643"/>
      <c r="J103" s="643"/>
      <c r="K103" s="643"/>
      <c r="L103" s="643"/>
    </row>
    <row r="104" spans="1:12">
      <c r="A104" s="643"/>
      <c r="B104" s="643"/>
      <c r="C104" s="643"/>
      <c r="D104" s="643"/>
      <c r="E104" s="643"/>
      <c r="F104" s="643"/>
      <c r="G104" s="643"/>
      <c r="H104" s="643"/>
      <c r="I104" s="643"/>
      <c r="J104" s="643"/>
      <c r="K104" s="643"/>
      <c r="L104" s="643"/>
    </row>
    <row r="105" spans="1:12">
      <c r="A105" s="643"/>
      <c r="B105" s="643"/>
      <c r="C105" s="643"/>
      <c r="D105" s="643"/>
      <c r="E105" s="643"/>
      <c r="F105" s="643"/>
      <c r="G105" s="643"/>
      <c r="H105" s="643"/>
      <c r="I105" s="643"/>
      <c r="J105" s="643"/>
      <c r="K105" s="643"/>
      <c r="L105" s="643"/>
    </row>
    <row r="106" spans="1:12">
      <c r="A106" s="643"/>
      <c r="B106" s="643"/>
      <c r="C106" s="643"/>
      <c r="D106" s="643"/>
      <c r="E106" s="643"/>
      <c r="F106" s="643"/>
      <c r="G106" s="643"/>
      <c r="H106" s="643"/>
      <c r="I106" s="643"/>
      <c r="J106" s="643"/>
      <c r="K106" s="643"/>
      <c r="L106" s="643"/>
    </row>
    <row r="107" spans="1:12">
      <c r="A107" s="643"/>
      <c r="B107" s="643"/>
      <c r="C107" s="643"/>
      <c r="D107" s="643"/>
      <c r="E107" s="643"/>
      <c r="F107" s="643"/>
      <c r="G107" s="643"/>
      <c r="H107" s="643"/>
      <c r="I107" s="643"/>
      <c r="J107" s="643"/>
      <c r="K107" s="643"/>
      <c r="L107" s="643"/>
    </row>
    <row r="108" spans="1:12">
      <c r="A108" s="643"/>
      <c r="B108" s="643"/>
      <c r="C108" s="643"/>
      <c r="D108" s="643"/>
      <c r="E108" s="643"/>
      <c r="F108" s="643"/>
      <c r="G108" s="643"/>
      <c r="H108" s="643"/>
      <c r="I108" s="643"/>
      <c r="J108" s="643"/>
      <c r="K108" s="643"/>
      <c r="L108" s="643"/>
    </row>
    <row r="109" spans="1:12">
      <c r="A109" s="643"/>
      <c r="B109" s="643"/>
      <c r="C109" s="643"/>
      <c r="D109" s="643"/>
      <c r="E109" s="643"/>
      <c r="F109" s="643"/>
      <c r="G109" s="643"/>
      <c r="H109" s="643"/>
      <c r="I109" s="643"/>
      <c r="J109" s="643"/>
      <c r="K109" s="643"/>
      <c r="L109" s="643"/>
    </row>
    <row r="110" spans="1:12">
      <c r="A110" s="643"/>
      <c r="B110" s="643"/>
      <c r="C110" s="643"/>
      <c r="D110" s="643"/>
      <c r="E110" s="643"/>
      <c r="F110" s="643"/>
      <c r="G110" s="643"/>
      <c r="H110" s="643"/>
      <c r="I110" s="643"/>
      <c r="J110" s="643"/>
      <c r="K110" s="643"/>
      <c r="L110" s="643"/>
    </row>
    <row r="111" spans="1:12">
      <c r="A111" s="643"/>
      <c r="B111" s="643"/>
      <c r="C111" s="643"/>
      <c r="D111" s="643"/>
      <c r="E111" s="643"/>
      <c r="F111" s="643"/>
      <c r="G111" s="643"/>
      <c r="H111" s="643"/>
      <c r="I111" s="643"/>
      <c r="J111" s="643"/>
      <c r="K111" s="643"/>
      <c r="L111" s="643"/>
    </row>
    <row r="112" spans="1:12">
      <c r="A112" s="643"/>
      <c r="B112" s="643"/>
      <c r="C112" s="643"/>
      <c r="D112" s="643"/>
      <c r="E112" s="643"/>
      <c r="F112" s="643"/>
      <c r="G112" s="643"/>
      <c r="H112" s="643"/>
      <c r="I112" s="643"/>
      <c r="J112" s="643"/>
      <c r="K112" s="643"/>
      <c r="L112" s="643"/>
    </row>
    <row r="113" spans="1:12">
      <c r="A113" s="643"/>
      <c r="B113" s="643"/>
      <c r="C113" s="643"/>
      <c r="D113" s="643"/>
      <c r="E113" s="643"/>
      <c r="F113" s="643"/>
      <c r="G113" s="643"/>
      <c r="H113" s="643"/>
      <c r="I113" s="643"/>
      <c r="J113" s="643"/>
      <c r="K113" s="643"/>
      <c r="L113" s="643"/>
    </row>
    <row r="114" spans="1:12">
      <c r="A114" s="643"/>
      <c r="B114" s="643"/>
      <c r="C114" s="643"/>
      <c r="D114" s="643"/>
      <c r="E114" s="643"/>
      <c r="F114" s="643"/>
      <c r="G114" s="643"/>
      <c r="H114" s="643"/>
      <c r="I114" s="643"/>
      <c r="J114" s="643"/>
      <c r="K114" s="643"/>
      <c r="L114" s="643"/>
    </row>
    <row r="115" spans="1:12">
      <c r="A115" s="643"/>
      <c r="B115" s="643"/>
      <c r="C115" s="643"/>
      <c r="D115" s="643"/>
      <c r="E115" s="643"/>
      <c r="F115" s="643"/>
      <c r="G115" s="643"/>
      <c r="H115" s="643"/>
      <c r="I115" s="643"/>
      <c r="J115" s="643"/>
      <c r="K115" s="643"/>
      <c r="L115" s="643"/>
    </row>
    <row r="116" spans="1:12">
      <c r="A116" s="643"/>
      <c r="B116" s="643"/>
      <c r="C116" s="643"/>
      <c r="D116" s="643"/>
      <c r="E116" s="643"/>
      <c r="F116" s="643"/>
      <c r="G116" s="643"/>
      <c r="H116" s="643"/>
      <c r="I116" s="643"/>
      <c r="J116" s="643"/>
      <c r="K116" s="643"/>
      <c r="L116" s="643"/>
    </row>
    <row r="117" spans="1:12">
      <c r="A117" s="643"/>
      <c r="B117" s="643"/>
      <c r="C117" s="643"/>
      <c r="D117" s="643"/>
      <c r="E117" s="643"/>
      <c r="F117" s="643"/>
      <c r="G117" s="643"/>
      <c r="H117" s="643"/>
      <c r="I117" s="643"/>
      <c r="J117" s="643"/>
      <c r="K117" s="643"/>
      <c r="L117" s="643"/>
    </row>
    <row r="118" spans="1:12">
      <c r="A118" s="643"/>
      <c r="B118" s="643"/>
      <c r="C118" s="643"/>
      <c r="D118" s="643"/>
      <c r="E118" s="643"/>
      <c r="F118" s="643"/>
      <c r="G118" s="643"/>
      <c r="H118" s="643"/>
      <c r="I118" s="643"/>
      <c r="J118" s="643"/>
      <c r="K118" s="643"/>
      <c r="L118" s="643"/>
    </row>
    <row r="119" spans="1:12">
      <c r="A119" s="643"/>
      <c r="B119" s="643"/>
      <c r="C119" s="643"/>
      <c r="D119" s="643"/>
      <c r="E119" s="643"/>
      <c r="F119" s="643"/>
      <c r="G119" s="643"/>
      <c r="H119" s="643"/>
      <c r="I119" s="643"/>
      <c r="J119" s="643"/>
      <c r="K119" s="643"/>
      <c r="L119" s="643"/>
    </row>
    <row r="120" spans="1:12">
      <c r="A120" s="643"/>
      <c r="B120" s="643"/>
      <c r="C120" s="643"/>
      <c r="D120" s="643"/>
      <c r="E120" s="643"/>
      <c r="F120" s="643"/>
      <c r="G120" s="643"/>
      <c r="H120" s="643"/>
      <c r="I120" s="643"/>
      <c r="J120" s="643"/>
      <c r="K120" s="643"/>
      <c r="L120" s="643"/>
    </row>
    <row r="121" spans="1:12">
      <c r="A121" s="643"/>
      <c r="B121" s="643"/>
      <c r="C121" s="643"/>
      <c r="D121" s="643"/>
      <c r="E121" s="643"/>
      <c r="F121" s="643"/>
      <c r="G121" s="643"/>
      <c r="H121" s="643"/>
      <c r="I121" s="643"/>
      <c r="J121" s="643"/>
      <c r="K121" s="643"/>
      <c r="L121" s="643"/>
    </row>
    <row r="122" spans="1:12">
      <c r="A122" s="643"/>
      <c r="B122" s="643"/>
      <c r="C122" s="643"/>
      <c r="D122" s="643"/>
      <c r="E122" s="643"/>
      <c r="F122" s="643"/>
      <c r="G122" s="643"/>
      <c r="H122" s="643"/>
      <c r="I122" s="643"/>
      <c r="J122" s="643"/>
      <c r="K122" s="643"/>
      <c r="L122" s="643"/>
    </row>
    <row r="123" spans="1:12">
      <c r="A123" s="643"/>
      <c r="B123" s="643"/>
      <c r="C123" s="643"/>
      <c r="D123" s="643"/>
      <c r="E123" s="643"/>
      <c r="F123" s="643"/>
      <c r="G123" s="643"/>
      <c r="H123" s="643"/>
      <c r="I123" s="643"/>
      <c r="J123" s="643"/>
      <c r="K123" s="643"/>
      <c r="L123" s="643"/>
    </row>
    <row r="124" spans="1:12">
      <c r="A124" s="643"/>
      <c r="B124" s="643"/>
      <c r="C124" s="643"/>
      <c r="D124" s="643"/>
      <c r="E124" s="643"/>
      <c r="F124" s="643"/>
      <c r="G124" s="643"/>
      <c r="H124" s="643"/>
      <c r="I124" s="643"/>
      <c r="J124" s="643"/>
      <c r="K124" s="643"/>
      <c r="L124" s="643"/>
    </row>
    <row r="125" spans="1:12">
      <c r="A125" s="643"/>
      <c r="B125" s="643"/>
      <c r="C125" s="643"/>
      <c r="D125" s="643"/>
      <c r="E125" s="643"/>
      <c r="F125" s="643"/>
      <c r="G125" s="643"/>
      <c r="H125" s="643"/>
      <c r="I125" s="643"/>
      <c r="J125" s="643"/>
      <c r="K125" s="643"/>
      <c r="L125" s="643"/>
    </row>
    <row r="126" spans="1:12">
      <c r="A126" s="643"/>
      <c r="B126" s="643"/>
      <c r="C126" s="643"/>
      <c r="D126" s="643"/>
      <c r="E126" s="643"/>
      <c r="F126" s="643"/>
      <c r="G126" s="643"/>
      <c r="H126" s="643"/>
      <c r="I126" s="643"/>
      <c r="J126" s="643"/>
      <c r="K126" s="643"/>
      <c r="L126" s="643"/>
    </row>
    <row r="127" spans="1:12">
      <c r="A127" s="643"/>
      <c r="B127" s="643"/>
      <c r="C127" s="643"/>
      <c r="D127" s="643"/>
      <c r="E127" s="643"/>
      <c r="F127" s="643"/>
      <c r="G127" s="643"/>
      <c r="H127" s="643"/>
      <c r="I127" s="643"/>
      <c r="J127" s="643"/>
      <c r="K127" s="643"/>
      <c r="L127" s="643"/>
    </row>
    <row r="128" spans="1:12">
      <c r="A128" s="643"/>
      <c r="B128" s="643"/>
      <c r="C128" s="643"/>
      <c r="D128" s="643"/>
      <c r="E128" s="643"/>
      <c r="F128" s="643"/>
      <c r="G128" s="643"/>
      <c r="H128" s="643"/>
      <c r="I128" s="643"/>
      <c r="J128" s="643"/>
      <c r="K128" s="643"/>
      <c r="L128" s="643"/>
    </row>
    <row r="129" spans="1:12">
      <c r="A129" s="643"/>
      <c r="B129" s="643"/>
      <c r="C129" s="643"/>
      <c r="D129" s="643"/>
      <c r="E129" s="643"/>
      <c r="F129" s="643"/>
      <c r="G129" s="643"/>
      <c r="H129" s="643"/>
      <c r="I129" s="643"/>
      <c r="J129" s="643"/>
      <c r="K129" s="643"/>
      <c r="L129" s="643"/>
    </row>
    <row r="130" spans="1:12">
      <c r="A130" s="643"/>
      <c r="B130" s="643"/>
      <c r="C130" s="643"/>
      <c r="D130" s="643"/>
      <c r="E130" s="643"/>
      <c r="F130" s="643"/>
      <c r="G130" s="643"/>
      <c r="H130" s="643"/>
      <c r="I130" s="643"/>
      <c r="J130" s="643"/>
      <c r="K130" s="643"/>
      <c r="L130" s="643"/>
    </row>
    <row r="131" spans="1:12">
      <c r="A131" s="643"/>
      <c r="B131" s="643"/>
      <c r="C131" s="643"/>
      <c r="D131" s="643"/>
      <c r="E131" s="643"/>
      <c r="F131" s="643"/>
      <c r="G131" s="643"/>
      <c r="H131" s="643"/>
      <c r="I131" s="643"/>
      <c r="J131" s="643"/>
      <c r="K131" s="643"/>
      <c r="L131" s="643"/>
    </row>
    <row r="132" spans="1:12">
      <c r="A132" s="643"/>
      <c r="B132" s="643"/>
      <c r="C132" s="643"/>
      <c r="D132" s="643"/>
      <c r="E132" s="643"/>
      <c r="F132" s="643"/>
      <c r="G132" s="643"/>
      <c r="H132" s="643"/>
      <c r="I132" s="643"/>
      <c r="J132" s="643"/>
      <c r="K132" s="643"/>
      <c r="L132" s="643"/>
    </row>
    <row r="133" spans="1:12">
      <c r="A133" s="643"/>
      <c r="B133" s="643"/>
      <c r="C133" s="643"/>
      <c r="D133" s="643"/>
      <c r="E133" s="643"/>
      <c r="F133" s="643"/>
      <c r="G133" s="643"/>
      <c r="H133" s="643"/>
      <c r="I133" s="643"/>
      <c r="J133" s="643"/>
      <c r="K133" s="643"/>
      <c r="L133" s="643"/>
    </row>
    <row r="134" spans="1:12">
      <c r="A134" s="643"/>
      <c r="B134" s="643"/>
      <c r="C134" s="643"/>
      <c r="D134" s="643"/>
      <c r="E134" s="643"/>
      <c r="F134" s="643"/>
      <c r="G134" s="643"/>
      <c r="H134" s="643"/>
      <c r="I134" s="643"/>
      <c r="J134" s="643"/>
      <c r="K134" s="643"/>
      <c r="L134" s="643"/>
    </row>
    <row r="135" spans="1:12">
      <c r="A135" s="643"/>
      <c r="B135" s="643"/>
      <c r="C135" s="643"/>
      <c r="D135" s="643"/>
      <c r="E135" s="643"/>
      <c r="F135" s="643"/>
      <c r="G135" s="643"/>
      <c r="H135" s="643"/>
      <c r="I135" s="643"/>
      <c r="J135" s="643"/>
      <c r="K135" s="643"/>
      <c r="L135" s="643"/>
    </row>
    <row r="136" spans="1:12">
      <c r="A136" s="643"/>
      <c r="B136" s="643"/>
      <c r="C136" s="643"/>
      <c r="D136" s="643"/>
      <c r="E136" s="643"/>
      <c r="F136" s="643"/>
      <c r="G136" s="643"/>
      <c r="H136" s="643"/>
      <c r="I136" s="643"/>
      <c r="J136" s="643"/>
      <c r="K136" s="643"/>
      <c r="L136" s="643"/>
    </row>
    <row r="137" spans="1:12">
      <c r="A137" s="643"/>
      <c r="B137" s="643"/>
      <c r="C137" s="643"/>
      <c r="D137" s="643"/>
      <c r="E137" s="643"/>
      <c r="F137" s="643"/>
      <c r="G137" s="643"/>
      <c r="H137" s="643"/>
      <c r="I137" s="643"/>
      <c r="J137" s="643"/>
      <c r="K137" s="643"/>
      <c r="L137" s="643"/>
    </row>
    <row r="138" spans="1:12">
      <c r="A138" s="643"/>
      <c r="B138" s="643"/>
      <c r="C138" s="643"/>
      <c r="D138" s="643"/>
      <c r="E138" s="643"/>
      <c r="F138" s="643"/>
      <c r="G138" s="643"/>
      <c r="H138" s="643"/>
      <c r="I138" s="643"/>
      <c r="J138" s="643"/>
      <c r="K138" s="643"/>
      <c r="L138" s="643"/>
    </row>
    <row r="139" spans="1:12">
      <c r="A139" s="643"/>
      <c r="B139" s="643"/>
      <c r="C139" s="643"/>
      <c r="D139" s="643"/>
      <c r="E139" s="643"/>
      <c r="F139" s="643"/>
      <c r="G139" s="643"/>
      <c r="H139" s="643"/>
      <c r="I139" s="643"/>
      <c r="J139" s="643"/>
      <c r="K139" s="643"/>
      <c r="L139" s="643"/>
    </row>
    <row r="140" spans="1:12">
      <c r="A140" s="643"/>
      <c r="B140" s="643"/>
      <c r="C140" s="643"/>
      <c r="D140" s="643"/>
      <c r="E140" s="643"/>
      <c r="F140" s="643"/>
      <c r="G140" s="643"/>
      <c r="H140" s="643"/>
      <c r="I140" s="643"/>
      <c r="J140" s="643"/>
      <c r="K140" s="643"/>
      <c r="L140" s="643"/>
    </row>
    <row r="141" spans="1:12">
      <c r="A141" s="643"/>
      <c r="B141" s="643"/>
      <c r="C141" s="643"/>
      <c r="D141" s="643"/>
      <c r="E141" s="643"/>
      <c r="F141" s="643"/>
      <c r="G141" s="643"/>
      <c r="H141" s="643"/>
      <c r="I141" s="643"/>
      <c r="J141" s="643"/>
      <c r="K141" s="643"/>
      <c r="L141" s="643"/>
    </row>
    <row r="142" spans="1:12">
      <c r="A142" s="643"/>
      <c r="B142" s="643"/>
      <c r="C142" s="643"/>
      <c r="D142" s="643"/>
      <c r="E142" s="643"/>
      <c r="F142" s="643"/>
      <c r="G142" s="643"/>
      <c r="H142" s="643"/>
      <c r="I142" s="643"/>
      <c r="J142" s="643"/>
      <c r="K142" s="643"/>
      <c r="L142" s="643"/>
    </row>
    <row r="143" spans="1:12">
      <c r="A143" s="643"/>
      <c r="B143" s="643"/>
      <c r="C143" s="643"/>
      <c r="D143" s="643"/>
      <c r="E143" s="643"/>
      <c r="F143" s="643"/>
      <c r="G143" s="643"/>
      <c r="H143" s="643"/>
      <c r="I143" s="643"/>
      <c r="J143" s="643"/>
      <c r="K143" s="643"/>
      <c r="L143" s="643"/>
    </row>
    <row r="144" spans="1:12">
      <c r="A144" s="643"/>
      <c r="B144" s="643"/>
      <c r="C144" s="643"/>
      <c r="D144" s="643"/>
      <c r="E144" s="643"/>
      <c r="F144" s="643"/>
      <c r="G144" s="643"/>
      <c r="H144" s="643"/>
      <c r="I144" s="643"/>
      <c r="J144" s="643"/>
      <c r="K144" s="643"/>
      <c r="L144" s="643"/>
    </row>
    <row r="145" spans="1:12">
      <c r="A145" s="643"/>
      <c r="B145" s="643"/>
      <c r="C145" s="643"/>
      <c r="D145" s="643"/>
      <c r="E145" s="643"/>
      <c r="F145" s="643"/>
      <c r="G145" s="643"/>
      <c r="H145" s="643"/>
      <c r="I145" s="643"/>
      <c r="J145" s="643"/>
      <c r="K145" s="643"/>
      <c r="L145" s="643"/>
    </row>
    <row r="146" spans="1:12">
      <c r="A146" s="643"/>
      <c r="B146" s="643"/>
      <c r="C146" s="643"/>
      <c r="D146" s="643"/>
      <c r="E146" s="643"/>
      <c r="F146" s="643"/>
      <c r="G146" s="643"/>
      <c r="H146" s="643"/>
      <c r="I146" s="643"/>
      <c r="J146" s="643"/>
      <c r="K146" s="643"/>
      <c r="L146" s="643"/>
    </row>
    <row r="147" spans="1:12">
      <c r="A147" s="643"/>
      <c r="B147" s="643"/>
      <c r="C147" s="643"/>
      <c r="D147" s="643"/>
      <c r="E147" s="643"/>
      <c r="F147" s="643"/>
      <c r="G147" s="643"/>
      <c r="H147" s="643"/>
      <c r="I147" s="643"/>
      <c r="J147" s="643"/>
      <c r="K147" s="643"/>
      <c r="L147" s="643"/>
    </row>
    <row r="148" spans="1:12">
      <c r="A148" s="641"/>
      <c r="B148" s="641"/>
      <c r="C148" s="641"/>
      <c r="D148" s="641"/>
      <c r="E148" s="641"/>
      <c r="F148" s="641"/>
      <c r="G148" s="641"/>
      <c r="H148" s="641"/>
      <c r="I148" s="641"/>
      <c r="J148" s="641"/>
      <c r="K148" s="641"/>
      <c r="L148" s="641"/>
    </row>
    <row r="149" spans="1:12">
      <c r="A149" s="641"/>
      <c r="B149" s="641"/>
      <c r="C149" s="641"/>
      <c r="D149" s="641"/>
      <c r="E149" s="641"/>
      <c r="F149" s="641"/>
      <c r="G149" s="641"/>
      <c r="H149" s="641"/>
      <c r="I149" s="641"/>
      <c r="J149" s="641"/>
      <c r="K149" s="641"/>
      <c r="L149" s="641"/>
    </row>
    <row r="150" spans="1:12">
      <c r="A150" s="641"/>
      <c r="B150" s="641"/>
      <c r="C150" s="641"/>
      <c r="D150" s="641"/>
      <c r="E150" s="641"/>
      <c r="F150" s="641"/>
      <c r="G150" s="641"/>
      <c r="H150" s="641"/>
      <c r="I150" s="641"/>
      <c r="J150" s="641"/>
      <c r="K150" s="641"/>
      <c r="L150" s="641"/>
    </row>
    <row r="151" spans="1:12">
      <c r="A151" s="641"/>
      <c r="B151" s="641"/>
      <c r="C151" s="641"/>
      <c r="D151" s="641"/>
      <c r="E151" s="641"/>
      <c r="F151" s="641"/>
      <c r="G151" s="641"/>
      <c r="H151" s="641"/>
      <c r="I151" s="641"/>
      <c r="J151" s="641"/>
      <c r="K151" s="641"/>
      <c r="L151" s="641"/>
    </row>
    <row r="152" spans="1:12">
      <c r="A152" s="641"/>
      <c r="B152" s="641"/>
      <c r="C152" s="641"/>
      <c r="D152" s="641"/>
      <c r="E152" s="641"/>
      <c r="F152" s="641"/>
      <c r="G152" s="641"/>
      <c r="H152" s="641"/>
      <c r="I152" s="641"/>
      <c r="J152" s="641"/>
      <c r="K152" s="641"/>
      <c r="L152" s="641"/>
    </row>
    <row r="153" spans="1:12">
      <c r="A153" s="641"/>
      <c r="B153" s="641"/>
      <c r="C153" s="641"/>
      <c r="D153" s="641"/>
      <c r="E153" s="641"/>
      <c r="F153" s="641"/>
      <c r="G153" s="641"/>
      <c r="H153" s="641"/>
      <c r="I153" s="641"/>
      <c r="J153" s="641"/>
      <c r="K153" s="641"/>
      <c r="L153" s="641"/>
    </row>
    <row r="154" spans="1:12">
      <c r="A154" s="641"/>
      <c r="B154" s="641"/>
      <c r="C154" s="641"/>
      <c r="D154" s="641"/>
      <c r="E154" s="641"/>
      <c r="F154" s="641"/>
      <c r="G154" s="641"/>
      <c r="H154" s="641"/>
      <c r="I154" s="641"/>
      <c r="J154" s="641"/>
      <c r="K154" s="641"/>
      <c r="L154" s="641"/>
    </row>
    <row r="155" spans="1:12">
      <c r="A155" s="641"/>
      <c r="B155" s="641"/>
      <c r="C155" s="641"/>
      <c r="D155" s="641"/>
      <c r="E155" s="641"/>
      <c r="F155" s="641"/>
      <c r="G155" s="641"/>
      <c r="H155" s="641"/>
      <c r="I155" s="641"/>
      <c r="J155" s="641"/>
      <c r="K155" s="641"/>
      <c r="L155" s="641"/>
    </row>
    <row r="156" spans="1:12">
      <c r="A156" s="641"/>
      <c r="B156" s="641"/>
      <c r="C156" s="641"/>
      <c r="D156" s="641"/>
      <c r="E156" s="641"/>
      <c r="F156" s="641"/>
      <c r="G156" s="641"/>
      <c r="H156" s="641"/>
      <c r="I156" s="641"/>
      <c r="J156" s="641"/>
      <c r="K156" s="641"/>
      <c r="L156" s="641"/>
    </row>
    <row r="157" spans="1:12">
      <c r="A157" s="641"/>
      <c r="B157" s="641"/>
      <c r="C157" s="641"/>
      <c r="D157" s="641"/>
      <c r="E157" s="641"/>
      <c r="F157" s="641"/>
      <c r="G157" s="641"/>
      <c r="H157" s="641"/>
      <c r="I157" s="641"/>
      <c r="J157" s="641"/>
      <c r="K157" s="641"/>
      <c r="L157" s="641"/>
    </row>
    <row r="158" spans="1:12">
      <c r="A158" s="641"/>
      <c r="B158" s="641"/>
      <c r="C158" s="641"/>
      <c r="D158" s="641"/>
      <c r="E158" s="641"/>
      <c r="F158" s="641"/>
      <c r="G158" s="641"/>
      <c r="H158" s="641"/>
      <c r="I158" s="641"/>
      <c r="J158" s="641"/>
      <c r="K158" s="641"/>
      <c r="L158" s="641"/>
    </row>
    <row r="159" spans="1:12">
      <c r="A159" s="641"/>
      <c r="B159" s="641"/>
      <c r="C159" s="641"/>
      <c r="D159" s="641"/>
      <c r="E159" s="641"/>
      <c r="F159" s="641"/>
      <c r="G159" s="641"/>
      <c r="H159" s="641"/>
      <c r="I159" s="641"/>
      <c r="J159" s="641"/>
      <c r="K159" s="641"/>
      <c r="L159" s="641"/>
    </row>
    <row r="160" spans="1:12">
      <c r="A160" s="641"/>
      <c r="B160" s="641"/>
      <c r="C160" s="641"/>
      <c r="D160" s="641"/>
      <c r="E160" s="641"/>
      <c r="F160" s="641"/>
      <c r="G160" s="641"/>
      <c r="H160" s="641"/>
      <c r="I160" s="641"/>
      <c r="J160" s="641"/>
      <c r="K160" s="641"/>
      <c r="L160" s="641"/>
    </row>
    <row r="161" spans="1:12">
      <c r="A161" s="641"/>
      <c r="B161" s="641"/>
      <c r="C161" s="641"/>
      <c r="D161" s="641"/>
      <c r="E161" s="641"/>
      <c r="F161" s="641"/>
      <c r="G161" s="641"/>
      <c r="H161" s="641"/>
      <c r="I161" s="641"/>
      <c r="J161" s="641"/>
      <c r="K161" s="641"/>
      <c r="L161" s="641"/>
    </row>
    <row r="162" spans="1:12">
      <c r="A162" s="641"/>
      <c r="B162" s="641"/>
      <c r="C162" s="641"/>
      <c r="D162" s="641"/>
      <c r="E162" s="641"/>
      <c r="F162" s="641"/>
      <c r="G162" s="641"/>
      <c r="H162" s="641"/>
      <c r="I162" s="641"/>
      <c r="J162" s="641"/>
      <c r="K162" s="641"/>
      <c r="L162" s="641"/>
    </row>
    <row r="163" spans="1:12">
      <c r="A163" s="641"/>
      <c r="B163" s="641"/>
      <c r="C163" s="641"/>
      <c r="D163" s="641"/>
      <c r="E163" s="641"/>
      <c r="F163" s="641"/>
      <c r="G163" s="641"/>
      <c r="H163" s="641"/>
      <c r="I163" s="641"/>
      <c r="J163" s="641"/>
      <c r="K163" s="641"/>
      <c r="L163" s="641"/>
    </row>
    <row r="164" spans="1:12">
      <c r="A164" s="641"/>
      <c r="B164" s="641"/>
      <c r="C164" s="641"/>
      <c r="D164" s="641"/>
      <c r="E164" s="641"/>
      <c r="F164" s="641"/>
      <c r="G164" s="641"/>
      <c r="H164" s="641"/>
      <c r="I164" s="641"/>
      <c r="J164" s="641"/>
      <c r="K164" s="641"/>
      <c r="L164" s="641"/>
    </row>
    <row r="165" spans="1:12">
      <c r="A165" s="641"/>
      <c r="B165" s="641"/>
      <c r="C165" s="641"/>
      <c r="D165" s="641"/>
      <c r="E165" s="641"/>
      <c r="F165" s="641"/>
      <c r="G165" s="641"/>
      <c r="H165" s="641"/>
      <c r="I165" s="641"/>
      <c r="J165" s="641"/>
      <c r="K165" s="641"/>
      <c r="L165" s="641"/>
    </row>
    <row r="166" spans="1:12">
      <c r="A166" s="641"/>
      <c r="B166" s="641"/>
      <c r="C166" s="641"/>
      <c r="D166" s="641"/>
      <c r="E166" s="641"/>
      <c r="F166" s="641"/>
      <c r="G166" s="641"/>
      <c r="H166" s="641"/>
      <c r="I166" s="641"/>
      <c r="J166" s="641"/>
      <c r="K166" s="641"/>
      <c r="L166" s="641"/>
    </row>
    <row r="167" spans="1:12">
      <c r="A167" s="641"/>
      <c r="B167" s="641"/>
      <c r="C167" s="641"/>
      <c r="D167" s="641"/>
      <c r="E167" s="641"/>
      <c r="F167" s="641"/>
      <c r="G167" s="641"/>
      <c r="H167" s="641"/>
      <c r="I167" s="641"/>
      <c r="J167" s="641"/>
      <c r="K167" s="641"/>
      <c r="L167" s="641"/>
    </row>
    <row r="168" spans="1:12">
      <c r="A168" s="641"/>
      <c r="B168" s="641"/>
      <c r="C168" s="641"/>
      <c r="D168" s="641"/>
      <c r="E168" s="641"/>
      <c r="F168" s="641"/>
      <c r="G168" s="641"/>
      <c r="H168" s="641"/>
      <c r="I168" s="641"/>
      <c r="J168" s="641"/>
      <c r="K168" s="641"/>
      <c r="L168" s="641"/>
    </row>
  </sheetData>
  <mergeCells count="100">
    <mergeCell ref="A57:L57"/>
    <mergeCell ref="A51:L51"/>
    <mergeCell ref="A52:L52"/>
    <mergeCell ref="A53:L53"/>
    <mergeCell ref="A54:L54"/>
    <mergeCell ref="A55:L55"/>
    <mergeCell ref="A56:L56"/>
    <mergeCell ref="A50:L50"/>
    <mergeCell ref="A39:L39"/>
    <mergeCell ref="A40:L40"/>
    <mergeCell ref="A41:L41"/>
    <mergeCell ref="A42:L42"/>
    <mergeCell ref="A43:L43"/>
    <mergeCell ref="A44:L44"/>
    <mergeCell ref="A45:L45"/>
    <mergeCell ref="A46:L46"/>
    <mergeCell ref="A47:L47"/>
    <mergeCell ref="A48:L48"/>
    <mergeCell ref="A49:L49"/>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A2:L2"/>
    <mergeCell ref="K3:L3"/>
    <mergeCell ref="C4:E4"/>
    <mergeCell ref="G4:L4"/>
    <mergeCell ref="A6:A7"/>
    <mergeCell ref="B6:C7"/>
    <mergeCell ref="D6:D7"/>
    <mergeCell ref="E6:G7"/>
    <mergeCell ref="H6:H7"/>
    <mergeCell ref="I6:J7"/>
    <mergeCell ref="K6:K7"/>
  </mergeCells>
  <phoneticPr fontId="9"/>
  <conditionalFormatting sqref="K14:L14 K17:L17 K20:L20 K23:L23 K26:L26 K29:L29 K32:L32 K35:L35 H8:H37 K11:L11 K8:L9 K10 K12:K13 K15:K16 K18:K19 K21:K22 K24:K25 K27:K28 K30:K31 K33:K34 K36:K37">
    <cfRule type="cellIs" dxfId="285" priority="26" stopIfTrue="1" operator="notEqual">
      <formula>0</formula>
    </cfRule>
  </conditionalFormatting>
  <conditionalFormatting sqref="E8:H37 B8:C37 K8:K37">
    <cfRule type="cellIs" dxfId="284" priority="25" stopIfTrue="1" operator="equal">
      <formula>""</formula>
    </cfRule>
  </conditionalFormatting>
  <conditionalFormatting sqref="K14:L14 K17:L17 K20:L20 K23:L23 K26:L26 K29:L29 K32:L32 K35:L35 K11:L11 K8:L9 K10 K12:K13 K15:K16 K18:K19 K21:K22 K24:K25 K27:K28 K30:K31 K33:K34 K36:K37">
    <cfRule type="cellIs" dxfId="283" priority="24" stopIfTrue="1" operator="equal">
      <formula>""</formula>
    </cfRule>
  </conditionalFormatting>
  <conditionalFormatting sqref="I8:J10">
    <cfRule type="expression" dxfId="282" priority="21">
      <formula>IF($L$8="《省》",COUNTA($A$8:$L$10),)</formula>
    </cfRule>
  </conditionalFormatting>
  <conditionalFormatting sqref="I8:I37">
    <cfRule type="cellIs" dxfId="281" priority="22" stopIfTrue="1" operator="equal">
      <formula>""</formula>
    </cfRule>
  </conditionalFormatting>
  <conditionalFormatting sqref="D8:D10">
    <cfRule type="cellIs" dxfId="280" priority="23" operator="equal">
      <formula>""</formula>
    </cfRule>
  </conditionalFormatting>
  <conditionalFormatting sqref="D11:D37">
    <cfRule type="cellIs" dxfId="279" priority="20" operator="equal">
      <formula>""</formula>
    </cfRule>
  </conditionalFormatting>
  <conditionalFormatting sqref="L12">
    <cfRule type="cellIs" dxfId="278" priority="18" stopIfTrue="1" operator="equal">
      <formula>""</formula>
    </cfRule>
  </conditionalFormatting>
  <conditionalFormatting sqref="I11:J13">
    <cfRule type="expression" dxfId="277" priority="17">
      <formula>IF($L$11="《省》",COUNTA($A$8:$L$10),)</formula>
    </cfRule>
    <cfRule type="expression" dxfId="276" priority="19">
      <formula>IF($L$11="《省》",COUNTA($A$8:$L$10),)</formula>
    </cfRule>
  </conditionalFormatting>
  <conditionalFormatting sqref="L15">
    <cfRule type="cellIs" dxfId="275" priority="16" stopIfTrue="1" operator="equal">
      <formula>""</formula>
    </cfRule>
  </conditionalFormatting>
  <conditionalFormatting sqref="I14:J16">
    <cfRule type="expression" dxfId="274" priority="15">
      <formula>IF($L$14="《省》",COUNTA($A$8:$L$10),)</formula>
    </cfRule>
  </conditionalFormatting>
  <conditionalFormatting sqref="L18">
    <cfRule type="cellIs" dxfId="273" priority="14" stopIfTrue="1" operator="equal">
      <formula>""</formula>
    </cfRule>
  </conditionalFormatting>
  <conditionalFormatting sqref="I17:J19">
    <cfRule type="expression" dxfId="272" priority="13">
      <formula>IF($L$17="《省》",COUNTA($A$8:$L$10),)</formula>
    </cfRule>
  </conditionalFormatting>
  <conditionalFormatting sqref="L21">
    <cfRule type="cellIs" dxfId="271" priority="12" stopIfTrue="1" operator="equal">
      <formula>""</formula>
    </cfRule>
  </conditionalFormatting>
  <conditionalFormatting sqref="I20:J22">
    <cfRule type="expression" dxfId="270" priority="11">
      <formula>IF($L$20="《省》",COUNTA($A$8:$L$10),)</formula>
    </cfRule>
  </conditionalFormatting>
  <conditionalFormatting sqref="L24">
    <cfRule type="cellIs" dxfId="269" priority="10" stopIfTrue="1" operator="equal">
      <formula>""</formula>
    </cfRule>
  </conditionalFormatting>
  <conditionalFormatting sqref="I23:J25">
    <cfRule type="expression" dxfId="268" priority="9">
      <formula>IF($L$23="《省》",COUNTA($A$8:$L$10),)</formula>
    </cfRule>
  </conditionalFormatting>
  <conditionalFormatting sqref="L27">
    <cfRule type="cellIs" dxfId="267" priority="8" stopIfTrue="1" operator="equal">
      <formula>""</formula>
    </cfRule>
  </conditionalFormatting>
  <conditionalFormatting sqref="I26:J28">
    <cfRule type="expression" dxfId="266" priority="7">
      <formula>IF($L$26="《省》",COUNTA($A$8:$L$10),)</formula>
    </cfRule>
  </conditionalFormatting>
  <conditionalFormatting sqref="L30">
    <cfRule type="cellIs" dxfId="265" priority="6" stopIfTrue="1" operator="equal">
      <formula>""</formula>
    </cfRule>
  </conditionalFormatting>
  <conditionalFormatting sqref="I29:J31">
    <cfRule type="expression" dxfId="264" priority="5">
      <formula>IF($L$29="《省》",COUNTA($A$8:$L$10),)</formula>
    </cfRule>
  </conditionalFormatting>
  <conditionalFormatting sqref="L33">
    <cfRule type="cellIs" dxfId="263" priority="4" stopIfTrue="1" operator="equal">
      <formula>""</formula>
    </cfRule>
  </conditionalFormatting>
  <conditionalFormatting sqref="I32:J34">
    <cfRule type="expression" dxfId="262" priority="3">
      <formula>IF($L$32="《省》",COUNTA($A$8:$L$10),)</formula>
    </cfRule>
  </conditionalFormatting>
  <conditionalFormatting sqref="L36">
    <cfRule type="cellIs" dxfId="261" priority="2" stopIfTrue="1" operator="equal">
      <formula>""</formula>
    </cfRule>
  </conditionalFormatting>
  <conditionalFormatting sqref="I35:J37">
    <cfRule type="expression" dxfId="260" priority="1">
      <formula>IF($L$35="《省》",COUNTA($A$8:$L$10),)</formula>
    </cfRule>
  </conditionalFormatting>
  <dataValidations count="4">
    <dataValidation type="list" allowBlank="1" showInputMessage="1" showErrorMessage="1" sqref="L14 L17 L8 L11 L32 L29 L26 L23 L20 L35">
      <formula1>"《省》"</formula1>
    </dataValidation>
    <dataValidation type="list" allowBlank="1" showInputMessage="1" showErrorMessage="1" sqref="H8:H37">
      <formula1>"1, 2, 3, 4,"</formula1>
    </dataValidation>
    <dataValidation type="list" allowBlank="1" showInputMessage="1" showErrorMessage="1" sqref="I8:I37 K8:K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6" orientation="portrait" horizontalDpi="300" verticalDpi="300" r:id="rId1"/>
  <headerFooter scaleWithDoc="0">
    <oddFooter>&amp;R&amp;10
（令和5年3月31日以降に開講する訓練科から適用）　</oddFooter>
  </headerFooter>
  <rowBreaks count="1" manualBreakCount="1">
    <brk id="58" max="11"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1:Z23"/>
  <sheetViews>
    <sheetView view="pageBreakPreview" zoomScale="70" zoomScaleNormal="40" zoomScaleSheetLayoutView="70" workbookViewId="0">
      <selection activeCell="A2" sqref="A2:W2"/>
    </sheetView>
  </sheetViews>
  <sheetFormatPr defaultColWidth="9" defaultRowHeight="13.5"/>
  <cols>
    <col min="1" max="1" width="4.5" style="138" customWidth="1"/>
    <col min="2" max="2" width="15.625" style="138" customWidth="1"/>
    <col min="3" max="3" width="7.625" style="138" customWidth="1"/>
    <col min="4" max="4" width="50.625" style="138" customWidth="1"/>
    <col min="5" max="6" width="7.625" style="138" customWidth="1"/>
    <col min="7" max="7" width="4.625" style="138" customWidth="1"/>
    <col min="8" max="8" width="5.625" style="138" customWidth="1"/>
    <col min="9" max="9" width="4.625" style="138" customWidth="1"/>
    <col min="10" max="10" width="5.625" style="138" customWidth="1"/>
    <col min="11" max="12" width="7.625" style="138" customWidth="1"/>
    <col min="13" max="13" width="4.625" style="138" customWidth="1"/>
    <col min="14" max="14" width="5.625" style="138" customWidth="1"/>
    <col min="15" max="15" width="4.625" style="138" customWidth="1"/>
    <col min="16" max="16" width="7.625" style="138" customWidth="1"/>
    <col min="17" max="17" width="4.625" style="138" customWidth="1"/>
    <col min="18" max="18" width="5.625" style="138" customWidth="1"/>
    <col min="19" max="19" width="4.625" style="138" customWidth="1"/>
    <col min="20" max="20" width="7.625" style="138" customWidth="1"/>
    <col min="21" max="21" width="4.625" style="138" customWidth="1"/>
    <col min="22" max="22" width="5.625" style="138" customWidth="1"/>
    <col min="23" max="23" width="4.625" style="138" customWidth="1"/>
    <col min="24" max="16384" width="9" style="138"/>
  </cols>
  <sheetData>
    <row r="1" spans="1:26" ht="24.95" customHeight="1">
      <c r="A1" s="137"/>
      <c r="B1" s="137"/>
      <c r="C1" s="137"/>
      <c r="D1" s="137"/>
      <c r="E1" s="137"/>
      <c r="F1" s="137"/>
      <c r="G1" s="137"/>
      <c r="H1" s="137"/>
      <c r="I1" s="137"/>
      <c r="J1" s="137"/>
      <c r="K1" s="137"/>
      <c r="L1" s="137"/>
      <c r="M1" s="137"/>
      <c r="N1" s="137"/>
      <c r="O1" s="137"/>
      <c r="P1" s="137"/>
      <c r="Q1" s="137"/>
      <c r="R1" s="137"/>
      <c r="S1" s="137"/>
      <c r="T1" s="137"/>
      <c r="U1" s="137"/>
      <c r="V1" s="137"/>
      <c r="W1" s="134" t="s">
        <v>897</v>
      </c>
    </row>
    <row r="2" spans="1:26" ht="36" customHeight="1">
      <c r="A2" s="2051" t="s">
        <v>312</v>
      </c>
      <c r="B2" s="2051"/>
      <c r="C2" s="2051"/>
      <c r="D2" s="2051"/>
      <c r="E2" s="2051"/>
      <c r="F2" s="2051"/>
      <c r="G2" s="2051"/>
      <c r="H2" s="2051"/>
      <c r="I2" s="2051"/>
      <c r="J2" s="2051"/>
      <c r="K2" s="2051"/>
      <c r="L2" s="2051"/>
      <c r="M2" s="2051"/>
      <c r="N2" s="2051"/>
      <c r="O2" s="2051"/>
      <c r="P2" s="2051"/>
      <c r="Q2" s="2051"/>
      <c r="R2" s="2051"/>
      <c r="S2" s="2051"/>
      <c r="T2" s="2051"/>
      <c r="U2" s="2051"/>
      <c r="V2" s="2051"/>
      <c r="W2" s="2051"/>
    </row>
    <row r="3" spans="1:26">
      <c r="A3" s="137"/>
      <c r="B3" s="137"/>
      <c r="C3" s="137"/>
      <c r="D3" s="137"/>
      <c r="E3" s="2052"/>
      <c r="F3" s="2052"/>
      <c r="G3" s="2052"/>
      <c r="H3" s="2052"/>
      <c r="I3" s="2052"/>
      <c r="J3" s="2052"/>
      <c r="K3" s="2052"/>
      <c r="L3" s="2052"/>
      <c r="M3" s="2052"/>
      <c r="N3" s="2052"/>
      <c r="O3" s="2052"/>
      <c r="P3" s="139"/>
      <c r="Q3" s="139"/>
      <c r="R3" s="139"/>
      <c r="S3" s="139"/>
      <c r="T3" s="139"/>
      <c r="U3" s="139"/>
      <c r="V3" s="139"/>
      <c r="W3" s="904" t="s">
        <v>954</v>
      </c>
    </row>
    <row r="4" spans="1:26" ht="22.5" customHeight="1">
      <c r="A4" s="2053" t="s">
        <v>313</v>
      </c>
      <c r="B4" s="2054"/>
      <c r="C4" s="2055"/>
      <c r="D4" s="2056"/>
      <c r="E4" s="2056"/>
      <c r="F4" s="2056"/>
      <c r="G4" s="2056"/>
      <c r="H4" s="2057"/>
      <c r="I4" s="140"/>
      <c r="J4" s="141"/>
      <c r="K4" s="141"/>
      <c r="L4" s="142"/>
      <c r="M4" s="141"/>
      <c r="N4" s="141"/>
      <c r="O4" s="141"/>
      <c r="P4" s="143"/>
      <c r="Q4" s="144"/>
      <c r="R4" s="145"/>
      <c r="S4" s="145"/>
      <c r="T4" s="145"/>
      <c r="U4" s="145"/>
      <c r="V4" s="145"/>
      <c r="W4" s="143"/>
    </row>
    <row r="5" spans="1:26" ht="15.75" customHeight="1">
      <c r="A5" s="2058" t="s">
        <v>314</v>
      </c>
      <c r="B5" s="2052"/>
      <c r="C5" s="2061"/>
      <c r="D5" s="2062"/>
      <c r="E5" s="2062"/>
      <c r="F5" s="2062"/>
      <c r="G5" s="2062"/>
      <c r="H5" s="2063"/>
      <c r="I5" s="2058" t="s">
        <v>315</v>
      </c>
      <c r="J5" s="2052"/>
      <c r="K5" s="2052"/>
      <c r="L5" s="2067"/>
      <c r="M5" s="2068"/>
      <c r="N5" s="2068"/>
      <c r="O5" s="2052" t="s">
        <v>316</v>
      </c>
      <c r="P5" s="2069"/>
      <c r="Q5" s="146"/>
      <c r="R5" s="147"/>
      <c r="S5" s="147"/>
      <c r="T5" s="147"/>
      <c r="U5" s="147"/>
      <c r="V5" s="147"/>
      <c r="W5" s="148"/>
    </row>
    <row r="6" spans="1:26" ht="18" customHeight="1">
      <c r="A6" s="2058"/>
      <c r="B6" s="2052"/>
      <c r="C6" s="2061"/>
      <c r="D6" s="2062"/>
      <c r="E6" s="2062"/>
      <c r="F6" s="2062"/>
      <c r="G6" s="2062"/>
      <c r="H6" s="2063"/>
      <c r="I6" s="2058"/>
      <c r="J6" s="2052"/>
      <c r="K6" s="2052"/>
      <c r="L6" s="2067"/>
      <c r="M6" s="2068"/>
      <c r="N6" s="2068"/>
      <c r="O6" s="2052"/>
      <c r="P6" s="2069"/>
      <c r="Q6" s="146"/>
      <c r="R6" s="147"/>
      <c r="S6" s="147"/>
      <c r="T6" s="147"/>
      <c r="U6" s="147"/>
      <c r="V6" s="147"/>
      <c r="W6" s="148"/>
    </row>
    <row r="7" spans="1:26" ht="18" customHeight="1">
      <c r="A7" s="2059"/>
      <c r="B7" s="2060"/>
      <c r="C7" s="2064"/>
      <c r="D7" s="2065"/>
      <c r="E7" s="2065"/>
      <c r="F7" s="2065"/>
      <c r="G7" s="2065"/>
      <c r="H7" s="2066"/>
      <c r="I7" s="149"/>
      <c r="J7" s="150"/>
      <c r="K7" s="150"/>
      <c r="L7" s="151"/>
      <c r="M7" s="150"/>
      <c r="N7" s="150"/>
      <c r="O7" s="150"/>
      <c r="P7" s="152"/>
      <c r="Q7" s="153"/>
      <c r="R7" s="154"/>
      <c r="S7" s="154"/>
      <c r="T7" s="154"/>
      <c r="U7" s="154"/>
      <c r="V7" s="154"/>
      <c r="W7" s="152"/>
    </row>
    <row r="8" spans="1:26" ht="34.5" customHeight="1">
      <c r="A8" s="155" t="s">
        <v>317</v>
      </c>
      <c r="B8" s="156"/>
      <c r="C8" s="157"/>
      <c r="D8" s="157"/>
      <c r="E8" s="157"/>
      <c r="F8" s="158"/>
      <c r="G8" s="158"/>
      <c r="H8" s="158"/>
      <c r="I8" s="158"/>
      <c r="J8" s="158"/>
      <c r="K8" s="158"/>
      <c r="L8" s="158"/>
      <c r="M8" s="158"/>
      <c r="N8" s="158"/>
      <c r="O8" s="158"/>
      <c r="P8" s="158"/>
      <c r="Q8" s="158"/>
      <c r="R8" s="158"/>
      <c r="S8" s="158"/>
      <c r="T8" s="158"/>
      <c r="U8" s="158"/>
      <c r="V8" s="158"/>
      <c r="W8" s="159"/>
    </row>
    <row r="9" spans="1:26" ht="34.5" customHeight="1">
      <c r="A9" s="160"/>
      <c r="B9" s="2040" t="s">
        <v>318</v>
      </c>
      <c r="C9" s="2041"/>
      <c r="D9" s="2041"/>
      <c r="E9" s="2041"/>
      <c r="F9" s="2041"/>
      <c r="G9" s="2041"/>
      <c r="H9" s="2042"/>
      <c r="I9" s="2040" t="s">
        <v>319</v>
      </c>
      <c r="J9" s="2041"/>
      <c r="K9" s="2041"/>
      <c r="L9" s="2041"/>
      <c r="M9" s="2041"/>
      <c r="N9" s="2041"/>
      <c r="O9" s="2041"/>
      <c r="P9" s="2041"/>
      <c r="Q9" s="2041"/>
      <c r="R9" s="2041"/>
      <c r="S9" s="2041"/>
      <c r="T9" s="2041"/>
      <c r="U9" s="2041"/>
      <c r="V9" s="2041"/>
      <c r="W9" s="2042"/>
    </row>
    <row r="10" spans="1:26" ht="49.5" customHeight="1">
      <c r="A10" s="160"/>
      <c r="B10" s="2043"/>
      <c r="C10" s="2044"/>
      <c r="D10" s="2044"/>
      <c r="E10" s="2044"/>
      <c r="F10" s="2044"/>
      <c r="G10" s="2044"/>
      <c r="H10" s="2045"/>
      <c r="I10" s="2046"/>
      <c r="J10" s="2047"/>
      <c r="K10" s="2047"/>
      <c r="L10" s="2047"/>
      <c r="M10" s="2047"/>
      <c r="N10" s="2047"/>
      <c r="O10" s="2047"/>
      <c r="P10" s="2047"/>
      <c r="Q10" s="2047"/>
      <c r="R10" s="2047"/>
      <c r="S10" s="2047"/>
      <c r="T10" s="2047"/>
      <c r="U10" s="2047"/>
      <c r="V10" s="2047"/>
      <c r="W10" s="2048"/>
    </row>
    <row r="11" spans="1:26" ht="34.5" customHeight="1">
      <c r="A11" s="155" t="s">
        <v>320</v>
      </c>
      <c r="B11" s="156"/>
      <c r="C11" s="157"/>
      <c r="D11" s="157"/>
      <c r="E11" s="157"/>
      <c r="F11" s="158"/>
      <c r="G11" s="158"/>
      <c r="H11" s="158"/>
      <c r="I11" s="158"/>
      <c r="J11" s="158"/>
      <c r="K11" s="158"/>
      <c r="L11" s="158"/>
      <c r="M11" s="158"/>
      <c r="N11" s="158"/>
      <c r="O11" s="158"/>
      <c r="P11" s="158"/>
      <c r="Q11" s="158"/>
      <c r="R11" s="158"/>
      <c r="S11" s="158"/>
      <c r="T11" s="158"/>
      <c r="U11" s="158"/>
      <c r="V11" s="158"/>
      <c r="W11" s="159"/>
    </row>
    <row r="12" spans="1:26" ht="40.5" customHeight="1">
      <c r="A12" s="2049"/>
      <c r="B12" s="2040" t="s">
        <v>321</v>
      </c>
      <c r="C12" s="2042"/>
      <c r="D12" s="161" t="s">
        <v>322</v>
      </c>
      <c r="E12" s="2040" t="s">
        <v>323</v>
      </c>
      <c r="F12" s="2041"/>
      <c r="G12" s="2041"/>
      <c r="H12" s="2041"/>
      <c r="I12" s="2041"/>
      <c r="J12" s="2041"/>
      <c r="K12" s="2041"/>
      <c r="L12" s="2041"/>
      <c r="M12" s="2041"/>
      <c r="N12" s="2041"/>
      <c r="O12" s="2042"/>
      <c r="P12" s="2040" t="s">
        <v>324</v>
      </c>
      <c r="Q12" s="2041"/>
      <c r="R12" s="2041"/>
      <c r="S12" s="2042"/>
      <c r="T12" s="2040" t="s">
        <v>325</v>
      </c>
      <c r="U12" s="2041"/>
      <c r="V12" s="2041"/>
      <c r="W12" s="2042"/>
      <c r="Z12" s="147"/>
    </row>
    <row r="13" spans="1:26" ht="45" customHeight="1">
      <c r="A13" s="2050"/>
      <c r="B13" s="2043"/>
      <c r="C13" s="2045"/>
      <c r="D13" s="905"/>
      <c r="E13" s="906"/>
      <c r="F13" s="907"/>
      <c r="G13" s="156" t="s">
        <v>268</v>
      </c>
      <c r="H13" s="907"/>
      <c r="I13" s="163" t="s">
        <v>326</v>
      </c>
      <c r="J13" s="164" t="s">
        <v>285</v>
      </c>
      <c r="K13" s="908"/>
      <c r="L13" s="907"/>
      <c r="M13" s="156" t="s">
        <v>268</v>
      </c>
      <c r="N13" s="907"/>
      <c r="O13" s="165" t="s">
        <v>326</v>
      </c>
      <c r="P13" s="907"/>
      <c r="Q13" s="156" t="s">
        <v>268</v>
      </c>
      <c r="R13" s="907"/>
      <c r="S13" s="165" t="s">
        <v>326</v>
      </c>
      <c r="T13" s="907"/>
      <c r="U13" s="156" t="s">
        <v>268</v>
      </c>
      <c r="V13" s="907"/>
      <c r="W13" s="165" t="s">
        <v>326</v>
      </c>
    </row>
    <row r="14" spans="1:26" ht="45" customHeight="1">
      <c r="A14" s="2050"/>
      <c r="B14" s="2043"/>
      <c r="C14" s="2045"/>
      <c r="D14" s="905"/>
      <c r="E14" s="906"/>
      <c r="F14" s="907"/>
      <c r="G14" s="156" t="s">
        <v>268</v>
      </c>
      <c r="H14" s="907"/>
      <c r="I14" s="163" t="s">
        <v>326</v>
      </c>
      <c r="J14" s="164" t="s">
        <v>285</v>
      </c>
      <c r="K14" s="908"/>
      <c r="L14" s="907"/>
      <c r="M14" s="156" t="s">
        <v>268</v>
      </c>
      <c r="N14" s="907"/>
      <c r="O14" s="165" t="s">
        <v>326</v>
      </c>
      <c r="P14" s="907"/>
      <c r="Q14" s="156" t="s">
        <v>268</v>
      </c>
      <c r="R14" s="907"/>
      <c r="S14" s="165" t="s">
        <v>326</v>
      </c>
      <c r="T14" s="907"/>
      <c r="U14" s="156" t="s">
        <v>268</v>
      </c>
      <c r="V14" s="907"/>
      <c r="W14" s="165" t="s">
        <v>326</v>
      </c>
    </row>
    <row r="15" spans="1:26" ht="45" customHeight="1">
      <c r="A15" s="2050"/>
      <c r="B15" s="2043"/>
      <c r="C15" s="2045"/>
      <c r="D15" s="905"/>
      <c r="E15" s="906"/>
      <c r="F15" s="907"/>
      <c r="G15" s="156" t="s">
        <v>268</v>
      </c>
      <c r="H15" s="907"/>
      <c r="I15" s="163" t="s">
        <v>326</v>
      </c>
      <c r="J15" s="164" t="s">
        <v>285</v>
      </c>
      <c r="K15" s="908"/>
      <c r="L15" s="907"/>
      <c r="M15" s="156" t="s">
        <v>268</v>
      </c>
      <c r="N15" s="907"/>
      <c r="O15" s="165" t="s">
        <v>326</v>
      </c>
      <c r="P15" s="907"/>
      <c r="Q15" s="156" t="s">
        <v>268</v>
      </c>
      <c r="R15" s="907"/>
      <c r="S15" s="165" t="s">
        <v>326</v>
      </c>
      <c r="T15" s="907"/>
      <c r="U15" s="156" t="s">
        <v>268</v>
      </c>
      <c r="V15" s="907"/>
      <c r="W15" s="165" t="s">
        <v>326</v>
      </c>
    </row>
    <row r="16" spans="1:26" ht="45" customHeight="1">
      <c r="A16" s="2050"/>
      <c r="B16" s="2043"/>
      <c r="C16" s="2045"/>
      <c r="D16" s="905"/>
      <c r="E16" s="906"/>
      <c r="F16" s="907"/>
      <c r="G16" s="156" t="s">
        <v>268</v>
      </c>
      <c r="H16" s="907"/>
      <c r="I16" s="163" t="s">
        <v>304</v>
      </c>
      <c r="J16" s="164" t="s">
        <v>285</v>
      </c>
      <c r="K16" s="908"/>
      <c r="L16" s="907"/>
      <c r="M16" s="156" t="s">
        <v>268</v>
      </c>
      <c r="N16" s="907"/>
      <c r="O16" s="165" t="s">
        <v>304</v>
      </c>
      <c r="P16" s="907"/>
      <c r="Q16" s="156" t="s">
        <v>268</v>
      </c>
      <c r="R16" s="907"/>
      <c r="S16" s="165" t="s">
        <v>304</v>
      </c>
      <c r="T16" s="907"/>
      <c r="U16" s="156" t="s">
        <v>268</v>
      </c>
      <c r="V16" s="907"/>
      <c r="W16" s="165" t="s">
        <v>304</v>
      </c>
    </row>
    <row r="17" spans="1:23" ht="45" customHeight="1">
      <c r="A17" s="2050"/>
      <c r="B17" s="2043"/>
      <c r="C17" s="2045"/>
      <c r="D17" s="905"/>
      <c r="E17" s="906"/>
      <c r="F17" s="907"/>
      <c r="G17" s="156" t="s">
        <v>268</v>
      </c>
      <c r="H17" s="907"/>
      <c r="I17" s="163" t="s">
        <v>304</v>
      </c>
      <c r="J17" s="164" t="s">
        <v>285</v>
      </c>
      <c r="K17" s="909"/>
      <c r="L17" s="907"/>
      <c r="M17" s="156" t="s">
        <v>268</v>
      </c>
      <c r="N17" s="907"/>
      <c r="O17" s="165" t="s">
        <v>304</v>
      </c>
      <c r="P17" s="907"/>
      <c r="Q17" s="156" t="s">
        <v>268</v>
      </c>
      <c r="R17" s="907"/>
      <c r="S17" s="165" t="s">
        <v>304</v>
      </c>
      <c r="T17" s="907"/>
      <c r="U17" s="156" t="s">
        <v>268</v>
      </c>
      <c r="V17" s="907"/>
      <c r="W17" s="165" t="s">
        <v>304</v>
      </c>
    </row>
    <row r="18" spans="1:23" ht="45" customHeight="1">
      <c r="A18" s="166"/>
      <c r="B18" s="162"/>
      <c r="C18" s="167"/>
      <c r="D18" s="167"/>
      <c r="E18" s="167"/>
      <c r="F18" s="156"/>
      <c r="G18" s="156"/>
      <c r="H18" s="158"/>
      <c r="I18" s="156"/>
      <c r="J18" s="168"/>
      <c r="K18" s="2040" t="s">
        <v>327</v>
      </c>
      <c r="L18" s="2041"/>
      <c r="M18" s="2041"/>
      <c r="N18" s="2041"/>
      <c r="O18" s="2042"/>
      <c r="P18" s="910"/>
      <c r="Q18" s="169" t="s">
        <v>268</v>
      </c>
      <c r="R18" s="910"/>
      <c r="S18" s="170" t="s">
        <v>304</v>
      </c>
      <c r="T18" s="910"/>
      <c r="U18" s="169" t="s">
        <v>268</v>
      </c>
      <c r="V18" s="910"/>
      <c r="W18" s="170" t="s">
        <v>304</v>
      </c>
    </row>
    <row r="19" spans="1:23">
      <c r="A19" s="171"/>
      <c r="B19" s="171"/>
      <c r="C19" s="141"/>
      <c r="D19" s="141"/>
      <c r="E19" s="141"/>
      <c r="F19" s="141"/>
      <c r="G19" s="141"/>
      <c r="H19" s="141"/>
      <c r="I19" s="141"/>
      <c r="J19" s="141"/>
      <c r="K19" s="141"/>
      <c r="L19" s="141"/>
      <c r="M19" s="141"/>
      <c r="N19" s="141"/>
      <c r="O19" s="141"/>
      <c r="P19" s="141"/>
      <c r="Q19" s="141"/>
      <c r="R19" s="141"/>
      <c r="S19" s="141"/>
      <c r="T19" s="141"/>
      <c r="U19" s="141"/>
      <c r="V19" s="141"/>
      <c r="W19" s="141"/>
    </row>
    <row r="20" spans="1:23" ht="18" customHeight="1">
      <c r="A20" s="172" t="s">
        <v>328</v>
      </c>
      <c r="B20" s="173"/>
      <c r="C20" s="139"/>
      <c r="D20" s="139"/>
      <c r="E20" s="139"/>
      <c r="F20" s="139"/>
      <c r="G20" s="139"/>
      <c r="H20" s="139"/>
      <c r="I20" s="139"/>
      <c r="J20" s="139"/>
      <c r="K20" s="139"/>
      <c r="L20" s="139"/>
      <c r="M20" s="139"/>
      <c r="N20" s="139"/>
      <c r="O20" s="139"/>
      <c r="P20" s="139"/>
      <c r="Q20" s="139"/>
      <c r="R20" s="139"/>
      <c r="S20" s="139"/>
      <c r="T20" s="139"/>
      <c r="U20" s="139"/>
      <c r="V20" s="139"/>
      <c r="W20" s="139"/>
    </row>
    <row r="21" spans="1:23" ht="18" customHeight="1">
      <c r="A21" s="139" t="s">
        <v>943</v>
      </c>
      <c r="B21" s="139"/>
      <c r="C21" s="174"/>
      <c r="D21" s="174"/>
      <c r="E21" s="174"/>
      <c r="F21" s="174"/>
      <c r="G21" s="174"/>
      <c r="H21" s="174"/>
      <c r="I21" s="174"/>
      <c r="J21" s="174"/>
      <c r="K21" s="174"/>
      <c r="L21" s="174"/>
      <c r="M21" s="174"/>
      <c r="N21" s="174"/>
      <c r="O21" s="174"/>
      <c r="P21" s="139"/>
      <c r="Q21" s="139"/>
      <c r="R21" s="139"/>
      <c r="S21" s="139"/>
      <c r="T21" s="139"/>
    </row>
    <row r="22" spans="1:23" ht="18" customHeight="1">
      <c r="A22" s="175" t="s">
        <v>1252</v>
      </c>
      <c r="B22" s="175"/>
      <c r="C22" s="176"/>
      <c r="D22" s="176"/>
      <c r="E22" s="176"/>
      <c r="F22" s="176"/>
      <c r="G22" s="176"/>
      <c r="H22" s="176"/>
      <c r="I22" s="176"/>
      <c r="J22" s="176"/>
      <c r="K22" s="176"/>
      <c r="L22" s="176"/>
      <c r="M22" s="176"/>
      <c r="N22" s="176"/>
      <c r="O22" s="176"/>
      <c r="P22" s="176"/>
      <c r="Q22" s="176"/>
      <c r="R22" s="176"/>
      <c r="S22" s="176"/>
      <c r="T22" s="176"/>
      <c r="U22" s="176"/>
      <c r="V22" s="176"/>
      <c r="W22" s="176"/>
    </row>
    <row r="23" spans="1:23" ht="18" customHeight="1">
      <c r="A23" s="175" t="s">
        <v>329</v>
      </c>
      <c r="B23" s="175"/>
      <c r="C23" s="175"/>
      <c r="D23" s="175"/>
      <c r="E23" s="175"/>
      <c r="F23" s="175"/>
      <c r="G23" s="175"/>
      <c r="H23" s="175"/>
      <c r="I23" s="175"/>
      <c r="J23" s="175"/>
      <c r="K23" s="175"/>
      <c r="L23" s="175"/>
      <c r="M23" s="175"/>
      <c r="N23" s="175"/>
      <c r="O23" s="175"/>
      <c r="P23" s="175"/>
      <c r="Q23" s="175"/>
      <c r="R23" s="175"/>
      <c r="S23" s="175"/>
      <c r="T23" s="175"/>
      <c r="U23" s="175"/>
      <c r="V23" s="175"/>
      <c r="W23" s="175"/>
    </row>
  </sheetData>
  <mergeCells count="24">
    <mergeCell ref="A2:W2"/>
    <mergeCell ref="E3:O3"/>
    <mergeCell ref="A4:B4"/>
    <mergeCell ref="C4:H4"/>
    <mergeCell ref="A5:B7"/>
    <mergeCell ref="C5:H7"/>
    <mergeCell ref="I5:L6"/>
    <mergeCell ref="M5:N6"/>
    <mergeCell ref="O5:P6"/>
    <mergeCell ref="A12:A17"/>
    <mergeCell ref="B12:C12"/>
    <mergeCell ref="E12:O12"/>
    <mergeCell ref="P12:S12"/>
    <mergeCell ref="T12:W12"/>
    <mergeCell ref="B13:C13"/>
    <mergeCell ref="B14:C14"/>
    <mergeCell ref="B15:C15"/>
    <mergeCell ref="B16:C16"/>
    <mergeCell ref="B17:C17"/>
    <mergeCell ref="K18:O18"/>
    <mergeCell ref="B9:H9"/>
    <mergeCell ref="I9:W9"/>
    <mergeCell ref="B10:H10"/>
    <mergeCell ref="I10:W10"/>
  </mergeCells>
  <phoneticPr fontId="9"/>
  <conditionalFormatting sqref="M5:N6 H13:H17 N13:N17 P13:P18 R13:R18 T13:T18 V13:V18 K13:L17 C4:H7 B13:F17 B10 I10:W10">
    <cfRule type="cellIs" dxfId="259" priority="1" stopIfTrue="1" operator="equal">
      <formula>""</formula>
    </cfRule>
  </conditionalFormatting>
  <dataValidations count="2">
    <dataValidation imeMode="fullKatakana" allowBlank="1" showInputMessage="1" showErrorMessage="1" sqref="C4:H4"/>
    <dataValidation type="list" allowBlank="1" showInputMessage="1" showErrorMessage="1" sqref="K13:K17 E13:E17">
      <formula1>"令和,平成 , 昭和"</formula1>
    </dataValidation>
  </dataValidations>
  <printOptions horizontalCentered="1"/>
  <pageMargins left="0.70866141732283472" right="0.70866141732283472" top="0.74803149606299213" bottom="0.74803149606299213" header="0.31496062992125984" footer="0.31496062992125984"/>
  <pageSetup paperSize="9" scale="68" orientation="landscape" horizontalDpi="300" verticalDpi="300" r:id="rId1"/>
  <headerFooter scaleWithDoc="0">
    <oddFooter>&amp;R&amp;10（令和元年10月開講訓練科から適用）</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1"/>
  <sheetViews>
    <sheetView view="pageBreakPreview" zoomScale="70" zoomScaleNormal="100" zoomScaleSheetLayoutView="70" workbookViewId="0">
      <selection activeCell="A2" sqref="A2:F2"/>
    </sheetView>
  </sheetViews>
  <sheetFormatPr defaultColWidth="9" defaultRowHeight="13.5"/>
  <cols>
    <col min="1" max="2" width="17.625" style="184" customWidth="1"/>
    <col min="3" max="4" width="11.625" style="184" customWidth="1"/>
    <col min="5" max="5" width="11.125" style="184" customWidth="1"/>
    <col min="6" max="6" width="59.75" style="184" customWidth="1"/>
    <col min="7" max="18" width="15.625" style="180" customWidth="1"/>
    <col min="19" max="16384" width="9" style="180"/>
  </cols>
  <sheetData>
    <row r="1" spans="1:8" ht="24.95" customHeight="1">
      <c r="A1" s="177"/>
      <c r="B1" s="177"/>
      <c r="C1" s="178"/>
      <c r="D1" s="178"/>
      <c r="E1" s="178"/>
      <c r="F1" s="179" t="s">
        <v>330</v>
      </c>
    </row>
    <row r="2" spans="1:8" ht="39.950000000000003" customHeight="1">
      <c r="A2" s="2124" t="s">
        <v>10</v>
      </c>
      <c r="B2" s="2124"/>
      <c r="C2" s="2124"/>
      <c r="D2" s="2124"/>
      <c r="E2" s="2124"/>
      <c r="F2" s="2124"/>
    </row>
    <row r="3" spans="1:8" ht="39.950000000000003" customHeight="1" thickBot="1">
      <c r="A3" s="181" t="s">
        <v>251</v>
      </c>
      <c r="B3" s="2125" t="str">
        <f>IF(様式1!L11="","",様式1!L11)</f>
        <v/>
      </c>
      <c r="C3" s="2125"/>
      <c r="D3" s="2125"/>
      <c r="E3" s="181" t="s">
        <v>331</v>
      </c>
      <c r="F3" s="731" t="str">
        <f>IF(様式1!G36="","",様式1!G36)</f>
        <v/>
      </c>
    </row>
    <row r="4" spans="1:8" ht="30" customHeight="1" thickBot="1">
      <c r="A4" s="182" t="s">
        <v>332</v>
      </c>
      <c r="B4" s="183"/>
    </row>
    <row r="5" spans="1:8" ht="39.950000000000003" customHeight="1" thickBot="1">
      <c r="A5" s="2111" t="s">
        <v>333</v>
      </c>
      <c r="B5" s="2113"/>
      <c r="C5" s="2126" t="s">
        <v>334</v>
      </c>
      <c r="D5" s="2107"/>
      <c r="E5" s="185" t="s">
        <v>335</v>
      </c>
      <c r="F5" s="186" t="s">
        <v>336</v>
      </c>
      <c r="H5" s="180" t="s">
        <v>337</v>
      </c>
    </row>
    <row r="6" spans="1:8" ht="26.1" customHeight="1">
      <c r="A6" s="2114"/>
      <c r="B6" s="2116"/>
      <c r="C6" s="2127"/>
      <c r="D6" s="2128"/>
      <c r="E6" s="2117"/>
      <c r="F6" s="2129"/>
    </row>
    <row r="7" spans="1:8" ht="26.1" customHeight="1">
      <c r="A7" s="2085"/>
      <c r="B7" s="2087"/>
      <c r="C7" s="2120"/>
      <c r="D7" s="2121"/>
      <c r="E7" s="2089"/>
      <c r="F7" s="2090"/>
    </row>
    <row r="8" spans="1:8" ht="26.1" customHeight="1">
      <c r="A8" s="2082"/>
      <c r="B8" s="2084"/>
      <c r="C8" s="2118"/>
      <c r="D8" s="2119"/>
      <c r="E8" s="2088"/>
      <c r="F8" s="2090"/>
    </row>
    <row r="9" spans="1:8" ht="26.1" customHeight="1">
      <c r="A9" s="2085"/>
      <c r="B9" s="2087"/>
      <c r="C9" s="2120"/>
      <c r="D9" s="2121"/>
      <c r="E9" s="2089"/>
      <c r="F9" s="2090"/>
    </row>
    <row r="10" spans="1:8" ht="26.1" customHeight="1">
      <c r="A10" s="2082"/>
      <c r="B10" s="2084"/>
      <c r="C10" s="2118"/>
      <c r="D10" s="2119"/>
      <c r="E10" s="2088"/>
      <c r="F10" s="2090"/>
    </row>
    <row r="11" spans="1:8" ht="26.1" customHeight="1">
      <c r="A11" s="2085"/>
      <c r="B11" s="2087"/>
      <c r="C11" s="2120"/>
      <c r="D11" s="2121"/>
      <c r="E11" s="2089"/>
      <c r="F11" s="2090"/>
    </row>
    <row r="12" spans="1:8" ht="26.1" customHeight="1">
      <c r="A12" s="2082"/>
      <c r="B12" s="2084"/>
      <c r="C12" s="2118"/>
      <c r="D12" s="2119"/>
      <c r="E12" s="2088"/>
      <c r="F12" s="2090"/>
    </row>
    <row r="13" spans="1:8" ht="26.1" customHeight="1">
      <c r="A13" s="2085"/>
      <c r="B13" s="2087"/>
      <c r="C13" s="2120"/>
      <c r="D13" s="2121"/>
      <c r="E13" s="2089"/>
      <c r="F13" s="2090"/>
    </row>
    <row r="14" spans="1:8" ht="26.1" customHeight="1">
      <c r="A14" s="2082"/>
      <c r="B14" s="2084"/>
      <c r="C14" s="2118"/>
      <c r="D14" s="2119"/>
      <c r="E14" s="2088"/>
      <c r="F14" s="2090"/>
    </row>
    <row r="15" spans="1:8" ht="26.1" customHeight="1" thickBot="1">
      <c r="A15" s="2091"/>
      <c r="B15" s="2093"/>
      <c r="C15" s="2122"/>
      <c r="D15" s="2123"/>
      <c r="E15" s="2094"/>
      <c r="F15" s="2095"/>
    </row>
    <row r="16" spans="1:8" s="59" customFormat="1" ht="20.100000000000001" customHeight="1">
      <c r="A16" s="2096" t="s">
        <v>338</v>
      </c>
      <c r="B16" s="2097"/>
      <c r="C16" s="2097"/>
      <c r="D16" s="2098"/>
      <c r="E16" s="2102">
        <f>SUM(E6:E15)</f>
        <v>0</v>
      </c>
      <c r="F16" s="2104"/>
    </row>
    <row r="17" spans="1:6" ht="20.100000000000001" customHeight="1" thickBot="1">
      <c r="A17" s="2099"/>
      <c r="B17" s="2100"/>
      <c r="C17" s="2100"/>
      <c r="D17" s="2101"/>
      <c r="E17" s="2103"/>
      <c r="F17" s="2105"/>
    </row>
    <row r="18" spans="1:6" ht="24.95" customHeight="1">
      <c r="A18" s="187" t="s">
        <v>889</v>
      </c>
      <c r="B18" s="187"/>
      <c r="C18" s="634"/>
      <c r="D18" s="634"/>
      <c r="E18" s="635"/>
      <c r="F18" s="634"/>
    </row>
    <row r="19" spans="1:6" ht="24.95" customHeight="1" thickBot="1">
      <c r="A19" s="182" t="s">
        <v>339</v>
      </c>
      <c r="B19" s="183"/>
      <c r="E19" s="188"/>
    </row>
    <row r="20" spans="1:6" ht="39.950000000000003" customHeight="1" thickBot="1">
      <c r="A20" s="2111" t="s">
        <v>340</v>
      </c>
      <c r="B20" s="2112"/>
      <c r="C20" s="2112"/>
      <c r="D20" s="2113"/>
      <c r="E20" s="185" t="s">
        <v>341</v>
      </c>
      <c r="F20" s="186" t="s">
        <v>278</v>
      </c>
    </row>
    <row r="21" spans="1:6" ht="26.1" customHeight="1">
      <c r="A21" s="2114"/>
      <c r="B21" s="2115"/>
      <c r="C21" s="2115"/>
      <c r="D21" s="2116"/>
      <c r="E21" s="2117"/>
      <c r="F21" s="2090"/>
    </row>
    <row r="22" spans="1:6" ht="26.1" customHeight="1">
      <c r="A22" s="2085"/>
      <c r="B22" s="2086"/>
      <c r="C22" s="2086"/>
      <c r="D22" s="2087"/>
      <c r="E22" s="2089"/>
      <c r="F22" s="2090"/>
    </row>
    <row r="23" spans="1:6" ht="26.1" customHeight="1">
      <c r="A23" s="2082"/>
      <c r="B23" s="2083"/>
      <c r="C23" s="2083"/>
      <c r="D23" s="2084"/>
      <c r="E23" s="2088"/>
      <c r="F23" s="2090"/>
    </row>
    <row r="24" spans="1:6" ht="26.1" customHeight="1">
      <c r="A24" s="2085"/>
      <c r="B24" s="2086"/>
      <c r="C24" s="2086"/>
      <c r="D24" s="2087"/>
      <c r="E24" s="2089"/>
      <c r="F24" s="2090"/>
    </row>
    <row r="25" spans="1:6" ht="26.1" customHeight="1">
      <c r="A25" s="2082"/>
      <c r="B25" s="2083"/>
      <c r="C25" s="2083"/>
      <c r="D25" s="2084"/>
      <c r="E25" s="2088"/>
      <c r="F25" s="2090"/>
    </row>
    <row r="26" spans="1:6" ht="26.1" customHeight="1">
      <c r="A26" s="2085"/>
      <c r="B26" s="2086"/>
      <c r="C26" s="2086"/>
      <c r="D26" s="2087"/>
      <c r="E26" s="2089"/>
      <c r="F26" s="2090"/>
    </row>
    <row r="27" spans="1:6" ht="26.1" customHeight="1">
      <c r="A27" s="2082"/>
      <c r="B27" s="2083"/>
      <c r="C27" s="2083"/>
      <c r="D27" s="2084"/>
      <c r="E27" s="2088"/>
      <c r="F27" s="2090"/>
    </row>
    <row r="28" spans="1:6" ht="26.1" customHeight="1">
      <c r="A28" s="2085"/>
      <c r="B28" s="2086"/>
      <c r="C28" s="2086"/>
      <c r="D28" s="2087"/>
      <c r="E28" s="2089"/>
      <c r="F28" s="2090"/>
    </row>
    <row r="29" spans="1:6" ht="26.1" customHeight="1">
      <c r="A29" s="2082"/>
      <c r="B29" s="2083"/>
      <c r="C29" s="2083"/>
      <c r="D29" s="2084"/>
      <c r="E29" s="2088"/>
      <c r="F29" s="2090"/>
    </row>
    <row r="30" spans="1:6" ht="26.1" customHeight="1" thickBot="1">
      <c r="A30" s="2091"/>
      <c r="B30" s="2092"/>
      <c r="C30" s="2092"/>
      <c r="D30" s="2093"/>
      <c r="E30" s="2094"/>
      <c r="F30" s="2095"/>
    </row>
    <row r="31" spans="1:6" s="59" customFormat="1" ht="20.100000000000001" customHeight="1">
      <c r="A31" s="2096" t="s">
        <v>338</v>
      </c>
      <c r="B31" s="2097"/>
      <c r="C31" s="2097"/>
      <c r="D31" s="2098"/>
      <c r="E31" s="2102">
        <f>SUM(E21:E30)</f>
        <v>0</v>
      </c>
      <c r="F31" s="2104"/>
    </row>
    <row r="32" spans="1:6" ht="20.100000000000001" customHeight="1" thickBot="1">
      <c r="A32" s="2099"/>
      <c r="B32" s="2100"/>
      <c r="C32" s="2100"/>
      <c r="D32" s="2101"/>
      <c r="E32" s="2103"/>
      <c r="F32" s="2105"/>
    </row>
    <row r="33" spans="1:6" ht="20.100000000000001" customHeight="1">
      <c r="A33" s="187" t="s">
        <v>890</v>
      </c>
      <c r="B33" s="187"/>
      <c r="C33" s="634"/>
      <c r="D33" s="634"/>
      <c r="E33" s="634"/>
      <c r="F33" s="634"/>
    </row>
    <row r="34" spans="1:6" ht="30" customHeight="1" thickBot="1">
      <c r="A34" s="189" t="s">
        <v>342</v>
      </c>
      <c r="B34" s="189"/>
      <c r="C34" s="190"/>
      <c r="D34" s="190"/>
      <c r="E34" s="190"/>
      <c r="F34" s="190"/>
    </row>
    <row r="35" spans="1:6" ht="39.950000000000003" customHeight="1" thickBot="1">
      <c r="A35" s="2106" t="s">
        <v>333</v>
      </c>
      <c r="B35" s="2107"/>
      <c r="C35" s="2108" t="s">
        <v>343</v>
      </c>
      <c r="D35" s="2109"/>
      <c r="E35" s="2110"/>
      <c r="F35" s="186" t="s">
        <v>336</v>
      </c>
    </row>
    <row r="36" spans="1:6" ht="35.1" customHeight="1">
      <c r="A36" s="2078"/>
      <c r="B36" s="2079"/>
      <c r="C36" s="2080"/>
      <c r="D36" s="2081"/>
      <c r="E36" s="2079"/>
      <c r="F36" s="911"/>
    </row>
    <row r="37" spans="1:6" ht="35.1" customHeight="1">
      <c r="A37" s="2074"/>
      <c r="B37" s="2075"/>
      <c r="C37" s="2076"/>
      <c r="D37" s="2077"/>
      <c r="E37" s="2075"/>
      <c r="F37" s="912"/>
    </row>
    <row r="38" spans="1:6" ht="35.1" customHeight="1">
      <c r="A38" s="2074"/>
      <c r="B38" s="2075"/>
      <c r="C38" s="2076"/>
      <c r="D38" s="2077"/>
      <c r="E38" s="2075"/>
      <c r="F38" s="912"/>
    </row>
    <row r="39" spans="1:6" ht="35.1" customHeight="1">
      <c r="A39" s="2074"/>
      <c r="B39" s="2075"/>
      <c r="C39" s="2076"/>
      <c r="D39" s="2077"/>
      <c r="E39" s="2075"/>
      <c r="F39" s="912"/>
    </row>
    <row r="40" spans="1:6" ht="35.1" customHeight="1" thickBot="1">
      <c r="A40" s="2070"/>
      <c r="B40" s="2071"/>
      <c r="C40" s="2072"/>
      <c r="D40" s="2073"/>
      <c r="E40" s="2071"/>
      <c r="F40" s="913"/>
    </row>
    <row r="41" spans="1:6">
      <c r="A41" s="660" t="s">
        <v>913</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6:B36"/>
    <mergeCell ref="C36:E36"/>
    <mergeCell ref="A27:D28"/>
    <mergeCell ref="E27:E28"/>
    <mergeCell ref="F27:F28"/>
    <mergeCell ref="A29:D30"/>
    <mergeCell ref="E29:E30"/>
    <mergeCell ref="F29:F30"/>
    <mergeCell ref="A31:D32"/>
    <mergeCell ref="E31:E32"/>
    <mergeCell ref="F31:F32"/>
    <mergeCell ref="A35:B35"/>
    <mergeCell ref="C35:E35"/>
    <mergeCell ref="A40:B40"/>
    <mergeCell ref="C40:E40"/>
    <mergeCell ref="A37:B37"/>
    <mergeCell ref="C37:E37"/>
    <mergeCell ref="A38:B38"/>
    <mergeCell ref="C38:E38"/>
    <mergeCell ref="A39:B39"/>
    <mergeCell ref="C39:E39"/>
  </mergeCells>
  <phoneticPr fontId="9"/>
  <conditionalFormatting sqref="A21:D30 F21:F30 E21 E23 E25 E27 E29">
    <cfRule type="cellIs" dxfId="258" priority="4" stopIfTrue="1" operator="equal">
      <formula>""</formula>
    </cfRule>
    <cfRule type="cellIs" dxfId="257" priority="5" stopIfTrue="1" operator="notEqual">
      <formula>0</formula>
    </cfRule>
  </conditionalFormatting>
  <conditionalFormatting sqref="A6:D15 F6:F15 E6 E8 E10 E12 E14">
    <cfRule type="cellIs" dxfId="256" priority="3" stopIfTrue="1" operator="equal">
      <formula>""</formula>
    </cfRule>
  </conditionalFormatting>
  <conditionalFormatting sqref="A36:F40">
    <cfRule type="cellIs" dxfId="255" priority="2" stopIfTrue="1" operator="equal">
      <formula>""</formula>
    </cfRule>
  </conditionalFormatting>
  <conditionalFormatting sqref="E21 E23 E25 E27 E29">
    <cfRule type="cellIs" dxfId="254"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51"/>
  <sheetViews>
    <sheetView view="pageBreakPreview" zoomScale="70" zoomScaleNormal="100" zoomScaleSheetLayoutView="70" workbookViewId="0">
      <selection activeCell="A2" sqref="A2:F2"/>
    </sheetView>
  </sheetViews>
  <sheetFormatPr defaultColWidth="9" defaultRowHeight="13.5"/>
  <cols>
    <col min="1" max="1" width="17.625" style="184" customWidth="1"/>
    <col min="2" max="2" width="12.75" style="184" customWidth="1"/>
    <col min="3" max="3" width="11.625" style="184" customWidth="1"/>
    <col min="4" max="4" width="9.5" style="184" customWidth="1"/>
    <col min="5" max="5" width="11.125" style="184" customWidth="1"/>
    <col min="6" max="6" width="76" style="184" customWidth="1"/>
    <col min="7" max="18" width="15.625" style="180" customWidth="1"/>
    <col min="19" max="16384" width="9" style="180"/>
  </cols>
  <sheetData>
    <row r="1" spans="1:8" ht="24.95" customHeight="1">
      <c r="A1" s="177"/>
      <c r="B1" s="177"/>
      <c r="C1" s="178"/>
      <c r="D1" s="178"/>
      <c r="E1" s="178"/>
      <c r="F1" s="179" t="s">
        <v>330</v>
      </c>
    </row>
    <row r="2" spans="1:8" ht="39.950000000000003" customHeight="1">
      <c r="A2" s="2124" t="s">
        <v>10</v>
      </c>
      <c r="B2" s="2124"/>
      <c r="C2" s="2124"/>
      <c r="D2" s="2124"/>
      <c r="E2" s="2124"/>
      <c r="F2" s="2124"/>
    </row>
    <row r="3" spans="1:8" ht="39.950000000000003" customHeight="1" thickBot="1">
      <c r="A3" s="181" t="s">
        <v>251</v>
      </c>
      <c r="B3" s="2175" t="s">
        <v>1360</v>
      </c>
      <c r="C3" s="2175"/>
      <c r="D3" s="2175"/>
      <c r="E3" s="181" t="s">
        <v>83</v>
      </c>
      <c r="F3" s="731" t="s">
        <v>1360</v>
      </c>
    </row>
    <row r="4" spans="1:8" ht="30" customHeight="1" thickBot="1">
      <c r="A4" s="182" t="s">
        <v>332</v>
      </c>
      <c r="B4" s="183"/>
    </row>
    <row r="5" spans="1:8" ht="39.950000000000003" customHeight="1" thickBot="1">
      <c r="A5" s="2111" t="s">
        <v>333</v>
      </c>
      <c r="B5" s="2113"/>
      <c r="C5" s="2126" t="s">
        <v>334</v>
      </c>
      <c r="D5" s="2107"/>
      <c r="E5" s="185" t="s">
        <v>335</v>
      </c>
      <c r="F5" s="186" t="s">
        <v>336</v>
      </c>
      <c r="H5" s="180" t="s">
        <v>337</v>
      </c>
    </row>
    <row r="6" spans="1:8" ht="26.1" customHeight="1">
      <c r="A6" s="2176"/>
      <c r="B6" s="2177"/>
      <c r="C6" s="2178"/>
      <c r="D6" s="2179"/>
      <c r="E6" s="2102"/>
      <c r="F6" s="2180"/>
    </row>
    <row r="7" spans="1:8" ht="26.1" customHeight="1">
      <c r="A7" s="2145"/>
      <c r="B7" s="2147"/>
      <c r="C7" s="2171"/>
      <c r="D7" s="2172"/>
      <c r="E7" s="2149"/>
      <c r="F7" s="2150"/>
    </row>
    <row r="8" spans="1:8" ht="26.1" customHeight="1">
      <c r="A8" s="2142"/>
      <c r="B8" s="2144"/>
      <c r="C8" s="2169"/>
      <c r="D8" s="2170"/>
      <c r="E8" s="2148"/>
      <c r="F8" s="2150"/>
    </row>
    <row r="9" spans="1:8" ht="26.1" customHeight="1">
      <c r="A9" s="2145"/>
      <c r="B9" s="2147"/>
      <c r="C9" s="2171"/>
      <c r="D9" s="2172"/>
      <c r="E9" s="2149"/>
      <c r="F9" s="2150"/>
    </row>
    <row r="10" spans="1:8" ht="26.1" customHeight="1">
      <c r="A10" s="2142"/>
      <c r="B10" s="2144"/>
      <c r="C10" s="2169"/>
      <c r="D10" s="2170"/>
      <c r="E10" s="2148"/>
      <c r="F10" s="2150"/>
    </row>
    <row r="11" spans="1:8" ht="26.1" customHeight="1">
      <c r="A11" s="2145"/>
      <c r="B11" s="2147"/>
      <c r="C11" s="2171"/>
      <c r="D11" s="2172"/>
      <c r="E11" s="2149"/>
      <c r="F11" s="2150"/>
    </row>
    <row r="12" spans="1:8" ht="26.1" customHeight="1">
      <c r="A12" s="2142"/>
      <c r="B12" s="2144"/>
      <c r="C12" s="2169"/>
      <c r="D12" s="2170"/>
      <c r="E12" s="2148"/>
      <c r="F12" s="2150"/>
    </row>
    <row r="13" spans="1:8" ht="26.1" customHeight="1">
      <c r="A13" s="2145"/>
      <c r="B13" s="2147"/>
      <c r="C13" s="2171"/>
      <c r="D13" s="2172"/>
      <c r="E13" s="2149"/>
      <c r="F13" s="2150"/>
    </row>
    <row r="14" spans="1:8" ht="26.1" customHeight="1">
      <c r="A14" s="2142"/>
      <c r="B14" s="2144"/>
      <c r="C14" s="2169"/>
      <c r="D14" s="2170"/>
      <c r="E14" s="2148"/>
      <c r="F14" s="2150"/>
    </row>
    <row r="15" spans="1:8" ht="26.1" customHeight="1" thickBot="1">
      <c r="A15" s="2151"/>
      <c r="B15" s="2153"/>
      <c r="C15" s="2173"/>
      <c r="D15" s="2174"/>
      <c r="E15" s="2103"/>
      <c r="F15" s="2154"/>
    </row>
    <row r="16" spans="1:8" s="59" customFormat="1" ht="20.100000000000001" customHeight="1">
      <c r="A16" s="2096" t="s">
        <v>338</v>
      </c>
      <c r="B16" s="2097"/>
      <c r="C16" s="2097"/>
      <c r="D16" s="2098"/>
      <c r="E16" s="2102">
        <f>SUM(E6:E15)</f>
        <v>0</v>
      </c>
      <c r="F16" s="2104"/>
    </row>
    <row r="17" spans="1:6" ht="20.100000000000001" customHeight="1" thickBot="1">
      <c r="A17" s="2099"/>
      <c r="B17" s="2100"/>
      <c r="C17" s="2100"/>
      <c r="D17" s="2101"/>
      <c r="E17" s="2103"/>
      <c r="F17" s="2105"/>
    </row>
    <row r="18" spans="1:6" ht="24.95" customHeight="1">
      <c r="A18" s="187" t="s">
        <v>889</v>
      </c>
      <c r="B18" s="187"/>
      <c r="C18" s="992"/>
      <c r="D18" s="992"/>
      <c r="E18" s="635"/>
      <c r="F18" s="992"/>
    </row>
    <row r="19" spans="1:6" ht="24.95" customHeight="1" thickBot="1">
      <c r="A19" s="182" t="s">
        <v>339</v>
      </c>
      <c r="B19" s="183"/>
      <c r="E19" s="188"/>
    </row>
    <row r="20" spans="1:6" ht="39.950000000000003" customHeight="1" thickBot="1">
      <c r="A20" s="2111" t="s">
        <v>340</v>
      </c>
      <c r="B20" s="2112"/>
      <c r="C20" s="2112"/>
      <c r="D20" s="2113"/>
      <c r="E20" s="185" t="s">
        <v>341</v>
      </c>
      <c r="F20" s="186" t="s">
        <v>278</v>
      </c>
    </row>
    <row r="21" spans="1:6" ht="26.1" customHeight="1">
      <c r="A21" s="2164" t="s">
        <v>1241</v>
      </c>
      <c r="B21" s="2165"/>
      <c r="C21" s="2165"/>
      <c r="D21" s="2166"/>
      <c r="E21" s="2167">
        <v>3000</v>
      </c>
      <c r="F21" s="2163" t="s">
        <v>1242</v>
      </c>
    </row>
    <row r="22" spans="1:6" ht="26.1" customHeight="1">
      <c r="A22" s="2158"/>
      <c r="B22" s="2159"/>
      <c r="C22" s="2159"/>
      <c r="D22" s="2160"/>
      <c r="E22" s="2168"/>
      <c r="F22" s="2163"/>
    </row>
    <row r="23" spans="1:6" ht="26.1" customHeight="1">
      <c r="A23" s="2155" t="s">
        <v>1243</v>
      </c>
      <c r="B23" s="2156"/>
      <c r="C23" s="2156"/>
      <c r="D23" s="2157"/>
      <c r="E23" s="2161">
        <v>0</v>
      </c>
      <c r="F23" s="2163" t="s">
        <v>1244</v>
      </c>
    </row>
    <row r="24" spans="1:6" ht="26.1" customHeight="1">
      <c r="A24" s="2158"/>
      <c r="B24" s="2159"/>
      <c r="C24" s="2159"/>
      <c r="D24" s="2160"/>
      <c r="E24" s="2162"/>
      <c r="F24" s="2163"/>
    </row>
    <row r="25" spans="1:6" ht="26.1" customHeight="1">
      <c r="A25" s="2155" t="s">
        <v>1245</v>
      </c>
      <c r="B25" s="2156"/>
      <c r="C25" s="2156"/>
      <c r="D25" s="2157"/>
      <c r="E25" s="2161">
        <v>0</v>
      </c>
      <c r="F25" s="2163" t="s">
        <v>1246</v>
      </c>
    </row>
    <row r="26" spans="1:6" ht="26.1" customHeight="1">
      <c r="A26" s="2158"/>
      <c r="B26" s="2159"/>
      <c r="C26" s="2159"/>
      <c r="D26" s="2160"/>
      <c r="E26" s="2162"/>
      <c r="F26" s="2163"/>
    </row>
    <row r="27" spans="1:6" ht="26.1" customHeight="1">
      <c r="A27" s="2142"/>
      <c r="B27" s="2143"/>
      <c r="C27" s="2143"/>
      <c r="D27" s="2144"/>
      <c r="E27" s="2148"/>
      <c r="F27" s="2150"/>
    </row>
    <row r="28" spans="1:6" ht="26.1" customHeight="1">
      <c r="A28" s="2145"/>
      <c r="B28" s="2146"/>
      <c r="C28" s="2146"/>
      <c r="D28" s="2147"/>
      <c r="E28" s="2149"/>
      <c r="F28" s="2150"/>
    </row>
    <row r="29" spans="1:6" ht="26.1" customHeight="1">
      <c r="A29" s="2142"/>
      <c r="B29" s="2143"/>
      <c r="C29" s="2143"/>
      <c r="D29" s="2144"/>
      <c r="E29" s="2148"/>
      <c r="F29" s="2150"/>
    </row>
    <row r="30" spans="1:6" ht="26.1" customHeight="1" thickBot="1">
      <c r="A30" s="2151"/>
      <c r="B30" s="2152"/>
      <c r="C30" s="2152"/>
      <c r="D30" s="2153"/>
      <c r="E30" s="2103"/>
      <c r="F30" s="2154"/>
    </row>
    <row r="31" spans="1:6" s="59" customFormat="1" ht="20.100000000000001" customHeight="1">
      <c r="A31" s="2096" t="s">
        <v>338</v>
      </c>
      <c r="B31" s="2097"/>
      <c r="C31" s="2097"/>
      <c r="D31" s="2098"/>
      <c r="E31" s="2102">
        <f>SUM(E21:E30)</f>
        <v>3000</v>
      </c>
      <c r="F31" s="2104"/>
    </row>
    <row r="32" spans="1:6" ht="20.100000000000001" customHeight="1" thickBot="1">
      <c r="A32" s="2099"/>
      <c r="B32" s="2100"/>
      <c r="C32" s="2100"/>
      <c r="D32" s="2101"/>
      <c r="E32" s="2103"/>
      <c r="F32" s="2105"/>
    </row>
    <row r="33" spans="1:6" ht="20.100000000000001" customHeight="1">
      <c r="A33" s="187" t="s">
        <v>890</v>
      </c>
      <c r="B33" s="187"/>
      <c r="C33" s="992"/>
      <c r="D33" s="992"/>
      <c r="E33" s="992"/>
      <c r="F33" s="992"/>
    </row>
    <row r="34" spans="1:6" ht="30" customHeight="1" thickBot="1">
      <c r="A34" s="189" t="s">
        <v>342</v>
      </c>
      <c r="B34" s="189"/>
      <c r="C34" s="993"/>
      <c r="D34" s="993"/>
      <c r="E34" s="993"/>
      <c r="F34" s="993"/>
    </row>
    <row r="35" spans="1:6" ht="39.950000000000003" customHeight="1" thickBot="1">
      <c r="A35" s="2106" t="s">
        <v>333</v>
      </c>
      <c r="B35" s="2107"/>
      <c r="C35" s="2108" t="s">
        <v>343</v>
      </c>
      <c r="D35" s="2109"/>
      <c r="E35" s="2110"/>
      <c r="F35" s="186" t="s">
        <v>336</v>
      </c>
    </row>
    <row r="36" spans="1:6" ht="35.1" customHeight="1">
      <c r="A36" s="2138"/>
      <c r="B36" s="2139"/>
      <c r="C36" s="2140"/>
      <c r="D36" s="2141"/>
      <c r="E36" s="2139"/>
      <c r="F36" s="994"/>
    </row>
    <row r="37" spans="1:6" ht="35.1" customHeight="1">
      <c r="A37" s="2134"/>
      <c r="B37" s="2135"/>
      <c r="C37" s="2136"/>
      <c r="D37" s="2137"/>
      <c r="E37" s="2135"/>
      <c r="F37" s="995"/>
    </row>
    <row r="38" spans="1:6" ht="35.1" customHeight="1">
      <c r="A38" s="2134"/>
      <c r="B38" s="2135"/>
      <c r="C38" s="2136"/>
      <c r="D38" s="2137"/>
      <c r="E38" s="2135"/>
      <c r="F38" s="995"/>
    </row>
    <row r="39" spans="1:6" ht="35.1" customHeight="1">
      <c r="A39" s="2134"/>
      <c r="B39" s="2135"/>
      <c r="C39" s="2136"/>
      <c r="D39" s="2137"/>
      <c r="E39" s="2135"/>
      <c r="F39" s="995"/>
    </row>
    <row r="40" spans="1:6" ht="35.1" customHeight="1" thickBot="1">
      <c r="A40" s="2130"/>
      <c r="B40" s="2131"/>
      <c r="C40" s="2132"/>
      <c r="D40" s="2133"/>
      <c r="E40" s="2131"/>
      <c r="F40" s="996"/>
    </row>
    <row r="41" spans="1:6">
      <c r="A41" s="660"/>
    </row>
    <row r="51" spans="1:1">
      <c r="A51" s="184" t="s">
        <v>337</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6:B36"/>
    <mergeCell ref="C36:E36"/>
    <mergeCell ref="A27:D28"/>
    <mergeCell ref="E27:E28"/>
    <mergeCell ref="F27:F28"/>
    <mergeCell ref="A29:D30"/>
    <mergeCell ref="E29:E30"/>
    <mergeCell ref="F29:F30"/>
    <mergeCell ref="A31:D32"/>
    <mergeCell ref="E31:E32"/>
    <mergeCell ref="F31:F32"/>
    <mergeCell ref="A35:B35"/>
    <mergeCell ref="C35:E35"/>
    <mergeCell ref="A40:B40"/>
    <mergeCell ref="C40:E40"/>
    <mergeCell ref="A37:B37"/>
    <mergeCell ref="C37:E37"/>
    <mergeCell ref="A38:B38"/>
    <mergeCell ref="C38:E38"/>
    <mergeCell ref="A39:B39"/>
    <mergeCell ref="C39:E39"/>
  </mergeCells>
  <phoneticPr fontId="9"/>
  <conditionalFormatting sqref="A21:D30 F21:F30 E21 E23 E25 E27 E29">
    <cfRule type="cellIs" dxfId="253" priority="4" stopIfTrue="1" operator="equal">
      <formula>""</formula>
    </cfRule>
    <cfRule type="cellIs" dxfId="252" priority="5" stopIfTrue="1" operator="notEqual">
      <formula>0</formula>
    </cfRule>
  </conditionalFormatting>
  <conditionalFormatting sqref="A6:D15 F6:F15 E6 E8 E10 E12 E14">
    <cfRule type="cellIs" dxfId="251" priority="3" stopIfTrue="1" operator="equal">
      <formula>""</formula>
    </cfRule>
  </conditionalFormatting>
  <conditionalFormatting sqref="A36:F40">
    <cfRule type="cellIs" dxfId="250" priority="2" stopIfTrue="1" operator="equal">
      <formula>""</formula>
    </cfRule>
  </conditionalFormatting>
  <conditionalFormatting sqref="E21 E23 E25 E27 E29">
    <cfRule type="cellIs" dxfId="249"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horizontalDpi="300" verticalDpi="300" r:id="rId1"/>
  <headerFooter scaleWithDoc="0"/>
  <colBreaks count="1" manualBreakCount="1">
    <brk id="6" max="1048575"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V47"/>
  <sheetViews>
    <sheetView view="pageBreakPreview" zoomScale="60" zoomScaleNormal="85" zoomScalePageLayoutView="40" workbookViewId="0">
      <selection activeCell="A2" sqref="A2:AO2"/>
    </sheetView>
  </sheetViews>
  <sheetFormatPr defaultColWidth="9" defaultRowHeight="14.25"/>
  <cols>
    <col min="1" max="1" width="5.625" style="194" customWidth="1"/>
    <col min="2" max="2" width="29.875" style="193" customWidth="1"/>
    <col min="3" max="4" width="7.125" style="193" customWidth="1"/>
    <col min="5" max="6" width="7.25" style="193" customWidth="1"/>
    <col min="7" max="7" width="25.25" style="193" customWidth="1"/>
    <col min="8" max="39" width="2.625" style="193" customWidth="1"/>
    <col min="40" max="40" width="0.375" style="193" customWidth="1"/>
    <col min="41" max="41" width="0.25" style="193" customWidth="1"/>
    <col min="42" max="42" width="10" style="193" customWidth="1"/>
    <col min="43" max="43" width="7.5" style="194" customWidth="1"/>
    <col min="44" max="44" width="30.25" style="194" customWidth="1"/>
    <col min="45" max="54" width="15.625" style="194" customWidth="1"/>
    <col min="55" max="16384" width="9" style="194"/>
  </cols>
  <sheetData>
    <row r="1" spans="1:42" ht="23.25" customHeight="1">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123"/>
      <c r="AH1" s="123"/>
      <c r="AI1" s="754"/>
      <c r="AJ1" s="754"/>
      <c r="AK1" s="754"/>
      <c r="AL1" s="754"/>
      <c r="AM1" s="754"/>
      <c r="AN1" s="754"/>
      <c r="AO1" s="192" t="s">
        <v>1030</v>
      </c>
    </row>
    <row r="2" spans="1:42" ht="25.5" customHeight="1">
      <c r="A2" s="2251" t="s">
        <v>344</v>
      </c>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c r="AO2" s="2251"/>
      <c r="AP2" s="195"/>
    </row>
    <row r="3" spans="1:42" ht="12.75" customHeight="1">
      <c r="A3" s="68"/>
      <c r="B3" s="191"/>
      <c r="C3" s="191"/>
      <c r="D3" s="191"/>
      <c r="E3" s="191"/>
      <c r="F3" s="191"/>
      <c r="G3" s="191"/>
      <c r="H3" s="2252"/>
      <c r="I3" s="2252"/>
      <c r="J3" s="2252"/>
      <c r="K3" s="2252"/>
      <c r="L3" s="2252"/>
      <c r="M3" s="2252"/>
      <c r="N3" s="2252"/>
      <c r="O3" s="2252"/>
      <c r="P3" s="2252"/>
      <c r="Q3" s="2252"/>
      <c r="R3" s="2252"/>
      <c r="S3" s="2252"/>
      <c r="T3" s="736"/>
      <c r="U3" s="2252"/>
      <c r="V3" s="2252"/>
      <c r="W3" s="2252"/>
      <c r="X3" s="2252"/>
      <c r="Y3" s="2252"/>
      <c r="Z3" s="2252"/>
      <c r="AA3" s="2252"/>
      <c r="AB3" s="2252"/>
      <c r="AC3" s="2252"/>
      <c r="AD3" s="2252"/>
      <c r="AE3" s="2252"/>
      <c r="AF3" s="2252"/>
      <c r="AG3" s="2252"/>
      <c r="AH3" s="2252"/>
      <c r="AI3" s="2252"/>
      <c r="AJ3" s="2252"/>
      <c r="AK3" s="2252"/>
      <c r="AL3" s="2252"/>
      <c r="AM3" s="2252"/>
      <c r="AN3" s="2252"/>
      <c r="AO3" s="2252"/>
      <c r="AP3" s="196"/>
    </row>
    <row r="4" spans="1:42" s="198" customFormat="1" ht="24.95" customHeight="1" thickBot="1">
      <c r="A4" s="2100" t="s">
        <v>1009</v>
      </c>
      <c r="B4" s="2100"/>
      <c r="C4" s="2253" t="str">
        <f>IF(様式1!L11="","",様式1!L11)</f>
        <v/>
      </c>
      <c r="D4" s="2253"/>
      <c r="E4" s="2253"/>
      <c r="F4" s="2253"/>
      <c r="G4" s="2253"/>
      <c r="H4" s="2254" t="s">
        <v>83</v>
      </c>
      <c r="I4" s="2254"/>
      <c r="J4" s="2254"/>
      <c r="K4" s="2254"/>
      <c r="L4" s="2254"/>
      <c r="M4" s="2254"/>
      <c r="N4" s="2254"/>
      <c r="O4" s="2254"/>
      <c r="P4" s="2254"/>
      <c r="Q4" s="2254"/>
      <c r="R4" s="2255" t="str">
        <f>IF(様式1!G36="","",様式1!G36)</f>
        <v/>
      </c>
      <c r="S4" s="2255"/>
      <c r="T4" s="2255"/>
      <c r="U4" s="2255"/>
      <c r="V4" s="2255"/>
      <c r="W4" s="2255"/>
      <c r="X4" s="2255"/>
      <c r="Y4" s="2255"/>
      <c r="Z4" s="2255"/>
      <c r="AA4" s="2255"/>
      <c r="AB4" s="2255"/>
      <c r="AC4" s="2255"/>
      <c r="AD4" s="2255"/>
      <c r="AE4" s="2255"/>
      <c r="AF4" s="2255"/>
      <c r="AG4" s="2255"/>
      <c r="AH4" s="2255"/>
      <c r="AI4" s="2255"/>
      <c r="AJ4" s="2255"/>
      <c r="AK4" s="2255"/>
      <c r="AL4" s="2255"/>
      <c r="AM4" s="2255"/>
      <c r="AN4" s="2255"/>
      <c r="AO4" s="2255"/>
      <c r="AP4" s="197"/>
    </row>
    <row r="5" spans="1:42" ht="11.1" customHeight="1" thickBot="1">
      <c r="A5" s="199"/>
      <c r="B5" s="200"/>
      <c r="C5" s="200"/>
      <c r="D5" s="200"/>
      <c r="E5" s="200"/>
      <c r="F5" s="200"/>
      <c r="G5" s="200"/>
      <c r="H5" s="2248"/>
      <c r="I5" s="2248"/>
      <c r="J5" s="2248"/>
      <c r="K5" s="2248"/>
      <c r="L5" s="2248"/>
      <c r="M5" s="2248"/>
      <c r="N5" s="2248"/>
      <c r="O5" s="2248"/>
      <c r="P5" s="2248"/>
      <c r="Q5" s="2248"/>
      <c r="R5" s="2248"/>
      <c r="S5" s="2248"/>
      <c r="T5" s="737"/>
      <c r="U5" s="2248"/>
      <c r="V5" s="2248"/>
      <c r="W5" s="2248"/>
      <c r="X5" s="2248"/>
      <c r="Y5" s="2248"/>
      <c r="Z5" s="2248"/>
      <c r="AA5" s="2248"/>
      <c r="AB5" s="2248"/>
      <c r="AC5" s="2248"/>
      <c r="AD5" s="2248"/>
      <c r="AE5" s="2248"/>
      <c r="AF5" s="2248"/>
      <c r="AG5" s="2248"/>
      <c r="AH5" s="2248"/>
      <c r="AI5" s="2248"/>
      <c r="AJ5" s="2248"/>
      <c r="AK5" s="2248"/>
      <c r="AL5" s="2248"/>
      <c r="AM5" s="2248"/>
      <c r="AN5" s="2248"/>
      <c r="AO5" s="2248"/>
      <c r="AP5" s="201"/>
    </row>
    <row r="6" spans="1:42" ht="32.25" customHeight="1">
      <c r="A6" s="2176" t="s">
        <v>345</v>
      </c>
      <c r="B6" s="2249"/>
      <c r="C6" s="2249"/>
      <c r="D6" s="2249"/>
      <c r="E6" s="2249"/>
      <c r="F6" s="2249"/>
      <c r="G6" s="2249"/>
      <c r="H6" s="2249"/>
      <c r="I6" s="2249"/>
      <c r="J6" s="2249"/>
      <c r="K6" s="2249"/>
      <c r="L6" s="2249"/>
      <c r="M6" s="2249"/>
      <c r="N6" s="2249"/>
      <c r="O6" s="2249"/>
      <c r="P6" s="2249"/>
      <c r="Q6" s="2249"/>
      <c r="R6" s="2249"/>
      <c r="S6" s="2249"/>
      <c r="T6" s="2249"/>
      <c r="U6" s="2249"/>
      <c r="V6" s="2249"/>
      <c r="W6" s="2249"/>
      <c r="X6" s="2249"/>
      <c r="Y6" s="2249"/>
      <c r="Z6" s="2249"/>
      <c r="AA6" s="2249"/>
      <c r="AB6" s="2249"/>
      <c r="AC6" s="2249"/>
      <c r="AD6" s="2249"/>
      <c r="AE6" s="2249"/>
      <c r="AF6" s="2249"/>
      <c r="AG6" s="2249"/>
      <c r="AH6" s="2249"/>
      <c r="AI6" s="2249"/>
      <c r="AJ6" s="2249"/>
      <c r="AK6" s="2249"/>
      <c r="AL6" s="2249"/>
      <c r="AM6" s="2249"/>
      <c r="AN6" s="2249"/>
      <c r="AO6" s="2250"/>
      <c r="AP6" s="57"/>
    </row>
    <row r="7" spans="1:42" ht="25.5" customHeight="1">
      <c r="A7" s="749" t="s">
        <v>1010</v>
      </c>
      <c r="B7" s="57"/>
      <c r="C7" s="57"/>
      <c r="D7" s="57"/>
      <c r="E7" s="57"/>
      <c r="F7" s="756"/>
      <c r="G7" s="57"/>
      <c r="H7" s="2234"/>
      <c r="I7" s="2234"/>
      <c r="J7" s="2234"/>
      <c r="K7" s="2234"/>
      <c r="L7" s="2234"/>
      <c r="M7" s="2234"/>
      <c r="N7" s="2234"/>
      <c r="O7" s="2234"/>
      <c r="P7" s="2234"/>
      <c r="Q7" s="2234"/>
      <c r="R7" s="2234"/>
      <c r="S7" s="2234"/>
      <c r="T7" s="757"/>
      <c r="U7" s="2234"/>
      <c r="V7" s="2234"/>
      <c r="W7" s="2234"/>
      <c r="X7" s="2234"/>
      <c r="Y7" s="2234"/>
      <c r="Z7" s="2234"/>
      <c r="AA7" s="2234"/>
      <c r="AB7" s="2234"/>
      <c r="AC7" s="2234"/>
      <c r="AD7" s="2234"/>
      <c r="AE7" s="2234"/>
      <c r="AF7" s="2234"/>
      <c r="AG7" s="2234"/>
      <c r="AH7" s="2234"/>
      <c r="AI7" s="2234"/>
      <c r="AJ7" s="2234"/>
      <c r="AK7" s="2234"/>
      <c r="AL7" s="2234"/>
      <c r="AM7" s="2234"/>
      <c r="AN7" s="2234"/>
      <c r="AO7" s="2235"/>
      <c r="AP7" s="735"/>
    </row>
    <row r="8" spans="1:42" ht="33" customHeight="1">
      <c r="A8" s="914" t="s">
        <v>1011</v>
      </c>
      <c r="B8" s="2236" t="s">
        <v>1012</v>
      </c>
      <c r="C8" s="2236"/>
      <c r="D8" s="2236"/>
      <c r="E8" s="2236"/>
      <c r="F8" s="2236"/>
      <c r="G8" s="2236"/>
      <c r="H8" s="2236"/>
      <c r="I8" s="2236"/>
      <c r="J8" s="2236"/>
      <c r="K8" s="2236"/>
      <c r="L8" s="2236"/>
      <c r="M8" s="2236"/>
      <c r="N8" s="2236"/>
      <c r="O8" s="2236"/>
      <c r="P8" s="2236"/>
      <c r="Q8" s="2236"/>
      <c r="R8" s="2236"/>
      <c r="S8" s="2236"/>
      <c r="T8" s="2236"/>
      <c r="U8" s="2236"/>
      <c r="V8" s="2236"/>
      <c r="W8" s="2236"/>
      <c r="X8" s="2236"/>
      <c r="Y8" s="2236"/>
      <c r="Z8" s="2236"/>
      <c r="AA8" s="2236"/>
      <c r="AB8" s="2236"/>
      <c r="AC8" s="2236"/>
      <c r="AD8" s="2236"/>
      <c r="AE8" s="2236"/>
      <c r="AF8" s="2236"/>
      <c r="AG8" s="2236"/>
      <c r="AH8" s="2236"/>
      <c r="AI8" s="2236"/>
      <c r="AJ8" s="2236"/>
      <c r="AK8" s="2236"/>
      <c r="AL8" s="2236"/>
      <c r="AM8" s="2236"/>
      <c r="AN8" s="2236"/>
      <c r="AO8" s="2237"/>
      <c r="AP8" s="735"/>
    </row>
    <row r="9" spans="1:42" ht="30" customHeight="1">
      <c r="A9" s="2241" t="s">
        <v>1013</v>
      </c>
      <c r="B9" s="2232"/>
      <c r="C9" s="2242"/>
      <c r="D9" s="2242"/>
      <c r="E9" s="2242"/>
      <c r="F9" s="2242"/>
      <c r="G9" s="2242"/>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758"/>
      <c r="AP9" s="194"/>
    </row>
    <row r="10" spans="1:42" ht="59.25" customHeight="1">
      <c r="A10" s="2228" t="s">
        <v>1119</v>
      </c>
      <c r="B10" s="2229"/>
      <c r="C10" s="2229"/>
      <c r="D10" s="2229"/>
      <c r="E10" s="2229"/>
      <c r="F10" s="2229"/>
      <c r="G10" s="2229"/>
      <c r="H10" s="2229"/>
      <c r="I10" s="2229"/>
      <c r="J10" s="2229"/>
      <c r="K10" s="2229"/>
      <c r="L10" s="2229"/>
      <c r="M10" s="2229"/>
      <c r="N10" s="2229"/>
      <c r="O10" s="2229"/>
      <c r="P10" s="2229"/>
      <c r="Q10" s="2229"/>
      <c r="R10" s="2229"/>
      <c r="S10" s="2229"/>
      <c r="T10" s="2229"/>
      <c r="U10" s="2229"/>
      <c r="V10" s="2229"/>
      <c r="W10" s="2229"/>
      <c r="X10" s="2229"/>
      <c r="Y10" s="2229"/>
      <c r="Z10" s="2229"/>
      <c r="AA10" s="2229"/>
      <c r="AB10" s="2229"/>
      <c r="AC10" s="2229"/>
      <c r="AD10" s="2229"/>
      <c r="AE10" s="2229"/>
      <c r="AF10" s="2229"/>
      <c r="AG10" s="2229"/>
      <c r="AH10" s="2229"/>
      <c r="AI10" s="2229"/>
      <c r="AJ10" s="2229"/>
      <c r="AK10" s="2229"/>
      <c r="AL10" s="2229"/>
      <c r="AM10" s="2229"/>
      <c r="AN10" s="2229"/>
      <c r="AO10" s="2230"/>
      <c r="AP10" s="735"/>
    </row>
    <row r="11" spans="1:42" ht="94.5" customHeight="1">
      <c r="A11" s="2228" t="s">
        <v>1230</v>
      </c>
      <c r="B11" s="2229"/>
      <c r="C11" s="2229"/>
      <c r="D11" s="2229"/>
      <c r="E11" s="2229"/>
      <c r="F11" s="2229"/>
      <c r="G11" s="2229"/>
      <c r="H11" s="2229"/>
      <c r="I11" s="2229"/>
      <c r="J11" s="2229"/>
      <c r="K11" s="2229"/>
      <c r="L11" s="2229"/>
      <c r="M11" s="2229"/>
      <c r="N11" s="2229"/>
      <c r="O11" s="2229"/>
      <c r="P11" s="2229"/>
      <c r="Q11" s="2229"/>
      <c r="R11" s="2229"/>
      <c r="S11" s="2229"/>
      <c r="T11" s="2229"/>
      <c r="U11" s="2229"/>
      <c r="V11" s="2229"/>
      <c r="W11" s="2229"/>
      <c r="X11" s="2229"/>
      <c r="Y11" s="2229"/>
      <c r="Z11" s="2229"/>
      <c r="AA11" s="2229"/>
      <c r="AB11" s="2229"/>
      <c r="AC11" s="2229"/>
      <c r="AD11" s="2229"/>
      <c r="AE11" s="2229"/>
      <c r="AF11" s="2229"/>
      <c r="AG11" s="2229"/>
      <c r="AH11" s="2229"/>
      <c r="AI11" s="2229"/>
      <c r="AJ11" s="2229"/>
      <c r="AK11" s="2229"/>
      <c r="AL11" s="2229"/>
      <c r="AM11" s="2229"/>
      <c r="AN11" s="2229"/>
      <c r="AO11" s="2230"/>
      <c r="AP11" s="735"/>
    </row>
    <row r="12" spans="1:42" ht="59.25" customHeight="1">
      <c r="A12" s="2238" t="s">
        <v>1238</v>
      </c>
      <c r="B12" s="2239"/>
      <c r="C12" s="2239"/>
      <c r="D12" s="2239"/>
      <c r="E12" s="2239"/>
      <c r="F12" s="2239"/>
      <c r="G12" s="2239"/>
      <c r="H12" s="2239"/>
      <c r="I12" s="2239"/>
      <c r="J12" s="2239"/>
      <c r="K12" s="2239"/>
      <c r="L12" s="2239"/>
      <c r="M12" s="2239"/>
      <c r="N12" s="2239"/>
      <c r="O12" s="2239"/>
      <c r="P12" s="2239"/>
      <c r="Q12" s="2239"/>
      <c r="R12" s="2239"/>
      <c r="S12" s="2239"/>
      <c r="T12" s="2239"/>
      <c r="U12" s="2239"/>
      <c r="V12" s="2239"/>
      <c r="W12" s="2239"/>
      <c r="X12" s="2239"/>
      <c r="Y12" s="2239"/>
      <c r="Z12" s="2239"/>
      <c r="AA12" s="2239"/>
      <c r="AB12" s="2239"/>
      <c r="AC12" s="2239"/>
      <c r="AD12" s="2239"/>
      <c r="AE12" s="2239"/>
      <c r="AF12" s="2239"/>
      <c r="AG12" s="2239"/>
      <c r="AH12" s="2239"/>
      <c r="AI12" s="2239"/>
      <c r="AJ12" s="2239"/>
      <c r="AK12" s="2239"/>
      <c r="AL12" s="2239"/>
      <c r="AM12" s="2239"/>
      <c r="AN12" s="784"/>
      <c r="AO12" s="785"/>
      <c r="AP12" s="735"/>
    </row>
    <row r="13" spans="1:42" ht="33" customHeight="1">
      <c r="A13" s="914"/>
      <c r="B13" s="2229" t="s">
        <v>1121</v>
      </c>
      <c r="C13" s="2246"/>
      <c r="D13" s="2246"/>
      <c r="E13" s="2246"/>
      <c r="F13" s="2246"/>
      <c r="G13" s="2246"/>
      <c r="H13" s="2246"/>
      <c r="I13" s="2246"/>
      <c r="J13" s="2246"/>
      <c r="K13" s="2246"/>
      <c r="L13" s="2246"/>
      <c r="M13" s="2246"/>
      <c r="N13" s="2246"/>
      <c r="O13" s="2246"/>
      <c r="P13" s="2246"/>
      <c r="Q13" s="2246"/>
      <c r="R13" s="2246"/>
      <c r="S13" s="2246"/>
      <c r="T13" s="2246"/>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7"/>
      <c r="AP13" s="735"/>
    </row>
    <row r="14" spans="1:42" ht="90.75" customHeight="1">
      <c r="A14" s="2228" t="s">
        <v>1383</v>
      </c>
      <c r="B14" s="2246"/>
      <c r="C14" s="2246"/>
      <c r="D14" s="2246"/>
      <c r="E14" s="2246"/>
      <c r="F14" s="2246"/>
      <c r="G14" s="2246"/>
      <c r="H14" s="2246"/>
      <c r="I14" s="2246"/>
      <c r="J14" s="2246"/>
      <c r="K14" s="2246"/>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7"/>
      <c r="AP14" s="735"/>
    </row>
    <row r="15" spans="1:42" ht="30" customHeight="1">
      <c r="A15" s="749" t="s">
        <v>1015</v>
      </c>
      <c r="B15" s="781"/>
      <c r="C15" s="782"/>
      <c r="D15" s="782"/>
      <c r="E15" s="782"/>
      <c r="F15" s="782"/>
      <c r="G15" s="782"/>
      <c r="H15" s="2234"/>
      <c r="I15" s="2234"/>
      <c r="J15" s="2234"/>
      <c r="K15" s="2234"/>
      <c r="L15" s="2234"/>
      <c r="M15" s="2234"/>
      <c r="N15" s="2234"/>
      <c r="O15" s="2234"/>
      <c r="P15" s="2234"/>
      <c r="Q15" s="2234"/>
      <c r="R15" s="2234"/>
      <c r="S15" s="2234"/>
      <c r="T15" s="783"/>
      <c r="U15" s="2234"/>
      <c r="V15" s="2234"/>
      <c r="W15" s="2234"/>
      <c r="X15" s="2234"/>
      <c r="Y15" s="2234"/>
      <c r="Z15" s="2234"/>
      <c r="AA15" s="2234"/>
      <c r="AB15" s="2234"/>
      <c r="AC15" s="2234"/>
      <c r="AD15" s="2234"/>
      <c r="AE15" s="2234"/>
      <c r="AF15" s="2234"/>
      <c r="AG15" s="2234"/>
      <c r="AH15" s="2234"/>
      <c r="AI15" s="2234"/>
      <c r="AJ15" s="2234"/>
      <c r="AK15" s="2234"/>
      <c r="AL15" s="2234"/>
      <c r="AM15" s="2234"/>
      <c r="AN15" s="2234"/>
      <c r="AO15" s="2235"/>
      <c r="AP15" s="735"/>
    </row>
    <row r="16" spans="1:42" ht="33" customHeight="1">
      <c r="A16" s="914"/>
      <c r="B16" s="2236" t="s">
        <v>1016</v>
      </c>
      <c r="C16" s="2236"/>
      <c r="D16" s="2236"/>
      <c r="E16" s="2236"/>
      <c r="F16" s="2236"/>
      <c r="G16" s="2236"/>
      <c r="H16" s="2236"/>
      <c r="I16" s="2236"/>
      <c r="J16" s="2236"/>
      <c r="K16" s="2236"/>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7"/>
      <c r="AP16" s="735"/>
    </row>
    <row r="17" spans="1:48" ht="45" customHeight="1">
      <c r="A17" s="2238" t="s">
        <v>1215</v>
      </c>
      <c r="B17" s="2239"/>
      <c r="C17" s="2239"/>
      <c r="D17" s="2239"/>
      <c r="E17" s="2239"/>
      <c r="F17" s="2239"/>
      <c r="G17" s="2239"/>
      <c r="H17" s="2239"/>
      <c r="I17" s="2239"/>
      <c r="J17" s="2239"/>
      <c r="K17" s="2239"/>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c r="AH17" s="2239"/>
      <c r="AI17" s="2239"/>
      <c r="AJ17" s="2239"/>
      <c r="AK17" s="2239"/>
      <c r="AL17" s="2239"/>
      <c r="AM17" s="2239"/>
      <c r="AN17" s="2239"/>
      <c r="AO17" s="2240"/>
      <c r="AP17" s="735"/>
    </row>
    <row r="18" spans="1:48" ht="30" customHeight="1">
      <c r="A18" s="2241" t="s">
        <v>1017</v>
      </c>
      <c r="B18" s="2232"/>
      <c r="C18" s="2242"/>
      <c r="D18" s="2242"/>
      <c r="E18" s="2242"/>
      <c r="F18" s="2242"/>
      <c r="G18" s="2242"/>
      <c r="H18" s="2243" t="s">
        <v>714</v>
      </c>
      <c r="I18" s="2243"/>
      <c r="J18" s="2243"/>
      <c r="K18" s="2243"/>
      <c r="L18" s="2243"/>
      <c r="M18" s="2243"/>
      <c r="N18" s="2243"/>
      <c r="O18" s="2243"/>
      <c r="P18" s="2243"/>
      <c r="Q18" s="2243"/>
      <c r="R18" s="2243"/>
      <c r="S18" s="2243"/>
      <c r="T18" s="2243"/>
      <c r="U18" s="2243"/>
      <c r="V18" s="735" t="s">
        <v>1014</v>
      </c>
      <c r="W18" s="2244"/>
      <c r="X18" s="2244"/>
      <c r="Y18" s="2244"/>
      <c r="Z18" s="2244"/>
      <c r="AA18" s="2244"/>
      <c r="AB18" s="2244"/>
      <c r="AC18" s="2244"/>
      <c r="AD18" s="2244"/>
      <c r="AE18" s="2244"/>
      <c r="AF18" s="2244"/>
      <c r="AG18" s="2244"/>
      <c r="AH18" s="2244"/>
      <c r="AI18" s="2244"/>
      <c r="AJ18" s="2244"/>
      <c r="AK18" s="2244"/>
      <c r="AL18" s="2244"/>
      <c r="AM18" s="2244"/>
      <c r="AN18" s="2244"/>
      <c r="AO18" s="2245"/>
      <c r="AP18" s="755"/>
    </row>
    <row r="19" spans="1:48" s="202" customFormat="1" ht="27" customHeight="1">
      <c r="A19" s="2228" t="s">
        <v>1120</v>
      </c>
      <c r="B19" s="2229"/>
      <c r="C19" s="2229"/>
      <c r="D19" s="2229"/>
      <c r="E19" s="2229"/>
      <c r="F19" s="2229"/>
      <c r="G19" s="2229"/>
      <c r="H19" s="2229"/>
      <c r="I19" s="2229"/>
      <c r="J19" s="2229"/>
      <c r="K19" s="2229"/>
      <c r="L19" s="2229"/>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c r="AN19" s="2229"/>
      <c r="AO19" s="2230"/>
      <c r="AP19" s="735"/>
    </row>
    <row r="20" spans="1:48" s="202" customFormat="1" ht="30" customHeight="1">
      <c r="A20" s="2228" t="s">
        <v>1122</v>
      </c>
      <c r="B20" s="2229"/>
      <c r="C20" s="2229"/>
      <c r="D20" s="2229"/>
      <c r="E20" s="2229"/>
      <c r="F20" s="2229"/>
      <c r="G20" s="2229"/>
      <c r="H20" s="2229"/>
      <c r="I20" s="2229"/>
      <c r="J20" s="2229"/>
      <c r="K20" s="2229"/>
      <c r="L20" s="2229"/>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c r="AN20" s="2229"/>
      <c r="AO20" s="2230"/>
      <c r="AP20" s="735"/>
    </row>
    <row r="21" spans="1:48" ht="33" customHeight="1">
      <c r="A21" s="914"/>
      <c r="B21" s="2229" t="s">
        <v>1018</v>
      </c>
      <c r="C21" s="2229"/>
      <c r="D21" s="2229"/>
      <c r="E21" s="2229"/>
      <c r="F21" s="2229"/>
      <c r="G21" s="2229"/>
      <c r="H21" s="2229"/>
      <c r="I21" s="2229"/>
      <c r="J21" s="2229"/>
      <c r="K21" s="2229"/>
      <c r="L21" s="2229"/>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c r="AN21" s="2229"/>
      <c r="AO21" s="2230"/>
      <c r="AP21" s="203"/>
    </row>
    <row r="22" spans="1:48" ht="33" customHeight="1">
      <c r="A22" s="914"/>
      <c r="B22" s="2229" t="s">
        <v>1019</v>
      </c>
      <c r="C22" s="2229"/>
      <c r="D22" s="2229"/>
      <c r="E22" s="2229"/>
      <c r="F22" s="2229"/>
      <c r="G22" s="2229"/>
      <c r="H22" s="2229"/>
      <c r="I22" s="2229"/>
      <c r="J22" s="2229"/>
      <c r="K22" s="2229"/>
      <c r="L22" s="2229"/>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c r="AN22" s="2229"/>
      <c r="AO22" s="2230"/>
      <c r="AP22" s="203"/>
    </row>
    <row r="23" spans="1:48" ht="33" customHeight="1">
      <c r="A23" s="914"/>
      <c r="B23" s="2229" t="s">
        <v>944</v>
      </c>
      <c r="C23" s="2229"/>
      <c r="D23" s="2229"/>
      <c r="E23" s="2229"/>
      <c r="F23" s="2229"/>
      <c r="G23" s="2229"/>
      <c r="H23" s="2229"/>
      <c r="I23" s="2229"/>
      <c r="J23" s="2229"/>
      <c r="K23" s="2229"/>
      <c r="L23" s="2229"/>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c r="AN23" s="2229"/>
      <c r="AO23" s="2230"/>
      <c r="AP23" s="203"/>
    </row>
    <row r="24" spans="1:48" s="202" customFormat="1" ht="9.9499999999999993" customHeight="1">
      <c r="A24" s="204"/>
      <c r="B24" s="205"/>
      <c r="C24" s="205"/>
      <c r="D24" s="205"/>
      <c r="E24" s="205"/>
      <c r="F24" s="205"/>
      <c r="G24" s="205"/>
      <c r="H24" s="2231"/>
      <c r="I24" s="2231"/>
      <c r="J24" s="2231"/>
      <c r="K24" s="2231"/>
      <c r="L24" s="2231"/>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2"/>
      <c r="AM24" s="2232"/>
      <c r="AN24" s="2232"/>
      <c r="AO24" s="2233"/>
      <c r="AP24" s="206"/>
    </row>
    <row r="25" spans="1:48" ht="30" customHeight="1">
      <c r="A25" s="207" t="s">
        <v>1020</v>
      </c>
      <c r="B25" s="2225" t="s">
        <v>1031</v>
      </c>
      <c r="C25" s="2225"/>
      <c r="D25" s="2225"/>
      <c r="E25" s="2225"/>
      <c r="F25" s="2225"/>
      <c r="G25" s="2225"/>
      <c r="H25" s="2218">
        <v>1</v>
      </c>
      <c r="I25" s="2219"/>
      <c r="J25" s="2220" t="s">
        <v>740</v>
      </c>
      <c r="K25" s="2220"/>
      <c r="L25" s="2221"/>
      <c r="M25" s="2218">
        <v>2</v>
      </c>
      <c r="N25" s="2219"/>
      <c r="O25" s="2220" t="s">
        <v>740</v>
      </c>
      <c r="P25" s="2220"/>
      <c r="Q25" s="2221"/>
      <c r="R25" s="2218">
        <v>3</v>
      </c>
      <c r="S25" s="2219"/>
      <c r="T25" s="2226" t="s">
        <v>740</v>
      </c>
      <c r="U25" s="2226"/>
      <c r="V25" s="2227"/>
      <c r="W25" s="2218">
        <v>4</v>
      </c>
      <c r="X25" s="2219"/>
      <c r="Y25" s="2226" t="s">
        <v>740</v>
      </c>
      <c r="Z25" s="2226"/>
      <c r="AA25" s="2227"/>
      <c r="AB25" s="2218">
        <v>5</v>
      </c>
      <c r="AC25" s="2219"/>
      <c r="AD25" s="2220" t="s">
        <v>740</v>
      </c>
      <c r="AE25" s="2220"/>
      <c r="AF25" s="2221"/>
      <c r="AG25" s="2218">
        <v>6</v>
      </c>
      <c r="AH25" s="2219"/>
      <c r="AI25" s="2220" t="s">
        <v>740</v>
      </c>
      <c r="AJ25" s="2220"/>
      <c r="AK25" s="2221"/>
      <c r="AL25" s="750"/>
      <c r="AM25" s="210"/>
      <c r="AN25" s="210"/>
      <c r="AO25" s="751"/>
      <c r="AP25" s="734"/>
      <c r="AQ25" s="208"/>
    </row>
    <row r="26" spans="1:48" ht="42" customHeight="1">
      <c r="A26" s="2222" t="s">
        <v>346</v>
      </c>
      <c r="B26" s="2210" t="s">
        <v>347</v>
      </c>
      <c r="C26" s="2210"/>
      <c r="D26" s="2210"/>
      <c r="E26" s="2210"/>
      <c r="F26" s="2210"/>
      <c r="G26" s="2210"/>
      <c r="H26" s="2207"/>
      <c r="I26" s="2208"/>
      <c r="J26" s="2208"/>
      <c r="K26" s="2208"/>
      <c r="L26" s="2209"/>
      <c r="M26" s="2207"/>
      <c r="N26" s="2208"/>
      <c r="O26" s="2208"/>
      <c r="P26" s="2208"/>
      <c r="Q26" s="2209"/>
      <c r="R26" s="2207"/>
      <c r="S26" s="2208"/>
      <c r="T26" s="2208"/>
      <c r="U26" s="2208"/>
      <c r="V26" s="2209"/>
      <c r="W26" s="2207"/>
      <c r="X26" s="2208"/>
      <c r="Y26" s="2208"/>
      <c r="Z26" s="2208"/>
      <c r="AA26" s="2209"/>
      <c r="AB26" s="2207"/>
      <c r="AC26" s="2208"/>
      <c r="AD26" s="2208"/>
      <c r="AE26" s="2208"/>
      <c r="AF26" s="2209"/>
      <c r="AG26" s="2207"/>
      <c r="AH26" s="2208"/>
      <c r="AI26" s="2208"/>
      <c r="AJ26" s="2208"/>
      <c r="AK26" s="2209"/>
      <c r="AL26" s="750"/>
      <c r="AM26" s="210"/>
      <c r="AN26" s="210"/>
      <c r="AO26" s="751"/>
      <c r="AP26" s="57"/>
      <c r="AQ26" s="57"/>
      <c r="AR26" s="734"/>
      <c r="AS26" s="734"/>
      <c r="AT26" s="209"/>
    </row>
    <row r="27" spans="1:48" ht="42" customHeight="1">
      <c r="A27" s="2223"/>
      <c r="B27" s="2210" t="s">
        <v>1021</v>
      </c>
      <c r="C27" s="2210"/>
      <c r="D27" s="2210"/>
      <c r="E27" s="2210"/>
      <c r="F27" s="2210"/>
      <c r="G27" s="2210"/>
      <c r="H27" s="2207"/>
      <c r="I27" s="2208"/>
      <c r="J27" s="2208"/>
      <c r="K27" s="2208"/>
      <c r="L27" s="2209"/>
      <c r="M27" s="2207"/>
      <c r="N27" s="2208"/>
      <c r="O27" s="2208"/>
      <c r="P27" s="2208"/>
      <c r="Q27" s="2209"/>
      <c r="R27" s="2207"/>
      <c r="S27" s="2208"/>
      <c r="T27" s="2208"/>
      <c r="U27" s="2208"/>
      <c r="V27" s="2209"/>
      <c r="W27" s="2207"/>
      <c r="X27" s="2208"/>
      <c r="Y27" s="2208"/>
      <c r="Z27" s="2208"/>
      <c r="AA27" s="2209"/>
      <c r="AB27" s="2207"/>
      <c r="AC27" s="2208"/>
      <c r="AD27" s="2208"/>
      <c r="AE27" s="2208"/>
      <c r="AF27" s="2209"/>
      <c r="AG27" s="2207"/>
      <c r="AH27" s="2208"/>
      <c r="AI27" s="2208"/>
      <c r="AJ27" s="2208"/>
      <c r="AK27" s="2209"/>
      <c r="AL27" s="750"/>
      <c r="AM27" s="210"/>
      <c r="AN27" s="210"/>
      <c r="AO27" s="751"/>
      <c r="AP27" s="57"/>
      <c r="AQ27" s="208"/>
      <c r="AR27" s="208"/>
      <c r="AS27" s="208"/>
      <c r="AT27" s="210"/>
    </row>
    <row r="28" spans="1:48" ht="42" customHeight="1">
      <c r="A28" s="2223"/>
      <c r="B28" s="2210" t="s">
        <v>1022</v>
      </c>
      <c r="C28" s="2210"/>
      <c r="D28" s="2210"/>
      <c r="E28" s="2210"/>
      <c r="F28" s="2210"/>
      <c r="G28" s="2210"/>
      <c r="H28" s="2207"/>
      <c r="I28" s="2208"/>
      <c r="J28" s="2208"/>
      <c r="K28" s="2208"/>
      <c r="L28" s="2209"/>
      <c r="M28" s="2207"/>
      <c r="N28" s="2208"/>
      <c r="O28" s="2208"/>
      <c r="P28" s="2208"/>
      <c r="Q28" s="2209"/>
      <c r="R28" s="2207"/>
      <c r="S28" s="2208"/>
      <c r="T28" s="2208"/>
      <c r="U28" s="2208"/>
      <c r="V28" s="2209"/>
      <c r="W28" s="2207"/>
      <c r="X28" s="2208"/>
      <c r="Y28" s="2208"/>
      <c r="Z28" s="2208"/>
      <c r="AA28" s="2209"/>
      <c r="AB28" s="2207"/>
      <c r="AC28" s="2208"/>
      <c r="AD28" s="2208"/>
      <c r="AE28" s="2208"/>
      <c r="AF28" s="2209"/>
      <c r="AG28" s="2207"/>
      <c r="AH28" s="2208"/>
      <c r="AI28" s="2208"/>
      <c r="AJ28" s="2208"/>
      <c r="AK28" s="2209"/>
      <c r="AL28" s="750"/>
      <c r="AM28" s="210"/>
      <c r="AN28" s="210"/>
      <c r="AO28" s="751"/>
      <c r="AP28" s="57"/>
      <c r="AQ28" s="208"/>
      <c r="AR28" s="208"/>
      <c r="AS28" s="208"/>
      <c r="AT28" s="210"/>
    </row>
    <row r="29" spans="1:48" ht="42" customHeight="1">
      <c r="A29" s="2223"/>
      <c r="B29" s="2210" t="s">
        <v>1023</v>
      </c>
      <c r="C29" s="2210"/>
      <c r="D29" s="2210"/>
      <c r="E29" s="2210"/>
      <c r="F29" s="2210"/>
      <c r="G29" s="2210"/>
      <c r="H29" s="2207"/>
      <c r="I29" s="2208"/>
      <c r="J29" s="2208"/>
      <c r="K29" s="2208"/>
      <c r="L29" s="2209"/>
      <c r="M29" s="2207"/>
      <c r="N29" s="2208"/>
      <c r="O29" s="2208"/>
      <c r="P29" s="2208"/>
      <c r="Q29" s="2209"/>
      <c r="R29" s="2207"/>
      <c r="S29" s="2208"/>
      <c r="T29" s="2208"/>
      <c r="U29" s="2208"/>
      <c r="V29" s="2209"/>
      <c r="W29" s="2207"/>
      <c r="X29" s="2208"/>
      <c r="Y29" s="2208"/>
      <c r="Z29" s="2208"/>
      <c r="AA29" s="2209"/>
      <c r="AB29" s="2207"/>
      <c r="AC29" s="2208"/>
      <c r="AD29" s="2208"/>
      <c r="AE29" s="2208"/>
      <c r="AF29" s="2209"/>
      <c r="AG29" s="2207"/>
      <c r="AH29" s="2208"/>
      <c r="AI29" s="2208"/>
      <c r="AJ29" s="2208"/>
      <c r="AK29" s="2209"/>
      <c r="AL29" s="750"/>
      <c r="AM29" s="210"/>
      <c r="AN29" s="210"/>
      <c r="AO29" s="751"/>
      <c r="AP29" s="57"/>
      <c r="AQ29" s="208"/>
      <c r="AR29" s="208"/>
      <c r="AS29" s="208"/>
      <c r="AT29" s="210"/>
    </row>
    <row r="30" spans="1:48" ht="42" customHeight="1">
      <c r="A30" s="2223"/>
      <c r="B30" s="2210" t="s">
        <v>348</v>
      </c>
      <c r="C30" s="2210"/>
      <c r="D30" s="2210"/>
      <c r="E30" s="2210"/>
      <c r="F30" s="2210"/>
      <c r="G30" s="2210"/>
      <c r="H30" s="2207"/>
      <c r="I30" s="2208"/>
      <c r="J30" s="2208"/>
      <c r="K30" s="2208"/>
      <c r="L30" s="2209"/>
      <c r="M30" s="2207"/>
      <c r="N30" s="2208"/>
      <c r="O30" s="2208"/>
      <c r="P30" s="2208"/>
      <c r="Q30" s="2209"/>
      <c r="R30" s="2207"/>
      <c r="S30" s="2208"/>
      <c r="T30" s="2208"/>
      <c r="U30" s="2208"/>
      <c r="V30" s="2209"/>
      <c r="W30" s="2207"/>
      <c r="X30" s="2208"/>
      <c r="Y30" s="2208"/>
      <c r="Z30" s="2208"/>
      <c r="AA30" s="2209"/>
      <c r="AB30" s="2207"/>
      <c r="AC30" s="2208"/>
      <c r="AD30" s="2208"/>
      <c r="AE30" s="2208"/>
      <c r="AF30" s="2209"/>
      <c r="AG30" s="2207"/>
      <c r="AH30" s="2208"/>
      <c r="AI30" s="2208"/>
      <c r="AJ30" s="2208"/>
      <c r="AK30" s="2209"/>
      <c r="AL30" s="750"/>
      <c r="AM30" s="210"/>
      <c r="AN30" s="210"/>
      <c r="AO30" s="751"/>
      <c r="AP30" s="57"/>
      <c r="AQ30" s="208"/>
      <c r="AR30" s="208"/>
      <c r="AS30" s="208"/>
      <c r="AT30" s="211"/>
      <c r="AU30" s="208"/>
      <c r="AV30" s="210"/>
    </row>
    <row r="31" spans="1:48" ht="42" customHeight="1" thickBot="1">
      <c r="A31" s="2224"/>
      <c r="B31" s="2217" t="s">
        <v>349</v>
      </c>
      <c r="C31" s="2217"/>
      <c r="D31" s="2217"/>
      <c r="E31" s="2217"/>
      <c r="F31" s="2217"/>
      <c r="G31" s="2217"/>
      <c r="H31" s="2207"/>
      <c r="I31" s="2208"/>
      <c r="J31" s="2208"/>
      <c r="K31" s="2208"/>
      <c r="L31" s="2209"/>
      <c r="M31" s="2207"/>
      <c r="N31" s="2208"/>
      <c r="O31" s="2208"/>
      <c r="P31" s="2208"/>
      <c r="Q31" s="2209"/>
      <c r="R31" s="2207"/>
      <c r="S31" s="2208"/>
      <c r="T31" s="2208"/>
      <c r="U31" s="2208"/>
      <c r="V31" s="2209"/>
      <c r="W31" s="2207"/>
      <c r="X31" s="2208"/>
      <c r="Y31" s="2208"/>
      <c r="Z31" s="2208"/>
      <c r="AA31" s="2209"/>
      <c r="AB31" s="2207"/>
      <c r="AC31" s="2208"/>
      <c r="AD31" s="2208"/>
      <c r="AE31" s="2208"/>
      <c r="AF31" s="2209"/>
      <c r="AG31" s="2207"/>
      <c r="AH31" s="2208"/>
      <c r="AI31" s="2208"/>
      <c r="AJ31" s="2208"/>
      <c r="AK31" s="2209"/>
      <c r="AL31" s="750"/>
      <c r="AM31" s="210"/>
      <c r="AN31" s="210"/>
      <c r="AO31" s="751"/>
      <c r="AP31" s="734"/>
      <c r="AQ31" s="208"/>
      <c r="AR31" s="208"/>
      <c r="AS31" s="208"/>
      <c r="AT31" s="208"/>
      <c r="AU31" s="208"/>
      <c r="AV31" s="210"/>
    </row>
    <row r="32" spans="1:48" ht="42" customHeight="1" thickTop="1">
      <c r="A32" s="2214" t="s">
        <v>350</v>
      </c>
      <c r="B32" s="2216" t="s">
        <v>1024</v>
      </c>
      <c r="C32" s="2216"/>
      <c r="D32" s="2216"/>
      <c r="E32" s="2216"/>
      <c r="F32" s="2216"/>
      <c r="G32" s="2216"/>
      <c r="H32" s="2211"/>
      <c r="I32" s="2212"/>
      <c r="J32" s="2212"/>
      <c r="K32" s="2212"/>
      <c r="L32" s="2213"/>
      <c r="M32" s="2211"/>
      <c r="N32" s="2212"/>
      <c r="O32" s="2212"/>
      <c r="P32" s="2212"/>
      <c r="Q32" s="2213"/>
      <c r="R32" s="2211"/>
      <c r="S32" s="2212"/>
      <c r="T32" s="2212"/>
      <c r="U32" s="2212"/>
      <c r="V32" s="2213"/>
      <c r="W32" s="2211"/>
      <c r="X32" s="2212"/>
      <c r="Y32" s="2212"/>
      <c r="Z32" s="2212"/>
      <c r="AA32" s="2213"/>
      <c r="AB32" s="2211"/>
      <c r="AC32" s="2212"/>
      <c r="AD32" s="2212"/>
      <c r="AE32" s="2212"/>
      <c r="AF32" s="2213"/>
      <c r="AG32" s="2211"/>
      <c r="AH32" s="2212"/>
      <c r="AI32" s="2212"/>
      <c r="AJ32" s="2212"/>
      <c r="AK32" s="2213"/>
      <c r="AL32" s="752"/>
      <c r="AM32" s="210"/>
      <c r="AN32" s="210"/>
      <c r="AO32" s="751"/>
      <c r="AP32" s="57"/>
      <c r="AQ32" s="208"/>
      <c r="AR32" s="208"/>
      <c r="AS32" s="208"/>
    </row>
    <row r="33" spans="1:45" ht="42" customHeight="1">
      <c r="A33" s="2215"/>
      <c r="B33" s="2210" t="s">
        <v>1025</v>
      </c>
      <c r="C33" s="2210"/>
      <c r="D33" s="2210"/>
      <c r="E33" s="2210"/>
      <c r="F33" s="2210"/>
      <c r="G33" s="2210"/>
      <c r="H33" s="2207"/>
      <c r="I33" s="2208"/>
      <c r="J33" s="2208"/>
      <c r="K33" s="2208"/>
      <c r="L33" s="2209"/>
      <c r="M33" s="2207"/>
      <c r="N33" s="2208"/>
      <c r="O33" s="2208"/>
      <c r="P33" s="2208"/>
      <c r="Q33" s="2209"/>
      <c r="R33" s="2207"/>
      <c r="S33" s="2208"/>
      <c r="T33" s="2208"/>
      <c r="U33" s="2208"/>
      <c r="V33" s="2209"/>
      <c r="W33" s="2207"/>
      <c r="X33" s="2208"/>
      <c r="Y33" s="2208"/>
      <c r="Z33" s="2208"/>
      <c r="AA33" s="2209"/>
      <c r="AB33" s="2207"/>
      <c r="AC33" s="2208"/>
      <c r="AD33" s="2208"/>
      <c r="AE33" s="2208"/>
      <c r="AF33" s="2209"/>
      <c r="AG33" s="2207"/>
      <c r="AH33" s="2208"/>
      <c r="AI33" s="2208"/>
      <c r="AJ33" s="2208"/>
      <c r="AK33" s="2209"/>
      <c r="AL33" s="750"/>
      <c r="AM33" s="210"/>
      <c r="AN33" s="210"/>
      <c r="AO33" s="751"/>
      <c r="AP33" s="57"/>
      <c r="AQ33" s="208"/>
    </row>
    <row r="34" spans="1:45" ht="42" customHeight="1">
      <c r="A34" s="2215"/>
      <c r="B34" s="2210" t="s">
        <v>1026</v>
      </c>
      <c r="C34" s="2210"/>
      <c r="D34" s="2210"/>
      <c r="E34" s="2210"/>
      <c r="F34" s="2210"/>
      <c r="G34" s="2210"/>
      <c r="H34" s="2207"/>
      <c r="I34" s="2208"/>
      <c r="J34" s="2208"/>
      <c r="K34" s="2208"/>
      <c r="L34" s="2209"/>
      <c r="M34" s="2207"/>
      <c r="N34" s="2208"/>
      <c r="O34" s="2208"/>
      <c r="P34" s="2208"/>
      <c r="Q34" s="2209"/>
      <c r="R34" s="2207"/>
      <c r="S34" s="2208"/>
      <c r="T34" s="2208"/>
      <c r="U34" s="2208"/>
      <c r="V34" s="2209"/>
      <c r="W34" s="2207"/>
      <c r="X34" s="2208"/>
      <c r="Y34" s="2208"/>
      <c r="Z34" s="2208"/>
      <c r="AA34" s="2209"/>
      <c r="AB34" s="2207"/>
      <c r="AC34" s="2208"/>
      <c r="AD34" s="2208"/>
      <c r="AE34" s="2208"/>
      <c r="AF34" s="2209"/>
      <c r="AG34" s="2207"/>
      <c r="AH34" s="2208"/>
      <c r="AI34" s="2208"/>
      <c r="AJ34" s="2208"/>
      <c r="AK34" s="2209"/>
      <c r="AL34" s="750"/>
      <c r="AM34" s="210"/>
      <c r="AN34" s="210"/>
      <c r="AO34" s="751"/>
      <c r="AP34" s="57"/>
      <c r="AQ34" s="208"/>
    </row>
    <row r="35" spans="1:45" ht="42" customHeight="1">
      <c r="A35" s="2215"/>
      <c r="B35" s="2210" t="s">
        <v>1027</v>
      </c>
      <c r="C35" s="2210"/>
      <c r="D35" s="2210"/>
      <c r="E35" s="2210"/>
      <c r="F35" s="2210"/>
      <c r="G35" s="2210"/>
      <c r="H35" s="2207"/>
      <c r="I35" s="2208"/>
      <c r="J35" s="2208"/>
      <c r="K35" s="2208"/>
      <c r="L35" s="2209"/>
      <c r="M35" s="2207"/>
      <c r="N35" s="2208"/>
      <c r="O35" s="2208"/>
      <c r="P35" s="2208"/>
      <c r="Q35" s="2209"/>
      <c r="R35" s="2207"/>
      <c r="S35" s="2208"/>
      <c r="T35" s="2208"/>
      <c r="U35" s="2208"/>
      <c r="V35" s="2209"/>
      <c r="W35" s="2207"/>
      <c r="X35" s="2208"/>
      <c r="Y35" s="2208"/>
      <c r="Z35" s="2208"/>
      <c r="AA35" s="2209"/>
      <c r="AB35" s="2207"/>
      <c r="AC35" s="2208"/>
      <c r="AD35" s="2208"/>
      <c r="AE35" s="2208"/>
      <c r="AF35" s="2209"/>
      <c r="AG35" s="2207"/>
      <c r="AH35" s="2208"/>
      <c r="AI35" s="2208"/>
      <c r="AJ35" s="2208"/>
      <c r="AK35" s="2209"/>
      <c r="AL35" s="750"/>
      <c r="AM35" s="210"/>
      <c r="AN35" s="210"/>
      <c r="AO35" s="751"/>
      <c r="AP35" s="57"/>
    </row>
    <row r="36" spans="1:45" ht="9.9499999999999993" customHeight="1" thickBot="1">
      <c r="A36" s="2181"/>
      <c r="B36" s="2182"/>
      <c r="C36" s="2182"/>
      <c r="D36" s="2182"/>
      <c r="E36" s="2182"/>
      <c r="F36" s="2182"/>
      <c r="G36" s="2182"/>
      <c r="H36" s="2182"/>
      <c r="I36" s="2182"/>
      <c r="J36" s="2182"/>
      <c r="K36" s="2182"/>
      <c r="L36" s="2182"/>
      <c r="M36" s="2182"/>
      <c r="N36" s="2182"/>
      <c r="O36" s="2182"/>
      <c r="P36" s="2182"/>
      <c r="Q36" s="2182"/>
      <c r="R36" s="2182"/>
      <c r="S36" s="2182"/>
      <c r="T36" s="2182"/>
      <c r="U36" s="2182"/>
      <c r="V36" s="2182"/>
      <c r="W36" s="2182"/>
      <c r="X36" s="2182"/>
      <c r="Y36" s="2182"/>
      <c r="Z36" s="2182"/>
      <c r="AA36" s="2182"/>
      <c r="AB36" s="2182"/>
      <c r="AC36" s="2182"/>
      <c r="AD36" s="2182"/>
      <c r="AE36" s="2182"/>
      <c r="AF36" s="2182"/>
      <c r="AG36" s="2182"/>
      <c r="AH36" s="2182"/>
      <c r="AI36" s="2182"/>
      <c r="AJ36" s="2182"/>
      <c r="AK36" s="2182"/>
      <c r="AL36" s="2183"/>
      <c r="AM36" s="2183"/>
      <c r="AN36" s="2183"/>
      <c r="AO36" s="2184"/>
      <c r="AP36" s="212"/>
    </row>
    <row r="37" spans="1:45" ht="45" customHeight="1" thickBot="1">
      <c r="A37" s="2185" t="s">
        <v>351</v>
      </c>
      <c r="B37" s="2186"/>
      <c r="C37" s="2186"/>
      <c r="D37" s="2186"/>
      <c r="E37" s="2186"/>
      <c r="F37" s="2186"/>
      <c r="G37" s="2186"/>
      <c r="H37" s="2186"/>
      <c r="I37" s="2186"/>
      <c r="J37" s="2186"/>
      <c r="K37" s="2186"/>
      <c r="L37" s="2186"/>
      <c r="M37" s="2186"/>
      <c r="N37" s="2186"/>
      <c r="O37" s="2186"/>
      <c r="P37" s="2186"/>
      <c r="Q37" s="2186"/>
      <c r="R37" s="2186"/>
      <c r="S37" s="2186"/>
      <c r="T37" s="2186"/>
      <c r="U37" s="2186"/>
      <c r="V37" s="2186"/>
      <c r="W37" s="2186"/>
      <c r="X37" s="2186"/>
      <c r="Y37" s="2186"/>
      <c r="Z37" s="2186"/>
      <c r="AA37" s="2186"/>
      <c r="AB37" s="2186"/>
      <c r="AC37" s="2186"/>
      <c r="AD37" s="2186"/>
      <c r="AE37" s="2186"/>
      <c r="AF37" s="2186"/>
      <c r="AG37" s="2186"/>
      <c r="AH37" s="2186"/>
      <c r="AI37" s="2186"/>
      <c r="AJ37" s="2186"/>
      <c r="AK37" s="2186"/>
      <c r="AL37" s="2186"/>
      <c r="AM37" s="2186"/>
      <c r="AN37" s="2186"/>
      <c r="AO37" s="2187"/>
      <c r="AP37" s="213"/>
      <c r="AS37" s="214"/>
    </row>
    <row r="38" spans="1:45" ht="45" customHeight="1">
      <c r="A38" s="2188"/>
      <c r="B38" s="2189"/>
      <c r="C38" s="2189"/>
      <c r="D38" s="2189"/>
      <c r="E38" s="2189"/>
      <c r="F38" s="2189"/>
      <c r="G38" s="2189"/>
      <c r="H38" s="2189"/>
      <c r="I38" s="2189"/>
      <c r="J38" s="2189"/>
      <c r="K38" s="2189"/>
      <c r="L38" s="2189"/>
      <c r="M38" s="2189"/>
      <c r="N38" s="2189"/>
      <c r="O38" s="2189"/>
      <c r="P38" s="2189"/>
      <c r="Q38" s="2189"/>
      <c r="R38" s="2189"/>
      <c r="S38" s="2189"/>
      <c r="T38" s="2189"/>
      <c r="U38" s="2189"/>
      <c r="V38" s="2189"/>
      <c r="W38" s="2189"/>
      <c r="X38" s="2189"/>
      <c r="Y38" s="2189"/>
      <c r="Z38" s="2189"/>
      <c r="AA38" s="2189"/>
      <c r="AB38" s="2189"/>
      <c r="AC38" s="2189"/>
      <c r="AD38" s="2189"/>
      <c r="AE38" s="2189"/>
      <c r="AF38" s="2189"/>
      <c r="AG38" s="2189"/>
      <c r="AH38" s="2189"/>
      <c r="AI38" s="2189"/>
      <c r="AJ38" s="2189"/>
      <c r="AK38" s="2189"/>
      <c r="AL38" s="2189"/>
      <c r="AM38" s="2189"/>
      <c r="AN38" s="2189"/>
      <c r="AO38" s="2190"/>
      <c r="AP38" s="215"/>
      <c r="AS38" s="214"/>
    </row>
    <row r="39" spans="1:45" ht="24" customHeight="1">
      <c r="A39" s="2191"/>
      <c r="B39" s="2192"/>
      <c r="C39" s="2192"/>
      <c r="D39" s="2192"/>
      <c r="E39" s="2192"/>
      <c r="F39" s="2192"/>
      <c r="G39" s="2192"/>
      <c r="H39" s="2192"/>
      <c r="I39" s="2192"/>
      <c r="J39" s="2192"/>
      <c r="K39" s="2192"/>
      <c r="L39" s="2192"/>
      <c r="M39" s="2192"/>
      <c r="N39" s="2192"/>
      <c r="O39" s="2192"/>
      <c r="P39" s="2192"/>
      <c r="Q39" s="2192"/>
      <c r="R39" s="2192"/>
      <c r="S39" s="2192"/>
      <c r="T39" s="2192"/>
      <c r="U39" s="2192"/>
      <c r="V39" s="2192"/>
      <c r="W39" s="2192"/>
      <c r="X39" s="2192"/>
      <c r="Y39" s="2192"/>
      <c r="Z39" s="2192"/>
      <c r="AA39" s="2192"/>
      <c r="AB39" s="2192"/>
      <c r="AC39" s="2192"/>
      <c r="AD39" s="2192"/>
      <c r="AE39" s="2192"/>
      <c r="AF39" s="2192"/>
      <c r="AG39" s="2192"/>
      <c r="AH39" s="2192"/>
      <c r="AI39" s="2192"/>
      <c r="AJ39" s="2192"/>
      <c r="AK39" s="2192"/>
      <c r="AL39" s="2192"/>
      <c r="AM39" s="2192"/>
      <c r="AN39" s="2192"/>
      <c r="AO39" s="2193"/>
      <c r="AP39" s="209"/>
      <c r="AQ39" s="216"/>
      <c r="AS39" s="214"/>
    </row>
    <row r="40" spans="1:45" ht="22.5" customHeight="1">
      <c r="A40" s="2191"/>
      <c r="B40" s="2192"/>
      <c r="C40" s="2192"/>
      <c r="D40" s="2192"/>
      <c r="E40" s="2192"/>
      <c r="F40" s="2192"/>
      <c r="G40" s="2192"/>
      <c r="H40" s="2192"/>
      <c r="I40" s="2192"/>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2"/>
      <c r="AJ40" s="2192"/>
      <c r="AK40" s="2192"/>
      <c r="AL40" s="2192"/>
      <c r="AM40" s="2192"/>
      <c r="AN40" s="2192"/>
      <c r="AO40" s="2193"/>
      <c r="AP40" s="217"/>
      <c r="AS40" s="214"/>
    </row>
    <row r="41" spans="1:45" ht="50.1" customHeight="1">
      <c r="A41" s="2191"/>
      <c r="B41" s="2192"/>
      <c r="C41" s="2192"/>
      <c r="D41" s="2192"/>
      <c r="E41" s="2192"/>
      <c r="F41" s="2192"/>
      <c r="G41" s="2192"/>
      <c r="H41" s="2192"/>
      <c r="I41" s="2192"/>
      <c r="J41" s="2192"/>
      <c r="K41" s="2192"/>
      <c r="L41" s="2192"/>
      <c r="M41" s="2192"/>
      <c r="N41" s="2192"/>
      <c r="O41" s="2192"/>
      <c r="P41" s="2192"/>
      <c r="Q41" s="2192"/>
      <c r="R41" s="2192"/>
      <c r="S41" s="2192"/>
      <c r="T41" s="2192"/>
      <c r="U41" s="2192"/>
      <c r="V41" s="2192"/>
      <c r="W41" s="2192"/>
      <c r="X41" s="2192"/>
      <c r="Y41" s="2192"/>
      <c r="Z41" s="2192"/>
      <c r="AA41" s="2192"/>
      <c r="AB41" s="2192"/>
      <c r="AC41" s="2192"/>
      <c r="AD41" s="2192"/>
      <c r="AE41" s="2192"/>
      <c r="AF41" s="2192"/>
      <c r="AG41" s="2192"/>
      <c r="AH41" s="2192"/>
      <c r="AI41" s="2192"/>
      <c r="AJ41" s="2192"/>
      <c r="AK41" s="2192"/>
      <c r="AL41" s="2192"/>
      <c r="AM41" s="2192"/>
      <c r="AN41" s="2192"/>
      <c r="AO41" s="2193"/>
      <c r="AP41" s="735"/>
      <c r="AS41" s="214"/>
    </row>
    <row r="42" spans="1:45" ht="45" customHeight="1">
      <c r="A42" s="2191"/>
      <c r="B42" s="2192"/>
      <c r="C42" s="2192"/>
      <c r="D42" s="2192"/>
      <c r="E42" s="2192"/>
      <c r="F42" s="2192"/>
      <c r="G42" s="2192"/>
      <c r="H42" s="2192"/>
      <c r="I42" s="2192"/>
      <c r="J42" s="2192"/>
      <c r="K42" s="2192"/>
      <c r="L42" s="2192"/>
      <c r="M42" s="2192"/>
      <c r="N42" s="2192"/>
      <c r="O42" s="2192"/>
      <c r="P42" s="2192"/>
      <c r="Q42" s="2192"/>
      <c r="R42" s="2192"/>
      <c r="S42" s="2192"/>
      <c r="T42" s="2192"/>
      <c r="U42" s="2192"/>
      <c r="V42" s="2192"/>
      <c r="W42" s="2192"/>
      <c r="X42" s="2192"/>
      <c r="Y42" s="2192"/>
      <c r="Z42" s="2192"/>
      <c r="AA42" s="2192"/>
      <c r="AB42" s="2192"/>
      <c r="AC42" s="2192"/>
      <c r="AD42" s="2192"/>
      <c r="AE42" s="2192"/>
      <c r="AF42" s="2192"/>
      <c r="AG42" s="2192"/>
      <c r="AH42" s="2192"/>
      <c r="AI42" s="2192"/>
      <c r="AJ42" s="2192"/>
      <c r="AK42" s="2192"/>
      <c r="AL42" s="2192"/>
      <c r="AM42" s="2192"/>
      <c r="AN42" s="2192"/>
      <c r="AO42" s="2193"/>
      <c r="AP42" s="215"/>
      <c r="AS42" s="214"/>
    </row>
    <row r="43" spans="1:45" ht="45" customHeight="1" thickBot="1">
      <c r="A43" s="2194"/>
      <c r="B43" s="2195"/>
      <c r="C43" s="2195"/>
      <c r="D43" s="2195"/>
      <c r="E43" s="2195"/>
      <c r="F43" s="2195"/>
      <c r="G43" s="2195"/>
      <c r="H43" s="2195"/>
      <c r="I43" s="2195"/>
      <c r="J43" s="2195"/>
      <c r="K43" s="2195"/>
      <c r="L43" s="2195"/>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c r="AN43" s="2195"/>
      <c r="AO43" s="2196"/>
      <c r="AP43" s="215"/>
      <c r="AQ43" s="218"/>
      <c r="AR43" s="218"/>
      <c r="AS43" s="214"/>
    </row>
    <row r="44" spans="1:45" ht="45" customHeight="1" thickBot="1">
      <c r="A44" s="2197" t="s">
        <v>352</v>
      </c>
      <c r="B44" s="219" t="s">
        <v>353</v>
      </c>
      <c r="C44" s="220"/>
      <c r="D44" s="221" t="s">
        <v>354</v>
      </c>
      <c r="E44" s="220"/>
      <c r="F44" s="222" t="s">
        <v>110</v>
      </c>
      <c r="G44" s="223" t="s">
        <v>355</v>
      </c>
      <c r="H44" s="2111"/>
      <c r="I44" s="2112"/>
      <c r="J44" s="2112"/>
      <c r="K44" s="2112"/>
      <c r="L44" s="2112"/>
      <c r="M44" s="2200"/>
      <c r="N44" s="2200"/>
      <c r="O44" s="2200"/>
      <c r="P44" s="2200"/>
      <c r="Q44" s="2200"/>
      <c r="R44" s="2112" t="s">
        <v>203</v>
      </c>
      <c r="S44" s="2112"/>
      <c r="T44" s="2112"/>
      <c r="U44" s="2112"/>
      <c r="V44" s="2112"/>
      <c r="W44" s="2200"/>
      <c r="X44" s="2200"/>
      <c r="Y44" s="2200"/>
      <c r="Z44" s="2200"/>
      <c r="AA44" s="2200"/>
      <c r="AB44" s="2112" t="s">
        <v>204</v>
      </c>
      <c r="AC44" s="2112"/>
      <c r="AD44" s="2112"/>
      <c r="AE44" s="2112"/>
      <c r="AF44" s="2112"/>
      <c r="AG44" s="2200"/>
      <c r="AH44" s="2200"/>
      <c r="AI44" s="2200"/>
      <c r="AJ44" s="2200"/>
      <c r="AK44" s="2200"/>
      <c r="AL44" s="2112" t="s">
        <v>205</v>
      </c>
      <c r="AM44" s="2112"/>
      <c r="AN44" s="2112"/>
      <c r="AO44" s="2206"/>
      <c r="AP44" s="57"/>
      <c r="AS44" s="214"/>
    </row>
    <row r="45" spans="1:45" ht="45" customHeight="1" thickBot="1">
      <c r="A45" s="2198"/>
      <c r="B45" s="219" t="s">
        <v>356</v>
      </c>
      <c r="C45" s="220"/>
      <c r="D45" s="221" t="s">
        <v>354</v>
      </c>
      <c r="E45" s="220"/>
      <c r="F45" s="222" t="s">
        <v>110</v>
      </c>
      <c r="G45" s="223" t="s">
        <v>357</v>
      </c>
      <c r="H45" s="2111" t="s">
        <v>1028</v>
      </c>
      <c r="I45" s="2112"/>
      <c r="J45" s="2112"/>
      <c r="K45" s="2112"/>
      <c r="L45" s="2112"/>
      <c r="M45" s="2200"/>
      <c r="N45" s="2200"/>
      <c r="O45" s="2200"/>
      <c r="P45" s="2200"/>
      <c r="Q45" s="2200"/>
      <c r="R45" s="2112" t="s">
        <v>203</v>
      </c>
      <c r="S45" s="2112"/>
      <c r="T45" s="2112"/>
      <c r="U45" s="2112"/>
      <c r="V45" s="2112"/>
      <c r="W45" s="2200"/>
      <c r="X45" s="2200"/>
      <c r="Y45" s="2200"/>
      <c r="Z45" s="2200"/>
      <c r="AA45" s="2200"/>
      <c r="AB45" s="2112" t="s">
        <v>204</v>
      </c>
      <c r="AC45" s="2112"/>
      <c r="AD45" s="2112"/>
      <c r="AE45" s="2112"/>
      <c r="AF45" s="2112"/>
      <c r="AG45" s="2200"/>
      <c r="AH45" s="2200"/>
      <c r="AI45" s="2200"/>
      <c r="AJ45" s="2200"/>
      <c r="AK45" s="2200"/>
      <c r="AL45" s="2112" t="s">
        <v>205</v>
      </c>
      <c r="AM45" s="2112"/>
      <c r="AN45" s="2112"/>
      <c r="AO45" s="2206"/>
      <c r="AP45" s="57"/>
      <c r="AS45" s="214"/>
    </row>
    <row r="46" spans="1:45" ht="45" customHeight="1" thickBot="1">
      <c r="A46" s="2198"/>
      <c r="B46" s="224" t="s">
        <v>358</v>
      </c>
      <c r="C46" s="2111" t="s">
        <v>359</v>
      </c>
      <c r="D46" s="2112"/>
      <c r="E46" s="2201"/>
      <c r="F46" s="2201"/>
      <c r="G46" s="2201"/>
      <c r="H46" s="2201"/>
      <c r="I46" s="2201"/>
      <c r="J46" s="2201"/>
      <c r="K46" s="2201"/>
      <c r="L46" s="2201"/>
      <c r="M46" s="2112" t="s">
        <v>1029</v>
      </c>
      <c r="N46" s="2112"/>
      <c r="O46" s="2112"/>
      <c r="P46" s="2112"/>
      <c r="Q46" s="2112"/>
      <c r="R46" s="2201"/>
      <c r="S46" s="2201"/>
      <c r="T46" s="2201"/>
      <c r="U46" s="2201"/>
      <c r="V46" s="2201"/>
      <c r="W46" s="2201"/>
      <c r="X46" s="2201"/>
      <c r="Y46" s="2201"/>
      <c r="Z46" s="2201"/>
      <c r="AA46" s="2201"/>
      <c r="AB46" s="2201"/>
      <c r="AC46" s="2201"/>
      <c r="AD46" s="2201"/>
      <c r="AE46" s="2201"/>
      <c r="AF46" s="2201"/>
      <c r="AG46" s="2201"/>
      <c r="AH46" s="2201"/>
      <c r="AI46" s="2201"/>
      <c r="AJ46" s="2201"/>
      <c r="AK46" s="2201"/>
      <c r="AL46" s="2201"/>
      <c r="AM46" s="2201"/>
      <c r="AN46" s="2201"/>
      <c r="AO46" s="2202"/>
      <c r="AP46" s="57"/>
    </row>
    <row r="47" spans="1:45" ht="75" customHeight="1" thickBot="1">
      <c r="A47" s="2199"/>
      <c r="B47" s="225" t="s">
        <v>360</v>
      </c>
      <c r="C47" s="2203"/>
      <c r="D47" s="2204"/>
      <c r="E47" s="2204"/>
      <c r="F47" s="2204"/>
      <c r="G47" s="2204"/>
      <c r="H47" s="2204"/>
      <c r="I47" s="2204"/>
      <c r="J47" s="2204"/>
      <c r="K47" s="2204"/>
      <c r="L47" s="2204"/>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c r="AN47" s="2204"/>
      <c r="AO47" s="2205"/>
      <c r="AP47" s="57"/>
    </row>
  </sheetData>
  <mergeCells count="164">
    <mergeCell ref="A2:AO2"/>
    <mergeCell ref="H3:M3"/>
    <mergeCell ref="N3:S3"/>
    <mergeCell ref="U3:Z3"/>
    <mergeCell ref="AA3:AF3"/>
    <mergeCell ref="AG3:AL3"/>
    <mergeCell ref="AM3:AO3"/>
    <mergeCell ref="A4:B4"/>
    <mergeCell ref="C4:G4"/>
    <mergeCell ref="H4:Q4"/>
    <mergeCell ref="R4:AO4"/>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A19:AO19"/>
    <mergeCell ref="A20:AO20"/>
    <mergeCell ref="B21:AO21"/>
    <mergeCell ref="B22:AO22"/>
    <mergeCell ref="B23:AO23"/>
    <mergeCell ref="H24:L24"/>
    <mergeCell ref="M24:Q24"/>
    <mergeCell ref="R24:V24"/>
    <mergeCell ref="W24:AA24"/>
    <mergeCell ref="AB24:AF24"/>
    <mergeCell ref="AG24:AK24"/>
    <mergeCell ref="AL24:AO24"/>
    <mergeCell ref="B25:G25"/>
    <mergeCell ref="H25:I25"/>
    <mergeCell ref="J25:L25"/>
    <mergeCell ref="M25:N25"/>
    <mergeCell ref="O25:Q25"/>
    <mergeCell ref="R25:S25"/>
    <mergeCell ref="T25:V25"/>
    <mergeCell ref="W25:X25"/>
    <mergeCell ref="Y25:AA25"/>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W29:AA29"/>
    <mergeCell ref="AB29:AF29"/>
    <mergeCell ref="AG29:AK29"/>
    <mergeCell ref="B28:G28"/>
    <mergeCell ref="H28:L28"/>
    <mergeCell ref="M28:Q28"/>
    <mergeCell ref="R28:V28"/>
    <mergeCell ref="W28:AA28"/>
    <mergeCell ref="AB28:AF28"/>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A32:A35"/>
    <mergeCell ref="B32:G32"/>
    <mergeCell ref="H32:L32"/>
    <mergeCell ref="M32:Q32"/>
    <mergeCell ref="R32:V32"/>
    <mergeCell ref="W32:AA32"/>
    <mergeCell ref="B34:G34"/>
    <mergeCell ref="H34:L34"/>
    <mergeCell ref="M34:Q34"/>
    <mergeCell ref="R34:V34"/>
    <mergeCell ref="W34:AA34"/>
    <mergeCell ref="AB32:AF32"/>
    <mergeCell ref="AG32:AK32"/>
    <mergeCell ref="B33:G33"/>
    <mergeCell ref="H33:L33"/>
    <mergeCell ref="M33:Q33"/>
    <mergeCell ref="R33:V33"/>
    <mergeCell ref="W33:AA33"/>
    <mergeCell ref="AB33:AF33"/>
    <mergeCell ref="AG33:AK33"/>
    <mergeCell ref="AB34:AF34"/>
    <mergeCell ref="AG34:AK34"/>
    <mergeCell ref="B35:G35"/>
    <mergeCell ref="H35:L35"/>
    <mergeCell ref="M35:Q35"/>
    <mergeCell ref="R35:V35"/>
    <mergeCell ref="W35:AA35"/>
    <mergeCell ref="AB35:AF35"/>
    <mergeCell ref="AG35:AK35"/>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s>
  <phoneticPr fontId="9"/>
  <conditionalFormatting sqref="C9:G9 A8 A21:A23 H25 H26:AK31 A13 A16 C18 W18">
    <cfRule type="cellIs" dxfId="248" priority="21" stopIfTrue="1" operator="equal">
      <formula>""</formula>
    </cfRule>
  </conditionalFormatting>
  <conditionalFormatting sqref="A38:AO43">
    <cfRule type="cellIs" dxfId="247" priority="20" stopIfTrue="1" operator="equal">
      <formula>""</formula>
    </cfRule>
  </conditionalFormatting>
  <conditionalFormatting sqref="H32:L32">
    <cfRule type="cellIs" dxfId="246" priority="19" stopIfTrue="1" operator="equal">
      <formula>""</formula>
    </cfRule>
  </conditionalFormatting>
  <conditionalFormatting sqref="M32:AK35">
    <cfRule type="cellIs" dxfId="245" priority="18" stopIfTrue="1" operator="equal">
      <formula>""</formula>
    </cfRule>
  </conditionalFormatting>
  <conditionalFormatting sqref="H33:L35">
    <cfRule type="cellIs" dxfId="244" priority="17" stopIfTrue="1" operator="equal">
      <formula>""</formula>
    </cfRule>
  </conditionalFormatting>
  <conditionalFormatting sqref="C44">
    <cfRule type="expression" dxfId="243" priority="16" stopIfTrue="1">
      <formula>($C$44="")*($E$44="")</formula>
    </cfRule>
  </conditionalFormatting>
  <conditionalFormatting sqref="E44">
    <cfRule type="expression" dxfId="242" priority="15" stopIfTrue="1">
      <formula>($C$44="")*($E$44="")</formula>
    </cfRule>
  </conditionalFormatting>
  <conditionalFormatting sqref="M44:Q44">
    <cfRule type="cellIs" dxfId="241" priority="14" stopIfTrue="1" operator="equal">
      <formula>(COUNTIF($C$44,"○")&lt;1)</formula>
    </cfRule>
  </conditionalFormatting>
  <conditionalFormatting sqref="W44:AA44">
    <cfRule type="cellIs" dxfId="240" priority="13" stopIfTrue="1" operator="equal">
      <formula>(COUNTIF($C$44,"○")&lt;1)</formula>
    </cfRule>
  </conditionalFormatting>
  <conditionalFormatting sqref="AG44:AK44">
    <cfRule type="cellIs" dxfId="239" priority="12" stopIfTrue="1" operator="equal">
      <formula>(COUNTIF($C$44,"○")&lt;1)</formula>
    </cfRule>
  </conditionalFormatting>
  <conditionalFormatting sqref="C45">
    <cfRule type="expression" dxfId="238" priority="11" stopIfTrue="1">
      <formula>($C$45="")*($E$45="")</formula>
    </cfRule>
  </conditionalFormatting>
  <conditionalFormatting sqref="E45">
    <cfRule type="expression" dxfId="237" priority="10" stopIfTrue="1">
      <formula>($C$45="")*($E$45="")</formula>
    </cfRule>
  </conditionalFormatting>
  <conditionalFormatting sqref="M45:Q45">
    <cfRule type="cellIs" dxfId="236" priority="9" stopIfTrue="1" operator="equal">
      <formula>(COUNTIF($C$45,"○")&lt;1)</formula>
    </cfRule>
  </conditionalFormatting>
  <conditionalFormatting sqref="W45:AA45">
    <cfRule type="cellIs" dxfId="235" priority="8" stopIfTrue="1" operator="equal">
      <formula>(COUNTIF($C$45,"○")&lt;1)</formula>
    </cfRule>
  </conditionalFormatting>
  <conditionalFormatting sqref="AG45:AK45">
    <cfRule type="cellIs" dxfId="234" priority="7" stopIfTrue="1" operator="equal">
      <formula>(COUNTIF($C$45,"○")&lt;1)</formula>
    </cfRule>
  </conditionalFormatting>
  <conditionalFormatting sqref="E46:L46">
    <cfRule type="cellIs" dxfId="233" priority="6" stopIfTrue="1" operator="equal">
      <formula>(COUNTIF($C$44,"○")&lt;1)</formula>
    </cfRule>
  </conditionalFormatting>
  <conditionalFormatting sqref="R46:AO46">
    <cfRule type="cellIs" dxfId="232" priority="5" stopIfTrue="1" operator="equal">
      <formula>(COUNTIF($C$44,"○")&lt;1)</formula>
    </cfRule>
  </conditionalFormatting>
  <conditionalFormatting sqref="C47:AO47">
    <cfRule type="cellIs" dxfId="231" priority="4" stopIfTrue="1" operator="equal">
      <formula>(COUNTIF($C$44,"○")&lt;1)</formula>
    </cfRule>
  </conditionalFormatting>
  <conditionalFormatting sqref="M25">
    <cfRule type="cellIs" dxfId="230" priority="3" stopIfTrue="1" operator="equal">
      <formula>""</formula>
    </cfRule>
  </conditionalFormatting>
  <conditionalFormatting sqref="R25 W25 AB25 AG25">
    <cfRule type="cellIs" dxfId="229"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&amp;R&amp;9（令和５年12月８日以降に申請する訓練科から適用）　</oddFooter>
  </headerFooter>
  <colBreaks count="1" manualBreakCount="1">
    <brk id="44" max="1048575"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O83"/>
  <sheetViews>
    <sheetView view="pageBreakPreview" zoomScale="60" zoomScaleNormal="100" workbookViewId="0">
      <selection activeCell="A2" sqref="A2:O2"/>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26"/>
      <c r="B1" s="126"/>
      <c r="C1" s="126"/>
      <c r="D1" s="126"/>
      <c r="E1" s="126"/>
      <c r="F1" s="126"/>
      <c r="G1" s="126"/>
      <c r="H1" s="126"/>
      <c r="I1" s="126"/>
      <c r="J1" s="126"/>
      <c r="K1" s="126"/>
      <c r="L1" s="126"/>
      <c r="M1" s="126"/>
      <c r="N1" s="126"/>
      <c r="O1" s="615" t="s">
        <v>891</v>
      </c>
    </row>
    <row r="2" spans="1:15" ht="42" customHeight="1">
      <c r="A2" s="2256" t="s">
        <v>361</v>
      </c>
      <c r="B2" s="2256"/>
      <c r="C2" s="2256"/>
      <c r="D2" s="2256"/>
      <c r="E2" s="2256"/>
      <c r="F2" s="2256"/>
      <c r="G2" s="2256"/>
      <c r="H2" s="2256"/>
      <c r="I2" s="2256"/>
      <c r="J2" s="2256"/>
      <c r="K2" s="2256"/>
      <c r="L2" s="2256"/>
      <c r="M2" s="2256"/>
      <c r="N2" s="2256"/>
      <c r="O2" s="2256"/>
    </row>
    <row r="3" spans="1:15" ht="32.25" customHeight="1">
      <c r="A3" s="638"/>
      <c r="B3" s="2257" t="s">
        <v>251</v>
      </c>
      <c r="C3" s="2257"/>
      <c r="D3" s="2258" t="str">
        <f>IF(様式1!L11="","",様式1!L11)</f>
        <v/>
      </c>
      <c r="E3" s="2258"/>
      <c r="F3" s="2258"/>
      <c r="G3" s="2258"/>
      <c r="H3" s="2258"/>
      <c r="I3" s="2258"/>
      <c r="J3" s="2258"/>
      <c r="K3" s="2257" t="s">
        <v>307</v>
      </c>
      <c r="L3" s="2257"/>
      <c r="M3" s="2257"/>
      <c r="N3" s="2257"/>
      <c r="O3" s="732" t="str">
        <f>IF(様式1!G36="","",様式1!G36)</f>
        <v/>
      </c>
    </row>
    <row r="4" spans="1:15" ht="15.75" customHeight="1">
      <c r="A4" s="126"/>
      <c r="B4" s="126"/>
      <c r="C4" s="126"/>
      <c r="D4" s="126"/>
      <c r="E4" s="126"/>
      <c r="F4" s="126"/>
      <c r="G4" s="126"/>
      <c r="H4" s="126"/>
      <c r="I4" s="126"/>
      <c r="J4" s="126"/>
      <c r="K4" s="126"/>
      <c r="L4" s="126"/>
      <c r="M4" s="126"/>
      <c r="N4" s="126"/>
      <c r="O4" s="126"/>
    </row>
    <row r="5" spans="1:15" ht="24.75" customHeight="1">
      <c r="A5" s="622" t="s">
        <v>741</v>
      </c>
      <c r="B5" s="2259" t="s">
        <v>362</v>
      </c>
      <c r="C5" s="2260"/>
      <c r="D5" s="2259" t="s">
        <v>731</v>
      </c>
      <c r="E5" s="2261"/>
      <c r="F5" s="2261"/>
      <c r="G5" s="2261"/>
      <c r="H5" s="2261"/>
      <c r="I5" s="2261"/>
      <c r="J5" s="2261"/>
      <c r="K5" s="2261"/>
      <c r="L5" s="2261"/>
      <c r="M5" s="2260"/>
      <c r="N5" s="2259" t="s">
        <v>363</v>
      </c>
      <c r="O5" s="2260"/>
    </row>
    <row r="6" spans="1:15" ht="54.75" customHeight="1">
      <c r="A6" s="2273">
        <v>1</v>
      </c>
      <c r="B6" s="2276"/>
      <c r="C6" s="2277"/>
      <c r="D6" s="2276"/>
      <c r="E6" s="2280"/>
      <c r="F6" s="2280"/>
      <c r="G6" s="2280"/>
      <c r="H6" s="2280"/>
      <c r="I6" s="2280"/>
      <c r="J6" s="2280"/>
      <c r="K6" s="2280"/>
      <c r="L6" s="2280"/>
      <c r="M6" s="2277"/>
      <c r="N6" s="2276"/>
      <c r="O6" s="2277"/>
    </row>
    <row r="7" spans="1:15" ht="24.75" customHeight="1">
      <c r="A7" s="2274"/>
      <c r="B7" s="2278"/>
      <c r="C7" s="2279"/>
      <c r="D7" s="627" t="s">
        <v>742</v>
      </c>
      <c r="E7" s="2281"/>
      <c r="F7" s="2282"/>
      <c r="G7" s="2282"/>
      <c r="H7" s="2282"/>
      <c r="I7" s="2283" t="s">
        <v>732</v>
      </c>
      <c r="J7" s="2284"/>
      <c r="K7" s="2281"/>
      <c r="L7" s="2282"/>
      <c r="M7" s="2285"/>
      <c r="N7" s="2278"/>
      <c r="O7" s="2279"/>
    </row>
    <row r="8" spans="1:15" ht="24.75" customHeight="1">
      <c r="A8" s="2274"/>
      <c r="B8" s="2259" t="s">
        <v>743</v>
      </c>
      <c r="C8" s="2260"/>
      <c r="D8" s="2259" t="s">
        <v>733</v>
      </c>
      <c r="E8" s="2261"/>
      <c r="F8" s="2261"/>
      <c r="G8" s="2261"/>
      <c r="H8" s="2261"/>
      <c r="I8" s="2261"/>
      <c r="J8" s="2261"/>
      <c r="K8" s="2261"/>
      <c r="L8" s="2261"/>
      <c r="M8" s="2260"/>
      <c r="N8" s="2259" t="s">
        <v>277</v>
      </c>
      <c r="O8" s="2260"/>
    </row>
    <row r="9" spans="1:15" ht="34.700000000000003" customHeight="1">
      <c r="A9" s="2274"/>
      <c r="B9" s="623" t="s">
        <v>734</v>
      </c>
      <c r="C9" s="917"/>
      <c r="D9" s="624" t="s">
        <v>365</v>
      </c>
      <c r="E9" s="2262" t="s">
        <v>366</v>
      </c>
      <c r="F9" s="2263"/>
      <c r="G9" s="2263"/>
      <c r="H9" s="2263"/>
      <c r="I9" s="915"/>
      <c r="J9" s="2264" t="s">
        <v>744</v>
      </c>
      <c r="K9" s="2264"/>
      <c r="L9" s="2264"/>
      <c r="M9" s="2265"/>
      <c r="N9" s="2266"/>
      <c r="O9" s="2268" t="s">
        <v>735</v>
      </c>
    </row>
    <row r="10" spans="1:15" ht="34.700000000000003" customHeight="1">
      <c r="A10" s="2274"/>
      <c r="B10" s="623" t="s">
        <v>736</v>
      </c>
      <c r="C10" s="917"/>
      <c r="D10" s="625" t="s">
        <v>219</v>
      </c>
      <c r="E10" s="2270"/>
      <c r="F10" s="2271"/>
      <c r="G10" s="2271"/>
      <c r="H10" s="2271"/>
      <c r="I10" s="639" t="s">
        <v>56</v>
      </c>
      <c r="J10" s="2271"/>
      <c r="K10" s="2271"/>
      <c r="L10" s="2271"/>
      <c r="M10" s="2272"/>
      <c r="N10" s="2267"/>
      <c r="O10" s="2269"/>
    </row>
    <row r="11" spans="1:15" ht="34.700000000000003" customHeight="1">
      <c r="A11" s="2274"/>
      <c r="B11" s="623" t="s">
        <v>737</v>
      </c>
      <c r="C11" s="917"/>
      <c r="D11" s="625" t="s">
        <v>257</v>
      </c>
      <c r="E11" s="916"/>
      <c r="F11" s="639" t="s">
        <v>258</v>
      </c>
      <c r="G11" s="916"/>
      <c r="H11" s="639" t="s">
        <v>233</v>
      </c>
      <c r="I11" s="639" t="s">
        <v>56</v>
      </c>
      <c r="J11" s="916"/>
      <c r="K11" s="639" t="s">
        <v>258</v>
      </c>
      <c r="L11" s="916"/>
      <c r="M11" s="532" t="s">
        <v>233</v>
      </c>
      <c r="N11" s="2266"/>
      <c r="O11" s="2268" t="s">
        <v>738</v>
      </c>
    </row>
    <row r="12" spans="1:15" ht="34.700000000000003" customHeight="1" thickBot="1">
      <c r="A12" s="2275"/>
      <c r="B12" s="2291"/>
      <c r="C12" s="2292"/>
      <c r="D12" s="628" t="s">
        <v>739</v>
      </c>
      <c r="E12" s="2293"/>
      <c r="F12" s="2294"/>
      <c r="G12" s="629" t="s">
        <v>60</v>
      </c>
      <c r="H12" s="629"/>
      <c r="I12" s="629"/>
      <c r="J12" s="629"/>
      <c r="K12" s="629"/>
      <c r="L12" s="629"/>
      <c r="M12" s="630"/>
      <c r="N12" s="2289"/>
      <c r="O12" s="2290"/>
    </row>
    <row r="13" spans="1:15" ht="24.75" customHeight="1">
      <c r="A13" s="2274">
        <v>2</v>
      </c>
      <c r="B13" s="2295" t="s">
        <v>362</v>
      </c>
      <c r="C13" s="2296"/>
      <c r="D13" s="2295" t="s">
        <v>731</v>
      </c>
      <c r="E13" s="2297"/>
      <c r="F13" s="2297"/>
      <c r="G13" s="2297"/>
      <c r="H13" s="2297"/>
      <c r="I13" s="2297"/>
      <c r="J13" s="2297"/>
      <c r="K13" s="2297"/>
      <c r="L13" s="2297"/>
      <c r="M13" s="2296"/>
      <c r="N13" s="2295" t="s">
        <v>363</v>
      </c>
      <c r="O13" s="2296"/>
    </row>
    <row r="14" spans="1:15" ht="54.75" customHeight="1">
      <c r="A14" s="2274"/>
      <c r="B14" s="2276"/>
      <c r="C14" s="2277"/>
      <c r="D14" s="2276"/>
      <c r="E14" s="2280"/>
      <c r="F14" s="2280"/>
      <c r="G14" s="2280"/>
      <c r="H14" s="2280"/>
      <c r="I14" s="2280"/>
      <c r="J14" s="2280"/>
      <c r="K14" s="2280"/>
      <c r="L14" s="2280"/>
      <c r="M14" s="2277"/>
      <c r="N14" s="2276"/>
      <c r="O14" s="2277"/>
    </row>
    <row r="15" spans="1:15" ht="24.75" customHeight="1">
      <c r="A15" s="2274"/>
      <c r="B15" s="2278"/>
      <c r="C15" s="2279"/>
      <c r="D15" s="627" t="s">
        <v>742</v>
      </c>
      <c r="E15" s="2281"/>
      <c r="F15" s="2282"/>
      <c r="G15" s="2282"/>
      <c r="H15" s="2282"/>
      <c r="I15" s="2283" t="s">
        <v>732</v>
      </c>
      <c r="J15" s="2284"/>
      <c r="K15" s="2281"/>
      <c r="L15" s="2282"/>
      <c r="M15" s="2285"/>
      <c r="N15" s="2278"/>
      <c r="O15" s="2279"/>
    </row>
    <row r="16" spans="1:15" ht="24.75" customHeight="1">
      <c r="A16" s="2274"/>
      <c r="B16" s="2259" t="s">
        <v>743</v>
      </c>
      <c r="C16" s="2260"/>
      <c r="D16" s="2286" t="s">
        <v>733</v>
      </c>
      <c r="E16" s="2287"/>
      <c r="F16" s="2287"/>
      <c r="G16" s="2287"/>
      <c r="H16" s="2287"/>
      <c r="I16" s="2287"/>
      <c r="J16" s="2287"/>
      <c r="K16" s="2287"/>
      <c r="L16" s="2287"/>
      <c r="M16" s="2288"/>
      <c r="N16" s="2259" t="s">
        <v>277</v>
      </c>
      <c r="O16" s="2260"/>
    </row>
    <row r="17" spans="1:15" ht="34.700000000000003" customHeight="1">
      <c r="A17" s="2274"/>
      <c r="B17" s="623" t="s">
        <v>734</v>
      </c>
      <c r="C17" s="917"/>
      <c r="D17" s="624" t="s">
        <v>365</v>
      </c>
      <c r="E17" s="2262" t="s">
        <v>366</v>
      </c>
      <c r="F17" s="2263"/>
      <c r="G17" s="2263"/>
      <c r="H17" s="2263"/>
      <c r="I17" s="915"/>
      <c r="J17" s="2264" t="s">
        <v>744</v>
      </c>
      <c r="K17" s="2264"/>
      <c r="L17" s="2264"/>
      <c r="M17" s="2265"/>
      <c r="N17" s="2266"/>
      <c r="O17" s="2268" t="s">
        <v>735</v>
      </c>
    </row>
    <row r="18" spans="1:15" ht="34.700000000000003" customHeight="1">
      <c r="A18" s="2274"/>
      <c r="B18" s="623" t="s">
        <v>736</v>
      </c>
      <c r="C18" s="917"/>
      <c r="D18" s="625" t="s">
        <v>219</v>
      </c>
      <c r="E18" s="2270"/>
      <c r="F18" s="2271"/>
      <c r="G18" s="2271"/>
      <c r="H18" s="2271"/>
      <c r="I18" s="639" t="s">
        <v>56</v>
      </c>
      <c r="J18" s="2271"/>
      <c r="K18" s="2271"/>
      <c r="L18" s="2271"/>
      <c r="M18" s="2272"/>
      <c r="N18" s="2267"/>
      <c r="O18" s="2269"/>
    </row>
    <row r="19" spans="1:15" ht="34.700000000000003" customHeight="1">
      <c r="A19" s="2274"/>
      <c r="B19" s="623" t="s">
        <v>737</v>
      </c>
      <c r="C19" s="917"/>
      <c r="D19" s="625" t="s">
        <v>257</v>
      </c>
      <c r="E19" s="916"/>
      <c r="F19" s="639" t="s">
        <v>258</v>
      </c>
      <c r="G19" s="916"/>
      <c r="H19" s="639" t="s">
        <v>233</v>
      </c>
      <c r="I19" s="639" t="s">
        <v>56</v>
      </c>
      <c r="J19" s="916"/>
      <c r="K19" s="639" t="s">
        <v>258</v>
      </c>
      <c r="L19" s="916"/>
      <c r="M19" s="532" t="s">
        <v>233</v>
      </c>
      <c r="N19" s="2266"/>
      <c r="O19" s="2268" t="s">
        <v>738</v>
      </c>
    </row>
    <row r="20" spans="1:15" ht="34.700000000000003" customHeight="1" thickBot="1">
      <c r="A20" s="2274"/>
      <c r="B20" s="2299"/>
      <c r="C20" s="2300"/>
      <c r="D20" s="631" t="s">
        <v>739</v>
      </c>
      <c r="E20" s="2301"/>
      <c r="F20" s="2302"/>
      <c r="G20" s="636" t="s">
        <v>60</v>
      </c>
      <c r="H20" s="636"/>
      <c r="I20" s="636"/>
      <c r="J20" s="636"/>
      <c r="K20" s="636"/>
      <c r="L20" s="636"/>
      <c r="M20" s="64"/>
      <c r="N20" s="2289"/>
      <c r="O20" s="2298"/>
    </row>
    <row r="21" spans="1:15" ht="24.75" customHeight="1">
      <c r="A21" s="2303">
        <v>3</v>
      </c>
      <c r="B21" s="2304" t="s">
        <v>362</v>
      </c>
      <c r="C21" s="2305"/>
      <c r="D21" s="2304" t="s">
        <v>731</v>
      </c>
      <c r="E21" s="2306"/>
      <c r="F21" s="2306"/>
      <c r="G21" s="2306"/>
      <c r="H21" s="2306"/>
      <c r="I21" s="2306"/>
      <c r="J21" s="2306"/>
      <c r="K21" s="2306"/>
      <c r="L21" s="2306"/>
      <c r="M21" s="2305"/>
      <c r="N21" s="2304" t="s">
        <v>363</v>
      </c>
      <c r="O21" s="2305"/>
    </row>
    <row r="22" spans="1:15" ht="54.75" customHeight="1">
      <c r="A22" s="2274"/>
      <c r="B22" s="2276"/>
      <c r="C22" s="2277"/>
      <c r="D22" s="2276"/>
      <c r="E22" s="2280"/>
      <c r="F22" s="2280"/>
      <c r="G22" s="2280"/>
      <c r="H22" s="2280"/>
      <c r="I22" s="2280"/>
      <c r="J22" s="2280"/>
      <c r="K22" s="2280"/>
      <c r="L22" s="2280"/>
      <c r="M22" s="2277"/>
      <c r="N22" s="2276"/>
      <c r="O22" s="2277"/>
    </row>
    <row r="23" spans="1:15" ht="24.75" customHeight="1">
      <c r="A23" s="2274"/>
      <c r="B23" s="2278"/>
      <c r="C23" s="2279"/>
      <c r="D23" s="627" t="s">
        <v>742</v>
      </c>
      <c r="E23" s="2281"/>
      <c r="F23" s="2282"/>
      <c r="G23" s="2282"/>
      <c r="H23" s="2282"/>
      <c r="I23" s="2283" t="s">
        <v>732</v>
      </c>
      <c r="J23" s="2284"/>
      <c r="K23" s="2281"/>
      <c r="L23" s="2282"/>
      <c r="M23" s="2285"/>
      <c r="N23" s="2278"/>
      <c r="O23" s="2279"/>
    </row>
    <row r="24" spans="1:15" ht="24.75" customHeight="1">
      <c r="A24" s="2274"/>
      <c r="B24" s="2259" t="s">
        <v>743</v>
      </c>
      <c r="C24" s="2260"/>
      <c r="D24" s="2259" t="s">
        <v>733</v>
      </c>
      <c r="E24" s="2261"/>
      <c r="F24" s="2261"/>
      <c r="G24" s="2261"/>
      <c r="H24" s="2261"/>
      <c r="I24" s="2261"/>
      <c r="J24" s="2261"/>
      <c r="K24" s="2261"/>
      <c r="L24" s="2261"/>
      <c r="M24" s="2260"/>
      <c r="N24" s="2259" t="s">
        <v>277</v>
      </c>
      <c r="O24" s="2260"/>
    </row>
    <row r="25" spans="1:15" ht="34.700000000000003" customHeight="1">
      <c r="A25" s="2274"/>
      <c r="B25" s="623" t="s">
        <v>734</v>
      </c>
      <c r="C25" s="917"/>
      <c r="D25" s="624" t="s">
        <v>365</v>
      </c>
      <c r="E25" s="2262" t="s">
        <v>366</v>
      </c>
      <c r="F25" s="2263"/>
      <c r="G25" s="2263"/>
      <c r="H25" s="2263"/>
      <c r="I25" s="915"/>
      <c r="J25" s="2264" t="s">
        <v>744</v>
      </c>
      <c r="K25" s="2264"/>
      <c r="L25" s="2264"/>
      <c r="M25" s="2265"/>
      <c r="N25" s="2266"/>
      <c r="O25" s="2268" t="s">
        <v>735</v>
      </c>
    </row>
    <row r="26" spans="1:15" ht="34.700000000000003" customHeight="1">
      <c r="A26" s="2274"/>
      <c r="B26" s="623" t="s">
        <v>736</v>
      </c>
      <c r="C26" s="917"/>
      <c r="D26" s="625" t="s">
        <v>219</v>
      </c>
      <c r="E26" s="2270"/>
      <c r="F26" s="2271"/>
      <c r="G26" s="2271"/>
      <c r="H26" s="2271"/>
      <c r="I26" s="639" t="s">
        <v>56</v>
      </c>
      <c r="J26" s="2271"/>
      <c r="K26" s="2271"/>
      <c r="L26" s="2271"/>
      <c r="M26" s="2272"/>
      <c r="N26" s="2267"/>
      <c r="O26" s="2269"/>
    </row>
    <row r="27" spans="1:15" ht="34.700000000000003" customHeight="1">
      <c r="A27" s="2274"/>
      <c r="B27" s="623" t="s">
        <v>737</v>
      </c>
      <c r="C27" s="917"/>
      <c r="D27" s="625" t="s">
        <v>257</v>
      </c>
      <c r="E27" s="916"/>
      <c r="F27" s="639" t="s">
        <v>258</v>
      </c>
      <c r="G27" s="916"/>
      <c r="H27" s="639" t="s">
        <v>233</v>
      </c>
      <c r="I27" s="639" t="s">
        <v>56</v>
      </c>
      <c r="J27" s="916"/>
      <c r="K27" s="639" t="s">
        <v>258</v>
      </c>
      <c r="L27" s="916"/>
      <c r="M27" s="532" t="s">
        <v>233</v>
      </c>
      <c r="N27" s="2266"/>
      <c r="O27" s="2268" t="s">
        <v>738</v>
      </c>
    </row>
    <row r="28" spans="1:15" ht="34.700000000000003" customHeight="1" thickBot="1">
      <c r="A28" s="2275"/>
      <c r="B28" s="2291"/>
      <c r="C28" s="2292"/>
      <c r="D28" s="628" t="s">
        <v>739</v>
      </c>
      <c r="E28" s="2293"/>
      <c r="F28" s="2294"/>
      <c r="G28" s="629" t="s">
        <v>60</v>
      </c>
      <c r="H28" s="629"/>
      <c r="I28" s="629"/>
      <c r="J28" s="629"/>
      <c r="K28" s="629"/>
      <c r="L28" s="629"/>
      <c r="M28" s="630"/>
      <c r="N28" s="2289"/>
      <c r="O28" s="2290"/>
    </row>
    <row r="29" spans="1:15" ht="24.75" customHeight="1">
      <c r="A29" s="2303">
        <v>4</v>
      </c>
      <c r="B29" s="2304" t="s">
        <v>362</v>
      </c>
      <c r="C29" s="2305"/>
      <c r="D29" s="2304" t="s">
        <v>731</v>
      </c>
      <c r="E29" s="2306"/>
      <c r="F29" s="2306"/>
      <c r="G29" s="2306"/>
      <c r="H29" s="2306"/>
      <c r="I29" s="2306"/>
      <c r="J29" s="2306"/>
      <c r="K29" s="2306"/>
      <c r="L29" s="2306"/>
      <c r="M29" s="2305"/>
      <c r="N29" s="2304" t="s">
        <v>363</v>
      </c>
      <c r="O29" s="2305"/>
    </row>
    <row r="30" spans="1:15" ht="54.75" customHeight="1">
      <c r="A30" s="2274"/>
      <c r="B30" s="2276"/>
      <c r="C30" s="2277"/>
      <c r="D30" s="2276"/>
      <c r="E30" s="2280"/>
      <c r="F30" s="2280"/>
      <c r="G30" s="2280"/>
      <c r="H30" s="2280"/>
      <c r="I30" s="2280"/>
      <c r="J30" s="2280"/>
      <c r="K30" s="2280"/>
      <c r="L30" s="2280"/>
      <c r="M30" s="2277"/>
      <c r="N30" s="2276"/>
      <c r="O30" s="2277"/>
    </row>
    <row r="31" spans="1:15" ht="24.75" customHeight="1">
      <c r="A31" s="2274"/>
      <c r="B31" s="2278"/>
      <c r="C31" s="2279"/>
      <c r="D31" s="627" t="s">
        <v>742</v>
      </c>
      <c r="E31" s="2281"/>
      <c r="F31" s="2282"/>
      <c r="G31" s="2282"/>
      <c r="H31" s="2282"/>
      <c r="I31" s="2283" t="s">
        <v>732</v>
      </c>
      <c r="J31" s="2284"/>
      <c r="K31" s="2281"/>
      <c r="L31" s="2282"/>
      <c r="M31" s="2285"/>
      <c r="N31" s="2278"/>
      <c r="O31" s="2279"/>
    </row>
    <row r="32" spans="1:15" ht="24.75" customHeight="1">
      <c r="A32" s="2274"/>
      <c r="B32" s="2259" t="s">
        <v>743</v>
      </c>
      <c r="C32" s="2260"/>
      <c r="D32" s="2259" t="s">
        <v>733</v>
      </c>
      <c r="E32" s="2261"/>
      <c r="F32" s="2261"/>
      <c r="G32" s="2261"/>
      <c r="H32" s="2261"/>
      <c r="I32" s="2261"/>
      <c r="J32" s="2261"/>
      <c r="K32" s="2261"/>
      <c r="L32" s="2261"/>
      <c r="M32" s="2260"/>
      <c r="N32" s="2259" t="s">
        <v>277</v>
      </c>
      <c r="O32" s="2260"/>
    </row>
    <row r="33" spans="1:15" ht="34.700000000000003" customHeight="1">
      <c r="A33" s="2274"/>
      <c r="B33" s="623" t="s">
        <v>734</v>
      </c>
      <c r="C33" s="917"/>
      <c r="D33" s="624" t="s">
        <v>365</v>
      </c>
      <c r="E33" s="2262" t="s">
        <v>366</v>
      </c>
      <c r="F33" s="2263"/>
      <c r="G33" s="2263"/>
      <c r="H33" s="2263"/>
      <c r="I33" s="915"/>
      <c r="J33" s="2264" t="s">
        <v>744</v>
      </c>
      <c r="K33" s="2264"/>
      <c r="L33" s="2264"/>
      <c r="M33" s="2265"/>
      <c r="N33" s="2266"/>
      <c r="O33" s="2268" t="s">
        <v>735</v>
      </c>
    </row>
    <row r="34" spans="1:15" ht="34.700000000000003" customHeight="1">
      <c r="A34" s="2274"/>
      <c r="B34" s="623" t="s">
        <v>736</v>
      </c>
      <c r="C34" s="917"/>
      <c r="D34" s="625" t="s">
        <v>219</v>
      </c>
      <c r="E34" s="2270"/>
      <c r="F34" s="2271"/>
      <c r="G34" s="2271"/>
      <c r="H34" s="2271"/>
      <c r="I34" s="639" t="s">
        <v>56</v>
      </c>
      <c r="J34" s="2271"/>
      <c r="K34" s="2271"/>
      <c r="L34" s="2271"/>
      <c r="M34" s="2272"/>
      <c r="N34" s="2267"/>
      <c r="O34" s="2269"/>
    </row>
    <row r="35" spans="1:15" ht="34.700000000000003" customHeight="1">
      <c r="A35" s="2274"/>
      <c r="B35" s="623" t="s">
        <v>737</v>
      </c>
      <c r="C35" s="917"/>
      <c r="D35" s="625" t="s">
        <v>257</v>
      </c>
      <c r="E35" s="916"/>
      <c r="F35" s="639" t="s">
        <v>258</v>
      </c>
      <c r="G35" s="916"/>
      <c r="H35" s="639" t="s">
        <v>233</v>
      </c>
      <c r="I35" s="639" t="s">
        <v>56</v>
      </c>
      <c r="J35" s="916"/>
      <c r="K35" s="639" t="s">
        <v>258</v>
      </c>
      <c r="L35" s="916"/>
      <c r="M35" s="532" t="s">
        <v>233</v>
      </c>
      <c r="N35" s="2266"/>
      <c r="O35" s="2268" t="s">
        <v>738</v>
      </c>
    </row>
    <row r="36" spans="1:15" ht="34.700000000000003" customHeight="1" thickBot="1">
      <c r="A36" s="2275"/>
      <c r="B36" s="2291"/>
      <c r="C36" s="2292"/>
      <c r="D36" s="628" t="s">
        <v>739</v>
      </c>
      <c r="E36" s="2293"/>
      <c r="F36" s="2294"/>
      <c r="G36" s="629" t="s">
        <v>60</v>
      </c>
      <c r="H36" s="629"/>
      <c r="I36" s="629"/>
      <c r="J36" s="629"/>
      <c r="K36" s="629"/>
      <c r="L36" s="629"/>
      <c r="M36" s="630"/>
      <c r="N36" s="2289"/>
      <c r="O36" s="2290"/>
    </row>
    <row r="37" spans="1:15" ht="24.75" customHeight="1">
      <c r="A37" s="2274">
        <v>5</v>
      </c>
      <c r="B37" s="2295" t="s">
        <v>362</v>
      </c>
      <c r="C37" s="2296"/>
      <c r="D37" s="2295" t="s">
        <v>731</v>
      </c>
      <c r="E37" s="2297"/>
      <c r="F37" s="2297"/>
      <c r="G37" s="2297"/>
      <c r="H37" s="2297"/>
      <c r="I37" s="2297"/>
      <c r="J37" s="2297"/>
      <c r="K37" s="2297"/>
      <c r="L37" s="2297"/>
      <c r="M37" s="2296"/>
      <c r="N37" s="2295" t="s">
        <v>363</v>
      </c>
      <c r="O37" s="2296"/>
    </row>
    <row r="38" spans="1:15" ht="54.75" customHeight="1">
      <c r="A38" s="2274"/>
      <c r="B38" s="2276"/>
      <c r="C38" s="2277"/>
      <c r="D38" s="2276"/>
      <c r="E38" s="2280"/>
      <c r="F38" s="2280"/>
      <c r="G38" s="2280"/>
      <c r="H38" s="2280"/>
      <c r="I38" s="2280"/>
      <c r="J38" s="2280"/>
      <c r="K38" s="2280"/>
      <c r="L38" s="2280"/>
      <c r="M38" s="2277"/>
      <c r="N38" s="2276"/>
      <c r="O38" s="2277"/>
    </row>
    <row r="39" spans="1:15" ht="24.75" customHeight="1">
      <c r="A39" s="2274"/>
      <c r="B39" s="2278"/>
      <c r="C39" s="2279"/>
      <c r="D39" s="627" t="s">
        <v>742</v>
      </c>
      <c r="E39" s="2281"/>
      <c r="F39" s="2282"/>
      <c r="G39" s="2282"/>
      <c r="H39" s="2282"/>
      <c r="I39" s="2283" t="s">
        <v>732</v>
      </c>
      <c r="J39" s="2284"/>
      <c r="K39" s="2281"/>
      <c r="L39" s="2282"/>
      <c r="M39" s="2285"/>
      <c r="N39" s="2278"/>
      <c r="O39" s="2279"/>
    </row>
    <row r="40" spans="1:15" ht="24.75" customHeight="1">
      <c r="A40" s="2274"/>
      <c r="B40" s="2259" t="s">
        <v>743</v>
      </c>
      <c r="C40" s="2260"/>
      <c r="D40" s="2259" t="s">
        <v>733</v>
      </c>
      <c r="E40" s="2261"/>
      <c r="F40" s="2261"/>
      <c r="G40" s="2261"/>
      <c r="H40" s="2261"/>
      <c r="I40" s="2261"/>
      <c r="J40" s="2261"/>
      <c r="K40" s="2261"/>
      <c r="L40" s="2261"/>
      <c r="M40" s="2260"/>
      <c r="N40" s="2259" t="s">
        <v>277</v>
      </c>
      <c r="O40" s="2260"/>
    </row>
    <row r="41" spans="1:15" ht="34.700000000000003" customHeight="1">
      <c r="A41" s="2274"/>
      <c r="B41" s="623" t="s">
        <v>734</v>
      </c>
      <c r="C41" s="917"/>
      <c r="D41" s="624" t="s">
        <v>365</v>
      </c>
      <c r="E41" s="2262" t="s">
        <v>366</v>
      </c>
      <c r="F41" s="2263"/>
      <c r="G41" s="2263"/>
      <c r="H41" s="2263"/>
      <c r="I41" s="915"/>
      <c r="J41" s="2264" t="s">
        <v>744</v>
      </c>
      <c r="K41" s="2264"/>
      <c r="L41" s="2264"/>
      <c r="M41" s="2265"/>
      <c r="N41" s="2266"/>
      <c r="O41" s="2268" t="s">
        <v>735</v>
      </c>
    </row>
    <row r="42" spans="1:15" ht="34.700000000000003" customHeight="1">
      <c r="A42" s="2274"/>
      <c r="B42" s="623" t="s">
        <v>736</v>
      </c>
      <c r="C42" s="917"/>
      <c r="D42" s="625" t="s">
        <v>219</v>
      </c>
      <c r="E42" s="2270"/>
      <c r="F42" s="2271"/>
      <c r="G42" s="2271"/>
      <c r="H42" s="2271"/>
      <c r="I42" s="639" t="s">
        <v>56</v>
      </c>
      <c r="J42" s="2271"/>
      <c r="K42" s="2271"/>
      <c r="L42" s="2271"/>
      <c r="M42" s="2272"/>
      <c r="N42" s="2267"/>
      <c r="O42" s="2269"/>
    </row>
    <row r="43" spans="1:15" ht="34.700000000000003" customHeight="1">
      <c r="A43" s="2274"/>
      <c r="B43" s="623" t="s">
        <v>737</v>
      </c>
      <c r="C43" s="917"/>
      <c r="D43" s="625" t="s">
        <v>257</v>
      </c>
      <c r="E43" s="916"/>
      <c r="F43" s="639" t="s">
        <v>258</v>
      </c>
      <c r="G43" s="916"/>
      <c r="H43" s="639" t="s">
        <v>233</v>
      </c>
      <c r="I43" s="639" t="s">
        <v>56</v>
      </c>
      <c r="J43" s="916"/>
      <c r="K43" s="639" t="s">
        <v>258</v>
      </c>
      <c r="L43" s="916"/>
      <c r="M43" s="532" t="s">
        <v>233</v>
      </c>
      <c r="N43" s="2266"/>
      <c r="O43" s="2268" t="s">
        <v>738</v>
      </c>
    </row>
    <row r="44" spans="1:15" ht="34.700000000000003" customHeight="1" thickBot="1">
      <c r="A44" s="2307"/>
      <c r="B44" s="2308"/>
      <c r="C44" s="2309"/>
      <c r="D44" s="626" t="s">
        <v>739</v>
      </c>
      <c r="E44" s="2310"/>
      <c r="F44" s="2311"/>
      <c r="G44" s="637" t="s">
        <v>60</v>
      </c>
      <c r="H44" s="637"/>
      <c r="I44" s="637"/>
      <c r="J44" s="637"/>
      <c r="K44" s="637"/>
      <c r="L44" s="637"/>
      <c r="M44" s="640"/>
      <c r="N44" s="2289"/>
      <c r="O44" s="2269"/>
    </row>
    <row r="45" spans="1:15">
      <c r="A45" s="126" t="s">
        <v>364</v>
      </c>
      <c r="B45" s="126"/>
      <c r="C45" s="135"/>
      <c r="D45" s="135"/>
      <c r="E45" s="135"/>
      <c r="F45" s="135"/>
      <c r="G45" s="135"/>
      <c r="H45" s="135"/>
      <c r="I45" s="135"/>
      <c r="J45" s="135"/>
      <c r="K45" s="135"/>
      <c r="L45" s="135"/>
      <c r="M45" s="135"/>
      <c r="N45" s="135"/>
      <c r="O45" s="135"/>
    </row>
    <row r="46" spans="1:15">
      <c r="A46" s="126"/>
      <c r="B46" s="126"/>
      <c r="C46" s="135"/>
      <c r="D46" s="135"/>
      <c r="E46" s="135"/>
      <c r="F46" s="135"/>
      <c r="G46" s="135"/>
      <c r="H46" s="135"/>
      <c r="I46" s="135"/>
      <c r="J46" s="135"/>
      <c r="K46" s="135"/>
      <c r="L46" s="135"/>
      <c r="M46" s="135"/>
      <c r="N46" s="135"/>
      <c r="O46" s="135"/>
    </row>
    <row r="47" spans="1:15" ht="39.75" customHeight="1">
      <c r="A47" s="641"/>
      <c r="B47" s="641"/>
      <c r="C47" s="641"/>
      <c r="D47" s="641"/>
      <c r="E47" s="641"/>
      <c r="F47" s="641"/>
      <c r="G47" s="641"/>
      <c r="H47" s="641"/>
      <c r="I47" s="641"/>
      <c r="J47" s="641"/>
      <c r="K47" s="641"/>
      <c r="L47" s="641"/>
      <c r="M47" s="641"/>
      <c r="N47" s="641"/>
      <c r="O47" s="641"/>
    </row>
    <row r="48" spans="1:15" ht="39.75" customHeight="1">
      <c r="A48" s="641"/>
      <c r="B48" s="641"/>
      <c r="C48" s="641"/>
      <c r="D48" s="641"/>
      <c r="E48" s="641"/>
      <c r="F48" s="641"/>
      <c r="G48" s="641"/>
      <c r="H48" s="641"/>
      <c r="I48" s="641"/>
      <c r="J48" s="641"/>
      <c r="K48" s="641"/>
      <c r="L48" s="641"/>
      <c r="M48" s="641"/>
      <c r="N48" s="641"/>
      <c r="O48" s="641"/>
    </row>
    <row r="49" spans="1:15" ht="39.75" customHeight="1">
      <c r="A49" s="641"/>
      <c r="B49" s="641"/>
      <c r="C49" s="641"/>
      <c r="D49" s="641"/>
      <c r="E49" s="641"/>
      <c r="F49" s="641"/>
      <c r="G49" s="641"/>
      <c r="H49" s="641"/>
      <c r="I49" s="641"/>
      <c r="J49" s="641"/>
      <c r="K49" s="641"/>
      <c r="L49" s="641"/>
      <c r="M49" s="641"/>
      <c r="N49" s="641"/>
      <c r="O49" s="641"/>
    </row>
    <row r="50" spans="1:15" ht="39.75" customHeight="1">
      <c r="A50" s="641"/>
      <c r="B50" s="641"/>
      <c r="C50" s="641"/>
      <c r="D50" s="641"/>
      <c r="E50" s="641"/>
      <c r="F50" s="641"/>
      <c r="G50" s="641"/>
      <c r="H50" s="641"/>
      <c r="I50" s="641"/>
      <c r="J50" s="641"/>
      <c r="K50" s="641"/>
      <c r="L50" s="641"/>
      <c r="M50" s="641"/>
      <c r="N50" s="641"/>
      <c r="O50" s="641"/>
    </row>
    <row r="51" spans="1:15" ht="39.75" customHeight="1">
      <c r="A51" s="641"/>
      <c r="B51" s="641"/>
      <c r="C51" s="641"/>
      <c r="D51" s="641"/>
      <c r="E51" s="641"/>
      <c r="F51" s="641"/>
      <c r="G51" s="641"/>
      <c r="H51" s="641"/>
      <c r="I51" s="641"/>
      <c r="J51" s="641"/>
      <c r="K51" s="641"/>
      <c r="L51" s="641"/>
      <c r="M51" s="641"/>
      <c r="N51" s="641"/>
      <c r="O51" s="641"/>
    </row>
    <row r="52" spans="1:15" ht="39.75" customHeight="1">
      <c r="A52" s="641"/>
      <c r="B52" s="641"/>
      <c r="C52" s="641"/>
      <c r="D52" s="641"/>
      <c r="E52" s="641"/>
      <c r="F52" s="641"/>
      <c r="G52" s="641"/>
      <c r="H52" s="641"/>
      <c r="I52" s="641"/>
      <c r="J52" s="641"/>
      <c r="K52" s="641"/>
      <c r="L52" s="641"/>
      <c r="M52" s="641"/>
      <c r="N52" s="641"/>
      <c r="O52" s="641"/>
    </row>
    <row r="53" spans="1:15" ht="39.75" customHeight="1">
      <c r="A53" s="641"/>
      <c r="B53" s="641"/>
      <c r="C53" s="641"/>
      <c r="D53" s="641"/>
      <c r="E53" s="641"/>
      <c r="F53" s="641"/>
      <c r="G53" s="641"/>
      <c r="H53" s="641"/>
      <c r="I53" s="641"/>
      <c r="J53" s="641"/>
      <c r="K53" s="641"/>
      <c r="L53" s="641"/>
      <c r="M53" s="641"/>
      <c r="N53" s="641"/>
      <c r="O53" s="641"/>
    </row>
    <row r="54" spans="1:15" ht="39.75" customHeight="1">
      <c r="A54" s="641"/>
      <c r="B54" s="641"/>
      <c r="C54" s="641"/>
      <c r="D54" s="641"/>
      <c r="E54" s="641"/>
      <c r="F54" s="641"/>
      <c r="G54" s="641"/>
      <c r="H54" s="641"/>
      <c r="I54" s="641"/>
      <c r="J54" s="641"/>
      <c r="K54" s="641"/>
      <c r="L54" s="641"/>
      <c r="M54" s="641"/>
      <c r="N54" s="641"/>
      <c r="O54" s="641"/>
    </row>
    <row r="55" spans="1:15" ht="39.75" customHeight="1">
      <c r="A55" s="641"/>
      <c r="B55" s="641"/>
      <c r="C55" s="641"/>
      <c r="D55" s="641"/>
      <c r="E55" s="641"/>
      <c r="F55" s="641"/>
      <c r="G55" s="641"/>
      <c r="H55" s="641"/>
      <c r="I55" s="641"/>
      <c r="J55" s="641"/>
      <c r="K55" s="641"/>
      <c r="L55" s="641"/>
      <c r="M55" s="641"/>
      <c r="N55" s="641"/>
      <c r="O55" s="641"/>
    </row>
    <row r="56" spans="1:15" ht="39.75" customHeight="1">
      <c r="A56" s="641"/>
      <c r="B56" s="641"/>
      <c r="C56" s="641"/>
      <c r="D56" s="641"/>
      <c r="E56" s="641"/>
      <c r="F56" s="641"/>
      <c r="G56" s="641"/>
      <c r="H56" s="641"/>
      <c r="I56" s="641"/>
      <c r="J56" s="641"/>
      <c r="K56" s="641"/>
      <c r="L56" s="641"/>
      <c r="M56" s="641"/>
      <c r="N56" s="641"/>
      <c r="O56" s="641"/>
    </row>
    <row r="57" spans="1:15" ht="39.75" customHeight="1">
      <c r="A57" s="641"/>
      <c r="B57" s="641"/>
      <c r="C57" s="641"/>
      <c r="D57" s="641"/>
      <c r="E57" s="641"/>
      <c r="F57" s="641"/>
      <c r="G57" s="641"/>
      <c r="H57" s="641"/>
      <c r="I57" s="641"/>
      <c r="J57" s="641"/>
      <c r="K57" s="641"/>
      <c r="L57" s="641"/>
      <c r="M57" s="641"/>
      <c r="N57" s="641"/>
      <c r="O57" s="641"/>
    </row>
    <row r="58" spans="1:15" ht="39.75" customHeight="1">
      <c r="A58" s="641"/>
      <c r="B58" s="641"/>
      <c r="C58" s="641"/>
      <c r="D58" s="641"/>
      <c r="E58" s="641"/>
      <c r="F58" s="641"/>
      <c r="G58" s="641"/>
      <c r="H58" s="641"/>
      <c r="I58" s="641"/>
      <c r="J58" s="641"/>
      <c r="K58" s="641"/>
      <c r="L58" s="641"/>
      <c r="M58" s="641"/>
      <c r="N58" s="641"/>
      <c r="O58" s="641"/>
    </row>
    <row r="59" spans="1:15" ht="39.75" customHeight="1">
      <c r="A59" s="641"/>
      <c r="B59" s="641"/>
      <c r="C59" s="641"/>
      <c r="D59" s="641"/>
      <c r="E59" s="641"/>
      <c r="F59" s="641"/>
      <c r="G59" s="641"/>
      <c r="H59" s="641"/>
      <c r="I59" s="641"/>
      <c r="J59" s="641"/>
      <c r="K59" s="641"/>
      <c r="L59" s="641"/>
      <c r="M59" s="641"/>
      <c r="N59" s="641"/>
      <c r="O59" s="641"/>
    </row>
    <row r="60" spans="1:15" ht="39.75" customHeight="1">
      <c r="A60" s="641"/>
      <c r="B60" s="641"/>
      <c r="C60" s="641"/>
      <c r="D60" s="641"/>
      <c r="E60" s="641"/>
      <c r="F60" s="641"/>
      <c r="G60" s="641"/>
      <c r="H60" s="641"/>
      <c r="I60" s="641"/>
      <c r="J60" s="641"/>
      <c r="K60" s="641"/>
      <c r="L60" s="641"/>
      <c r="M60" s="641"/>
      <c r="N60" s="641"/>
      <c r="O60" s="641"/>
    </row>
    <row r="61" spans="1:15" ht="39.75" customHeight="1">
      <c r="A61" s="641"/>
      <c r="B61" s="641"/>
      <c r="C61" s="641"/>
      <c r="D61" s="641"/>
      <c r="E61" s="641"/>
      <c r="F61" s="641"/>
      <c r="G61" s="641"/>
      <c r="H61" s="641"/>
      <c r="I61" s="641"/>
      <c r="J61" s="641"/>
      <c r="K61" s="641"/>
      <c r="L61" s="641"/>
      <c r="M61" s="641"/>
      <c r="N61" s="641"/>
      <c r="O61" s="641"/>
    </row>
    <row r="62" spans="1:15" ht="39.75" customHeight="1">
      <c r="A62" s="641"/>
      <c r="B62" s="641"/>
      <c r="C62" s="641"/>
      <c r="D62" s="641"/>
      <c r="E62" s="641"/>
      <c r="F62" s="641"/>
      <c r="G62" s="641"/>
      <c r="H62" s="641"/>
      <c r="I62" s="641"/>
      <c r="J62" s="641"/>
      <c r="K62" s="641"/>
      <c r="L62" s="641"/>
      <c r="M62" s="641"/>
      <c r="N62" s="641"/>
      <c r="O62" s="641"/>
    </row>
    <row r="63" spans="1:15" ht="39.75" customHeight="1">
      <c r="A63" s="641"/>
      <c r="B63" s="641"/>
      <c r="C63" s="641"/>
      <c r="D63" s="641"/>
      <c r="E63" s="641"/>
      <c r="F63" s="641"/>
      <c r="G63" s="641"/>
      <c r="H63" s="641"/>
      <c r="I63" s="641"/>
      <c r="J63" s="641"/>
      <c r="K63" s="641"/>
      <c r="L63" s="641"/>
      <c r="M63" s="641"/>
      <c r="N63" s="641"/>
      <c r="O63" s="641"/>
    </row>
    <row r="64" spans="1:15" ht="39.75" customHeight="1">
      <c r="A64" s="641"/>
      <c r="B64" s="641"/>
      <c r="C64" s="641"/>
      <c r="D64" s="641"/>
      <c r="E64" s="641"/>
      <c r="F64" s="641"/>
      <c r="G64" s="641"/>
      <c r="H64" s="641"/>
      <c r="I64" s="641"/>
      <c r="J64" s="641"/>
      <c r="K64" s="641"/>
      <c r="L64" s="641"/>
      <c r="M64" s="641"/>
      <c r="N64" s="641"/>
      <c r="O64" s="641"/>
    </row>
    <row r="65" spans="1:15" ht="39.75" customHeight="1">
      <c r="A65" s="641"/>
      <c r="B65" s="641"/>
      <c r="C65" s="641"/>
      <c r="D65" s="641"/>
      <c r="E65" s="641"/>
      <c r="F65" s="641"/>
      <c r="G65" s="641"/>
      <c r="H65" s="641"/>
      <c r="I65" s="641"/>
      <c r="J65" s="641"/>
      <c r="K65" s="641"/>
      <c r="L65" s="641"/>
      <c r="M65" s="641"/>
      <c r="N65" s="641"/>
      <c r="O65" s="641"/>
    </row>
    <row r="66" spans="1:15" ht="39.75" customHeight="1">
      <c r="A66" s="641"/>
      <c r="B66" s="641"/>
      <c r="C66" s="641"/>
      <c r="D66" s="641"/>
      <c r="E66" s="641"/>
      <c r="F66" s="641"/>
      <c r="G66" s="641"/>
      <c r="H66" s="641"/>
      <c r="I66" s="641"/>
      <c r="J66" s="641"/>
      <c r="K66" s="641"/>
      <c r="L66" s="641"/>
      <c r="M66" s="641"/>
      <c r="N66" s="641"/>
      <c r="O66" s="641"/>
    </row>
    <row r="67" spans="1:15" ht="39.75" customHeight="1">
      <c r="A67" s="641"/>
      <c r="B67" s="641"/>
      <c r="C67" s="641"/>
      <c r="D67" s="641"/>
      <c r="E67" s="641"/>
      <c r="F67" s="641"/>
      <c r="G67" s="641"/>
      <c r="H67" s="641"/>
      <c r="I67" s="641"/>
      <c r="J67" s="641"/>
      <c r="K67" s="641"/>
      <c r="L67" s="641"/>
      <c r="M67" s="641"/>
      <c r="N67" s="641"/>
      <c r="O67" s="641"/>
    </row>
    <row r="68" spans="1:15" ht="39.75" customHeight="1">
      <c r="A68" s="641"/>
      <c r="B68" s="641"/>
      <c r="C68" s="641"/>
      <c r="D68" s="641"/>
      <c r="E68" s="641"/>
      <c r="F68" s="641"/>
      <c r="G68" s="641"/>
      <c r="H68" s="641"/>
      <c r="I68" s="641"/>
      <c r="J68" s="641"/>
      <c r="K68" s="641"/>
      <c r="L68" s="641"/>
      <c r="M68" s="641"/>
      <c r="N68" s="641"/>
      <c r="O68" s="641"/>
    </row>
    <row r="69" spans="1:15" ht="39.75" customHeight="1">
      <c r="A69" s="641"/>
      <c r="B69" s="641"/>
      <c r="C69" s="641"/>
      <c r="D69" s="641"/>
      <c r="E69" s="641"/>
      <c r="F69" s="641"/>
      <c r="G69" s="641"/>
      <c r="H69" s="641"/>
      <c r="I69" s="641"/>
      <c r="J69" s="641"/>
      <c r="K69" s="641"/>
      <c r="L69" s="641"/>
      <c r="M69" s="641"/>
      <c r="N69" s="641"/>
      <c r="O69" s="641"/>
    </row>
    <row r="70" spans="1:15" ht="39.75" customHeight="1">
      <c r="A70" s="641"/>
      <c r="B70" s="641"/>
      <c r="C70" s="641"/>
      <c r="D70" s="641"/>
      <c r="E70" s="641"/>
      <c r="F70" s="641"/>
      <c r="G70" s="641"/>
      <c r="H70" s="641"/>
      <c r="I70" s="641"/>
      <c r="J70" s="641"/>
      <c r="K70" s="641"/>
      <c r="L70" s="641"/>
      <c r="M70" s="641"/>
      <c r="N70" s="641"/>
      <c r="O70" s="641"/>
    </row>
    <row r="71" spans="1:15" ht="39.75" customHeight="1">
      <c r="A71" s="641"/>
      <c r="B71" s="641"/>
      <c r="C71" s="641"/>
      <c r="D71" s="641"/>
      <c r="E71" s="641"/>
      <c r="F71" s="641"/>
      <c r="G71" s="641"/>
      <c r="H71" s="641"/>
      <c r="I71" s="641"/>
      <c r="J71" s="641"/>
      <c r="K71" s="641"/>
      <c r="L71" s="641"/>
      <c r="M71" s="641"/>
      <c r="N71" s="641"/>
      <c r="O71" s="641"/>
    </row>
    <row r="72" spans="1:15" ht="39.75" customHeight="1">
      <c r="A72" s="641"/>
      <c r="B72" s="641"/>
      <c r="C72" s="641"/>
      <c r="D72" s="641"/>
      <c r="E72" s="641"/>
      <c r="F72" s="641"/>
      <c r="G72" s="641"/>
      <c r="H72" s="641"/>
      <c r="I72" s="641"/>
      <c r="J72" s="641"/>
      <c r="K72" s="641"/>
      <c r="L72" s="641"/>
      <c r="M72" s="641"/>
      <c r="N72" s="641"/>
      <c r="O72" s="641"/>
    </row>
    <row r="73" spans="1:15" ht="39.75" customHeight="1">
      <c r="A73" s="641"/>
      <c r="B73" s="641"/>
      <c r="C73" s="641"/>
      <c r="D73" s="641"/>
      <c r="E73" s="641"/>
      <c r="F73" s="641"/>
      <c r="G73" s="641"/>
      <c r="H73" s="641"/>
      <c r="I73" s="641"/>
      <c r="J73" s="641"/>
      <c r="K73" s="641"/>
      <c r="L73" s="641"/>
      <c r="M73" s="641"/>
      <c r="N73" s="641"/>
      <c r="O73" s="641"/>
    </row>
    <row r="74" spans="1:15" ht="39.75" customHeight="1">
      <c r="A74" s="641"/>
      <c r="B74" s="641"/>
      <c r="C74" s="641"/>
      <c r="D74" s="641"/>
      <c r="E74" s="641"/>
      <c r="F74" s="641"/>
      <c r="G74" s="641"/>
      <c r="H74" s="641"/>
      <c r="I74" s="641"/>
      <c r="J74" s="641"/>
      <c r="K74" s="641"/>
      <c r="L74" s="641"/>
      <c r="M74" s="641"/>
      <c r="N74" s="641"/>
      <c r="O74" s="641"/>
    </row>
    <row r="75" spans="1:15" ht="39.75" customHeight="1">
      <c r="A75" s="641"/>
      <c r="B75" s="641"/>
      <c r="C75" s="641"/>
      <c r="D75" s="641"/>
      <c r="E75" s="641"/>
      <c r="F75" s="641"/>
      <c r="G75" s="641"/>
      <c r="H75" s="641"/>
      <c r="I75" s="641"/>
      <c r="J75" s="641"/>
      <c r="K75" s="641"/>
      <c r="L75" s="641"/>
      <c r="M75" s="641"/>
      <c r="N75" s="641"/>
      <c r="O75" s="641"/>
    </row>
    <row r="76" spans="1:15" ht="39.75" customHeight="1">
      <c r="A76" s="641"/>
      <c r="B76" s="641"/>
      <c r="C76" s="641"/>
      <c r="D76" s="641"/>
      <c r="E76" s="641"/>
      <c r="F76" s="641"/>
      <c r="G76" s="641"/>
      <c r="H76" s="641"/>
      <c r="I76" s="641"/>
      <c r="J76" s="641"/>
      <c r="K76" s="641"/>
      <c r="L76" s="641"/>
      <c r="M76" s="641"/>
      <c r="N76" s="641"/>
      <c r="O76" s="641"/>
    </row>
    <row r="77" spans="1:15" ht="39.75" customHeight="1">
      <c r="A77" s="641"/>
      <c r="B77" s="641"/>
      <c r="C77" s="641"/>
      <c r="D77" s="641"/>
      <c r="E77" s="641"/>
      <c r="F77" s="641"/>
      <c r="G77" s="641"/>
      <c r="H77" s="641"/>
      <c r="I77" s="641"/>
      <c r="J77" s="641"/>
      <c r="K77" s="641"/>
      <c r="L77" s="641"/>
      <c r="M77" s="641"/>
      <c r="N77" s="641"/>
      <c r="O77" s="641"/>
    </row>
    <row r="78" spans="1:15" ht="39.75" customHeight="1">
      <c r="A78" s="641"/>
      <c r="B78" s="641"/>
      <c r="C78" s="641"/>
      <c r="D78" s="641"/>
      <c r="E78" s="641"/>
      <c r="F78" s="641"/>
      <c r="G78" s="641"/>
      <c r="H78" s="641"/>
      <c r="I78" s="641"/>
      <c r="J78" s="641"/>
      <c r="K78" s="641"/>
      <c r="L78" s="641"/>
      <c r="M78" s="641"/>
      <c r="N78" s="641"/>
      <c r="O78" s="641"/>
    </row>
    <row r="79" spans="1:15" ht="39.75" customHeight="1">
      <c r="A79" s="641"/>
      <c r="B79" s="641"/>
      <c r="C79" s="641"/>
      <c r="D79" s="641"/>
      <c r="E79" s="641"/>
      <c r="F79" s="641"/>
      <c r="G79" s="641"/>
      <c r="H79" s="641"/>
      <c r="I79" s="641"/>
      <c r="J79" s="641"/>
      <c r="K79" s="641"/>
      <c r="L79" s="641"/>
      <c r="M79" s="641"/>
      <c r="N79" s="641"/>
      <c r="O79" s="641"/>
    </row>
    <row r="80" spans="1:15" ht="39.75" customHeight="1">
      <c r="A80" s="641"/>
      <c r="B80" s="641"/>
      <c r="C80" s="641"/>
      <c r="D80" s="641"/>
      <c r="E80" s="641"/>
      <c r="F80" s="641"/>
      <c r="G80" s="641"/>
      <c r="H80" s="641"/>
      <c r="I80" s="641"/>
      <c r="J80" s="641"/>
      <c r="K80" s="641"/>
      <c r="L80" s="641"/>
      <c r="M80" s="641"/>
      <c r="N80" s="641"/>
      <c r="O80" s="641"/>
    </row>
    <row r="81" spans="1:15" ht="39.75" customHeight="1">
      <c r="A81" s="641"/>
      <c r="B81" s="641"/>
      <c r="C81" s="641"/>
      <c r="D81" s="641"/>
      <c r="E81" s="641"/>
      <c r="F81" s="641"/>
      <c r="G81" s="641"/>
      <c r="H81" s="641"/>
      <c r="I81" s="641"/>
      <c r="J81" s="641"/>
      <c r="K81" s="641"/>
      <c r="L81" s="641"/>
      <c r="M81" s="641"/>
      <c r="N81" s="641"/>
      <c r="O81" s="641"/>
    </row>
    <row r="82" spans="1:15" ht="39.75" customHeight="1">
      <c r="A82" s="641"/>
      <c r="B82" s="641"/>
      <c r="C82" s="641"/>
      <c r="D82" s="641"/>
      <c r="E82" s="641"/>
      <c r="F82" s="641"/>
      <c r="G82" s="641"/>
      <c r="H82" s="641"/>
      <c r="I82" s="641"/>
      <c r="J82" s="641"/>
      <c r="K82" s="641"/>
      <c r="L82" s="641"/>
      <c r="M82" s="641"/>
      <c r="N82" s="641"/>
      <c r="O82" s="641"/>
    </row>
    <row r="83" spans="1:15" ht="39.75" customHeight="1">
      <c r="A83" s="641"/>
      <c r="B83" s="641"/>
      <c r="C83" s="641"/>
      <c r="D83" s="641"/>
      <c r="E83" s="641"/>
      <c r="F83" s="641"/>
      <c r="G83" s="641"/>
      <c r="H83" s="641"/>
      <c r="I83" s="641"/>
      <c r="J83" s="641"/>
      <c r="K83" s="641"/>
      <c r="L83" s="641"/>
      <c r="M83" s="641"/>
      <c r="N83" s="641"/>
      <c r="O83" s="641"/>
    </row>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9"/>
  <conditionalFormatting sqref="D6:J6 C9 C11">
    <cfRule type="cellIs" dxfId="228" priority="82" stopIfTrue="1" operator="equal">
      <formula>""</formula>
    </cfRule>
  </conditionalFormatting>
  <conditionalFormatting sqref="D7:E7">
    <cfRule type="cellIs" dxfId="227" priority="81" stopIfTrue="1" operator="equal">
      <formula>""</formula>
    </cfRule>
  </conditionalFormatting>
  <conditionalFormatting sqref="B6">
    <cfRule type="cellIs" dxfId="226" priority="80" stopIfTrue="1" operator="equal">
      <formula>""</formula>
    </cfRule>
  </conditionalFormatting>
  <conditionalFormatting sqref="C10">
    <cfRule type="cellIs" dxfId="225" priority="79" stopIfTrue="1" operator="equal">
      <formula>""</formula>
    </cfRule>
  </conditionalFormatting>
  <conditionalFormatting sqref="N6">
    <cfRule type="cellIs" dxfId="224" priority="78" stopIfTrue="1" operator="equal">
      <formula>""</formula>
    </cfRule>
  </conditionalFormatting>
  <conditionalFormatting sqref="J11">
    <cfRule type="cellIs" dxfId="223" priority="75" stopIfTrue="1" operator="equal">
      <formula>""</formula>
    </cfRule>
  </conditionalFormatting>
  <conditionalFormatting sqref="K7">
    <cfRule type="cellIs" dxfId="222" priority="71" stopIfTrue="1" operator="equal">
      <formula>""</formula>
    </cfRule>
  </conditionalFormatting>
  <conditionalFormatting sqref="I9">
    <cfRule type="cellIs" dxfId="221" priority="73" stopIfTrue="1" operator="equal">
      <formula>""</formula>
    </cfRule>
  </conditionalFormatting>
  <conditionalFormatting sqref="E12">
    <cfRule type="cellIs" dxfId="220" priority="72" stopIfTrue="1" operator="equal">
      <formula>""</formula>
    </cfRule>
  </conditionalFormatting>
  <conditionalFormatting sqref="D12 D11:E11 G11">
    <cfRule type="cellIs" dxfId="219" priority="77" stopIfTrue="1" operator="equal">
      <formula>""</formula>
    </cfRule>
  </conditionalFormatting>
  <conditionalFormatting sqref="E10">
    <cfRule type="cellIs" dxfId="218" priority="76" stopIfTrue="1" operator="equal">
      <formula>""</formula>
    </cfRule>
  </conditionalFormatting>
  <conditionalFormatting sqref="N14">
    <cfRule type="cellIs" dxfId="217" priority="66" stopIfTrue="1" operator="equal">
      <formula>""</formula>
    </cfRule>
  </conditionalFormatting>
  <conditionalFormatting sqref="L11">
    <cfRule type="cellIs" dxfId="216" priority="74" stopIfTrue="1" operator="equal">
      <formula>""</formula>
    </cfRule>
  </conditionalFormatting>
  <conditionalFormatting sqref="J19">
    <cfRule type="cellIs" dxfId="215" priority="64" stopIfTrue="1" operator="equal">
      <formula>""</formula>
    </cfRule>
  </conditionalFormatting>
  <conditionalFormatting sqref="D14:J14 C17 C19">
    <cfRule type="cellIs" dxfId="214" priority="70" stopIfTrue="1" operator="equal">
      <formula>""</formula>
    </cfRule>
  </conditionalFormatting>
  <conditionalFormatting sqref="D15:E15">
    <cfRule type="cellIs" dxfId="213" priority="69" stopIfTrue="1" operator="equal">
      <formula>""</formula>
    </cfRule>
  </conditionalFormatting>
  <conditionalFormatting sqref="B14">
    <cfRule type="cellIs" dxfId="212" priority="68" stopIfTrue="1" operator="equal">
      <formula>""</formula>
    </cfRule>
  </conditionalFormatting>
  <conditionalFormatting sqref="C18">
    <cfRule type="cellIs" dxfId="211" priority="67" stopIfTrue="1" operator="equal">
      <formula>""</formula>
    </cfRule>
  </conditionalFormatting>
  <conditionalFormatting sqref="D20 D19:E19 G19">
    <cfRule type="cellIs" dxfId="210" priority="65" stopIfTrue="1" operator="equal">
      <formula>""</formula>
    </cfRule>
  </conditionalFormatting>
  <conditionalFormatting sqref="J27">
    <cfRule type="cellIs" dxfId="209" priority="53" stopIfTrue="1" operator="equal">
      <formula>""</formula>
    </cfRule>
  </conditionalFormatting>
  <conditionalFormatting sqref="I17">
    <cfRule type="cellIs" dxfId="208" priority="62" stopIfTrue="1" operator="equal">
      <formula>""</formula>
    </cfRule>
  </conditionalFormatting>
  <conditionalFormatting sqref="L19">
    <cfRule type="cellIs" dxfId="207" priority="63" stopIfTrue="1" operator="equal">
      <formula>""</formula>
    </cfRule>
  </conditionalFormatting>
  <conditionalFormatting sqref="E20">
    <cfRule type="cellIs" dxfId="206" priority="61" stopIfTrue="1" operator="equal">
      <formula>""</formula>
    </cfRule>
  </conditionalFormatting>
  <conditionalFormatting sqref="K15">
    <cfRule type="cellIs" dxfId="205" priority="60" stopIfTrue="1" operator="equal">
      <formula>""</formula>
    </cfRule>
  </conditionalFormatting>
  <conditionalFormatting sqref="D22:J22 C25 C27">
    <cfRule type="cellIs" dxfId="204" priority="59" stopIfTrue="1" operator="equal">
      <formula>""</formula>
    </cfRule>
  </conditionalFormatting>
  <conditionalFormatting sqref="D23:E23">
    <cfRule type="cellIs" dxfId="203" priority="58" stopIfTrue="1" operator="equal">
      <formula>""</formula>
    </cfRule>
  </conditionalFormatting>
  <conditionalFormatting sqref="B22">
    <cfRule type="cellIs" dxfId="202" priority="57" stopIfTrue="1" operator="equal">
      <formula>""</formula>
    </cfRule>
  </conditionalFormatting>
  <conditionalFormatting sqref="C26">
    <cfRule type="cellIs" dxfId="201" priority="56" stopIfTrue="1" operator="equal">
      <formula>""</formula>
    </cfRule>
  </conditionalFormatting>
  <conditionalFormatting sqref="N22">
    <cfRule type="cellIs" dxfId="200" priority="55" stopIfTrue="1" operator="equal">
      <formula>""</formula>
    </cfRule>
  </conditionalFormatting>
  <conditionalFormatting sqref="D28 D27:E27 G27">
    <cfRule type="cellIs" dxfId="199" priority="54" stopIfTrue="1" operator="equal">
      <formula>""</formula>
    </cfRule>
  </conditionalFormatting>
  <conditionalFormatting sqref="I25">
    <cfRule type="cellIs" dxfId="198" priority="51" stopIfTrue="1" operator="equal">
      <formula>""</formula>
    </cfRule>
  </conditionalFormatting>
  <conditionalFormatting sqref="L27">
    <cfRule type="cellIs" dxfId="197" priority="52" stopIfTrue="1" operator="equal">
      <formula>""</formula>
    </cfRule>
  </conditionalFormatting>
  <conditionalFormatting sqref="K23">
    <cfRule type="cellIs" dxfId="196" priority="50" stopIfTrue="1" operator="equal">
      <formula>""</formula>
    </cfRule>
  </conditionalFormatting>
  <conditionalFormatting sqref="D30:J30 C33 C35">
    <cfRule type="cellIs" dxfId="195" priority="49" stopIfTrue="1" operator="equal">
      <formula>""</formula>
    </cfRule>
  </conditionalFormatting>
  <conditionalFormatting sqref="D31:E31">
    <cfRule type="cellIs" dxfId="194" priority="48" stopIfTrue="1" operator="equal">
      <formula>""</formula>
    </cfRule>
  </conditionalFormatting>
  <conditionalFormatting sqref="B30">
    <cfRule type="cellIs" dxfId="193" priority="47" stopIfTrue="1" operator="equal">
      <formula>""</formula>
    </cfRule>
  </conditionalFormatting>
  <conditionalFormatting sqref="C34">
    <cfRule type="cellIs" dxfId="192" priority="46" stopIfTrue="1" operator="equal">
      <formula>""</formula>
    </cfRule>
  </conditionalFormatting>
  <conditionalFormatting sqref="N30">
    <cfRule type="cellIs" dxfId="191" priority="45" stopIfTrue="1" operator="equal">
      <formula>""</formula>
    </cfRule>
  </conditionalFormatting>
  <conditionalFormatting sqref="D36 D35:E35 G35">
    <cfRule type="cellIs" dxfId="190" priority="44" stopIfTrue="1" operator="equal">
      <formula>""</formula>
    </cfRule>
  </conditionalFormatting>
  <conditionalFormatting sqref="J35">
    <cfRule type="cellIs" dxfId="189" priority="43" stopIfTrue="1" operator="equal">
      <formula>""</formula>
    </cfRule>
  </conditionalFormatting>
  <conditionalFormatting sqref="I33">
    <cfRule type="cellIs" dxfId="188" priority="41" stopIfTrue="1" operator="equal">
      <formula>""</formula>
    </cfRule>
  </conditionalFormatting>
  <conditionalFormatting sqref="L35">
    <cfRule type="cellIs" dxfId="187" priority="42" stopIfTrue="1" operator="equal">
      <formula>""</formula>
    </cfRule>
  </conditionalFormatting>
  <conditionalFormatting sqref="K31">
    <cfRule type="cellIs" dxfId="186" priority="40" stopIfTrue="1" operator="equal">
      <formula>""</formula>
    </cfRule>
  </conditionalFormatting>
  <conditionalFormatting sqref="D38:J38 C41 C43">
    <cfRule type="cellIs" dxfId="185" priority="39" stopIfTrue="1" operator="equal">
      <formula>""</formula>
    </cfRule>
  </conditionalFormatting>
  <conditionalFormatting sqref="D39:E39">
    <cfRule type="cellIs" dxfId="184" priority="38" stopIfTrue="1" operator="equal">
      <formula>""</formula>
    </cfRule>
  </conditionalFormatting>
  <conditionalFormatting sqref="B38">
    <cfRule type="cellIs" dxfId="183" priority="37" stopIfTrue="1" operator="equal">
      <formula>""</formula>
    </cfRule>
  </conditionalFormatting>
  <conditionalFormatting sqref="C42">
    <cfRule type="cellIs" dxfId="182" priority="36" stopIfTrue="1" operator="equal">
      <formula>""</formula>
    </cfRule>
  </conditionalFormatting>
  <conditionalFormatting sqref="N38">
    <cfRule type="cellIs" dxfId="181" priority="35" stopIfTrue="1" operator="equal">
      <formula>""</formula>
    </cfRule>
  </conditionalFormatting>
  <conditionalFormatting sqref="D44 D43:E43 G43">
    <cfRule type="cellIs" dxfId="180" priority="34" stopIfTrue="1" operator="equal">
      <formula>""</formula>
    </cfRule>
  </conditionalFormatting>
  <conditionalFormatting sqref="J43">
    <cfRule type="cellIs" dxfId="179" priority="33" stopIfTrue="1" operator="equal">
      <formula>""</formula>
    </cfRule>
  </conditionalFormatting>
  <conditionalFormatting sqref="I41">
    <cfRule type="cellIs" dxfId="178" priority="31" stopIfTrue="1" operator="equal">
      <formula>""</formula>
    </cfRule>
  </conditionalFormatting>
  <conditionalFormatting sqref="L43">
    <cfRule type="cellIs" dxfId="177" priority="32" stopIfTrue="1" operator="equal">
      <formula>""</formula>
    </cfRule>
  </conditionalFormatting>
  <conditionalFormatting sqref="K39">
    <cfRule type="cellIs" dxfId="176" priority="30" stopIfTrue="1" operator="equal">
      <formula>""</formula>
    </cfRule>
  </conditionalFormatting>
  <conditionalFormatting sqref="N11">
    <cfRule type="cellIs" dxfId="175" priority="29" operator="equal">
      <formula>""</formula>
    </cfRule>
  </conditionalFormatting>
  <conditionalFormatting sqref="J10">
    <cfRule type="cellIs" dxfId="174" priority="24" stopIfTrue="1" operator="equal">
      <formula>""</formula>
    </cfRule>
  </conditionalFormatting>
  <conditionalFormatting sqref="E18">
    <cfRule type="cellIs" dxfId="173" priority="23" stopIfTrue="1" operator="equal">
      <formula>""</formula>
    </cfRule>
  </conditionalFormatting>
  <conditionalFormatting sqref="J18">
    <cfRule type="cellIs" dxfId="172" priority="22" stopIfTrue="1" operator="equal">
      <formula>""</formula>
    </cfRule>
  </conditionalFormatting>
  <conditionalFormatting sqref="E26">
    <cfRule type="cellIs" dxfId="171" priority="21" stopIfTrue="1" operator="equal">
      <formula>""</formula>
    </cfRule>
  </conditionalFormatting>
  <conditionalFormatting sqref="J26">
    <cfRule type="cellIs" dxfId="170" priority="20" stopIfTrue="1" operator="equal">
      <formula>""</formula>
    </cfRule>
  </conditionalFormatting>
  <conditionalFormatting sqref="E34">
    <cfRule type="cellIs" dxfId="169" priority="19" stopIfTrue="1" operator="equal">
      <formula>""</formula>
    </cfRule>
  </conditionalFormatting>
  <conditionalFormatting sqref="J34">
    <cfRule type="cellIs" dxfId="168" priority="18" stopIfTrue="1" operator="equal">
      <formula>""</formula>
    </cfRule>
  </conditionalFormatting>
  <conditionalFormatting sqref="E42">
    <cfRule type="cellIs" dxfId="167" priority="17" stopIfTrue="1" operator="equal">
      <formula>""</formula>
    </cfRule>
  </conditionalFormatting>
  <conditionalFormatting sqref="J42">
    <cfRule type="cellIs" dxfId="166" priority="16" stopIfTrue="1" operator="equal">
      <formula>""</formula>
    </cfRule>
  </conditionalFormatting>
  <conditionalFormatting sqref="E28">
    <cfRule type="cellIs" dxfId="165" priority="15" stopIfTrue="1" operator="equal">
      <formula>""</formula>
    </cfRule>
  </conditionalFormatting>
  <conditionalFormatting sqref="E36">
    <cfRule type="cellIs" dxfId="164" priority="14" stopIfTrue="1" operator="equal">
      <formula>""</formula>
    </cfRule>
  </conditionalFormatting>
  <conditionalFormatting sqref="E44">
    <cfRule type="cellIs" dxfId="163" priority="13" stopIfTrue="1" operator="equal">
      <formula>""</formula>
    </cfRule>
  </conditionalFormatting>
  <conditionalFormatting sqref="N9">
    <cfRule type="cellIs" dxfId="162" priority="12" operator="equal">
      <formula>""</formula>
    </cfRule>
  </conditionalFormatting>
  <conditionalFormatting sqref="N17">
    <cfRule type="cellIs" dxfId="161" priority="11" operator="equal">
      <formula>""</formula>
    </cfRule>
  </conditionalFormatting>
  <conditionalFormatting sqref="N19">
    <cfRule type="cellIs" dxfId="160" priority="7" operator="equal">
      <formula>""</formula>
    </cfRule>
  </conditionalFormatting>
  <conditionalFormatting sqref="N25">
    <cfRule type="cellIs" dxfId="159" priority="6" operator="equal">
      <formula>""</formula>
    </cfRule>
  </conditionalFormatting>
  <conditionalFormatting sqref="N27">
    <cfRule type="cellIs" dxfId="158" priority="5" operator="equal">
      <formula>""</formula>
    </cfRule>
  </conditionalFormatting>
  <conditionalFormatting sqref="N33">
    <cfRule type="cellIs" dxfId="157" priority="4" operator="equal">
      <formula>""</formula>
    </cfRule>
  </conditionalFormatting>
  <conditionalFormatting sqref="N35">
    <cfRule type="cellIs" dxfId="156" priority="3" operator="equal">
      <formula>""</formula>
    </cfRule>
  </conditionalFormatting>
  <conditionalFormatting sqref="N41">
    <cfRule type="cellIs" dxfId="155" priority="2" operator="equal">
      <formula>""</formula>
    </cfRule>
  </conditionalFormatting>
  <conditionalFormatting sqref="N43">
    <cfRule type="cellIs" dxfId="154"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19685039370078741" right="0.19685039370078741" top="0.59055118110236227" bottom="0" header="0.31496062992125984" footer="0.31496062992125984"/>
  <pageSetup paperSize="9" scale="53" orientation="portrait" horizontalDpi="300" verticalDpi="300" r:id="rId1"/>
  <headerFooter>
    <oddFooter>&amp;R&amp;14(令和4年12月2日以降に開講する訓練科から適用&amp;11)</oddFooter>
  </headerFooter>
  <rowBreaks count="1" manualBreakCount="1">
    <brk id="46" max="14"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topLeftCell="D1" zoomScaleNormal="100" zoomScaleSheetLayoutView="100" workbookViewId="0">
      <selection activeCell="A3" sqref="A3:P3"/>
    </sheetView>
  </sheetViews>
  <sheetFormatPr defaultColWidth="12.625" defaultRowHeight="30" customHeight="1"/>
  <cols>
    <col min="1" max="2" width="3.625" style="135" customWidth="1"/>
    <col min="3" max="15" width="5.625" style="135" customWidth="1"/>
    <col min="16" max="16" width="15.625" style="135" customWidth="1"/>
    <col min="17" max="17" width="4.625" style="135" customWidth="1"/>
    <col min="18" max="16384" width="12.625" style="135"/>
  </cols>
  <sheetData>
    <row r="1" spans="1:16" ht="20.100000000000001" customHeight="1">
      <c r="P1" s="129" t="s">
        <v>750</v>
      </c>
    </row>
    <row r="2" spans="1:16" ht="9.9499999999999993" customHeight="1">
      <c r="P2" s="226"/>
    </row>
    <row r="3" spans="1:16" ht="30" customHeight="1">
      <c r="A3" s="2338" t="s">
        <v>367</v>
      </c>
      <c r="B3" s="2338"/>
      <c r="C3" s="2338"/>
      <c r="D3" s="2338"/>
      <c r="E3" s="2338"/>
      <c r="F3" s="2338"/>
      <c r="G3" s="2338"/>
      <c r="H3" s="2338"/>
      <c r="I3" s="2338"/>
      <c r="J3" s="2338"/>
      <c r="K3" s="2338"/>
      <c r="L3" s="2338"/>
      <c r="M3" s="2338"/>
      <c r="N3" s="2338"/>
      <c r="O3" s="2338"/>
      <c r="P3" s="2338"/>
    </row>
    <row r="4" spans="1:16" ht="20.100000000000001" customHeight="1">
      <c r="A4" s="227"/>
      <c r="B4" s="227"/>
      <c r="C4" s="227"/>
      <c r="D4" s="352"/>
      <c r="E4" s="227"/>
      <c r="F4" s="227"/>
      <c r="G4" s="227"/>
      <c r="H4" s="227"/>
      <c r="I4" s="227"/>
      <c r="J4" s="227"/>
      <c r="K4" s="227"/>
      <c r="L4" s="227"/>
      <c r="M4" s="227"/>
      <c r="N4" s="227"/>
      <c r="O4" s="227"/>
      <c r="P4" s="227"/>
    </row>
    <row r="5" spans="1:16" ht="24.95" customHeight="1">
      <c r="A5" s="2339" t="s">
        <v>251</v>
      </c>
      <c r="B5" s="2339"/>
      <c r="C5" s="2339"/>
      <c r="D5" s="2339"/>
      <c r="E5" s="2339"/>
      <c r="F5" s="2340" t="str">
        <f>IF(様式1!L11="","",様式1!L11)</f>
        <v/>
      </c>
      <c r="G5" s="2340"/>
      <c r="H5" s="2340"/>
      <c r="I5" s="2340"/>
      <c r="J5" s="2340"/>
      <c r="K5" s="2340"/>
      <c r="L5" s="2340"/>
      <c r="M5" s="136"/>
      <c r="N5" s="136"/>
      <c r="O5" s="365" t="s">
        <v>368</v>
      </c>
      <c r="P5" s="918"/>
    </row>
    <row r="6" spans="1:16" ht="20.100000000000001" customHeight="1" thickBot="1">
      <c r="A6" s="132"/>
      <c r="B6" s="132"/>
      <c r="C6" s="132"/>
      <c r="D6" s="353"/>
      <c r="E6" s="132"/>
      <c r="F6" s="117"/>
      <c r="G6" s="117"/>
      <c r="H6" s="117"/>
      <c r="I6" s="117"/>
      <c r="J6" s="354"/>
      <c r="K6" s="117"/>
      <c r="M6" s="117"/>
      <c r="N6" s="117"/>
      <c r="O6" s="117"/>
    </row>
    <row r="7" spans="1:16" ht="39.950000000000003" customHeight="1" thickBot="1">
      <c r="A7" s="2341" t="s">
        <v>252</v>
      </c>
      <c r="B7" s="2342"/>
      <c r="C7" s="2343"/>
      <c r="D7" s="2347" t="str">
        <f>IF(様式1!G36="","",様式1!G36)</f>
        <v/>
      </c>
      <c r="E7" s="2348"/>
      <c r="F7" s="2348"/>
      <c r="G7" s="2348"/>
      <c r="H7" s="2348"/>
      <c r="I7" s="2348"/>
      <c r="J7" s="2348"/>
      <c r="K7" s="2348"/>
      <c r="L7" s="2348"/>
      <c r="M7" s="2348"/>
      <c r="N7" s="2348"/>
      <c r="O7" s="2348"/>
      <c r="P7" s="2349"/>
    </row>
    <row r="8" spans="1:16" ht="69.95" customHeight="1" thickBot="1">
      <c r="A8" s="2335" t="s">
        <v>369</v>
      </c>
      <c r="B8" s="2336"/>
      <c r="C8" s="2337"/>
      <c r="D8" s="2344"/>
      <c r="E8" s="2345"/>
      <c r="F8" s="2345"/>
      <c r="G8" s="2345"/>
      <c r="H8" s="2345"/>
      <c r="I8" s="2345"/>
      <c r="J8" s="2345"/>
      <c r="K8" s="2345"/>
      <c r="L8" s="2345"/>
      <c r="M8" s="2345"/>
      <c r="N8" s="2345"/>
      <c r="O8" s="2345"/>
      <c r="P8" s="2346"/>
    </row>
    <row r="9" spans="1:16" ht="20.100000000000001" customHeight="1">
      <c r="A9" s="2329" t="s">
        <v>370</v>
      </c>
      <c r="B9" s="2331" t="s">
        <v>262</v>
      </c>
      <c r="C9" s="2332"/>
      <c r="D9" s="2332"/>
      <c r="E9" s="2333"/>
      <c r="F9" s="2331" t="s">
        <v>263</v>
      </c>
      <c r="G9" s="2332"/>
      <c r="H9" s="2332"/>
      <c r="I9" s="2332"/>
      <c r="J9" s="2332"/>
      <c r="K9" s="2332"/>
      <c r="L9" s="2332"/>
      <c r="M9" s="2332"/>
      <c r="N9" s="2332"/>
      <c r="O9" s="2332"/>
      <c r="P9" s="228" t="s">
        <v>257</v>
      </c>
    </row>
    <row r="10" spans="1:16" ht="30" customHeight="1">
      <c r="A10" s="2329"/>
      <c r="B10" s="2318" t="s">
        <v>264</v>
      </c>
      <c r="C10" s="2319"/>
      <c r="D10" s="2320"/>
      <c r="E10" s="2321"/>
      <c r="F10" s="2322"/>
      <c r="G10" s="2323"/>
      <c r="H10" s="2323"/>
      <c r="I10" s="2323"/>
      <c r="J10" s="2323"/>
      <c r="K10" s="2323"/>
      <c r="L10" s="2323"/>
      <c r="M10" s="2323"/>
      <c r="N10" s="2323"/>
      <c r="O10" s="2323"/>
      <c r="P10" s="919"/>
    </row>
    <row r="11" spans="1:16" ht="30" customHeight="1">
      <c r="A11" s="2329"/>
      <c r="B11" s="2318"/>
      <c r="C11" s="2312"/>
      <c r="D11" s="2313"/>
      <c r="E11" s="2314"/>
      <c r="F11" s="2315"/>
      <c r="G11" s="2316"/>
      <c r="H11" s="2316"/>
      <c r="I11" s="2316"/>
      <c r="J11" s="2316"/>
      <c r="K11" s="2316"/>
      <c r="L11" s="2316"/>
      <c r="M11" s="2316"/>
      <c r="N11" s="2316"/>
      <c r="O11" s="2334"/>
      <c r="P11" s="920"/>
    </row>
    <row r="12" spans="1:16" ht="30" customHeight="1">
      <c r="A12" s="2329"/>
      <c r="B12" s="2318"/>
      <c r="C12" s="2312"/>
      <c r="D12" s="2313"/>
      <c r="E12" s="2314"/>
      <c r="F12" s="2315"/>
      <c r="G12" s="2316"/>
      <c r="H12" s="2316"/>
      <c r="I12" s="2316"/>
      <c r="J12" s="2316"/>
      <c r="K12" s="2316"/>
      <c r="L12" s="2316"/>
      <c r="M12" s="2316"/>
      <c r="N12" s="2316"/>
      <c r="O12" s="2334"/>
      <c r="P12" s="920"/>
    </row>
    <row r="13" spans="1:16" ht="30" customHeight="1">
      <c r="A13" s="2329"/>
      <c r="B13" s="2318"/>
      <c r="C13" s="2312"/>
      <c r="D13" s="2313"/>
      <c r="E13" s="2314"/>
      <c r="F13" s="2315"/>
      <c r="G13" s="2316"/>
      <c r="H13" s="2316"/>
      <c r="I13" s="2316"/>
      <c r="J13" s="2316"/>
      <c r="K13" s="2316"/>
      <c r="L13" s="2316"/>
      <c r="M13" s="2316"/>
      <c r="N13" s="2316"/>
      <c r="O13" s="2334"/>
      <c r="P13" s="920"/>
    </row>
    <row r="14" spans="1:16" ht="30" customHeight="1">
      <c r="A14" s="2329"/>
      <c r="B14" s="2318"/>
      <c r="C14" s="2312"/>
      <c r="D14" s="2313"/>
      <c r="E14" s="2314"/>
      <c r="F14" s="2315"/>
      <c r="G14" s="2316"/>
      <c r="H14" s="2316"/>
      <c r="I14" s="2316"/>
      <c r="J14" s="2316"/>
      <c r="K14" s="2316"/>
      <c r="L14" s="2316"/>
      <c r="M14" s="2316"/>
      <c r="N14" s="2316"/>
      <c r="O14" s="2334"/>
      <c r="P14" s="920"/>
    </row>
    <row r="15" spans="1:16" ht="30" customHeight="1">
      <c r="A15" s="2329"/>
      <c r="B15" s="2318"/>
      <c r="C15" s="2312"/>
      <c r="D15" s="2313"/>
      <c r="E15" s="2314"/>
      <c r="F15" s="2315"/>
      <c r="G15" s="2316"/>
      <c r="H15" s="2316"/>
      <c r="I15" s="2316"/>
      <c r="J15" s="2316"/>
      <c r="K15" s="2316"/>
      <c r="L15" s="2316"/>
      <c r="M15" s="2316"/>
      <c r="N15" s="2316"/>
      <c r="O15" s="2316"/>
      <c r="P15" s="920"/>
    </row>
    <row r="16" spans="1:16" ht="30" customHeight="1">
      <c r="A16" s="2329"/>
      <c r="B16" s="2318"/>
      <c r="C16" s="2312"/>
      <c r="D16" s="2313"/>
      <c r="E16" s="2314"/>
      <c r="F16" s="2315"/>
      <c r="G16" s="2316"/>
      <c r="H16" s="2316"/>
      <c r="I16" s="2316"/>
      <c r="J16" s="2316"/>
      <c r="K16" s="2316"/>
      <c r="L16" s="2316"/>
      <c r="M16" s="2316"/>
      <c r="N16" s="2316"/>
      <c r="O16" s="2316"/>
      <c r="P16" s="920"/>
    </row>
    <row r="17" spans="1:16" ht="30" customHeight="1">
      <c r="A17" s="2329"/>
      <c r="B17" s="2318"/>
      <c r="C17" s="2312"/>
      <c r="D17" s="2313"/>
      <c r="E17" s="2314"/>
      <c r="F17" s="2315"/>
      <c r="G17" s="2316"/>
      <c r="H17" s="2316"/>
      <c r="I17" s="2316"/>
      <c r="J17" s="2316"/>
      <c r="K17" s="2316"/>
      <c r="L17" s="2316"/>
      <c r="M17" s="2316"/>
      <c r="N17" s="2316"/>
      <c r="O17" s="2316"/>
      <c r="P17" s="920"/>
    </row>
    <row r="18" spans="1:16" ht="30" customHeight="1">
      <c r="A18" s="2329"/>
      <c r="B18" s="2318"/>
      <c r="C18" s="2324"/>
      <c r="D18" s="2325"/>
      <c r="E18" s="2326"/>
      <c r="F18" s="2327"/>
      <c r="G18" s="2328"/>
      <c r="H18" s="2328"/>
      <c r="I18" s="2328"/>
      <c r="J18" s="2328"/>
      <c r="K18" s="2328"/>
      <c r="L18" s="2328"/>
      <c r="M18" s="2328"/>
      <c r="N18" s="2328"/>
      <c r="O18" s="2328"/>
      <c r="P18" s="921"/>
    </row>
    <row r="19" spans="1:16" ht="30" customHeight="1">
      <c r="A19" s="2329"/>
      <c r="B19" s="2317" t="s">
        <v>182</v>
      </c>
      <c r="C19" s="2319"/>
      <c r="D19" s="2320"/>
      <c r="E19" s="2321"/>
      <c r="F19" s="2322"/>
      <c r="G19" s="2323"/>
      <c r="H19" s="2323"/>
      <c r="I19" s="2323"/>
      <c r="J19" s="2323"/>
      <c r="K19" s="2323"/>
      <c r="L19" s="2323"/>
      <c r="M19" s="2323"/>
      <c r="N19" s="2323"/>
      <c r="O19" s="2323"/>
      <c r="P19" s="919"/>
    </row>
    <row r="20" spans="1:16" ht="30" customHeight="1">
      <c r="A20" s="2329"/>
      <c r="B20" s="2318"/>
      <c r="C20" s="2312"/>
      <c r="D20" s="2313"/>
      <c r="E20" s="2314"/>
      <c r="F20" s="2315"/>
      <c r="G20" s="2316"/>
      <c r="H20" s="2316"/>
      <c r="I20" s="2316"/>
      <c r="J20" s="2316"/>
      <c r="K20" s="2316"/>
      <c r="L20" s="2316"/>
      <c r="M20" s="2316"/>
      <c r="N20" s="2316"/>
      <c r="O20" s="2316"/>
      <c r="P20" s="920"/>
    </row>
    <row r="21" spans="1:16" ht="30" customHeight="1">
      <c r="A21" s="2329"/>
      <c r="B21" s="2318"/>
      <c r="C21" s="2312"/>
      <c r="D21" s="2313"/>
      <c r="E21" s="2314"/>
      <c r="F21" s="2315"/>
      <c r="G21" s="2316"/>
      <c r="H21" s="2316"/>
      <c r="I21" s="2316"/>
      <c r="J21" s="2316"/>
      <c r="K21" s="2316"/>
      <c r="L21" s="2316"/>
      <c r="M21" s="2316"/>
      <c r="N21" s="2316"/>
      <c r="O21" s="2316"/>
      <c r="P21" s="920"/>
    </row>
    <row r="22" spans="1:16" ht="30" customHeight="1">
      <c r="A22" s="2329"/>
      <c r="B22" s="2318"/>
      <c r="C22" s="2312"/>
      <c r="D22" s="2313"/>
      <c r="E22" s="2314"/>
      <c r="F22" s="2315"/>
      <c r="G22" s="2316"/>
      <c r="H22" s="2316"/>
      <c r="I22" s="2316"/>
      <c r="J22" s="2316"/>
      <c r="K22" s="2316"/>
      <c r="L22" s="2316"/>
      <c r="M22" s="2316"/>
      <c r="N22" s="2316"/>
      <c r="O22" s="2316"/>
      <c r="P22" s="920"/>
    </row>
    <row r="23" spans="1:16" ht="30" customHeight="1">
      <c r="A23" s="2329"/>
      <c r="B23" s="2318"/>
      <c r="C23" s="2312"/>
      <c r="D23" s="2313"/>
      <c r="E23" s="2314"/>
      <c r="F23" s="2315"/>
      <c r="G23" s="2316"/>
      <c r="H23" s="2316"/>
      <c r="I23" s="2316"/>
      <c r="J23" s="2316"/>
      <c r="K23" s="2316"/>
      <c r="L23" s="2316"/>
      <c r="M23" s="2316"/>
      <c r="N23" s="2316"/>
      <c r="O23" s="2316"/>
      <c r="P23" s="920"/>
    </row>
    <row r="24" spans="1:16" ht="30" customHeight="1">
      <c r="A24" s="2329"/>
      <c r="B24" s="2318"/>
      <c r="C24" s="2312"/>
      <c r="D24" s="2313"/>
      <c r="E24" s="2314"/>
      <c r="F24" s="2315"/>
      <c r="G24" s="2316"/>
      <c r="H24" s="2316"/>
      <c r="I24" s="2316"/>
      <c r="J24" s="2316"/>
      <c r="K24" s="2316"/>
      <c r="L24" s="2316"/>
      <c r="M24" s="2316"/>
      <c r="N24" s="2316"/>
      <c r="O24" s="2316"/>
      <c r="P24" s="920"/>
    </row>
    <row r="25" spans="1:16" ht="30" customHeight="1">
      <c r="A25" s="2329"/>
      <c r="B25" s="2318"/>
      <c r="C25" s="2312"/>
      <c r="D25" s="2313"/>
      <c r="E25" s="2314"/>
      <c r="F25" s="2315"/>
      <c r="G25" s="2316"/>
      <c r="H25" s="2316"/>
      <c r="I25" s="2316"/>
      <c r="J25" s="2316"/>
      <c r="K25" s="2316"/>
      <c r="L25" s="2316"/>
      <c r="M25" s="2316"/>
      <c r="N25" s="2316"/>
      <c r="O25" s="2316"/>
      <c r="P25" s="920"/>
    </row>
    <row r="26" spans="1:16" ht="30" customHeight="1">
      <c r="A26" s="2329"/>
      <c r="B26" s="2318"/>
      <c r="C26" s="2312"/>
      <c r="D26" s="2313"/>
      <c r="E26" s="2314"/>
      <c r="F26" s="2315"/>
      <c r="G26" s="2316"/>
      <c r="H26" s="2316"/>
      <c r="I26" s="2316"/>
      <c r="J26" s="2316"/>
      <c r="K26" s="2316"/>
      <c r="L26" s="2316"/>
      <c r="M26" s="2316"/>
      <c r="N26" s="2316"/>
      <c r="O26" s="2316"/>
      <c r="P26" s="920"/>
    </row>
    <row r="27" spans="1:16" ht="30" customHeight="1">
      <c r="A27" s="2329"/>
      <c r="B27" s="2318"/>
      <c r="C27" s="2324"/>
      <c r="D27" s="2325"/>
      <c r="E27" s="2326"/>
      <c r="F27" s="2327"/>
      <c r="G27" s="2328"/>
      <c r="H27" s="2328"/>
      <c r="I27" s="2328"/>
      <c r="J27" s="2328"/>
      <c r="K27" s="2328"/>
      <c r="L27" s="2328"/>
      <c r="M27" s="2328"/>
      <c r="N27" s="2328"/>
      <c r="O27" s="2328"/>
      <c r="P27" s="920"/>
    </row>
    <row r="28" spans="1:16" ht="30" customHeight="1" thickBot="1">
      <c r="A28" s="2330"/>
      <c r="B28" s="355" t="s">
        <v>371</v>
      </c>
      <c r="C28" s="356"/>
      <c r="D28" s="356"/>
      <c r="E28" s="356"/>
      <c r="F28" s="356"/>
      <c r="G28" s="356"/>
      <c r="H28" s="356"/>
      <c r="I28" s="356"/>
      <c r="J28" s="356"/>
      <c r="K28" s="356"/>
      <c r="L28" s="356"/>
      <c r="M28" s="356"/>
      <c r="N28" s="356"/>
      <c r="O28" s="356"/>
      <c r="P28" s="457">
        <f>SUM(P10:P27)</f>
        <v>0</v>
      </c>
    </row>
  </sheetData>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9"/>
  <conditionalFormatting sqref="P10:P27 F10:F27 P5 C10:D27 G10:O10 G15:O18 D8">
    <cfRule type="cellIs" dxfId="153"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pageSetUpPr fitToPage="1"/>
  </sheetPr>
  <dimension ref="A1:AI56"/>
  <sheetViews>
    <sheetView view="pageBreakPreview" zoomScale="55" zoomScaleNormal="85" zoomScaleSheetLayoutView="55" workbookViewId="0">
      <selection activeCell="A2" sqref="A2:AI2"/>
    </sheetView>
  </sheetViews>
  <sheetFormatPr defaultColWidth="3" defaultRowHeight="21" customHeight="1"/>
  <cols>
    <col min="1" max="7" width="3" style="446"/>
    <col min="8" max="10" width="3.375" style="446" customWidth="1"/>
    <col min="11" max="24" width="3" style="446"/>
    <col min="25" max="26" width="3" style="446" customWidth="1"/>
    <col min="27" max="16384" width="3" style="446"/>
  </cols>
  <sheetData>
    <row r="1" spans="1:35" ht="11.25">
      <c r="AI1" s="447" t="s">
        <v>751</v>
      </c>
    </row>
    <row r="2" spans="1:35" ht="36" customHeight="1">
      <c r="A2" s="2378" t="s">
        <v>535</v>
      </c>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row>
    <row r="3" spans="1:35" ht="11.25"/>
    <row r="4" spans="1:35" ht="15" customHeight="1">
      <c r="B4" s="2380" t="s">
        <v>999</v>
      </c>
      <c r="C4" s="2380"/>
      <c r="D4" s="2380"/>
      <c r="E4" s="2380"/>
      <c r="F4" s="2377"/>
      <c r="G4" s="2377"/>
      <c r="H4" s="2377"/>
      <c r="I4" s="2377"/>
      <c r="J4" s="2377"/>
      <c r="K4" s="2377"/>
      <c r="L4" s="2377"/>
      <c r="M4" s="2377"/>
      <c r="N4" s="2377"/>
      <c r="O4" s="2377"/>
      <c r="P4" s="2377"/>
      <c r="Q4" s="2377"/>
      <c r="R4" s="2377"/>
    </row>
    <row r="5" spans="1:35" ht="15" customHeight="1">
      <c r="B5" s="2380" t="s">
        <v>536</v>
      </c>
      <c r="C5" s="2380"/>
      <c r="D5" s="2380"/>
      <c r="E5" s="2380"/>
      <c r="F5" s="2377" t="str">
        <f>IF(様式1!G36="","",様式1!G36)</f>
        <v/>
      </c>
      <c r="G5" s="2377"/>
      <c r="H5" s="2377"/>
      <c r="I5" s="2377"/>
      <c r="J5" s="2377"/>
      <c r="K5" s="2377"/>
      <c r="L5" s="2377"/>
      <c r="M5" s="2377"/>
      <c r="N5" s="2377"/>
      <c r="O5" s="2377"/>
      <c r="P5" s="2377"/>
      <c r="Q5" s="2377"/>
      <c r="R5" s="2377"/>
    </row>
    <row r="6" spans="1:35" ht="15" customHeight="1">
      <c r="S6" s="446" t="s">
        <v>537</v>
      </c>
      <c r="W6" s="2377"/>
      <c r="X6" s="2377"/>
      <c r="Y6" s="2377"/>
      <c r="Z6" s="2377"/>
      <c r="AA6" s="2377"/>
      <c r="AB6" s="2377"/>
      <c r="AC6" s="2377"/>
      <c r="AD6" s="2377"/>
      <c r="AE6" s="2377"/>
      <c r="AF6" s="2377"/>
    </row>
    <row r="7" spans="1:35" ht="11.25"/>
    <row r="8" spans="1:35" ht="15" customHeight="1">
      <c r="A8" s="2381" t="s">
        <v>598</v>
      </c>
      <c r="B8" s="2381"/>
      <c r="C8" s="2381"/>
      <c r="D8" s="2381"/>
      <c r="E8" s="2381"/>
      <c r="F8" s="2381"/>
      <c r="G8" s="2381"/>
      <c r="H8" s="2381"/>
      <c r="I8" s="2381"/>
      <c r="J8" s="2381"/>
      <c r="K8" s="2381"/>
      <c r="L8" s="2381"/>
      <c r="M8" s="2381"/>
      <c r="N8" s="2381"/>
      <c r="O8" s="2381"/>
      <c r="P8" s="2381"/>
      <c r="Q8" s="2381"/>
      <c r="R8" s="2381"/>
      <c r="S8" s="2381"/>
      <c r="T8" s="2381"/>
      <c r="U8" s="2381"/>
      <c r="V8" s="2381"/>
      <c r="W8" s="2381"/>
      <c r="X8" s="2381"/>
      <c r="Y8" s="2381"/>
      <c r="Z8" s="2381"/>
      <c r="AA8" s="2381"/>
      <c r="AB8" s="2381"/>
      <c r="AC8" s="2381"/>
      <c r="AD8" s="2381"/>
      <c r="AE8" s="2381"/>
      <c r="AF8" s="2381"/>
      <c r="AG8" s="2381"/>
      <c r="AH8" s="2381"/>
      <c r="AI8" s="2381"/>
    </row>
    <row r="9" spans="1:35" ht="11.25"/>
    <row r="10" spans="1:35" ht="15" customHeight="1">
      <c r="C10" s="2382" t="s">
        <v>894</v>
      </c>
      <c r="D10" s="2382"/>
      <c r="E10" s="2382"/>
      <c r="F10" s="2382"/>
      <c r="G10" s="2382"/>
      <c r="H10" s="2382"/>
      <c r="I10" s="2382"/>
    </row>
    <row r="11" spans="1:35" ht="11.25"/>
    <row r="12" spans="1:35" ht="15" customHeight="1">
      <c r="D12" s="446" t="s">
        <v>538</v>
      </c>
    </row>
    <row r="13" spans="1:35" ht="15" customHeight="1">
      <c r="D13" s="2383" t="s">
        <v>539</v>
      </c>
      <c r="E13" s="2383"/>
      <c r="F13" s="2383"/>
      <c r="G13" s="2384" t="str">
        <f>IF(様式1!L9="","",様式1!L9)</f>
        <v/>
      </c>
      <c r="H13" s="2384"/>
      <c r="I13" s="2384"/>
      <c r="J13" s="2384"/>
      <c r="K13" s="2384"/>
      <c r="L13" s="2384"/>
      <c r="M13" s="2384"/>
      <c r="N13" s="2384"/>
      <c r="O13" s="2384"/>
      <c r="P13" s="2384"/>
      <c r="Q13" s="2384"/>
      <c r="R13" s="2384"/>
      <c r="S13" s="2384"/>
      <c r="T13" s="2384"/>
      <c r="U13" s="2384"/>
      <c r="V13" s="2385" t="s">
        <v>540</v>
      </c>
      <c r="W13" s="2385"/>
      <c r="X13" s="2385"/>
      <c r="Y13" s="2385"/>
      <c r="Z13" s="2385"/>
      <c r="AA13" s="2385"/>
      <c r="AB13" s="2385"/>
      <c r="AC13" s="2386" t="str">
        <f>IF(様式9!C9="","",様式9!C9)</f>
        <v/>
      </c>
      <c r="AD13" s="2386"/>
      <c r="AE13" s="2386"/>
      <c r="AF13" s="2386"/>
      <c r="AG13" s="2386"/>
      <c r="AH13" s="2386"/>
      <c r="AI13" s="448"/>
    </row>
    <row r="14" spans="1:35" ht="15" customHeight="1">
      <c r="F14" s="449"/>
      <c r="G14" s="449"/>
      <c r="H14" s="449"/>
      <c r="I14" s="449"/>
      <c r="J14" s="449"/>
      <c r="K14" s="449"/>
      <c r="L14" s="449"/>
      <c r="M14" s="449"/>
      <c r="N14" s="449"/>
      <c r="O14" s="449"/>
      <c r="P14" s="449"/>
      <c r="Q14" s="449"/>
      <c r="R14" s="449"/>
      <c r="S14" s="449"/>
    </row>
    <row r="15" spans="1:35" ht="15" customHeight="1">
      <c r="D15" s="2387" t="s">
        <v>541</v>
      </c>
      <c r="E15" s="2387"/>
      <c r="F15" s="2387"/>
      <c r="G15" s="2384" t="str">
        <f>IF(様式1!L11="","",様式1!L11)</f>
        <v/>
      </c>
      <c r="H15" s="2384"/>
      <c r="I15" s="2384"/>
      <c r="J15" s="2384"/>
      <c r="K15" s="2384"/>
      <c r="L15" s="2384"/>
      <c r="M15" s="2384"/>
      <c r="N15" s="2384"/>
      <c r="O15" s="2384"/>
      <c r="P15" s="2384"/>
      <c r="Q15" s="2384"/>
      <c r="R15" s="2384"/>
      <c r="S15" s="2384"/>
      <c r="T15" s="2384"/>
      <c r="U15" s="2385" t="s">
        <v>542</v>
      </c>
      <c r="V15" s="2385"/>
      <c r="W15" s="2385"/>
      <c r="X15" s="2385"/>
      <c r="Y15" s="2385"/>
      <c r="Z15" s="2385"/>
      <c r="AA15" s="2385"/>
      <c r="AB15" s="2385"/>
      <c r="AC15" s="2386" t="str">
        <f>IF(様式4!E40="","",様式4!E40)</f>
        <v/>
      </c>
      <c r="AD15" s="2386"/>
      <c r="AE15" s="2386"/>
      <c r="AF15" s="2386"/>
      <c r="AG15" s="2386"/>
      <c r="AH15" s="2386"/>
      <c r="AI15" s="448"/>
    </row>
    <row r="16" spans="1:35" ht="11.25"/>
    <row r="17" spans="1:35" ht="15" customHeight="1" thickBot="1">
      <c r="A17" s="415" t="s">
        <v>543</v>
      </c>
    </row>
    <row r="18" spans="1:35" ht="15" customHeight="1">
      <c r="A18" s="2388" t="s">
        <v>544</v>
      </c>
      <c r="B18" s="2389"/>
      <c r="C18" s="2389"/>
      <c r="D18" s="2389"/>
      <c r="E18" s="2389"/>
      <c r="F18" s="2389"/>
      <c r="G18" s="2390" t="s">
        <v>545</v>
      </c>
      <c r="H18" s="2389"/>
      <c r="I18" s="2391"/>
      <c r="J18" s="2389" t="s">
        <v>546</v>
      </c>
      <c r="K18" s="2389"/>
      <c r="L18" s="2389"/>
      <c r="M18" s="2389"/>
      <c r="N18" s="2389"/>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92"/>
    </row>
    <row r="19" spans="1:35" ht="18" customHeight="1">
      <c r="A19" s="2393" t="str">
        <f>IF(様式1!F37="","",様式1!F37)</f>
        <v/>
      </c>
      <c r="B19" s="2394"/>
      <c r="C19" s="2394"/>
      <c r="D19" s="2394"/>
      <c r="E19" s="2394"/>
      <c r="F19" s="2395"/>
      <c r="G19" s="2396">
        <f>様式5!G56</f>
        <v>0</v>
      </c>
      <c r="H19" s="2397"/>
      <c r="I19" s="2398"/>
      <c r="J19" s="2402" t="str">
        <f>IF(様式5!F20="","",様式5!F20)</f>
        <v/>
      </c>
      <c r="K19" s="2403"/>
      <c r="L19" s="2403"/>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4"/>
    </row>
    <row r="20" spans="1:35" ht="18" customHeight="1">
      <c r="A20" s="2421" t="s">
        <v>56</v>
      </c>
      <c r="B20" s="2422"/>
      <c r="C20" s="2422"/>
      <c r="D20" s="2422"/>
      <c r="E20" s="2422"/>
      <c r="F20" s="2423"/>
      <c r="G20" s="2396"/>
      <c r="H20" s="2397"/>
      <c r="I20" s="2398"/>
      <c r="J20" s="2405"/>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7"/>
    </row>
    <row r="21" spans="1:35" ht="18" customHeight="1" thickBot="1">
      <c r="A21" s="2424" t="str">
        <f>IF(様式1!K37="","",様式1!K37)</f>
        <v/>
      </c>
      <c r="B21" s="2425"/>
      <c r="C21" s="2425"/>
      <c r="D21" s="2425"/>
      <c r="E21" s="2425"/>
      <c r="F21" s="2426"/>
      <c r="G21" s="2399"/>
      <c r="H21" s="2400"/>
      <c r="I21" s="2401"/>
      <c r="J21" s="2408"/>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10"/>
    </row>
    <row r="22" spans="1:35" ht="11.25"/>
    <row r="23" spans="1:35" ht="15" customHeight="1">
      <c r="A23" s="415" t="s">
        <v>599</v>
      </c>
      <c r="B23" s="416"/>
      <c r="C23" s="416"/>
      <c r="D23" s="416"/>
      <c r="E23" s="416"/>
      <c r="F23" s="416"/>
      <c r="G23" s="416"/>
      <c r="H23" s="416"/>
      <c r="I23" s="416"/>
      <c r="J23" s="416"/>
      <c r="K23" s="416"/>
      <c r="L23" s="416"/>
      <c r="M23" s="416"/>
      <c r="N23" s="416"/>
      <c r="O23" s="416"/>
      <c r="P23" s="416"/>
      <c r="Q23" s="416"/>
      <c r="R23" s="416"/>
      <c r="S23" s="416"/>
      <c r="T23" s="416"/>
      <c r="U23" s="416"/>
      <c r="V23" s="416"/>
      <c r="W23" s="416"/>
      <c r="X23" s="416"/>
      <c r="Y23" s="416"/>
      <c r="Z23" s="416"/>
      <c r="AA23" s="416"/>
      <c r="AB23" s="416"/>
      <c r="AC23" s="416"/>
      <c r="AD23" s="416"/>
      <c r="AE23" s="416"/>
      <c r="AF23" s="416"/>
      <c r="AG23" s="416"/>
      <c r="AH23" s="416"/>
      <c r="AI23" s="416"/>
    </row>
    <row r="24" spans="1:35" ht="15" customHeight="1">
      <c r="A24" s="417" t="s">
        <v>547</v>
      </c>
      <c r="B24" s="416"/>
      <c r="C24" s="416"/>
      <c r="D24" s="416"/>
      <c r="E24" s="416"/>
      <c r="F24" s="416"/>
      <c r="G24" s="416"/>
      <c r="H24" s="416"/>
      <c r="I24" s="416"/>
      <c r="J24" s="416"/>
      <c r="K24" s="416"/>
      <c r="L24" s="416"/>
      <c r="M24" s="416"/>
      <c r="N24" s="416"/>
      <c r="O24" s="416"/>
      <c r="P24" s="416"/>
      <c r="Q24" s="416"/>
      <c r="R24" s="416"/>
      <c r="S24" s="416"/>
      <c r="T24" s="416"/>
      <c r="U24" s="416"/>
      <c r="V24" s="416"/>
      <c r="W24" s="416"/>
      <c r="X24" s="416"/>
      <c r="Y24" s="416"/>
      <c r="Z24" s="416"/>
      <c r="AA24" s="416"/>
      <c r="AB24" s="416"/>
      <c r="AC24" s="416"/>
      <c r="AD24" s="416"/>
      <c r="AE24" s="416"/>
      <c r="AF24" s="416"/>
      <c r="AG24" s="416"/>
      <c r="AH24" s="416"/>
      <c r="AI24" s="416"/>
    </row>
    <row r="25" spans="1:35" ht="15" customHeight="1" thickBot="1">
      <c r="A25" s="417" t="s">
        <v>600</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s="416"/>
      <c r="AG25" s="416"/>
      <c r="AH25" s="416"/>
      <c r="AI25" s="416"/>
    </row>
    <row r="26" spans="1:35" ht="15" customHeight="1">
      <c r="A26" s="2411" t="s">
        <v>596</v>
      </c>
      <c r="B26" s="2412"/>
      <c r="C26" s="2412"/>
      <c r="D26" s="2412"/>
      <c r="E26" s="2412"/>
      <c r="F26" s="2412"/>
      <c r="G26" s="2413"/>
      <c r="H26" s="2390" t="s">
        <v>548</v>
      </c>
      <c r="I26" s="2389"/>
      <c r="J26" s="2391"/>
      <c r="K26" s="2417" t="s">
        <v>601</v>
      </c>
      <c r="L26" s="2412"/>
      <c r="M26" s="2412"/>
      <c r="N26" s="2412"/>
      <c r="O26" s="2412"/>
      <c r="P26" s="2412"/>
      <c r="Q26" s="2412"/>
      <c r="R26" s="2412"/>
      <c r="S26" s="2412"/>
      <c r="T26" s="2412"/>
      <c r="U26" s="2412"/>
      <c r="V26" s="2412"/>
      <c r="W26" s="2412"/>
      <c r="X26" s="2412"/>
      <c r="Y26" s="2412"/>
      <c r="Z26" s="2412"/>
      <c r="AA26" s="2412"/>
      <c r="AB26" s="2412"/>
      <c r="AC26" s="2412"/>
      <c r="AD26" s="2412"/>
      <c r="AE26" s="2412"/>
      <c r="AF26" s="2413"/>
      <c r="AG26" s="2417" t="s">
        <v>602</v>
      </c>
      <c r="AH26" s="2412"/>
      <c r="AI26" s="2419"/>
    </row>
    <row r="27" spans="1:35" ht="15" customHeight="1">
      <c r="A27" s="2414"/>
      <c r="B27" s="2415"/>
      <c r="C27" s="2415"/>
      <c r="D27" s="2415"/>
      <c r="E27" s="2415"/>
      <c r="F27" s="2415"/>
      <c r="G27" s="2416"/>
      <c r="H27" s="418" t="s">
        <v>549</v>
      </c>
      <c r="I27" s="418" t="s">
        <v>550</v>
      </c>
      <c r="J27" s="418" t="s">
        <v>551</v>
      </c>
      <c r="K27" s="2418"/>
      <c r="L27" s="2415"/>
      <c r="M27" s="2415"/>
      <c r="N27" s="2415"/>
      <c r="O27" s="2415"/>
      <c r="P27" s="2415"/>
      <c r="Q27" s="2415"/>
      <c r="R27" s="2415"/>
      <c r="S27" s="2415"/>
      <c r="T27" s="2415"/>
      <c r="U27" s="2415"/>
      <c r="V27" s="2415"/>
      <c r="W27" s="2415"/>
      <c r="X27" s="2415"/>
      <c r="Y27" s="2415"/>
      <c r="Z27" s="2415"/>
      <c r="AA27" s="2415"/>
      <c r="AB27" s="2415"/>
      <c r="AC27" s="2415"/>
      <c r="AD27" s="2415"/>
      <c r="AE27" s="2415"/>
      <c r="AF27" s="2416"/>
      <c r="AG27" s="2418"/>
      <c r="AH27" s="2415"/>
      <c r="AI27" s="2420"/>
    </row>
    <row r="28" spans="1:35" ht="21" customHeight="1">
      <c r="A28" s="2350" t="s">
        <v>517</v>
      </c>
      <c r="B28" s="2353"/>
      <c r="C28" s="2354"/>
      <c r="D28" s="2354"/>
      <c r="E28" s="2354"/>
      <c r="F28" s="2354"/>
      <c r="G28" s="2355"/>
      <c r="H28" s="419"/>
      <c r="I28" s="419"/>
      <c r="J28" s="419"/>
      <c r="K28" s="420" t="s">
        <v>597</v>
      </c>
      <c r="L28" s="2362"/>
      <c r="M28" s="2362"/>
      <c r="N28" s="2362"/>
      <c r="O28" s="2362"/>
      <c r="P28" s="2362"/>
      <c r="Q28" s="2362"/>
      <c r="R28" s="2362"/>
      <c r="S28" s="2362"/>
      <c r="T28" s="2362"/>
      <c r="U28" s="2362"/>
      <c r="V28" s="2362"/>
      <c r="W28" s="2362"/>
      <c r="X28" s="2362"/>
      <c r="Y28" s="2362"/>
      <c r="Z28" s="2362"/>
      <c r="AA28" s="2362"/>
      <c r="AB28" s="2362"/>
      <c r="AC28" s="2362"/>
      <c r="AD28" s="2362"/>
      <c r="AE28" s="2362"/>
      <c r="AF28" s="2363"/>
      <c r="AG28" s="2364"/>
      <c r="AH28" s="2365"/>
      <c r="AI28" s="2366"/>
    </row>
    <row r="29" spans="1:35" ht="21" customHeight="1">
      <c r="A29" s="2351"/>
      <c r="B29" s="2356"/>
      <c r="C29" s="2357"/>
      <c r="D29" s="2357"/>
      <c r="E29" s="2357"/>
      <c r="F29" s="2357"/>
      <c r="G29" s="2358"/>
      <c r="H29" s="421"/>
      <c r="I29" s="421"/>
      <c r="J29" s="421"/>
      <c r="K29" s="422" t="s">
        <v>480</v>
      </c>
      <c r="L29" s="2367"/>
      <c r="M29" s="2367"/>
      <c r="N29" s="2367"/>
      <c r="O29" s="2367"/>
      <c r="P29" s="2367"/>
      <c r="Q29" s="2367"/>
      <c r="R29" s="2367"/>
      <c r="S29" s="2367"/>
      <c r="T29" s="2367"/>
      <c r="U29" s="2367"/>
      <c r="V29" s="2367"/>
      <c r="W29" s="2367"/>
      <c r="X29" s="2367"/>
      <c r="Y29" s="2367"/>
      <c r="Z29" s="2367"/>
      <c r="AA29" s="2367"/>
      <c r="AB29" s="2367"/>
      <c r="AC29" s="2367"/>
      <c r="AD29" s="2367"/>
      <c r="AE29" s="2367"/>
      <c r="AF29" s="2368"/>
      <c r="AG29" s="2369"/>
      <c r="AH29" s="2370"/>
      <c r="AI29" s="2371"/>
    </row>
    <row r="30" spans="1:35" ht="21" customHeight="1">
      <c r="A30" s="2351"/>
      <c r="B30" s="2359"/>
      <c r="C30" s="2360"/>
      <c r="D30" s="2360"/>
      <c r="E30" s="2360"/>
      <c r="F30" s="2360"/>
      <c r="G30" s="2361"/>
      <c r="H30" s="423"/>
      <c r="I30" s="423"/>
      <c r="J30" s="423"/>
      <c r="K30" s="424" t="s">
        <v>481</v>
      </c>
      <c r="L30" s="2372"/>
      <c r="M30" s="2372"/>
      <c r="N30" s="2372"/>
      <c r="O30" s="2372"/>
      <c r="P30" s="2372"/>
      <c r="Q30" s="2372"/>
      <c r="R30" s="2372"/>
      <c r="S30" s="2372"/>
      <c r="T30" s="2372"/>
      <c r="U30" s="2372"/>
      <c r="V30" s="2372"/>
      <c r="W30" s="2372"/>
      <c r="X30" s="2372"/>
      <c r="Y30" s="2372"/>
      <c r="Z30" s="2372"/>
      <c r="AA30" s="2372"/>
      <c r="AB30" s="2372"/>
      <c r="AC30" s="2372"/>
      <c r="AD30" s="2372"/>
      <c r="AE30" s="2372"/>
      <c r="AF30" s="2373"/>
      <c r="AG30" s="2374"/>
      <c r="AH30" s="2375"/>
      <c r="AI30" s="2376"/>
    </row>
    <row r="31" spans="1:35" ht="21" customHeight="1">
      <c r="A31" s="2351"/>
      <c r="B31" s="2353"/>
      <c r="C31" s="2354"/>
      <c r="D31" s="2354"/>
      <c r="E31" s="2354"/>
      <c r="F31" s="2354"/>
      <c r="G31" s="2355"/>
      <c r="H31" s="419"/>
      <c r="I31" s="419"/>
      <c r="J31" s="419"/>
      <c r="K31" s="420" t="s">
        <v>597</v>
      </c>
      <c r="L31" s="2362"/>
      <c r="M31" s="2362"/>
      <c r="N31" s="2362"/>
      <c r="O31" s="2362"/>
      <c r="P31" s="2362"/>
      <c r="Q31" s="2362"/>
      <c r="R31" s="2362"/>
      <c r="S31" s="2362"/>
      <c r="T31" s="2362"/>
      <c r="U31" s="2362"/>
      <c r="V31" s="2362"/>
      <c r="W31" s="2362"/>
      <c r="X31" s="2362"/>
      <c r="Y31" s="2362"/>
      <c r="Z31" s="2362"/>
      <c r="AA31" s="2362"/>
      <c r="AB31" s="2362"/>
      <c r="AC31" s="2362"/>
      <c r="AD31" s="2362"/>
      <c r="AE31" s="2362"/>
      <c r="AF31" s="2363"/>
      <c r="AG31" s="2364"/>
      <c r="AH31" s="2365"/>
      <c r="AI31" s="2366"/>
    </row>
    <row r="32" spans="1:35" ht="21" customHeight="1">
      <c r="A32" s="2351"/>
      <c r="B32" s="2356"/>
      <c r="C32" s="2357"/>
      <c r="D32" s="2357"/>
      <c r="E32" s="2357"/>
      <c r="F32" s="2357"/>
      <c r="G32" s="2358"/>
      <c r="H32" s="421"/>
      <c r="I32" s="421"/>
      <c r="J32" s="421"/>
      <c r="K32" s="422" t="s">
        <v>480</v>
      </c>
      <c r="L32" s="2367"/>
      <c r="M32" s="2367"/>
      <c r="N32" s="2367"/>
      <c r="O32" s="2367"/>
      <c r="P32" s="2367"/>
      <c r="Q32" s="2367"/>
      <c r="R32" s="2367"/>
      <c r="S32" s="2367"/>
      <c r="T32" s="2367"/>
      <c r="U32" s="2367"/>
      <c r="V32" s="2367"/>
      <c r="W32" s="2367"/>
      <c r="X32" s="2367"/>
      <c r="Y32" s="2367"/>
      <c r="Z32" s="2367"/>
      <c r="AA32" s="2367"/>
      <c r="AB32" s="2367"/>
      <c r="AC32" s="2367"/>
      <c r="AD32" s="2367"/>
      <c r="AE32" s="2367"/>
      <c r="AF32" s="2368"/>
      <c r="AG32" s="2369"/>
      <c r="AH32" s="2370"/>
      <c r="AI32" s="2371"/>
    </row>
    <row r="33" spans="1:35" ht="21" customHeight="1">
      <c r="A33" s="2351"/>
      <c r="B33" s="2359"/>
      <c r="C33" s="2360"/>
      <c r="D33" s="2360"/>
      <c r="E33" s="2360"/>
      <c r="F33" s="2360"/>
      <c r="G33" s="2361"/>
      <c r="H33" s="423"/>
      <c r="I33" s="423"/>
      <c r="J33" s="423"/>
      <c r="K33" s="424" t="s">
        <v>481</v>
      </c>
      <c r="L33" s="2372"/>
      <c r="M33" s="2372"/>
      <c r="N33" s="2372"/>
      <c r="O33" s="2372"/>
      <c r="P33" s="2372"/>
      <c r="Q33" s="2372"/>
      <c r="R33" s="2372"/>
      <c r="S33" s="2372"/>
      <c r="T33" s="2372"/>
      <c r="U33" s="2372"/>
      <c r="V33" s="2372"/>
      <c r="W33" s="2372"/>
      <c r="X33" s="2372"/>
      <c r="Y33" s="2372"/>
      <c r="Z33" s="2372"/>
      <c r="AA33" s="2372"/>
      <c r="AB33" s="2372"/>
      <c r="AC33" s="2372"/>
      <c r="AD33" s="2372"/>
      <c r="AE33" s="2372"/>
      <c r="AF33" s="2373"/>
      <c r="AG33" s="2374"/>
      <c r="AH33" s="2375"/>
      <c r="AI33" s="2376"/>
    </row>
    <row r="34" spans="1:35" ht="21" customHeight="1">
      <c r="A34" s="2351"/>
      <c r="B34" s="2353"/>
      <c r="C34" s="2354"/>
      <c r="D34" s="2354"/>
      <c r="E34" s="2354"/>
      <c r="F34" s="2354"/>
      <c r="G34" s="2355"/>
      <c r="H34" s="419"/>
      <c r="I34" s="419"/>
      <c r="J34" s="419"/>
      <c r="K34" s="420" t="s">
        <v>597</v>
      </c>
      <c r="L34" s="2362"/>
      <c r="M34" s="2362"/>
      <c r="N34" s="2362"/>
      <c r="O34" s="2362"/>
      <c r="P34" s="2362"/>
      <c r="Q34" s="2362"/>
      <c r="R34" s="2362"/>
      <c r="S34" s="2362"/>
      <c r="T34" s="2362"/>
      <c r="U34" s="2362"/>
      <c r="V34" s="2362"/>
      <c r="W34" s="2362"/>
      <c r="X34" s="2362"/>
      <c r="Y34" s="2362"/>
      <c r="Z34" s="2362"/>
      <c r="AA34" s="2362"/>
      <c r="AB34" s="2362"/>
      <c r="AC34" s="2362"/>
      <c r="AD34" s="2362"/>
      <c r="AE34" s="2362"/>
      <c r="AF34" s="2363"/>
      <c r="AG34" s="2364"/>
      <c r="AH34" s="2365"/>
      <c r="AI34" s="2366"/>
    </row>
    <row r="35" spans="1:35" ht="21" customHeight="1">
      <c r="A35" s="2351"/>
      <c r="B35" s="2356"/>
      <c r="C35" s="2357"/>
      <c r="D35" s="2357"/>
      <c r="E35" s="2357"/>
      <c r="F35" s="2357"/>
      <c r="G35" s="2358"/>
      <c r="H35" s="421"/>
      <c r="I35" s="421"/>
      <c r="J35" s="421"/>
      <c r="K35" s="422" t="s">
        <v>480</v>
      </c>
      <c r="L35" s="2367"/>
      <c r="M35" s="2367"/>
      <c r="N35" s="2367"/>
      <c r="O35" s="2367"/>
      <c r="P35" s="2367"/>
      <c r="Q35" s="2367"/>
      <c r="R35" s="2367"/>
      <c r="S35" s="2367"/>
      <c r="T35" s="2367"/>
      <c r="U35" s="2367"/>
      <c r="V35" s="2367"/>
      <c r="W35" s="2367"/>
      <c r="X35" s="2367"/>
      <c r="Y35" s="2367"/>
      <c r="Z35" s="2367"/>
      <c r="AA35" s="2367"/>
      <c r="AB35" s="2367"/>
      <c r="AC35" s="2367"/>
      <c r="AD35" s="2367"/>
      <c r="AE35" s="2367"/>
      <c r="AF35" s="2368"/>
      <c r="AG35" s="2369"/>
      <c r="AH35" s="2370"/>
      <c r="AI35" s="2371"/>
    </row>
    <row r="36" spans="1:35" ht="21" customHeight="1">
      <c r="A36" s="2351"/>
      <c r="B36" s="2359"/>
      <c r="C36" s="2360"/>
      <c r="D36" s="2360"/>
      <c r="E36" s="2360"/>
      <c r="F36" s="2360"/>
      <c r="G36" s="2361"/>
      <c r="H36" s="423"/>
      <c r="I36" s="423"/>
      <c r="J36" s="423"/>
      <c r="K36" s="424" t="s">
        <v>481</v>
      </c>
      <c r="L36" s="2372"/>
      <c r="M36" s="2372"/>
      <c r="N36" s="2372"/>
      <c r="O36" s="2372"/>
      <c r="P36" s="2372"/>
      <c r="Q36" s="2372"/>
      <c r="R36" s="2372"/>
      <c r="S36" s="2372"/>
      <c r="T36" s="2372"/>
      <c r="U36" s="2372"/>
      <c r="V36" s="2372"/>
      <c r="W36" s="2372"/>
      <c r="X36" s="2372"/>
      <c r="Y36" s="2372"/>
      <c r="Z36" s="2372"/>
      <c r="AA36" s="2372"/>
      <c r="AB36" s="2372"/>
      <c r="AC36" s="2372"/>
      <c r="AD36" s="2372"/>
      <c r="AE36" s="2372"/>
      <c r="AF36" s="2373"/>
      <c r="AG36" s="2374"/>
      <c r="AH36" s="2375"/>
      <c r="AI36" s="2376"/>
    </row>
    <row r="37" spans="1:35" ht="21" customHeight="1">
      <c r="A37" s="2350" t="s">
        <v>518</v>
      </c>
      <c r="B37" s="2353"/>
      <c r="C37" s="2354"/>
      <c r="D37" s="2354"/>
      <c r="E37" s="2354"/>
      <c r="F37" s="2354"/>
      <c r="G37" s="2355"/>
      <c r="H37" s="419"/>
      <c r="I37" s="419"/>
      <c r="J37" s="419"/>
      <c r="K37" s="420" t="s">
        <v>597</v>
      </c>
      <c r="L37" s="2362"/>
      <c r="M37" s="2362"/>
      <c r="N37" s="2362"/>
      <c r="O37" s="2362"/>
      <c r="P37" s="2362"/>
      <c r="Q37" s="2362"/>
      <c r="R37" s="2362"/>
      <c r="S37" s="2362"/>
      <c r="T37" s="2362"/>
      <c r="U37" s="2362"/>
      <c r="V37" s="2362"/>
      <c r="W37" s="2362"/>
      <c r="X37" s="2362"/>
      <c r="Y37" s="2362"/>
      <c r="Z37" s="2362"/>
      <c r="AA37" s="2362"/>
      <c r="AB37" s="2362"/>
      <c r="AC37" s="2362"/>
      <c r="AD37" s="2362"/>
      <c r="AE37" s="2362"/>
      <c r="AF37" s="2363"/>
      <c r="AG37" s="2364"/>
      <c r="AH37" s="2365"/>
      <c r="AI37" s="2366"/>
    </row>
    <row r="38" spans="1:35" ht="21" customHeight="1">
      <c r="A38" s="2351"/>
      <c r="B38" s="2356"/>
      <c r="C38" s="2357"/>
      <c r="D38" s="2357"/>
      <c r="E38" s="2357"/>
      <c r="F38" s="2357"/>
      <c r="G38" s="2358"/>
      <c r="H38" s="421"/>
      <c r="I38" s="421"/>
      <c r="J38" s="421"/>
      <c r="K38" s="422" t="s">
        <v>480</v>
      </c>
      <c r="L38" s="2367"/>
      <c r="M38" s="2367"/>
      <c r="N38" s="2367"/>
      <c r="O38" s="2367"/>
      <c r="P38" s="2367"/>
      <c r="Q38" s="2367"/>
      <c r="R38" s="2367"/>
      <c r="S38" s="2367"/>
      <c r="T38" s="2367"/>
      <c r="U38" s="2367"/>
      <c r="V38" s="2367"/>
      <c r="W38" s="2367"/>
      <c r="X38" s="2367"/>
      <c r="Y38" s="2367"/>
      <c r="Z38" s="2367"/>
      <c r="AA38" s="2367"/>
      <c r="AB38" s="2367"/>
      <c r="AC38" s="2367"/>
      <c r="AD38" s="2367"/>
      <c r="AE38" s="2367"/>
      <c r="AF38" s="2368"/>
      <c r="AG38" s="2369"/>
      <c r="AH38" s="2370"/>
      <c r="AI38" s="2371"/>
    </row>
    <row r="39" spans="1:35" ht="21" customHeight="1">
      <c r="A39" s="2351"/>
      <c r="B39" s="2359"/>
      <c r="C39" s="2360"/>
      <c r="D39" s="2360"/>
      <c r="E39" s="2360"/>
      <c r="F39" s="2360"/>
      <c r="G39" s="2361"/>
      <c r="H39" s="423"/>
      <c r="I39" s="423"/>
      <c r="J39" s="423"/>
      <c r="K39" s="424" t="s">
        <v>481</v>
      </c>
      <c r="L39" s="2372"/>
      <c r="M39" s="2372"/>
      <c r="N39" s="2372"/>
      <c r="O39" s="2372"/>
      <c r="P39" s="2372"/>
      <c r="Q39" s="2372"/>
      <c r="R39" s="2372"/>
      <c r="S39" s="2372"/>
      <c r="T39" s="2372"/>
      <c r="U39" s="2372"/>
      <c r="V39" s="2372"/>
      <c r="W39" s="2372"/>
      <c r="X39" s="2372"/>
      <c r="Y39" s="2372"/>
      <c r="Z39" s="2372"/>
      <c r="AA39" s="2372"/>
      <c r="AB39" s="2372"/>
      <c r="AC39" s="2372"/>
      <c r="AD39" s="2372"/>
      <c r="AE39" s="2372"/>
      <c r="AF39" s="2373"/>
      <c r="AG39" s="2374"/>
      <c r="AH39" s="2375"/>
      <c r="AI39" s="2376"/>
    </row>
    <row r="40" spans="1:35" ht="21" customHeight="1">
      <c r="A40" s="2351"/>
      <c r="B40" s="2353"/>
      <c r="C40" s="2354"/>
      <c r="D40" s="2354"/>
      <c r="E40" s="2354"/>
      <c r="F40" s="2354"/>
      <c r="G40" s="2355"/>
      <c r="H40" s="419"/>
      <c r="I40" s="419"/>
      <c r="J40" s="419"/>
      <c r="K40" s="420" t="s">
        <v>597</v>
      </c>
      <c r="L40" s="2362"/>
      <c r="M40" s="2362"/>
      <c r="N40" s="2362"/>
      <c r="O40" s="2362"/>
      <c r="P40" s="2362"/>
      <c r="Q40" s="2362"/>
      <c r="R40" s="2362"/>
      <c r="S40" s="2362"/>
      <c r="T40" s="2362"/>
      <c r="U40" s="2362"/>
      <c r="V40" s="2362"/>
      <c r="W40" s="2362"/>
      <c r="X40" s="2362"/>
      <c r="Y40" s="2362"/>
      <c r="Z40" s="2362"/>
      <c r="AA40" s="2362"/>
      <c r="AB40" s="2362"/>
      <c r="AC40" s="2362"/>
      <c r="AD40" s="2362"/>
      <c r="AE40" s="2362"/>
      <c r="AF40" s="2363"/>
      <c r="AG40" s="2364"/>
      <c r="AH40" s="2365"/>
      <c r="AI40" s="2366"/>
    </row>
    <row r="41" spans="1:35" ht="21" customHeight="1">
      <c r="A41" s="2351"/>
      <c r="B41" s="2356"/>
      <c r="C41" s="2357"/>
      <c r="D41" s="2357"/>
      <c r="E41" s="2357"/>
      <c r="F41" s="2357"/>
      <c r="G41" s="2358"/>
      <c r="H41" s="421"/>
      <c r="I41" s="421"/>
      <c r="J41" s="421"/>
      <c r="K41" s="422" t="s">
        <v>480</v>
      </c>
      <c r="L41" s="2367"/>
      <c r="M41" s="2367"/>
      <c r="N41" s="2367"/>
      <c r="O41" s="2367"/>
      <c r="P41" s="2367"/>
      <c r="Q41" s="2367"/>
      <c r="R41" s="2367"/>
      <c r="S41" s="2367"/>
      <c r="T41" s="2367"/>
      <c r="U41" s="2367"/>
      <c r="V41" s="2367"/>
      <c r="W41" s="2367"/>
      <c r="X41" s="2367"/>
      <c r="Y41" s="2367"/>
      <c r="Z41" s="2367"/>
      <c r="AA41" s="2367"/>
      <c r="AB41" s="2367"/>
      <c r="AC41" s="2367"/>
      <c r="AD41" s="2367"/>
      <c r="AE41" s="2367"/>
      <c r="AF41" s="2368"/>
      <c r="AG41" s="2369"/>
      <c r="AH41" s="2370"/>
      <c r="AI41" s="2371"/>
    </row>
    <row r="42" spans="1:35" ht="21" customHeight="1">
      <c r="A42" s="2351"/>
      <c r="B42" s="2359"/>
      <c r="C42" s="2360"/>
      <c r="D42" s="2360"/>
      <c r="E42" s="2360"/>
      <c r="F42" s="2360"/>
      <c r="G42" s="2361"/>
      <c r="H42" s="423"/>
      <c r="I42" s="423"/>
      <c r="J42" s="423"/>
      <c r="K42" s="424" t="s">
        <v>481</v>
      </c>
      <c r="L42" s="2372"/>
      <c r="M42" s="2372"/>
      <c r="N42" s="2372"/>
      <c r="O42" s="2372"/>
      <c r="P42" s="2372"/>
      <c r="Q42" s="2372"/>
      <c r="R42" s="2372"/>
      <c r="S42" s="2372"/>
      <c r="T42" s="2372"/>
      <c r="U42" s="2372"/>
      <c r="V42" s="2372"/>
      <c r="W42" s="2372"/>
      <c r="X42" s="2372"/>
      <c r="Y42" s="2372"/>
      <c r="Z42" s="2372"/>
      <c r="AA42" s="2372"/>
      <c r="AB42" s="2372"/>
      <c r="AC42" s="2372"/>
      <c r="AD42" s="2372"/>
      <c r="AE42" s="2372"/>
      <c r="AF42" s="2373"/>
      <c r="AG42" s="2374"/>
      <c r="AH42" s="2375"/>
      <c r="AI42" s="2376"/>
    </row>
    <row r="43" spans="1:35" ht="21" customHeight="1">
      <c r="A43" s="2351"/>
      <c r="B43" s="2353"/>
      <c r="C43" s="2354"/>
      <c r="D43" s="2354"/>
      <c r="E43" s="2354"/>
      <c r="F43" s="2354"/>
      <c r="G43" s="2355"/>
      <c r="H43" s="419"/>
      <c r="I43" s="419"/>
      <c r="J43" s="419"/>
      <c r="K43" s="420" t="s">
        <v>597</v>
      </c>
      <c r="L43" s="2362"/>
      <c r="M43" s="2362"/>
      <c r="N43" s="2362"/>
      <c r="O43" s="2362"/>
      <c r="P43" s="2362"/>
      <c r="Q43" s="2362"/>
      <c r="R43" s="2362"/>
      <c r="S43" s="2362"/>
      <c r="T43" s="2362"/>
      <c r="U43" s="2362"/>
      <c r="V43" s="2362"/>
      <c r="W43" s="2362"/>
      <c r="X43" s="2362"/>
      <c r="Y43" s="2362"/>
      <c r="Z43" s="2362"/>
      <c r="AA43" s="2362"/>
      <c r="AB43" s="2362"/>
      <c r="AC43" s="2362"/>
      <c r="AD43" s="2362"/>
      <c r="AE43" s="2362"/>
      <c r="AF43" s="2363"/>
      <c r="AG43" s="2364"/>
      <c r="AH43" s="2365"/>
      <c r="AI43" s="2366"/>
    </row>
    <row r="44" spans="1:35" ht="21" customHeight="1">
      <c r="A44" s="2351"/>
      <c r="B44" s="2356"/>
      <c r="C44" s="2357"/>
      <c r="D44" s="2357"/>
      <c r="E44" s="2357"/>
      <c r="F44" s="2357"/>
      <c r="G44" s="2358"/>
      <c r="H44" s="421"/>
      <c r="I44" s="421"/>
      <c r="J44" s="421"/>
      <c r="K44" s="422" t="s">
        <v>480</v>
      </c>
      <c r="L44" s="2367"/>
      <c r="M44" s="2367"/>
      <c r="N44" s="2367"/>
      <c r="O44" s="2367"/>
      <c r="P44" s="2367"/>
      <c r="Q44" s="2367"/>
      <c r="R44" s="2367"/>
      <c r="S44" s="2367"/>
      <c r="T44" s="2367"/>
      <c r="U44" s="2367"/>
      <c r="V44" s="2367"/>
      <c r="W44" s="2367"/>
      <c r="X44" s="2367"/>
      <c r="Y44" s="2367"/>
      <c r="Z44" s="2367"/>
      <c r="AA44" s="2367"/>
      <c r="AB44" s="2367"/>
      <c r="AC44" s="2367"/>
      <c r="AD44" s="2367"/>
      <c r="AE44" s="2367"/>
      <c r="AF44" s="2368"/>
      <c r="AG44" s="2369"/>
      <c r="AH44" s="2370"/>
      <c r="AI44" s="2371"/>
    </row>
    <row r="45" spans="1:35" ht="21" customHeight="1">
      <c r="A45" s="2352"/>
      <c r="B45" s="2359"/>
      <c r="C45" s="2360"/>
      <c r="D45" s="2360"/>
      <c r="E45" s="2360"/>
      <c r="F45" s="2360"/>
      <c r="G45" s="2361"/>
      <c r="H45" s="423"/>
      <c r="I45" s="423"/>
      <c r="J45" s="423"/>
      <c r="K45" s="424" t="s">
        <v>481</v>
      </c>
      <c r="L45" s="2372"/>
      <c r="M45" s="2372"/>
      <c r="N45" s="2372"/>
      <c r="O45" s="2372"/>
      <c r="P45" s="2372"/>
      <c r="Q45" s="2372"/>
      <c r="R45" s="2372"/>
      <c r="S45" s="2372"/>
      <c r="T45" s="2372"/>
      <c r="U45" s="2372"/>
      <c r="V45" s="2372"/>
      <c r="W45" s="2372"/>
      <c r="X45" s="2372"/>
      <c r="Y45" s="2372"/>
      <c r="Z45" s="2372"/>
      <c r="AA45" s="2372"/>
      <c r="AB45" s="2372"/>
      <c r="AC45" s="2372"/>
      <c r="AD45" s="2372"/>
      <c r="AE45" s="2372"/>
      <c r="AF45" s="2373"/>
      <c r="AG45" s="2374"/>
      <c r="AH45" s="2375"/>
      <c r="AI45" s="2376"/>
    </row>
    <row r="46" spans="1:35" ht="15" customHeight="1">
      <c r="A46" s="425" t="s">
        <v>603</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431"/>
      <c r="AF46" s="431"/>
      <c r="AG46" s="431"/>
      <c r="AH46" s="431"/>
      <c r="AI46" s="426"/>
    </row>
    <row r="47" spans="1:35" ht="32.25" customHeight="1">
      <c r="A47" s="2429"/>
      <c r="B47" s="2430"/>
      <c r="C47" s="2430"/>
      <c r="D47" s="2430"/>
      <c r="E47" s="2430"/>
      <c r="F47" s="2430"/>
      <c r="G47" s="2430"/>
      <c r="H47" s="2430"/>
      <c r="I47" s="2430"/>
      <c r="J47" s="2430"/>
      <c r="K47" s="2430"/>
      <c r="L47" s="2430"/>
      <c r="M47" s="2430"/>
      <c r="N47" s="2430"/>
      <c r="O47" s="2430"/>
      <c r="P47" s="2430"/>
      <c r="Q47" s="2430"/>
      <c r="R47" s="2430"/>
      <c r="S47" s="2430"/>
      <c r="T47" s="2430"/>
      <c r="U47" s="2430"/>
      <c r="V47" s="2430"/>
      <c r="W47" s="2430"/>
      <c r="X47" s="2430"/>
      <c r="Y47" s="2430"/>
      <c r="Z47" s="2430"/>
      <c r="AA47" s="2430"/>
      <c r="AB47" s="2430"/>
      <c r="AC47" s="2430"/>
      <c r="AD47" s="2430"/>
      <c r="AE47" s="2430"/>
      <c r="AF47" s="2430"/>
      <c r="AG47" s="2430"/>
      <c r="AH47" s="2430"/>
      <c r="AI47" s="2431"/>
    </row>
    <row r="48" spans="1:35" ht="15" customHeight="1">
      <c r="A48" s="427" t="s">
        <v>552</v>
      </c>
      <c r="B48" s="430"/>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28"/>
    </row>
    <row r="49" spans="1:35" ht="15" customHeight="1">
      <c r="A49" s="2432"/>
      <c r="B49" s="2433"/>
      <c r="C49" s="2433"/>
      <c r="D49" s="2433"/>
      <c r="E49" s="2433"/>
      <c r="F49" s="2433"/>
      <c r="G49" s="2433"/>
      <c r="H49" s="2433"/>
      <c r="I49" s="2433"/>
      <c r="J49" s="2433"/>
      <c r="K49" s="2433"/>
      <c r="L49" s="2433"/>
      <c r="M49" s="2433"/>
      <c r="N49" s="2433"/>
      <c r="O49" s="2433"/>
      <c r="P49" s="2433"/>
      <c r="Q49" s="2433"/>
      <c r="R49" s="2433"/>
      <c r="S49" s="2433"/>
      <c r="T49" s="2433"/>
      <c r="U49" s="2433"/>
      <c r="V49" s="2433"/>
      <c r="W49" s="2433"/>
      <c r="X49" s="2433"/>
      <c r="Y49" s="2433"/>
      <c r="Z49" s="2433"/>
      <c r="AA49" s="2433"/>
      <c r="AB49" s="2433"/>
      <c r="AC49" s="2433"/>
      <c r="AD49" s="2433"/>
      <c r="AE49" s="2433"/>
      <c r="AF49" s="2433"/>
      <c r="AG49" s="2433"/>
      <c r="AH49" s="2433"/>
      <c r="AI49" s="2434"/>
    </row>
    <row r="50" spans="1:35" ht="15" customHeight="1">
      <c r="A50" s="427" t="s">
        <v>553</v>
      </c>
      <c r="B50" s="430"/>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28"/>
    </row>
    <row r="51" spans="1:35" ht="15" customHeight="1" thickBot="1">
      <c r="A51" s="2435"/>
      <c r="B51" s="2436"/>
      <c r="C51" s="2436"/>
      <c r="D51" s="2436"/>
      <c r="E51" s="2436"/>
      <c r="F51" s="2436"/>
      <c r="G51" s="2436"/>
      <c r="H51" s="2436"/>
      <c r="I51" s="2436"/>
      <c r="J51" s="2436"/>
      <c r="K51" s="2436"/>
      <c r="L51" s="2436"/>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7"/>
    </row>
    <row r="52" spans="1:35" ht="15" customHeight="1">
      <c r="A52" s="417" t="s">
        <v>604</v>
      </c>
    </row>
    <row r="53" spans="1:35" ht="18" customHeight="1">
      <c r="B53" s="2386"/>
      <c r="C53" s="2386"/>
      <c r="D53" s="2386"/>
      <c r="E53" s="2386"/>
      <c r="F53" s="2386"/>
      <c r="G53" s="2386"/>
      <c r="H53" s="2386"/>
      <c r="I53" s="2386"/>
      <c r="J53" s="2386"/>
      <c r="K53" s="2386"/>
      <c r="L53" s="2386"/>
      <c r="M53" s="2386"/>
      <c r="O53" s="2380" t="s">
        <v>554</v>
      </c>
      <c r="P53" s="2380"/>
      <c r="Q53" s="2427" t="s">
        <v>895</v>
      </c>
      <c r="R53" s="2427"/>
      <c r="S53" s="2427"/>
      <c r="T53" s="2427"/>
      <c r="U53" s="2427"/>
      <c r="V53" s="2427"/>
    </row>
    <row r="54" spans="1:35" ht="15" customHeight="1">
      <c r="A54" s="417" t="s">
        <v>605</v>
      </c>
    </row>
    <row r="55" spans="1:35" ht="18" customHeight="1">
      <c r="B55" s="2386"/>
      <c r="C55" s="2386"/>
      <c r="D55" s="2386"/>
      <c r="E55" s="2386"/>
      <c r="F55" s="2386"/>
      <c r="G55" s="2386"/>
      <c r="H55" s="2386"/>
      <c r="I55" s="2386"/>
      <c r="J55" s="2386"/>
      <c r="K55" s="2386"/>
      <c r="L55" s="2386"/>
      <c r="M55" s="2386"/>
      <c r="O55" s="2380" t="s">
        <v>554</v>
      </c>
      <c r="P55" s="2380"/>
      <c r="Q55" s="2427" t="s">
        <v>896</v>
      </c>
      <c r="R55" s="2427"/>
      <c r="S55" s="2427"/>
      <c r="T55" s="2427"/>
      <c r="U55" s="2427"/>
      <c r="V55" s="2427"/>
    </row>
    <row r="56" spans="1:35" ht="72" customHeight="1">
      <c r="A56" s="2428" t="s">
        <v>559</v>
      </c>
      <c r="B56" s="2428"/>
      <c r="C56" s="2428"/>
      <c r="D56" s="2428"/>
      <c r="E56" s="2428"/>
      <c r="F56" s="2428"/>
      <c r="G56" s="2428"/>
      <c r="H56" s="2428"/>
      <c r="I56" s="2428"/>
      <c r="J56" s="2428"/>
      <c r="K56" s="2428"/>
      <c r="L56" s="2428"/>
      <c r="M56" s="2428"/>
      <c r="N56" s="2428"/>
      <c r="O56" s="2428"/>
      <c r="P56" s="2428"/>
      <c r="Q56" s="2428"/>
      <c r="R56" s="2428"/>
      <c r="S56" s="2428"/>
      <c r="T56" s="2428"/>
      <c r="U56" s="2428"/>
      <c r="V56" s="2428"/>
      <c r="W56" s="2428"/>
      <c r="X56" s="2428"/>
      <c r="Y56" s="2428"/>
      <c r="Z56" s="2428"/>
      <c r="AA56" s="2428"/>
      <c r="AB56" s="2428"/>
      <c r="AC56" s="2428"/>
      <c r="AD56" s="2428"/>
      <c r="AE56" s="2428"/>
      <c r="AF56" s="2428"/>
      <c r="AG56" s="2428"/>
      <c r="AH56" s="2428"/>
      <c r="AI56" s="2428"/>
    </row>
  </sheetData>
  <mergeCells count="82">
    <mergeCell ref="A56:AI56"/>
    <mergeCell ref="A47:AI47"/>
    <mergeCell ref="A49:AI49"/>
    <mergeCell ref="A51:AI51"/>
    <mergeCell ref="B53:M53"/>
    <mergeCell ref="O53:P53"/>
    <mergeCell ref="Q53:V53"/>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19:F19"/>
    <mergeCell ref="G19:I21"/>
    <mergeCell ref="J19:AI21"/>
    <mergeCell ref="A26:G27"/>
    <mergeCell ref="H26:J26"/>
    <mergeCell ref="K26:AF27"/>
    <mergeCell ref="AG26:AI27"/>
    <mergeCell ref="A20:F20"/>
    <mergeCell ref="A21:F21"/>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D15:F15"/>
    <mergeCell ref="G15:T15"/>
    <mergeCell ref="U15:AB15"/>
    <mergeCell ref="AC15:AH15"/>
    <mergeCell ref="A18:F18"/>
    <mergeCell ref="G18:I18"/>
    <mergeCell ref="J18:AI18"/>
    <mergeCell ref="A8:AI8"/>
    <mergeCell ref="C10:I10"/>
    <mergeCell ref="D13:F13"/>
    <mergeCell ref="G13:U13"/>
    <mergeCell ref="V13:AB13"/>
    <mergeCell ref="AC13:AH13"/>
    <mergeCell ref="W6:AF6"/>
    <mergeCell ref="A2:AI2"/>
    <mergeCell ref="F4:R4"/>
    <mergeCell ref="F5:R5"/>
    <mergeCell ref="B4:E4"/>
    <mergeCell ref="B5:E5"/>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s>
  <phoneticPr fontId="9"/>
  <printOptions horizontalCentered="1"/>
  <pageMargins left="0.59055118110236227" right="0.39370078740157483" top="0.39370078740157483" bottom="0.19685039370078741" header="0.19685039370078741" footer="7.874015748031496E-2"/>
  <pageSetup paperSize="9" scale="84" orientation="portrait" horizontalDpi="300" verticalDpi="300" r:id="rId1"/>
  <headerFooter>
    <oddFooter>&amp;R（令和２年７月開講訓練科から適用）</oddFooter>
  </headerFooter>
  <rowBreaks count="1" manualBreakCount="1">
    <brk id="47" max="3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sheetPr>
  <dimension ref="A1:W65"/>
  <sheetViews>
    <sheetView view="pageBreakPreview" zoomScale="60" zoomScaleNormal="40" zoomScalePageLayoutView="55" workbookViewId="0">
      <selection activeCell="A15" sqref="A15:R15"/>
    </sheetView>
  </sheetViews>
  <sheetFormatPr defaultColWidth="9"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 style="12"/>
    <col min="17" max="17" width="15.5" style="12" customWidth="1"/>
    <col min="18" max="18" width="11" style="12" customWidth="1"/>
    <col min="19" max="19" width="1.5" style="12" customWidth="1"/>
    <col min="20" max="20" width="9" style="12"/>
    <col min="21" max="21" width="9" style="450"/>
    <col min="22" max="24" width="9" style="12"/>
    <col min="25" max="25" width="9" style="12" customWidth="1"/>
    <col min="26" max="16384" width="9" style="12"/>
  </cols>
  <sheetData>
    <row r="1" spans="1:23" s="6" customFormat="1" ht="26.1" customHeight="1">
      <c r="B1" s="7"/>
      <c r="C1" s="7"/>
      <c r="D1" s="7"/>
      <c r="E1" s="8"/>
      <c r="F1" s="9"/>
      <c r="R1" s="10" t="s">
        <v>16</v>
      </c>
      <c r="U1" s="450"/>
    </row>
    <row r="2" spans="1:23" s="6" customFormat="1" ht="12.75" customHeight="1">
      <c r="B2" s="7"/>
      <c r="C2" s="7"/>
      <c r="D2" s="7"/>
      <c r="E2" s="8"/>
      <c r="F2" s="9"/>
      <c r="R2" s="11"/>
      <c r="U2" s="450"/>
    </row>
    <row r="3" spans="1:23" s="6" customFormat="1" ht="26.1" customHeight="1">
      <c r="O3" s="1241"/>
      <c r="P3" s="1241"/>
      <c r="Q3" s="1241"/>
      <c r="R3" s="1241"/>
      <c r="U3" s="450"/>
    </row>
    <row r="4" spans="1:23" ht="21.75" customHeight="1"/>
    <row r="5" spans="1:23" ht="32.25" customHeight="1">
      <c r="A5" s="1242" t="s">
        <v>17</v>
      </c>
      <c r="B5" s="1243"/>
      <c r="C5" s="1243"/>
      <c r="D5" s="1243"/>
      <c r="E5" s="1243"/>
      <c r="F5" s="1243"/>
      <c r="G5" s="1243"/>
      <c r="H5" s="1243"/>
      <c r="I5" s="1243"/>
      <c r="J5" s="1243"/>
      <c r="K5" s="1243"/>
      <c r="L5" s="1243"/>
    </row>
    <row r="6" spans="1:23" ht="9.75" customHeight="1">
      <c r="A6" s="13"/>
      <c r="B6" s="14"/>
      <c r="C6" s="14"/>
      <c r="D6" s="14"/>
      <c r="E6" s="14"/>
      <c r="F6" s="14"/>
      <c r="G6" s="14"/>
      <c r="H6" s="14"/>
      <c r="I6" s="14"/>
      <c r="J6" s="14"/>
      <c r="K6" s="14"/>
      <c r="L6" s="14"/>
      <c r="N6" s="15"/>
      <c r="O6" s="16"/>
    </row>
    <row r="7" spans="1:23" ht="26.1" customHeight="1">
      <c r="L7" s="6" t="s">
        <v>18</v>
      </c>
      <c r="M7" s="6"/>
      <c r="N7" s="6"/>
      <c r="O7" s="6"/>
      <c r="P7" s="6"/>
      <c r="Q7" s="6"/>
      <c r="R7" s="6"/>
    </row>
    <row r="8" spans="1:23" ht="19.5" customHeight="1">
      <c r="I8" s="17" t="s">
        <v>19</v>
      </c>
      <c r="J8" s="18" t="s">
        <v>20</v>
      </c>
      <c r="K8" s="19"/>
      <c r="L8" s="1244"/>
      <c r="M8" s="1244"/>
      <c r="N8" s="1244"/>
      <c r="O8" s="1244"/>
      <c r="P8" s="1244"/>
      <c r="Q8" s="1244"/>
      <c r="R8" s="1244"/>
    </row>
    <row r="9" spans="1:23" ht="26.1" customHeight="1">
      <c r="I9" s="20" t="s">
        <v>21</v>
      </c>
      <c r="J9" s="1245"/>
      <c r="K9" s="1245"/>
      <c r="L9" s="1246"/>
      <c r="M9" s="1246"/>
      <c r="N9" s="1246"/>
      <c r="O9" s="1246"/>
      <c r="P9" s="1246"/>
      <c r="Q9" s="1246"/>
      <c r="R9" s="1246"/>
    </row>
    <row r="10" spans="1:23" ht="21" customHeight="1">
      <c r="I10" s="17" t="s">
        <v>19</v>
      </c>
      <c r="L10" s="1246"/>
      <c r="M10" s="1246"/>
      <c r="N10" s="1246"/>
      <c r="O10" s="1246"/>
      <c r="P10" s="1246"/>
      <c r="Q10" s="1246"/>
      <c r="R10" s="1246"/>
    </row>
    <row r="11" spans="1:23" ht="26.1" customHeight="1">
      <c r="C11" s="456"/>
      <c r="D11" s="21"/>
      <c r="E11" s="21"/>
      <c r="F11" s="22"/>
      <c r="I11" s="6" t="s">
        <v>22</v>
      </c>
      <c r="K11" s="6"/>
      <c r="L11" s="1246"/>
      <c r="M11" s="1246"/>
      <c r="N11" s="1246"/>
      <c r="O11" s="1246"/>
      <c r="P11" s="1246"/>
      <c r="Q11" s="1246"/>
      <c r="R11" s="1246"/>
    </row>
    <row r="12" spans="1:23" ht="21" customHeight="1">
      <c r="C12" s="21"/>
      <c r="D12" s="21"/>
      <c r="E12" s="21"/>
      <c r="F12" s="22"/>
      <c r="I12" s="17" t="s">
        <v>19</v>
      </c>
      <c r="L12" s="1246"/>
      <c r="M12" s="1246"/>
      <c r="N12" s="1246"/>
      <c r="O12" s="1246"/>
      <c r="P12" s="1246"/>
      <c r="Q12" s="1246"/>
      <c r="R12" s="1246"/>
    </row>
    <row r="13" spans="1:23" s="23" customFormat="1" ht="26.1" customHeight="1">
      <c r="A13" s="12"/>
      <c r="B13" s="12"/>
      <c r="C13" s="12"/>
      <c r="D13" s="12"/>
      <c r="E13" s="12"/>
      <c r="F13" s="12"/>
      <c r="G13" s="12"/>
      <c r="I13" s="24" t="s">
        <v>23</v>
      </c>
      <c r="K13" s="20"/>
      <c r="L13" s="20"/>
      <c r="M13" s="1244"/>
      <c r="N13" s="1244"/>
      <c r="O13" s="1244"/>
      <c r="P13" s="1244"/>
      <c r="Q13" s="1244"/>
      <c r="R13" s="25"/>
      <c r="U13" s="451"/>
    </row>
    <row r="14" spans="1:23" s="18" customFormat="1" ht="17.25" customHeight="1">
      <c r="A14" s="23"/>
      <c r="B14" s="23"/>
      <c r="C14" s="23"/>
      <c r="D14" s="23"/>
      <c r="E14" s="23"/>
      <c r="F14" s="23"/>
      <c r="G14" s="12"/>
      <c r="H14" s="12"/>
      <c r="I14" s="12"/>
      <c r="J14" s="12"/>
      <c r="M14" s="26"/>
      <c r="N14" s="26"/>
      <c r="O14" s="26"/>
      <c r="P14" s="26"/>
      <c r="Q14" s="26"/>
      <c r="R14" s="26"/>
      <c r="U14" s="451"/>
    </row>
    <row r="15" spans="1:23" s="27" customFormat="1" ht="40.5" customHeight="1">
      <c r="A15" s="1247" t="s">
        <v>7</v>
      </c>
      <c r="B15" s="1247"/>
      <c r="C15" s="1247"/>
      <c r="D15" s="1247"/>
      <c r="E15" s="1247"/>
      <c r="F15" s="1247"/>
      <c r="G15" s="1247"/>
      <c r="H15" s="1247"/>
      <c r="I15" s="1247"/>
      <c r="J15" s="1247"/>
      <c r="K15" s="1248"/>
      <c r="L15" s="1248"/>
      <c r="M15" s="1248"/>
      <c r="N15" s="1248"/>
      <c r="O15" s="1248"/>
      <c r="P15" s="1248"/>
      <c r="Q15" s="1248"/>
      <c r="R15" s="1248"/>
      <c r="U15" s="452"/>
      <c r="W15" s="529"/>
    </row>
    <row r="16" spans="1:23" ht="21" customHeight="1">
      <c r="A16" s="27"/>
      <c r="B16" s="27"/>
      <c r="C16" s="27"/>
      <c r="D16" s="27"/>
      <c r="E16" s="27"/>
      <c r="F16" s="27"/>
      <c r="P16" s="18"/>
    </row>
    <row r="17" spans="1:21" s="6" customFormat="1" ht="67.5" customHeight="1">
      <c r="A17" s="12"/>
      <c r="B17" s="408"/>
      <c r="C17" s="1249" t="s">
        <v>955</v>
      </c>
      <c r="D17" s="1249"/>
      <c r="E17" s="1249"/>
      <c r="F17" s="1249"/>
      <c r="G17" s="1249"/>
      <c r="H17" s="1249"/>
      <c r="I17" s="1249"/>
      <c r="J17" s="1249"/>
      <c r="K17" s="1249"/>
      <c r="L17" s="1249"/>
      <c r="M17" s="1249"/>
      <c r="N17" s="1249"/>
      <c r="O17" s="1249"/>
      <c r="P17" s="1249"/>
      <c r="Q17" s="1249"/>
      <c r="R17" s="28"/>
      <c r="U17" s="450"/>
    </row>
    <row r="18" spans="1:21" ht="14.25" customHeight="1"/>
    <row r="19" spans="1:21" s="6" customFormat="1" ht="26.1" customHeight="1">
      <c r="A19" s="1240" t="s">
        <v>24</v>
      </c>
      <c r="B19" s="1240"/>
      <c r="C19" s="1240"/>
      <c r="D19" s="1240"/>
      <c r="E19" s="1240"/>
      <c r="F19" s="1240"/>
      <c r="G19" s="1240"/>
      <c r="H19" s="1240"/>
      <c r="I19" s="1240"/>
      <c r="J19" s="1240"/>
      <c r="K19" s="1240"/>
      <c r="L19" s="1240"/>
      <c r="M19" s="1240"/>
      <c r="N19" s="1240"/>
      <c r="O19" s="1240"/>
      <c r="P19" s="1240"/>
      <c r="Q19" s="1240"/>
      <c r="R19" s="1240"/>
      <c r="U19" s="450"/>
    </row>
    <row r="20" spans="1:21" s="6" customFormat="1" ht="26.1" customHeight="1">
      <c r="B20" s="1236" t="s">
        <v>25</v>
      </c>
      <c r="C20" s="1236"/>
      <c r="D20" s="9" t="s">
        <v>26</v>
      </c>
      <c r="E20" s="846"/>
      <c r="F20" s="6" t="s">
        <v>27</v>
      </c>
      <c r="U20" s="450"/>
    </row>
    <row r="21" spans="1:21" s="29" customFormat="1" ht="26.1" customHeight="1">
      <c r="B21" s="6"/>
      <c r="C21" s="6"/>
      <c r="D21" s="9" t="s">
        <v>26</v>
      </c>
      <c r="E21" s="846" t="s">
        <v>560</v>
      </c>
      <c r="F21" s="6" t="s">
        <v>28</v>
      </c>
      <c r="G21" s="6"/>
      <c r="H21" s="6"/>
      <c r="I21" s="6"/>
      <c r="J21" s="6"/>
      <c r="K21" s="6"/>
      <c r="L21" s="30"/>
      <c r="M21" s="30"/>
      <c r="N21" s="31"/>
      <c r="O21" s="6"/>
      <c r="P21" s="6"/>
      <c r="Q21" s="6"/>
      <c r="U21" s="453"/>
    </row>
    <row r="22" spans="1:21" s="6" customFormat="1" ht="17.25" customHeight="1">
      <c r="B22" s="29"/>
      <c r="C22" s="29"/>
      <c r="D22" s="29"/>
      <c r="E22" s="29"/>
      <c r="G22" s="12"/>
      <c r="H22" s="32"/>
      <c r="I22" s="32"/>
      <c r="J22" s="32"/>
      <c r="U22" s="450"/>
    </row>
    <row r="23" spans="1:21" s="6" customFormat="1" ht="26.1" customHeight="1">
      <c r="B23" s="1236" t="s">
        <v>506</v>
      </c>
      <c r="C23" s="1236"/>
      <c r="D23" s="1236"/>
      <c r="E23" s="1237"/>
      <c r="F23" s="1237"/>
      <c r="G23" s="1237"/>
      <c r="H23" s="1238"/>
      <c r="I23" s="1238"/>
      <c r="J23" s="1238"/>
      <c r="K23" s="1238"/>
      <c r="L23" s="1238"/>
      <c r="N23" s="1239" t="s">
        <v>29</v>
      </c>
      <c r="O23" s="1239"/>
      <c r="P23" s="1239"/>
      <c r="Q23" s="1239"/>
      <c r="R23" s="1239"/>
      <c r="U23" s="450"/>
    </row>
    <row r="24" spans="1:21" ht="18" customHeight="1">
      <c r="B24" s="33"/>
      <c r="C24" s="1225" t="s">
        <v>30</v>
      </c>
      <c r="D24" s="1226"/>
      <c r="E24" s="33"/>
      <c r="F24" s="1220" t="s">
        <v>31</v>
      </c>
      <c r="G24" s="1222"/>
      <c r="H24" s="1222"/>
      <c r="I24" s="1222"/>
      <c r="J24" s="1222"/>
      <c r="K24" s="33"/>
      <c r="L24" s="1220" t="s">
        <v>32</v>
      </c>
      <c r="M24" s="1222"/>
      <c r="N24" s="1221"/>
      <c r="O24" s="33"/>
      <c r="P24" s="1223" t="s">
        <v>33</v>
      </c>
      <c r="Q24" s="1224"/>
      <c r="R24" s="1224"/>
    </row>
    <row r="25" spans="1:21" ht="18" customHeight="1">
      <c r="B25" s="33"/>
      <c r="C25" s="1220" t="s">
        <v>34</v>
      </c>
      <c r="D25" s="1222"/>
      <c r="E25" s="33"/>
      <c r="F25" s="1220" t="s">
        <v>35</v>
      </c>
      <c r="G25" s="1222"/>
      <c r="H25" s="1222"/>
      <c r="I25" s="1222"/>
      <c r="J25" s="1222"/>
      <c r="K25" s="33"/>
      <c r="L25" s="1220" t="s">
        <v>36</v>
      </c>
      <c r="M25" s="1222"/>
      <c r="N25" s="1221"/>
      <c r="O25" s="33"/>
      <c r="P25" s="1223" t="s">
        <v>37</v>
      </c>
      <c r="Q25" s="1224"/>
      <c r="R25" s="1224"/>
    </row>
    <row r="26" spans="1:21" ht="18" customHeight="1">
      <c r="B26" s="33"/>
      <c r="C26" s="1225" t="s">
        <v>38</v>
      </c>
      <c r="D26" s="1226"/>
      <c r="E26" s="33"/>
      <c r="F26" s="1220" t="s">
        <v>39</v>
      </c>
      <c r="G26" s="1222"/>
      <c r="H26" s="1222"/>
      <c r="I26" s="1222"/>
      <c r="J26" s="1222"/>
      <c r="K26" s="33"/>
      <c r="L26" s="1220" t="s">
        <v>40</v>
      </c>
      <c r="M26" s="1222"/>
      <c r="N26" s="1221"/>
      <c r="O26" s="33"/>
      <c r="P26" s="1223" t="s">
        <v>41</v>
      </c>
      <c r="Q26" s="1224"/>
      <c r="R26" s="1224"/>
    </row>
    <row r="27" spans="1:21" ht="18" customHeight="1">
      <c r="B27" s="33"/>
      <c r="C27" s="1220" t="s">
        <v>986</v>
      </c>
      <c r="D27" s="1221"/>
      <c r="E27" s="33"/>
      <c r="F27" s="1220" t="s">
        <v>42</v>
      </c>
      <c r="G27" s="1222"/>
      <c r="H27" s="1222"/>
      <c r="I27" s="1222"/>
      <c r="J27" s="1222"/>
      <c r="K27" s="33"/>
      <c r="L27" s="1220" t="s">
        <v>43</v>
      </c>
      <c r="M27" s="1222"/>
      <c r="N27" s="1221"/>
      <c r="O27" s="33"/>
      <c r="P27" s="1223" t="s">
        <v>44</v>
      </c>
      <c r="Q27" s="1224"/>
      <c r="R27" s="1224"/>
    </row>
    <row r="28" spans="1:21" ht="18" customHeight="1">
      <c r="B28" s="33"/>
      <c r="C28" s="1225" t="s">
        <v>45</v>
      </c>
      <c r="D28" s="1226"/>
      <c r="E28" s="33"/>
      <c r="F28" s="1220" t="s">
        <v>46</v>
      </c>
      <c r="G28" s="1222"/>
      <c r="H28" s="1222"/>
      <c r="I28" s="1222"/>
      <c r="J28" s="1222"/>
      <c r="K28" s="33"/>
      <c r="L28" s="1220" t="s">
        <v>47</v>
      </c>
      <c r="M28" s="1222"/>
      <c r="N28" s="1227"/>
      <c r="O28" s="848" t="s">
        <v>48</v>
      </c>
      <c r="P28" s="1228"/>
      <c r="Q28" s="1229"/>
      <c r="R28" s="1229"/>
      <c r="S28" s="34" t="s">
        <v>49</v>
      </c>
    </row>
    <row r="29" spans="1:21" ht="14.25" customHeight="1">
      <c r="E29" s="1230"/>
      <c r="F29" s="1230"/>
      <c r="G29" s="1230"/>
      <c r="H29" s="1230"/>
      <c r="I29" s="1230"/>
      <c r="J29" s="1230"/>
      <c r="K29" s="1230"/>
      <c r="L29" s="1230"/>
      <c r="M29" s="1230"/>
      <c r="N29" s="1230"/>
      <c r="O29" s="1230"/>
      <c r="P29" s="1230"/>
      <c r="Q29" s="1230"/>
    </row>
    <row r="30" spans="1:21" s="6" customFormat="1" ht="26.25" customHeight="1">
      <c r="C30" s="28" t="s">
        <v>50</v>
      </c>
      <c r="D30" s="847"/>
      <c r="E30" s="1231" t="s">
        <v>51</v>
      </c>
      <c r="F30" s="1231"/>
      <c r="G30" s="1231"/>
      <c r="H30" s="1231"/>
      <c r="I30" s="1231"/>
      <c r="J30" s="1231"/>
      <c r="K30" s="1231"/>
      <c r="L30" s="1231"/>
      <c r="M30" s="1231"/>
      <c r="N30" s="1231"/>
      <c r="O30" s="1231"/>
      <c r="P30" s="1231"/>
      <c r="Q30" s="1231"/>
      <c r="R30" s="1231"/>
      <c r="U30" s="450"/>
    </row>
    <row r="31" spans="1:21" s="6" customFormat="1" ht="12.75" customHeight="1">
      <c r="C31" s="28"/>
      <c r="D31" s="35"/>
      <c r="E31" s="36"/>
      <c r="F31" s="36"/>
      <c r="G31" s="36"/>
      <c r="H31" s="36"/>
      <c r="I31" s="36"/>
      <c r="J31" s="36"/>
      <c r="K31" s="36"/>
      <c r="L31" s="36"/>
      <c r="M31" s="36"/>
      <c r="N31" s="36"/>
      <c r="O31" s="36"/>
      <c r="P31" s="36"/>
      <c r="Q31" s="36"/>
      <c r="R31" s="36"/>
      <c r="U31" s="450"/>
    </row>
    <row r="32" spans="1:21" s="6" customFormat="1" ht="26.25" customHeight="1">
      <c r="C32" s="37" t="s">
        <v>52</v>
      </c>
      <c r="D32" s="847"/>
      <c r="E32" s="1232" t="s">
        <v>505</v>
      </c>
      <c r="F32" s="1232"/>
      <c r="G32" s="1232"/>
      <c r="H32" s="1232"/>
      <c r="I32" s="1232"/>
      <c r="J32" s="1232"/>
      <c r="K32" s="1232"/>
      <c r="L32" s="1232"/>
      <c r="M32" s="1232"/>
      <c r="N32" s="1232"/>
      <c r="O32" s="1232"/>
      <c r="P32" s="1232"/>
      <c r="Q32" s="1232"/>
      <c r="R32" s="1232"/>
      <c r="U32" s="450"/>
    </row>
    <row r="33" spans="2:21" s="6" customFormat="1" ht="110.1" customHeight="1">
      <c r="C33" s="37"/>
      <c r="D33" s="28"/>
      <c r="E33" s="1232"/>
      <c r="F33" s="1232"/>
      <c r="G33" s="1232"/>
      <c r="H33" s="1232"/>
      <c r="I33" s="1232"/>
      <c r="J33" s="1232"/>
      <c r="K33" s="1232"/>
      <c r="L33" s="1232"/>
      <c r="M33" s="1232"/>
      <c r="N33" s="1232"/>
      <c r="O33" s="1232"/>
      <c r="P33" s="1232"/>
      <c r="Q33" s="1232"/>
      <c r="R33" s="1232"/>
      <c r="U33" s="450"/>
    </row>
    <row r="34" spans="2:21" s="6" customFormat="1" ht="19.5" customHeight="1">
      <c r="C34" s="7"/>
      <c r="D34" s="7"/>
      <c r="E34" s="7"/>
      <c r="F34" s="7"/>
      <c r="G34" s="7"/>
      <c r="H34" s="7"/>
      <c r="I34" s="7"/>
      <c r="J34" s="7"/>
      <c r="K34" s="7"/>
      <c r="L34" s="7"/>
      <c r="M34" s="7"/>
      <c r="N34" s="7"/>
      <c r="O34" s="7"/>
      <c r="P34" s="7"/>
      <c r="Q34" s="7"/>
      <c r="R34" s="7"/>
      <c r="U34" s="450"/>
    </row>
    <row r="35" spans="2:21" s="6" customFormat="1" ht="26.1" customHeight="1">
      <c r="B35" s="6" t="s">
        <v>53</v>
      </c>
      <c r="U35" s="450"/>
    </row>
    <row r="36" spans="2:21" s="6" customFormat="1" ht="30.75" customHeight="1">
      <c r="C36" s="6" t="s">
        <v>54</v>
      </c>
      <c r="G36" s="1233"/>
      <c r="H36" s="1233"/>
      <c r="I36" s="1233"/>
      <c r="J36" s="1233"/>
      <c r="K36" s="1233"/>
      <c r="L36" s="1233"/>
      <c r="M36" s="1233"/>
      <c r="N36" s="1233"/>
      <c r="O36" s="1233"/>
      <c r="P36" s="1233"/>
      <c r="Q36" s="1233"/>
      <c r="R36" s="38"/>
      <c r="U36" s="450"/>
    </row>
    <row r="37" spans="2:21" s="6" customFormat="1" ht="30" customHeight="1">
      <c r="C37" s="6" t="s">
        <v>55</v>
      </c>
      <c r="F37" s="1234"/>
      <c r="G37" s="1234"/>
      <c r="H37" s="1234"/>
      <c r="I37" s="1234"/>
      <c r="J37" s="39" t="s">
        <v>56</v>
      </c>
      <c r="K37" s="1235"/>
      <c r="L37" s="1235"/>
      <c r="M37" s="1235"/>
      <c r="N37" s="1235"/>
      <c r="O37" s="40" t="s">
        <v>57</v>
      </c>
      <c r="P37" s="849"/>
      <c r="Q37" s="38" t="s">
        <v>58</v>
      </c>
      <c r="U37" s="450"/>
    </row>
    <row r="38" spans="2:21" s="6" customFormat="1" ht="30" customHeight="1">
      <c r="C38" s="6" t="s">
        <v>59</v>
      </c>
      <c r="F38" s="850"/>
      <c r="G38" s="41" t="s">
        <v>60</v>
      </c>
      <c r="U38" s="450"/>
    </row>
    <row r="39" spans="2:21" s="6" customFormat="1" ht="11.25" customHeight="1">
      <c r="H39" s="31"/>
      <c r="U39" s="450"/>
    </row>
    <row r="40" spans="2:21" s="6" customFormat="1" ht="37.5" customHeight="1">
      <c r="B40" s="724" t="s">
        <v>987</v>
      </c>
      <c r="C40" s="724" t="s">
        <v>998</v>
      </c>
      <c r="F40" s="1195"/>
      <c r="G40" s="1195"/>
      <c r="H40" s="1195"/>
      <c r="I40" s="1195"/>
      <c r="J40" s="1195"/>
      <c r="K40" s="1195"/>
      <c r="L40" s="1195"/>
      <c r="M40" s="1195"/>
      <c r="N40" s="1195"/>
      <c r="O40" s="1195"/>
      <c r="P40" s="1195"/>
      <c r="Q40" s="1195"/>
      <c r="R40" s="1195"/>
      <c r="U40" s="450"/>
    </row>
    <row r="41" spans="2:21" s="6" customFormat="1" ht="18.75">
      <c r="B41" s="1191" t="s">
        <v>61</v>
      </c>
      <c r="C41" s="1191"/>
      <c r="D41" s="1191"/>
      <c r="E41" s="42" t="s">
        <v>20</v>
      </c>
      <c r="F41" s="1192"/>
      <c r="G41" s="43"/>
      <c r="H41" s="1194"/>
      <c r="I41" s="1194"/>
      <c r="J41" s="1194"/>
      <c r="K41" s="1194"/>
      <c r="L41" s="1194"/>
      <c r="M41" s="1194"/>
      <c r="N41" s="1194"/>
      <c r="O41" s="1194"/>
      <c r="P41" s="1194"/>
      <c r="Q41" s="1194"/>
      <c r="R41" s="1194"/>
      <c r="T41" s="363" t="str">
        <f>LEN(H41)&amp;"文字(最大23文字)"</f>
        <v>0文字(最大23文字)</v>
      </c>
      <c r="U41" s="450"/>
    </row>
    <row r="42" spans="2:21" s="6" customFormat="1" ht="18.75">
      <c r="B42" s="1191"/>
      <c r="C42" s="1191"/>
      <c r="D42" s="1191"/>
      <c r="E42" s="42"/>
      <c r="F42" s="1193"/>
      <c r="G42" s="38"/>
      <c r="H42" s="1195"/>
      <c r="I42" s="1195"/>
      <c r="J42" s="1195"/>
      <c r="K42" s="1195"/>
      <c r="L42" s="1195"/>
      <c r="M42" s="1195"/>
      <c r="N42" s="1195"/>
      <c r="O42" s="1195"/>
      <c r="P42" s="1195"/>
      <c r="Q42" s="1195"/>
      <c r="R42" s="1195"/>
      <c r="T42" s="363" t="str">
        <f>LEN(H42)&amp;"文字(最大23文字)"</f>
        <v>0文字(最大23文字)</v>
      </c>
      <c r="U42" s="450"/>
    </row>
    <row r="43" spans="2:21" s="6" customFormat="1" ht="13.5" customHeight="1">
      <c r="F43" s="43"/>
      <c r="G43" s="43"/>
      <c r="H43" s="43"/>
      <c r="I43" s="43"/>
      <c r="J43" s="43"/>
      <c r="K43" s="43"/>
      <c r="L43" s="43"/>
      <c r="M43" s="43"/>
      <c r="N43" s="43"/>
      <c r="O43" s="43"/>
      <c r="P43" s="43"/>
      <c r="Q43" s="43"/>
      <c r="R43" s="43"/>
      <c r="U43" s="450"/>
    </row>
    <row r="44" spans="2:21" s="6" customFormat="1" ht="30" customHeight="1">
      <c r="B44" s="6" t="s">
        <v>62</v>
      </c>
      <c r="F44" s="1219"/>
      <c r="G44" s="1219"/>
      <c r="H44" s="1219"/>
      <c r="I44" s="1219"/>
      <c r="J44" s="44"/>
      <c r="K44" s="31"/>
      <c r="L44" s="45"/>
      <c r="M44" s="31"/>
      <c r="N44" s="31"/>
      <c r="O44" s="31"/>
      <c r="P44" s="31"/>
      <c r="Q44" s="31"/>
      <c r="R44" s="31"/>
      <c r="U44" s="450"/>
    </row>
    <row r="45" spans="2:21" ht="13.5" customHeight="1"/>
    <row r="46" spans="2:21" s="407" customFormat="1" ht="30" customHeight="1">
      <c r="B46" s="462" t="s">
        <v>504</v>
      </c>
      <c r="C46" s="462"/>
      <c r="F46" s="1219"/>
      <c r="G46" s="1219"/>
      <c r="H46" s="1219"/>
      <c r="I46" s="1219"/>
      <c r="J46" s="44"/>
      <c r="K46" s="31"/>
      <c r="L46" s="45"/>
      <c r="M46" s="31"/>
      <c r="N46" s="31"/>
      <c r="O46" s="31"/>
      <c r="P46" s="31"/>
      <c r="Q46" s="31"/>
      <c r="R46" s="31"/>
      <c r="U46" s="450"/>
    </row>
    <row r="47" spans="2:21" ht="13.5" customHeight="1"/>
    <row r="48" spans="2:21" ht="36.75" customHeight="1">
      <c r="B48" s="1199" t="s">
        <v>63</v>
      </c>
      <c r="C48" s="1200"/>
      <c r="D48" s="1203" t="s">
        <v>64</v>
      </c>
      <c r="E48" s="1204"/>
      <c r="F48" s="1204"/>
      <c r="G48" s="1204"/>
      <c r="H48" s="1204"/>
      <c r="I48" s="1205"/>
      <c r="J48" s="1206" t="s">
        <v>65</v>
      </c>
      <c r="K48" s="1207"/>
      <c r="L48" s="1207"/>
      <c r="M48" s="1207"/>
      <c r="N48" s="1208"/>
      <c r="O48" s="1206" t="s">
        <v>66</v>
      </c>
      <c r="P48" s="1207"/>
      <c r="Q48" s="1207"/>
      <c r="R48" s="1208"/>
    </row>
    <row r="49" spans="1:21" ht="46.5" customHeight="1">
      <c r="B49" s="1201"/>
      <c r="C49" s="1202"/>
      <c r="D49" s="1209"/>
      <c r="E49" s="1210"/>
      <c r="F49" s="1210"/>
      <c r="G49" s="1210"/>
      <c r="H49" s="1210"/>
      <c r="I49" s="1211"/>
      <c r="J49" s="1212"/>
      <c r="K49" s="1213"/>
      <c r="L49" s="1213"/>
      <c r="M49" s="1213"/>
      <c r="N49" s="1214"/>
      <c r="O49" s="1215"/>
      <c r="P49" s="1216"/>
      <c r="Q49" s="1217"/>
      <c r="R49" s="1218"/>
    </row>
    <row r="50" spans="1:21" s="6" customFormat="1" ht="15.75" customHeight="1">
      <c r="U50" s="450"/>
    </row>
    <row r="51" spans="1:21" s="6" customFormat="1" ht="26.1" customHeight="1">
      <c r="B51" s="6" t="s">
        <v>67</v>
      </c>
      <c r="U51" s="450"/>
    </row>
    <row r="52" spans="1:21" s="6" customFormat="1" ht="39.950000000000003" customHeight="1">
      <c r="B52" s="46" t="s">
        <v>68</v>
      </c>
      <c r="C52" s="43"/>
      <c r="D52" s="43"/>
      <c r="E52" s="43"/>
      <c r="F52" s="43"/>
      <c r="G52" s="43" t="s">
        <v>69</v>
      </c>
      <c r="H52" s="43"/>
      <c r="I52" s="43"/>
      <c r="J52" s="43"/>
      <c r="K52" s="43"/>
      <c r="L52" s="43"/>
      <c r="M52" s="43" t="s">
        <v>70</v>
      </c>
      <c r="N52" s="43" t="s">
        <v>71</v>
      </c>
      <c r="O52" s="43"/>
      <c r="P52" s="43"/>
      <c r="Q52" s="43"/>
      <c r="R52" s="47"/>
      <c r="U52" s="450"/>
    </row>
    <row r="53" spans="1:21" s="6" customFormat="1" ht="30" customHeight="1">
      <c r="B53" s="48"/>
      <c r="C53" s="31"/>
      <c r="D53" s="31"/>
      <c r="E53" s="31"/>
      <c r="F53" s="31"/>
      <c r="G53" s="31"/>
      <c r="H53" s="31"/>
      <c r="I53" s="31"/>
      <c r="J53" s="31"/>
      <c r="K53" s="31"/>
      <c r="L53" s="31"/>
      <c r="M53" s="31"/>
      <c r="N53" s="31"/>
      <c r="O53" s="31"/>
      <c r="P53" s="31"/>
      <c r="Q53" s="31"/>
      <c r="R53" s="49"/>
      <c r="U53" s="450"/>
    </row>
    <row r="54" spans="1:21" s="6" customFormat="1" ht="39.950000000000003" customHeight="1">
      <c r="B54" s="48" t="s">
        <v>72</v>
      </c>
      <c r="C54" s="31"/>
      <c r="D54" s="31"/>
      <c r="E54" s="31"/>
      <c r="F54" s="31"/>
      <c r="G54" s="31"/>
      <c r="H54" s="31"/>
      <c r="I54" s="31"/>
      <c r="J54" s="31"/>
      <c r="K54" s="31"/>
      <c r="L54" s="31"/>
      <c r="M54" s="31"/>
      <c r="N54" s="31"/>
      <c r="O54" s="31"/>
      <c r="P54" s="31"/>
      <c r="Q54" s="31"/>
      <c r="R54" s="49"/>
      <c r="U54" s="450"/>
    </row>
    <row r="55" spans="1:21" s="6" customFormat="1" ht="30" customHeight="1">
      <c r="B55" s="50"/>
      <c r="C55" s="38"/>
      <c r="D55" s="38"/>
      <c r="E55" s="38"/>
      <c r="F55" s="38"/>
      <c r="G55" s="38"/>
      <c r="H55" s="38"/>
      <c r="I55" s="38"/>
      <c r="J55" s="38"/>
      <c r="K55" s="38"/>
      <c r="L55" s="38"/>
      <c r="M55" s="38"/>
      <c r="N55" s="38"/>
      <c r="O55" s="38"/>
      <c r="P55" s="38"/>
      <c r="Q55" s="38"/>
      <c r="R55" s="51"/>
      <c r="U55" s="450"/>
    </row>
    <row r="56" spans="1:21" s="6" customFormat="1" ht="26.1" customHeight="1">
      <c r="P56" s="12"/>
      <c r="Q56" s="12"/>
      <c r="R56" s="10" t="s">
        <v>73</v>
      </c>
      <c r="S56" s="52"/>
      <c r="U56" s="450"/>
    </row>
    <row r="57" spans="1:21" ht="14.25" customHeight="1">
      <c r="A57" s="6"/>
      <c r="B57" s="6"/>
      <c r="C57" s="6"/>
      <c r="D57" s="6"/>
      <c r="E57" s="6"/>
    </row>
    <row r="58" spans="1:21" ht="26.1" customHeight="1">
      <c r="A58" s="12" t="s">
        <v>74</v>
      </c>
    </row>
    <row r="59" spans="1:21" ht="58.5" customHeight="1">
      <c r="C59" s="1196" t="s">
        <v>679</v>
      </c>
      <c r="D59" s="1196"/>
      <c r="E59" s="1197"/>
      <c r="F59" s="1197"/>
      <c r="G59" s="1197"/>
      <c r="H59" s="1197"/>
      <c r="I59" s="1197"/>
      <c r="J59" s="1197"/>
      <c r="K59" s="1197"/>
      <c r="L59" s="1197"/>
      <c r="M59" s="1197"/>
      <c r="N59" s="1197"/>
      <c r="O59" s="1197"/>
      <c r="P59" s="1197"/>
      <c r="Q59" s="1197"/>
      <c r="R59" s="1197"/>
    </row>
    <row r="60" spans="1:21" ht="29.25" customHeight="1">
      <c r="C60" s="1198"/>
      <c r="D60" s="1198"/>
      <c r="E60" s="1198"/>
      <c r="F60" s="1198"/>
      <c r="G60" s="1198"/>
      <c r="H60" s="1198"/>
      <c r="I60" s="1198"/>
      <c r="J60" s="1198"/>
      <c r="K60" s="1198"/>
      <c r="L60" s="1198"/>
      <c r="M60" s="1198"/>
      <c r="N60" s="1198"/>
      <c r="O60" s="1198"/>
      <c r="P60" s="1198"/>
      <c r="Q60" s="1198"/>
      <c r="R60" s="1198"/>
    </row>
    <row r="61" spans="1:21" ht="24.75" customHeight="1">
      <c r="C61" s="1198"/>
      <c r="D61" s="1198"/>
      <c r="E61" s="1198"/>
      <c r="F61" s="1198"/>
      <c r="G61" s="1198"/>
      <c r="H61" s="1198"/>
      <c r="I61" s="1198"/>
      <c r="J61" s="1198"/>
      <c r="K61" s="1198"/>
      <c r="L61" s="1198"/>
      <c r="M61" s="1198"/>
      <c r="N61" s="1198"/>
      <c r="O61" s="1198"/>
      <c r="P61" s="1198"/>
      <c r="Q61" s="1198"/>
      <c r="R61" s="1198"/>
    </row>
    <row r="62" spans="1:21" ht="68.25" customHeight="1">
      <c r="C62" s="1198"/>
      <c r="D62" s="1198"/>
      <c r="E62" s="1198"/>
      <c r="F62" s="1198"/>
      <c r="G62" s="1198"/>
      <c r="H62" s="1198"/>
      <c r="I62" s="1198"/>
      <c r="J62" s="1198"/>
      <c r="K62" s="1198"/>
      <c r="L62" s="1198"/>
      <c r="M62" s="1198"/>
      <c r="N62" s="1198"/>
      <c r="O62" s="1198"/>
      <c r="P62" s="1198"/>
      <c r="Q62" s="1198"/>
      <c r="R62" s="1198"/>
    </row>
    <row r="63" spans="1:21" ht="26.1" customHeight="1">
      <c r="C63" s="1198"/>
      <c r="D63" s="1198"/>
      <c r="E63" s="1198"/>
      <c r="F63" s="1198"/>
      <c r="G63" s="1198"/>
      <c r="H63" s="1198"/>
      <c r="I63" s="1198"/>
      <c r="J63" s="1198"/>
      <c r="K63" s="1198"/>
      <c r="L63" s="1198"/>
      <c r="M63" s="1198"/>
      <c r="N63" s="1198"/>
      <c r="O63" s="1198"/>
      <c r="P63" s="1198"/>
      <c r="Q63" s="1198"/>
      <c r="R63" s="1198"/>
    </row>
    <row r="64" spans="1:21" ht="26.1" customHeight="1">
      <c r="C64" s="1198"/>
      <c r="D64" s="1198"/>
      <c r="E64" s="1198"/>
      <c r="F64" s="1198"/>
      <c r="G64" s="1198"/>
      <c r="H64" s="1198"/>
      <c r="I64" s="1198"/>
      <c r="J64" s="1198"/>
      <c r="K64" s="1198"/>
      <c r="L64" s="1198"/>
      <c r="M64" s="1198"/>
      <c r="N64" s="1198"/>
      <c r="O64" s="1198"/>
      <c r="P64" s="1198"/>
      <c r="Q64" s="1198"/>
      <c r="R64" s="1198"/>
    </row>
    <row r="65" spans="3:18" ht="26.1" customHeight="1">
      <c r="C65" s="1198"/>
      <c r="D65" s="1198"/>
      <c r="E65" s="1198"/>
      <c r="F65" s="1198"/>
      <c r="G65" s="1198"/>
      <c r="H65" s="1198"/>
      <c r="I65" s="1198"/>
      <c r="J65" s="1198"/>
      <c r="K65" s="1198"/>
      <c r="L65" s="1198"/>
      <c r="M65" s="1198"/>
      <c r="N65" s="1198"/>
      <c r="O65" s="1198"/>
      <c r="P65" s="1198"/>
      <c r="Q65" s="1198"/>
      <c r="R65" s="1198"/>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s>
  <phoneticPr fontId="9"/>
  <conditionalFormatting sqref="F46:I46 J9:K9 L8:R12 M13:Q13 G36:Q36 F37:I37 K37:N37 P37 F38 F40:R40 F41:F42 H41:R42 O3">
    <cfRule type="containsBlanks" dxfId="417" priority="9">
      <formula>LEN(TRIM(F3))=0</formula>
    </cfRule>
  </conditionalFormatting>
  <conditionalFormatting sqref="B24:B28 E24:E28 K24:K28 O24:O27">
    <cfRule type="expression" dxfId="416" priority="8">
      <formula>COUNTA($B$24:$B$28,$E$24:$E$28,$K$24:$K$28,$O$24:$O$27)=0</formula>
    </cfRule>
  </conditionalFormatting>
  <conditionalFormatting sqref="P28:R28">
    <cfRule type="expression" dxfId="415" priority="7">
      <formula>AND($O$27="✔",$P$28="")</formula>
    </cfRule>
  </conditionalFormatting>
  <conditionalFormatting sqref="D30 D32">
    <cfRule type="expression" dxfId="414" priority="6">
      <formula>COUNTA($D$30,$D$32)=0</formula>
    </cfRule>
  </conditionalFormatting>
  <conditionalFormatting sqref="G36:Q36">
    <cfRule type="expression" dxfId="413" priority="5">
      <formula>LEN(G36)&gt;40</formula>
    </cfRule>
  </conditionalFormatting>
  <conditionalFormatting sqref="H41:R41">
    <cfRule type="expression" dxfId="412" priority="4">
      <formula>LEN(H41)&gt;23</formula>
    </cfRule>
  </conditionalFormatting>
  <conditionalFormatting sqref="H42:R42">
    <cfRule type="expression" dxfId="411" priority="3">
      <formula>LEN(H42)&gt;23</formula>
    </cfRule>
  </conditionalFormatting>
  <conditionalFormatting sqref="F44:I44">
    <cfRule type="containsBlanks" dxfId="410" priority="2">
      <formula>LEN(TRIM(F44))=0</formula>
    </cfRule>
  </conditionalFormatting>
  <conditionalFormatting sqref="D49:R49">
    <cfRule type="containsBlanks" dxfId="409"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&amp;R&amp;14（令和２年７月開講訓練科から適用）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pageSetUpPr fitToPage="1"/>
  </sheetPr>
  <dimension ref="A1:S89"/>
  <sheetViews>
    <sheetView view="pageBreakPreview" zoomScale="70" zoomScaleNormal="70" zoomScaleSheetLayoutView="70" workbookViewId="0">
      <selection activeCell="B2" sqref="B2:R2"/>
    </sheetView>
  </sheetViews>
  <sheetFormatPr defaultRowHeight="13.5"/>
  <cols>
    <col min="1" max="1" width="2.75" style="403" customWidth="1"/>
    <col min="2" max="2" width="22" style="403" customWidth="1"/>
    <col min="3" max="3" width="17.125" style="402" customWidth="1"/>
    <col min="4" max="4" width="25.375" style="402" customWidth="1"/>
    <col min="5" max="5" width="28.125" style="402" customWidth="1"/>
    <col min="6" max="6" width="12.5" style="403" customWidth="1"/>
    <col min="7" max="7" width="5" style="404" customWidth="1"/>
    <col min="8" max="8" width="12.375" style="403" customWidth="1"/>
    <col min="9" max="9" width="8.875" style="403" customWidth="1"/>
    <col min="10" max="16" width="9" style="403"/>
    <col min="17" max="17" width="7.5" style="403" customWidth="1"/>
    <col min="18" max="19" width="7.5" style="471" customWidth="1"/>
    <col min="20" max="260" width="9" style="403"/>
    <col min="261" max="261" width="2.75" style="403" customWidth="1"/>
    <col min="262" max="262" width="22" style="403" customWidth="1"/>
    <col min="263" max="263" width="17.125" style="403" customWidth="1"/>
    <col min="264" max="264" width="25.375" style="403" customWidth="1"/>
    <col min="265" max="265" width="28.125" style="403" customWidth="1"/>
    <col min="266" max="266" width="12.5" style="403" customWidth="1"/>
    <col min="267" max="267" width="5" style="403" customWidth="1"/>
    <col min="268" max="268" width="12.375" style="403" customWidth="1"/>
    <col min="269" max="269" width="8.875" style="403" customWidth="1"/>
    <col min="270" max="274" width="9" style="403"/>
    <col min="275" max="275" width="7.5" style="403" customWidth="1"/>
    <col min="276" max="516" width="9" style="403"/>
    <col min="517" max="517" width="2.75" style="403" customWidth="1"/>
    <col min="518" max="518" width="22" style="403" customWidth="1"/>
    <col min="519" max="519" width="17.125" style="403" customWidth="1"/>
    <col min="520" max="520" width="25.375" style="403" customWidth="1"/>
    <col min="521" max="521" width="28.125" style="403" customWidth="1"/>
    <col min="522" max="522" width="12.5" style="403" customWidth="1"/>
    <col min="523" max="523" width="5" style="403" customWidth="1"/>
    <col min="524" max="524" width="12.375" style="403" customWidth="1"/>
    <col min="525" max="525" width="8.875" style="403" customWidth="1"/>
    <col min="526" max="530" width="9" style="403"/>
    <col min="531" max="531" width="7.5" style="403" customWidth="1"/>
    <col min="532" max="772" width="9" style="403"/>
    <col min="773" max="773" width="2.75" style="403" customWidth="1"/>
    <col min="774" max="774" width="22" style="403" customWidth="1"/>
    <col min="775" max="775" width="17.125" style="403" customWidth="1"/>
    <col min="776" max="776" width="25.375" style="403" customWidth="1"/>
    <col min="777" max="777" width="28.125" style="403" customWidth="1"/>
    <col min="778" max="778" width="12.5" style="403" customWidth="1"/>
    <col min="779" max="779" width="5" style="403" customWidth="1"/>
    <col min="780" max="780" width="12.375" style="403" customWidth="1"/>
    <col min="781" max="781" width="8.875" style="403" customWidth="1"/>
    <col min="782" max="786" width="9" style="403"/>
    <col min="787" max="787" width="7.5" style="403" customWidth="1"/>
    <col min="788" max="1028" width="9" style="403"/>
    <col min="1029" max="1029" width="2.75" style="403" customWidth="1"/>
    <col min="1030" max="1030" width="22" style="403" customWidth="1"/>
    <col min="1031" max="1031" width="17.125" style="403" customWidth="1"/>
    <col min="1032" max="1032" width="25.375" style="403" customWidth="1"/>
    <col min="1033" max="1033" width="28.125" style="403" customWidth="1"/>
    <col min="1034" max="1034" width="12.5" style="403" customWidth="1"/>
    <col min="1035" max="1035" width="5" style="403" customWidth="1"/>
    <col min="1036" max="1036" width="12.375" style="403" customWidth="1"/>
    <col min="1037" max="1037" width="8.875" style="403" customWidth="1"/>
    <col min="1038" max="1042" width="9" style="403"/>
    <col min="1043" max="1043" width="7.5" style="403" customWidth="1"/>
    <col min="1044" max="1284" width="9" style="403"/>
    <col min="1285" max="1285" width="2.75" style="403" customWidth="1"/>
    <col min="1286" max="1286" width="22" style="403" customWidth="1"/>
    <col min="1287" max="1287" width="17.125" style="403" customWidth="1"/>
    <col min="1288" max="1288" width="25.375" style="403" customWidth="1"/>
    <col min="1289" max="1289" width="28.125" style="403" customWidth="1"/>
    <col min="1290" max="1290" width="12.5" style="403" customWidth="1"/>
    <col min="1291" max="1291" width="5" style="403" customWidth="1"/>
    <col min="1292" max="1292" width="12.375" style="403" customWidth="1"/>
    <col min="1293" max="1293" width="8.875" style="403" customWidth="1"/>
    <col min="1294" max="1298" width="9" style="403"/>
    <col min="1299" max="1299" width="7.5" style="403" customWidth="1"/>
    <col min="1300" max="1540" width="9" style="403"/>
    <col min="1541" max="1541" width="2.75" style="403" customWidth="1"/>
    <col min="1542" max="1542" width="22" style="403" customWidth="1"/>
    <col min="1543" max="1543" width="17.125" style="403" customWidth="1"/>
    <col min="1544" max="1544" width="25.375" style="403" customWidth="1"/>
    <col min="1545" max="1545" width="28.125" style="403" customWidth="1"/>
    <col min="1546" max="1546" width="12.5" style="403" customWidth="1"/>
    <col min="1547" max="1547" width="5" style="403" customWidth="1"/>
    <col min="1548" max="1548" width="12.375" style="403" customWidth="1"/>
    <col min="1549" max="1549" width="8.875" style="403" customWidth="1"/>
    <col min="1550" max="1554" width="9" style="403"/>
    <col min="1555" max="1555" width="7.5" style="403" customWidth="1"/>
    <col min="1556" max="1796" width="9" style="403"/>
    <col min="1797" max="1797" width="2.75" style="403" customWidth="1"/>
    <col min="1798" max="1798" width="22" style="403" customWidth="1"/>
    <col min="1799" max="1799" width="17.125" style="403" customWidth="1"/>
    <col min="1800" max="1800" width="25.375" style="403" customWidth="1"/>
    <col min="1801" max="1801" width="28.125" style="403" customWidth="1"/>
    <col min="1802" max="1802" width="12.5" style="403" customWidth="1"/>
    <col min="1803" max="1803" width="5" style="403" customWidth="1"/>
    <col min="1804" max="1804" width="12.375" style="403" customWidth="1"/>
    <col min="1805" max="1805" width="8.875" style="403" customWidth="1"/>
    <col min="1806" max="1810" width="9" style="403"/>
    <col min="1811" max="1811" width="7.5" style="403" customWidth="1"/>
    <col min="1812" max="2052" width="9" style="403"/>
    <col min="2053" max="2053" width="2.75" style="403" customWidth="1"/>
    <col min="2054" max="2054" width="22" style="403" customWidth="1"/>
    <col min="2055" max="2055" width="17.125" style="403" customWidth="1"/>
    <col min="2056" max="2056" width="25.375" style="403" customWidth="1"/>
    <col min="2057" max="2057" width="28.125" style="403" customWidth="1"/>
    <col min="2058" max="2058" width="12.5" style="403" customWidth="1"/>
    <col min="2059" max="2059" width="5" style="403" customWidth="1"/>
    <col min="2060" max="2060" width="12.375" style="403" customWidth="1"/>
    <col min="2061" max="2061" width="8.875" style="403" customWidth="1"/>
    <col min="2062" max="2066" width="9" style="403"/>
    <col min="2067" max="2067" width="7.5" style="403" customWidth="1"/>
    <col min="2068" max="2308" width="9" style="403"/>
    <col min="2309" max="2309" width="2.75" style="403" customWidth="1"/>
    <col min="2310" max="2310" width="22" style="403" customWidth="1"/>
    <col min="2311" max="2311" width="17.125" style="403" customWidth="1"/>
    <col min="2312" max="2312" width="25.375" style="403" customWidth="1"/>
    <col min="2313" max="2313" width="28.125" style="403" customWidth="1"/>
    <col min="2314" max="2314" width="12.5" style="403" customWidth="1"/>
    <col min="2315" max="2315" width="5" style="403" customWidth="1"/>
    <col min="2316" max="2316" width="12.375" style="403" customWidth="1"/>
    <col min="2317" max="2317" width="8.875" style="403" customWidth="1"/>
    <col min="2318" max="2322" width="9" style="403"/>
    <col min="2323" max="2323" width="7.5" style="403" customWidth="1"/>
    <col min="2324" max="2564" width="9" style="403"/>
    <col min="2565" max="2565" width="2.75" style="403" customWidth="1"/>
    <col min="2566" max="2566" width="22" style="403" customWidth="1"/>
    <col min="2567" max="2567" width="17.125" style="403" customWidth="1"/>
    <col min="2568" max="2568" width="25.375" style="403" customWidth="1"/>
    <col min="2569" max="2569" width="28.125" style="403" customWidth="1"/>
    <col min="2570" max="2570" width="12.5" style="403" customWidth="1"/>
    <col min="2571" max="2571" width="5" style="403" customWidth="1"/>
    <col min="2572" max="2572" width="12.375" style="403" customWidth="1"/>
    <col min="2573" max="2573" width="8.875" style="403" customWidth="1"/>
    <col min="2574" max="2578" width="9" style="403"/>
    <col min="2579" max="2579" width="7.5" style="403" customWidth="1"/>
    <col min="2580" max="2820" width="9" style="403"/>
    <col min="2821" max="2821" width="2.75" style="403" customWidth="1"/>
    <col min="2822" max="2822" width="22" style="403" customWidth="1"/>
    <col min="2823" max="2823" width="17.125" style="403" customWidth="1"/>
    <col min="2824" max="2824" width="25.375" style="403" customWidth="1"/>
    <col min="2825" max="2825" width="28.125" style="403" customWidth="1"/>
    <col min="2826" max="2826" width="12.5" style="403" customWidth="1"/>
    <col min="2827" max="2827" width="5" style="403" customWidth="1"/>
    <col min="2828" max="2828" width="12.375" style="403" customWidth="1"/>
    <col min="2829" max="2829" width="8.875" style="403" customWidth="1"/>
    <col min="2830" max="2834" width="9" style="403"/>
    <col min="2835" max="2835" width="7.5" style="403" customWidth="1"/>
    <col min="2836" max="3076" width="9" style="403"/>
    <col min="3077" max="3077" width="2.75" style="403" customWidth="1"/>
    <col min="3078" max="3078" width="22" style="403" customWidth="1"/>
    <col min="3079" max="3079" width="17.125" style="403" customWidth="1"/>
    <col min="3080" max="3080" width="25.375" style="403" customWidth="1"/>
    <col min="3081" max="3081" width="28.125" style="403" customWidth="1"/>
    <col min="3082" max="3082" width="12.5" style="403" customWidth="1"/>
    <col min="3083" max="3083" width="5" style="403" customWidth="1"/>
    <col min="3084" max="3084" width="12.375" style="403" customWidth="1"/>
    <col min="3085" max="3085" width="8.875" style="403" customWidth="1"/>
    <col min="3086" max="3090" width="9" style="403"/>
    <col min="3091" max="3091" width="7.5" style="403" customWidth="1"/>
    <col min="3092" max="3332" width="9" style="403"/>
    <col min="3333" max="3333" width="2.75" style="403" customWidth="1"/>
    <col min="3334" max="3334" width="22" style="403" customWidth="1"/>
    <col min="3335" max="3335" width="17.125" style="403" customWidth="1"/>
    <col min="3336" max="3336" width="25.375" style="403" customWidth="1"/>
    <col min="3337" max="3337" width="28.125" style="403" customWidth="1"/>
    <col min="3338" max="3338" width="12.5" style="403" customWidth="1"/>
    <col min="3339" max="3339" width="5" style="403" customWidth="1"/>
    <col min="3340" max="3340" width="12.375" style="403" customWidth="1"/>
    <col min="3341" max="3341" width="8.875" style="403" customWidth="1"/>
    <col min="3342" max="3346" width="9" style="403"/>
    <col min="3347" max="3347" width="7.5" style="403" customWidth="1"/>
    <col min="3348" max="3588" width="9" style="403"/>
    <col min="3589" max="3589" width="2.75" style="403" customWidth="1"/>
    <col min="3590" max="3590" width="22" style="403" customWidth="1"/>
    <col min="3591" max="3591" width="17.125" style="403" customWidth="1"/>
    <col min="3592" max="3592" width="25.375" style="403" customWidth="1"/>
    <col min="3593" max="3593" width="28.125" style="403" customWidth="1"/>
    <col min="3594" max="3594" width="12.5" style="403" customWidth="1"/>
    <col min="3595" max="3595" width="5" style="403" customWidth="1"/>
    <col min="3596" max="3596" width="12.375" style="403" customWidth="1"/>
    <col min="3597" max="3597" width="8.875" style="403" customWidth="1"/>
    <col min="3598" max="3602" width="9" style="403"/>
    <col min="3603" max="3603" width="7.5" style="403" customWidth="1"/>
    <col min="3604" max="3844" width="9" style="403"/>
    <col min="3845" max="3845" width="2.75" style="403" customWidth="1"/>
    <col min="3846" max="3846" width="22" style="403" customWidth="1"/>
    <col min="3847" max="3847" width="17.125" style="403" customWidth="1"/>
    <col min="3848" max="3848" width="25.375" style="403" customWidth="1"/>
    <col min="3849" max="3849" width="28.125" style="403" customWidth="1"/>
    <col min="3850" max="3850" width="12.5" style="403" customWidth="1"/>
    <col min="3851" max="3851" width="5" style="403" customWidth="1"/>
    <col min="3852" max="3852" width="12.375" style="403" customWidth="1"/>
    <col min="3853" max="3853" width="8.875" style="403" customWidth="1"/>
    <col min="3854" max="3858" width="9" style="403"/>
    <col min="3859" max="3859" width="7.5" style="403" customWidth="1"/>
    <col min="3860" max="4100" width="9" style="403"/>
    <col min="4101" max="4101" width="2.75" style="403" customWidth="1"/>
    <col min="4102" max="4102" width="22" style="403" customWidth="1"/>
    <col min="4103" max="4103" width="17.125" style="403" customWidth="1"/>
    <col min="4104" max="4104" width="25.375" style="403" customWidth="1"/>
    <col min="4105" max="4105" width="28.125" style="403" customWidth="1"/>
    <col min="4106" max="4106" width="12.5" style="403" customWidth="1"/>
    <col min="4107" max="4107" width="5" style="403" customWidth="1"/>
    <col min="4108" max="4108" width="12.375" style="403" customWidth="1"/>
    <col min="4109" max="4109" width="8.875" style="403" customWidth="1"/>
    <col min="4110" max="4114" width="9" style="403"/>
    <col min="4115" max="4115" width="7.5" style="403" customWidth="1"/>
    <col min="4116" max="4356" width="9" style="403"/>
    <col min="4357" max="4357" width="2.75" style="403" customWidth="1"/>
    <col min="4358" max="4358" width="22" style="403" customWidth="1"/>
    <col min="4359" max="4359" width="17.125" style="403" customWidth="1"/>
    <col min="4360" max="4360" width="25.375" style="403" customWidth="1"/>
    <col min="4361" max="4361" width="28.125" style="403" customWidth="1"/>
    <col min="4362" max="4362" width="12.5" style="403" customWidth="1"/>
    <col min="4363" max="4363" width="5" style="403" customWidth="1"/>
    <col min="4364" max="4364" width="12.375" style="403" customWidth="1"/>
    <col min="4365" max="4365" width="8.875" style="403" customWidth="1"/>
    <col min="4366" max="4370" width="9" style="403"/>
    <col min="4371" max="4371" width="7.5" style="403" customWidth="1"/>
    <col min="4372" max="4612" width="9" style="403"/>
    <col min="4613" max="4613" width="2.75" style="403" customWidth="1"/>
    <col min="4614" max="4614" width="22" style="403" customWidth="1"/>
    <col min="4615" max="4615" width="17.125" style="403" customWidth="1"/>
    <col min="4616" max="4616" width="25.375" style="403" customWidth="1"/>
    <col min="4617" max="4617" width="28.125" style="403" customWidth="1"/>
    <col min="4618" max="4618" width="12.5" style="403" customWidth="1"/>
    <col min="4619" max="4619" width="5" style="403" customWidth="1"/>
    <col min="4620" max="4620" width="12.375" style="403" customWidth="1"/>
    <col min="4621" max="4621" width="8.875" style="403" customWidth="1"/>
    <col min="4622" max="4626" width="9" style="403"/>
    <col min="4627" max="4627" width="7.5" style="403" customWidth="1"/>
    <col min="4628" max="4868" width="9" style="403"/>
    <col min="4869" max="4869" width="2.75" style="403" customWidth="1"/>
    <col min="4870" max="4870" width="22" style="403" customWidth="1"/>
    <col min="4871" max="4871" width="17.125" style="403" customWidth="1"/>
    <col min="4872" max="4872" width="25.375" style="403" customWidth="1"/>
    <col min="4873" max="4873" width="28.125" style="403" customWidth="1"/>
    <col min="4874" max="4874" width="12.5" style="403" customWidth="1"/>
    <col min="4875" max="4875" width="5" style="403" customWidth="1"/>
    <col min="4876" max="4876" width="12.375" style="403" customWidth="1"/>
    <col min="4877" max="4877" width="8.875" style="403" customWidth="1"/>
    <col min="4878" max="4882" width="9" style="403"/>
    <col min="4883" max="4883" width="7.5" style="403" customWidth="1"/>
    <col min="4884" max="5124" width="9" style="403"/>
    <col min="5125" max="5125" width="2.75" style="403" customWidth="1"/>
    <col min="5126" max="5126" width="22" style="403" customWidth="1"/>
    <col min="5127" max="5127" width="17.125" style="403" customWidth="1"/>
    <col min="5128" max="5128" width="25.375" style="403" customWidth="1"/>
    <col min="5129" max="5129" width="28.125" style="403" customWidth="1"/>
    <col min="5130" max="5130" width="12.5" style="403" customWidth="1"/>
    <col min="5131" max="5131" width="5" style="403" customWidth="1"/>
    <col min="5132" max="5132" width="12.375" style="403" customWidth="1"/>
    <col min="5133" max="5133" width="8.875" style="403" customWidth="1"/>
    <col min="5134" max="5138" width="9" style="403"/>
    <col min="5139" max="5139" width="7.5" style="403" customWidth="1"/>
    <col min="5140" max="5380" width="9" style="403"/>
    <col min="5381" max="5381" width="2.75" style="403" customWidth="1"/>
    <col min="5382" max="5382" width="22" style="403" customWidth="1"/>
    <col min="5383" max="5383" width="17.125" style="403" customWidth="1"/>
    <col min="5384" max="5384" width="25.375" style="403" customWidth="1"/>
    <col min="5385" max="5385" width="28.125" style="403" customWidth="1"/>
    <col min="5386" max="5386" width="12.5" style="403" customWidth="1"/>
    <col min="5387" max="5387" width="5" style="403" customWidth="1"/>
    <col min="5388" max="5388" width="12.375" style="403" customWidth="1"/>
    <col min="5389" max="5389" width="8.875" style="403" customWidth="1"/>
    <col min="5390" max="5394" width="9" style="403"/>
    <col min="5395" max="5395" width="7.5" style="403" customWidth="1"/>
    <col min="5396" max="5636" width="9" style="403"/>
    <col min="5637" max="5637" width="2.75" style="403" customWidth="1"/>
    <col min="5638" max="5638" width="22" style="403" customWidth="1"/>
    <col min="5639" max="5639" width="17.125" style="403" customWidth="1"/>
    <col min="5640" max="5640" width="25.375" style="403" customWidth="1"/>
    <col min="5641" max="5641" width="28.125" style="403" customWidth="1"/>
    <col min="5642" max="5642" width="12.5" style="403" customWidth="1"/>
    <col min="5643" max="5643" width="5" style="403" customWidth="1"/>
    <col min="5644" max="5644" width="12.375" style="403" customWidth="1"/>
    <col min="5645" max="5645" width="8.875" style="403" customWidth="1"/>
    <col min="5646" max="5650" width="9" style="403"/>
    <col min="5651" max="5651" width="7.5" style="403" customWidth="1"/>
    <col min="5652" max="5892" width="9" style="403"/>
    <col min="5893" max="5893" width="2.75" style="403" customWidth="1"/>
    <col min="5894" max="5894" width="22" style="403" customWidth="1"/>
    <col min="5895" max="5895" width="17.125" style="403" customWidth="1"/>
    <col min="5896" max="5896" width="25.375" style="403" customWidth="1"/>
    <col min="5897" max="5897" width="28.125" style="403" customWidth="1"/>
    <col min="5898" max="5898" width="12.5" style="403" customWidth="1"/>
    <col min="5899" max="5899" width="5" style="403" customWidth="1"/>
    <col min="5900" max="5900" width="12.375" style="403" customWidth="1"/>
    <col min="5901" max="5901" width="8.875" style="403" customWidth="1"/>
    <col min="5902" max="5906" width="9" style="403"/>
    <col min="5907" max="5907" width="7.5" style="403" customWidth="1"/>
    <col min="5908" max="6148" width="9" style="403"/>
    <col min="6149" max="6149" width="2.75" style="403" customWidth="1"/>
    <col min="6150" max="6150" width="22" style="403" customWidth="1"/>
    <col min="6151" max="6151" width="17.125" style="403" customWidth="1"/>
    <col min="6152" max="6152" width="25.375" style="403" customWidth="1"/>
    <col min="6153" max="6153" width="28.125" style="403" customWidth="1"/>
    <col min="6154" max="6154" width="12.5" style="403" customWidth="1"/>
    <col min="6155" max="6155" width="5" style="403" customWidth="1"/>
    <col min="6156" max="6156" width="12.375" style="403" customWidth="1"/>
    <col min="6157" max="6157" width="8.875" style="403" customWidth="1"/>
    <col min="6158" max="6162" width="9" style="403"/>
    <col min="6163" max="6163" width="7.5" style="403" customWidth="1"/>
    <col min="6164" max="6404" width="9" style="403"/>
    <col min="6405" max="6405" width="2.75" style="403" customWidth="1"/>
    <col min="6406" max="6406" width="22" style="403" customWidth="1"/>
    <col min="6407" max="6407" width="17.125" style="403" customWidth="1"/>
    <col min="6408" max="6408" width="25.375" style="403" customWidth="1"/>
    <col min="6409" max="6409" width="28.125" style="403" customWidth="1"/>
    <col min="6410" max="6410" width="12.5" style="403" customWidth="1"/>
    <col min="6411" max="6411" width="5" style="403" customWidth="1"/>
    <col min="6412" max="6412" width="12.375" style="403" customWidth="1"/>
    <col min="6413" max="6413" width="8.875" style="403" customWidth="1"/>
    <col min="6414" max="6418" width="9" style="403"/>
    <col min="6419" max="6419" width="7.5" style="403" customWidth="1"/>
    <col min="6420" max="6660" width="9" style="403"/>
    <col min="6661" max="6661" width="2.75" style="403" customWidth="1"/>
    <col min="6662" max="6662" width="22" style="403" customWidth="1"/>
    <col min="6663" max="6663" width="17.125" style="403" customWidth="1"/>
    <col min="6664" max="6664" width="25.375" style="403" customWidth="1"/>
    <col min="6665" max="6665" width="28.125" style="403" customWidth="1"/>
    <col min="6666" max="6666" width="12.5" style="403" customWidth="1"/>
    <col min="6667" max="6667" width="5" style="403" customWidth="1"/>
    <col min="6668" max="6668" width="12.375" style="403" customWidth="1"/>
    <col min="6669" max="6669" width="8.875" style="403" customWidth="1"/>
    <col min="6670" max="6674" width="9" style="403"/>
    <col min="6675" max="6675" width="7.5" style="403" customWidth="1"/>
    <col min="6676" max="6916" width="9" style="403"/>
    <col min="6917" max="6917" width="2.75" style="403" customWidth="1"/>
    <col min="6918" max="6918" width="22" style="403" customWidth="1"/>
    <col min="6919" max="6919" width="17.125" style="403" customWidth="1"/>
    <col min="6920" max="6920" width="25.375" style="403" customWidth="1"/>
    <col min="6921" max="6921" width="28.125" style="403" customWidth="1"/>
    <col min="6922" max="6922" width="12.5" style="403" customWidth="1"/>
    <col min="6923" max="6923" width="5" style="403" customWidth="1"/>
    <col min="6924" max="6924" width="12.375" style="403" customWidth="1"/>
    <col min="6925" max="6925" width="8.875" style="403" customWidth="1"/>
    <col min="6926" max="6930" width="9" style="403"/>
    <col min="6931" max="6931" width="7.5" style="403" customWidth="1"/>
    <col min="6932" max="7172" width="9" style="403"/>
    <col min="7173" max="7173" width="2.75" style="403" customWidth="1"/>
    <col min="7174" max="7174" width="22" style="403" customWidth="1"/>
    <col min="7175" max="7175" width="17.125" style="403" customWidth="1"/>
    <col min="7176" max="7176" width="25.375" style="403" customWidth="1"/>
    <col min="7177" max="7177" width="28.125" style="403" customWidth="1"/>
    <col min="7178" max="7178" width="12.5" style="403" customWidth="1"/>
    <col min="7179" max="7179" width="5" style="403" customWidth="1"/>
    <col min="7180" max="7180" width="12.375" style="403" customWidth="1"/>
    <col min="7181" max="7181" width="8.875" style="403" customWidth="1"/>
    <col min="7182" max="7186" width="9" style="403"/>
    <col min="7187" max="7187" width="7.5" style="403" customWidth="1"/>
    <col min="7188" max="7428" width="9" style="403"/>
    <col min="7429" max="7429" width="2.75" style="403" customWidth="1"/>
    <col min="7430" max="7430" width="22" style="403" customWidth="1"/>
    <col min="7431" max="7431" width="17.125" style="403" customWidth="1"/>
    <col min="7432" max="7432" width="25.375" style="403" customWidth="1"/>
    <col min="7433" max="7433" width="28.125" style="403" customWidth="1"/>
    <col min="7434" max="7434" width="12.5" style="403" customWidth="1"/>
    <col min="7435" max="7435" width="5" style="403" customWidth="1"/>
    <col min="7436" max="7436" width="12.375" style="403" customWidth="1"/>
    <col min="7437" max="7437" width="8.875" style="403" customWidth="1"/>
    <col min="7438" max="7442" width="9" style="403"/>
    <col min="7443" max="7443" width="7.5" style="403" customWidth="1"/>
    <col min="7444" max="7684" width="9" style="403"/>
    <col min="7685" max="7685" width="2.75" style="403" customWidth="1"/>
    <col min="7686" max="7686" width="22" style="403" customWidth="1"/>
    <col min="7687" max="7687" width="17.125" style="403" customWidth="1"/>
    <col min="7688" max="7688" width="25.375" style="403" customWidth="1"/>
    <col min="7689" max="7689" width="28.125" style="403" customWidth="1"/>
    <col min="7690" max="7690" width="12.5" style="403" customWidth="1"/>
    <col min="7691" max="7691" width="5" style="403" customWidth="1"/>
    <col min="7692" max="7692" width="12.375" style="403" customWidth="1"/>
    <col min="7693" max="7693" width="8.875" style="403" customWidth="1"/>
    <col min="7694" max="7698" width="9" style="403"/>
    <col min="7699" max="7699" width="7.5" style="403" customWidth="1"/>
    <col min="7700" max="7940" width="9" style="403"/>
    <col min="7941" max="7941" width="2.75" style="403" customWidth="1"/>
    <col min="7942" max="7942" width="22" style="403" customWidth="1"/>
    <col min="7943" max="7943" width="17.125" style="403" customWidth="1"/>
    <col min="7944" max="7944" width="25.375" style="403" customWidth="1"/>
    <col min="7945" max="7945" width="28.125" style="403" customWidth="1"/>
    <col min="7946" max="7946" width="12.5" style="403" customWidth="1"/>
    <col min="7947" max="7947" width="5" style="403" customWidth="1"/>
    <col min="7948" max="7948" width="12.375" style="403" customWidth="1"/>
    <col min="7949" max="7949" width="8.875" style="403" customWidth="1"/>
    <col min="7950" max="7954" width="9" style="403"/>
    <col min="7955" max="7955" width="7.5" style="403" customWidth="1"/>
    <col min="7956" max="8196" width="9" style="403"/>
    <col min="8197" max="8197" width="2.75" style="403" customWidth="1"/>
    <col min="8198" max="8198" width="22" style="403" customWidth="1"/>
    <col min="8199" max="8199" width="17.125" style="403" customWidth="1"/>
    <col min="8200" max="8200" width="25.375" style="403" customWidth="1"/>
    <col min="8201" max="8201" width="28.125" style="403" customWidth="1"/>
    <col min="8202" max="8202" width="12.5" style="403" customWidth="1"/>
    <col min="8203" max="8203" width="5" style="403" customWidth="1"/>
    <col min="8204" max="8204" width="12.375" style="403" customWidth="1"/>
    <col min="8205" max="8205" width="8.875" style="403" customWidth="1"/>
    <col min="8206" max="8210" width="9" style="403"/>
    <col min="8211" max="8211" width="7.5" style="403" customWidth="1"/>
    <col min="8212" max="8452" width="9" style="403"/>
    <col min="8453" max="8453" width="2.75" style="403" customWidth="1"/>
    <col min="8454" max="8454" width="22" style="403" customWidth="1"/>
    <col min="8455" max="8455" width="17.125" style="403" customWidth="1"/>
    <col min="8456" max="8456" width="25.375" style="403" customWidth="1"/>
    <col min="8457" max="8457" width="28.125" style="403" customWidth="1"/>
    <col min="8458" max="8458" width="12.5" style="403" customWidth="1"/>
    <col min="8459" max="8459" width="5" style="403" customWidth="1"/>
    <col min="8460" max="8460" width="12.375" style="403" customWidth="1"/>
    <col min="8461" max="8461" width="8.875" style="403" customWidth="1"/>
    <col min="8462" max="8466" width="9" style="403"/>
    <col min="8467" max="8467" width="7.5" style="403" customWidth="1"/>
    <col min="8468" max="8708" width="9" style="403"/>
    <col min="8709" max="8709" width="2.75" style="403" customWidth="1"/>
    <col min="8710" max="8710" width="22" style="403" customWidth="1"/>
    <col min="8711" max="8711" width="17.125" style="403" customWidth="1"/>
    <col min="8712" max="8712" width="25.375" style="403" customWidth="1"/>
    <col min="8713" max="8713" width="28.125" style="403" customWidth="1"/>
    <col min="8714" max="8714" width="12.5" style="403" customWidth="1"/>
    <col min="8715" max="8715" width="5" style="403" customWidth="1"/>
    <col min="8716" max="8716" width="12.375" style="403" customWidth="1"/>
    <col min="8717" max="8717" width="8.875" style="403" customWidth="1"/>
    <col min="8718" max="8722" width="9" style="403"/>
    <col min="8723" max="8723" width="7.5" style="403" customWidth="1"/>
    <col min="8724" max="8964" width="9" style="403"/>
    <col min="8965" max="8965" width="2.75" style="403" customWidth="1"/>
    <col min="8966" max="8966" width="22" style="403" customWidth="1"/>
    <col min="8967" max="8967" width="17.125" style="403" customWidth="1"/>
    <col min="8968" max="8968" width="25.375" style="403" customWidth="1"/>
    <col min="8969" max="8969" width="28.125" style="403" customWidth="1"/>
    <col min="8970" max="8970" width="12.5" style="403" customWidth="1"/>
    <col min="8971" max="8971" width="5" style="403" customWidth="1"/>
    <col min="8972" max="8972" width="12.375" style="403" customWidth="1"/>
    <col min="8973" max="8973" width="8.875" style="403" customWidth="1"/>
    <col min="8974" max="8978" width="9" style="403"/>
    <col min="8979" max="8979" width="7.5" style="403" customWidth="1"/>
    <col min="8980" max="9220" width="9" style="403"/>
    <col min="9221" max="9221" width="2.75" style="403" customWidth="1"/>
    <col min="9222" max="9222" width="22" style="403" customWidth="1"/>
    <col min="9223" max="9223" width="17.125" style="403" customWidth="1"/>
    <col min="9224" max="9224" width="25.375" style="403" customWidth="1"/>
    <col min="9225" max="9225" width="28.125" style="403" customWidth="1"/>
    <col min="9226" max="9226" width="12.5" style="403" customWidth="1"/>
    <col min="9227" max="9227" width="5" style="403" customWidth="1"/>
    <col min="9228" max="9228" width="12.375" style="403" customWidth="1"/>
    <col min="9229" max="9229" width="8.875" style="403" customWidth="1"/>
    <col min="9230" max="9234" width="9" style="403"/>
    <col min="9235" max="9235" width="7.5" style="403" customWidth="1"/>
    <col min="9236" max="9476" width="9" style="403"/>
    <col min="9477" max="9477" width="2.75" style="403" customWidth="1"/>
    <col min="9478" max="9478" width="22" style="403" customWidth="1"/>
    <col min="9479" max="9479" width="17.125" style="403" customWidth="1"/>
    <col min="9480" max="9480" width="25.375" style="403" customWidth="1"/>
    <col min="9481" max="9481" width="28.125" style="403" customWidth="1"/>
    <col min="9482" max="9482" width="12.5" style="403" customWidth="1"/>
    <col min="9483" max="9483" width="5" style="403" customWidth="1"/>
    <col min="9484" max="9484" width="12.375" style="403" customWidth="1"/>
    <col min="9485" max="9485" width="8.875" style="403" customWidth="1"/>
    <col min="9486" max="9490" width="9" style="403"/>
    <col min="9491" max="9491" width="7.5" style="403" customWidth="1"/>
    <col min="9492" max="9732" width="9" style="403"/>
    <col min="9733" max="9733" width="2.75" style="403" customWidth="1"/>
    <col min="9734" max="9734" width="22" style="403" customWidth="1"/>
    <col min="9735" max="9735" width="17.125" style="403" customWidth="1"/>
    <col min="9736" max="9736" width="25.375" style="403" customWidth="1"/>
    <col min="9737" max="9737" width="28.125" style="403" customWidth="1"/>
    <col min="9738" max="9738" width="12.5" style="403" customWidth="1"/>
    <col min="9739" max="9739" width="5" style="403" customWidth="1"/>
    <col min="9740" max="9740" width="12.375" style="403" customWidth="1"/>
    <col min="9741" max="9741" width="8.875" style="403" customWidth="1"/>
    <col min="9742" max="9746" width="9" style="403"/>
    <col min="9747" max="9747" width="7.5" style="403" customWidth="1"/>
    <col min="9748" max="9988" width="9" style="403"/>
    <col min="9989" max="9989" width="2.75" style="403" customWidth="1"/>
    <col min="9990" max="9990" width="22" style="403" customWidth="1"/>
    <col min="9991" max="9991" width="17.125" style="403" customWidth="1"/>
    <col min="9992" max="9992" width="25.375" style="403" customWidth="1"/>
    <col min="9993" max="9993" width="28.125" style="403" customWidth="1"/>
    <col min="9994" max="9994" width="12.5" style="403" customWidth="1"/>
    <col min="9995" max="9995" width="5" style="403" customWidth="1"/>
    <col min="9996" max="9996" width="12.375" style="403" customWidth="1"/>
    <col min="9997" max="9997" width="8.875" style="403" customWidth="1"/>
    <col min="9998" max="10002" width="9" style="403"/>
    <col min="10003" max="10003" width="7.5" style="403" customWidth="1"/>
    <col min="10004" max="10244" width="9" style="403"/>
    <col min="10245" max="10245" width="2.75" style="403" customWidth="1"/>
    <col min="10246" max="10246" width="22" style="403" customWidth="1"/>
    <col min="10247" max="10247" width="17.125" style="403" customWidth="1"/>
    <col min="10248" max="10248" width="25.375" style="403" customWidth="1"/>
    <col min="10249" max="10249" width="28.125" style="403" customWidth="1"/>
    <col min="10250" max="10250" width="12.5" style="403" customWidth="1"/>
    <col min="10251" max="10251" width="5" style="403" customWidth="1"/>
    <col min="10252" max="10252" width="12.375" style="403" customWidth="1"/>
    <col min="10253" max="10253" width="8.875" style="403" customWidth="1"/>
    <col min="10254" max="10258" width="9" style="403"/>
    <col min="10259" max="10259" width="7.5" style="403" customWidth="1"/>
    <col min="10260" max="10500" width="9" style="403"/>
    <col min="10501" max="10501" width="2.75" style="403" customWidth="1"/>
    <col min="10502" max="10502" width="22" style="403" customWidth="1"/>
    <col min="10503" max="10503" width="17.125" style="403" customWidth="1"/>
    <col min="10504" max="10504" width="25.375" style="403" customWidth="1"/>
    <col min="10505" max="10505" width="28.125" style="403" customWidth="1"/>
    <col min="10506" max="10506" width="12.5" style="403" customWidth="1"/>
    <col min="10507" max="10507" width="5" style="403" customWidth="1"/>
    <col min="10508" max="10508" width="12.375" style="403" customWidth="1"/>
    <col min="10509" max="10509" width="8.875" style="403" customWidth="1"/>
    <col min="10510" max="10514" width="9" style="403"/>
    <col min="10515" max="10515" width="7.5" style="403" customWidth="1"/>
    <col min="10516" max="10756" width="9" style="403"/>
    <col min="10757" max="10757" width="2.75" style="403" customWidth="1"/>
    <col min="10758" max="10758" width="22" style="403" customWidth="1"/>
    <col min="10759" max="10759" width="17.125" style="403" customWidth="1"/>
    <col min="10760" max="10760" width="25.375" style="403" customWidth="1"/>
    <col min="10761" max="10761" width="28.125" style="403" customWidth="1"/>
    <col min="10762" max="10762" width="12.5" style="403" customWidth="1"/>
    <col min="10763" max="10763" width="5" style="403" customWidth="1"/>
    <col min="10764" max="10764" width="12.375" style="403" customWidth="1"/>
    <col min="10765" max="10765" width="8.875" style="403" customWidth="1"/>
    <col min="10766" max="10770" width="9" style="403"/>
    <col min="10771" max="10771" width="7.5" style="403" customWidth="1"/>
    <col min="10772" max="11012" width="9" style="403"/>
    <col min="11013" max="11013" width="2.75" style="403" customWidth="1"/>
    <col min="11014" max="11014" width="22" style="403" customWidth="1"/>
    <col min="11015" max="11015" width="17.125" style="403" customWidth="1"/>
    <col min="11016" max="11016" width="25.375" style="403" customWidth="1"/>
    <col min="11017" max="11017" width="28.125" style="403" customWidth="1"/>
    <col min="11018" max="11018" width="12.5" style="403" customWidth="1"/>
    <col min="11019" max="11019" width="5" style="403" customWidth="1"/>
    <col min="11020" max="11020" width="12.375" style="403" customWidth="1"/>
    <col min="11021" max="11021" width="8.875" style="403" customWidth="1"/>
    <col min="11022" max="11026" width="9" style="403"/>
    <col min="11027" max="11027" width="7.5" style="403" customWidth="1"/>
    <col min="11028" max="11268" width="9" style="403"/>
    <col min="11269" max="11269" width="2.75" style="403" customWidth="1"/>
    <col min="11270" max="11270" width="22" style="403" customWidth="1"/>
    <col min="11271" max="11271" width="17.125" style="403" customWidth="1"/>
    <col min="11272" max="11272" width="25.375" style="403" customWidth="1"/>
    <col min="11273" max="11273" width="28.125" style="403" customWidth="1"/>
    <col min="11274" max="11274" width="12.5" style="403" customWidth="1"/>
    <col min="11275" max="11275" width="5" style="403" customWidth="1"/>
    <col min="11276" max="11276" width="12.375" style="403" customWidth="1"/>
    <col min="11277" max="11277" width="8.875" style="403" customWidth="1"/>
    <col min="11278" max="11282" width="9" style="403"/>
    <col min="11283" max="11283" width="7.5" style="403" customWidth="1"/>
    <col min="11284" max="11524" width="9" style="403"/>
    <col min="11525" max="11525" width="2.75" style="403" customWidth="1"/>
    <col min="11526" max="11526" width="22" style="403" customWidth="1"/>
    <col min="11527" max="11527" width="17.125" style="403" customWidth="1"/>
    <col min="11528" max="11528" width="25.375" style="403" customWidth="1"/>
    <col min="11529" max="11529" width="28.125" style="403" customWidth="1"/>
    <col min="11530" max="11530" width="12.5" style="403" customWidth="1"/>
    <col min="11531" max="11531" width="5" style="403" customWidth="1"/>
    <col min="11532" max="11532" width="12.375" style="403" customWidth="1"/>
    <col min="11533" max="11533" width="8.875" style="403" customWidth="1"/>
    <col min="11534" max="11538" width="9" style="403"/>
    <col min="11539" max="11539" width="7.5" style="403" customWidth="1"/>
    <col min="11540" max="11780" width="9" style="403"/>
    <col min="11781" max="11781" width="2.75" style="403" customWidth="1"/>
    <col min="11782" max="11782" width="22" style="403" customWidth="1"/>
    <col min="11783" max="11783" width="17.125" style="403" customWidth="1"/>
    <col min="11784" max="11784" width="25.375" style="403" customWidth="1"/>
    <col min="11785" max="11785" width="28.125" style="403" customWidth="1"/>
    <col min="11786" max="11786" width="12.5" style="403" customWidth="1"/>
    <col min="11787" max="11787" width="5" style="403" customWidth="1"/>
    <col min="11788" max="11788" width="12.375" style="403" customWidth="1"/>
    <col min="11789" max="11789" width="8.875" style="403" customWidth="1"/>
    <col min="11790" max="11794" width="9" style="403"/>
    <col min="11795" max="11795" width="7.5" style="403" customWidth="1"/>
    <col min="11796" max="12036" width="9" style="403"/>
    <col min="12037" max="12037" width="2.75" style="403" customWidth="1"/>
    <col min="12038" max="12038" width="22" style="403" customWidth="1"/>
    <col min="12039" max="12039" width="17.125" style="403" customWidth="1"/>
    <col min="12040" max="12040" width="25.375" style="403" customWidth="1"/>
    <col min="12041" max="12041" width="28.125" style="403" customWidth="1"/>
    <col min="12042" max="12042" width="12.5" style="403" customWidth="1"/>
    <col min="12043" max="12043" width="5" style="403" customWidth="1"/>
    <col min="12044" max="12044" width="12.375" style="403" customWidth="1"/>
    <col min="12045" max="12045" width="8.875" style="403" customWidth="1"/>
    <col min="12046" max="12050" width="9" style="403"/>
    <col min="12051" max="12051" width="7.5" style="403" customWidth="1"/>
    <col min="12052" max="12292" width="9" style="403"/>
    <col min="12293" max="12293" width="2.75" style="403" customWidth="1"/>
    <col min="12294" max="12294" width="22" style="403" customWidth="1"/>
    <col min="12295" max="12295" width="17.125" style="403" customWidth="1"/>
    <col min="12296" max="12296" width="25.375" style="403" customWidth="1"/>
    <col min="12297" max="12297" width="28.125" style="403" customWidth="1"/>
    <col min="12298" max="12298" width="12.5" style="403" customWidth="1"/>
    <col min="12299" max="12299" width="5" style="403" customWidth="1"/>
    <col min="12300" max="12300" width="12.375" style="403" customWidth="1"/>
    <col min="12301" max="12301" width="8.875" style="403" customWidth="1"/>
    <col min="12302" max="12306" width="9" style="403"/>
    <col min="12307" max="12307" width="7.5" style="403" customWidth="1"/>
    <col min="12308" max="12548" width="9" style="403"/>
    <col min="12549" max="12549" width="2.75" style="403" customWidth="1"/>
    <col min="12550" max="12550" width="22" style="403" customWidth="1"/>
    <col min="12551" max="12551" width="17.125" style="403" customWidth="1"/>
    <col min="12552" max="12552" width="25.375" style="403" customWidth="1"/>
    <col min="12553" max="12553" width="28.125" style="403" customWidth="1"/>
    <col min="12554" max="12554" width="12.5" style="403" customWidth="1"/>
    <col min="12555" max="12555" width="5" style="403" customWidth="1"/>
    <col min="12556" max="12556" width="12.375" style="403" customWidth="1"/>
    <col min="12557" max="12557" width="8.875" style="403" customWidth="1"/>
    <col min="12558" max="12562" width="9" style="403"/>
    <col min="12563" max="12563" width="7.5" style="403" customWidth="1"/>
    <col min="12564" max="12804" width="9" style="403"/>
    <col min="12805" max="12805" width="2.75" style="403" customWidth="1"/>
    <col min="12806" max="12806" width="22" style="403" customWidth="1"/>
    <col min="12807" max="12807" width="17.125" style="403" customWidth="1"/>
    <col min="12808" max="12808" width="25.375" style="403" customWidth="1"/>
    <col min="12809" max="12809" width="28.125" style="403" customWidth="1"/>
    <col min="12810" max="12810" width="12.5" style="403" customWidth="1"/>
    <col min="12811" max="12811" width="5" style="403" customWidth="1"/>
    <col min="12812" max="12812" width="12.375" style="403" customWidth="1"/>
    <col min="12813" max="12813" width="8.875" style="403" customWidth="1"/>
    <col min="12814" max="12818" width="9" style="403"/>
    <col min="12819" max="12819" width="7.5" style="403" customWidth="1"/>
    <col min="12820" max="13060" width="9" style="403"/>
    <col min="13061" max="13061" width="2.75" style="403" customWidth="1"/>
    <col min="13062" max="13062" width="22" style="403" customWidth="1"/>
    <col min="13063" max="13063" width="17.125" style="403" customWidth="1"/>
    <col min="13064" max="13064" width="25.375" style="403" customWidth="1"/>
    <col min="13065" max="13065" width="28.125" style="403" customWidth="1"/>
    <col min="13066" max="13066" width="12.5" style="403" customWidth="1"/>
    <col min="13067" max="13067" width="5" style="403" customWidth="1"/>
    <col min="13068" max="13068" width="12.375" style="403" customWidth="1"/>
    <col min="13069" max="13069" width="8.875" style="403" customWidth="1"/>
    <col min="13070" max="13074" width="9" style="403"/>
    <col min="13075" max="13075" width="7.5" style="403" customWidth="1"/>
    <col min="13076" max="13316" width="9" style="403"/>
    <col min="13317" max="13317" width="2.75" style="403" customWidth="1"/>
    <col min="13318" max="13318" width="22" style="403" customWidth="1"/>
    <col min="13319" max="13319" width="17.125" style="403" customWidth="1"/>
    <col min="13320" max="13320" width="25.375" style="403" customWidth="1"/>
    <col min="13321" max="13321" width="28.125" style="403" customWidth="1"/>
    <col min="13322" max="13322" width="12.5" style="403" customWidth="1"/>
    <col min="13323" max="13323" width="5" style="403" customWidth="1"/>
    <col min="13324" max="13324" width="12.375" style="403" customWidth="1"/>
    <col min="13325" max="13325" width="8.875" style="403" customWidth="1"/>
    <col min="13326" max="13330" width="9" style="403"/>
    <col min="13331" max="13331" width="7.5" style="403" customWidth="1"/>
    <col min="13332" max="13572" width="9" style="403"/>
    <col min="13573" max="13573" width="2.75" style="403" customWidth="1"/>
    <col min="13574" max="13574" width="22" style="403" customWidth="1"/>
    <col min="13575" max="13575" width="17.125" style="403" customWidth="1"/>
    <col min="13576" max="13576" width="25.375" style="403" customWidth="1"/>
    <col min="13577" max="13577" width="28.125" style="403" customWidth="1"/>
    <col min="13578" max="13578" width="12.5" style="403" customWidth="1"/>
    <col min="13579" max="13579" width="5" style="403" customWidth="1"/>
    <col min="13580" max="13580" width="12.375" style="403" customWidth="1"/>
    <col min="13581" max="13581" width="8.875" style="403" customWidth="1"/>
    <col min="13582" max="13586" width="9" style="403"/>
    <col min="13587" max="13587" width="7.5" style="403" customWidth="1"/>
    <col min="13588" max="13828" width="9" style="403"/>
    <col min="13829" max="13829" width="2.75" style="403" customWidth="1"/>
    <col min="13830" max="13830" width="22" style="403" customWidth="1"/>
    <col min="13831" max="13831" width="17.125" style="403" customWidth="1"/>
    <col min="13832" max="13832" width="25.375" style="403" customWidth="1"/>
    <col min="13833" max="13833" width="28.125" style="403" customWidth="1"/>
    <col min="13834" max="13834" width="12.5" style="403" customWidth="1"/>
    <col min="13835" max="13835" width="5" style="403" customWidth="1"/>
    <col min="13836" max="13836" width="12.375" style="403" customWidth="1"/>
    <col min="13837" max="13837" width="8.875" style="403" customWidth="1"/>
    <col min="13838" max="13842" width="9" style="403"/>
    <col min="13843" max="13843" width="7.5" style="403" customWidth="1"/>
    <col min="13844" max="14084" width="9" style="403"/>
    <col min="14085" max="14085" width="2.75" style="403" customWidth="1"/>
    <col min="14086" max="14086" width="22" style="403" customWidth="1"/>
    <col min="14087" max="14087" width="17.125" style="403" customWidth="1"/>
    <col min="14088" max="14088" width="25.375" style="403" customWidth="1"/>
    <col min="14089" max="14089" width="28.125" style="403" customWidth="1"/>
    <col min="14090" max="14090" width="12.5" style="403" customWidth="1"/>
    <col min="14091" max="14091" width="5" style="403" customWidth="1"/>
    <col min="14092" max="14092" width="12.375" style="403" customWidth="1"/>
    <col min="14093" max="14093" width="8.875" style="403" customWidth="1"/>
    <col min="14094" max="14098" width="9" style="403"/>
    <col min="14099" max="14099" width="7.5" style="403" customWidth="1"/>
    <col min="14100" max="14340" width="9" style="403"/>
    <col min="14341" max="14341" width="2.75" style="403" customWidth="1"/>
    <col min="14342" max="14342" width="22" style="403" customWidth="1"/>
    <col min="14343" max="14343" width="17.125" style="403" customWidth="1"/>
    <col min="14344" max="14344" width="25.375" style="403" customWidth="1"/>
    <col min="14345" max="14345" width="28.125" style="403" customWidth="1"/>
    <col min="14346" max="14346" width="12.5" style="403" customWidth="1"/>
    <col min="14347" max="14347" width="5" style="403" customWidth="1"/>
    <col min="14348" max="14348" width="12.375" style="403" customWidth="1"/>
    <col min="14349" max="14349" width="8.875" style="403" customWidth="1"/>
    <col min="14350" max="14354" width="9" style="403"/>
    <col min="14355" max="14355" width="7.5" style="403" customWidth="1"/>
    <col min="14356" max="14596" width="9" style="403"/>
    <col min="14597" max="14597" width="2.75" style="403" customWidth="1"/>
    <col min="14598" max="14598" width="22" style="403" customWidth="1"/>
    <col min="14599" max="14599" width="17.125" style="403" customWidth="1"/>
    <col min="14600" max="14600" width="25.375" style="403" customWidth="1"/>
    <col min="14601" max="14601" width="28.125" style="403" customWidth="1"/>
    <col min="14602" max="14602" width="12.5" style="403" customWidth="1"/>
    <col min="14603" max="14603" width="5" style="403" customWidth="1"/>
    <col min="14604" max="14604" width="12.375" style="403" customWidth="1"/>
    <col min="14605" max="14605" width="8.875" style="403" customWidth="1"/>
    <col min="14606" max="14610" width="9" style="403"/>
    <col min="14611" max="14611" width="7.5" style="403" customWidth="1"/>
    <col min="14612" max="14852" width="9" style="403"/>
    <col min="14853" max="14853" width="2.75" style="403" customWidth="1"/>
    <col min="14854" max="14854" width="22" style="403" customWidth="1"/>
    <col min="14855" max="14855" width="17.125" style="403" customWidth="1"/>
    <col min="14856" max="14856" width="25.375" style="403" customWidth="1"/>
    <col min="14857" max="14857" width="28.125" style="403" customWidth="1"/>
    <col min="14858" max="14858" width="12.5" style="403" customWidth="1"/>
    <col min="14859" max="14859" width="5" style="403" customWidth="1"/>
    <col min="14860" max="14860" width="12.375" style="403" customWidth="1"/>
    <col min="14861" max="14861" width="8.875" style="403" customWidth="1"/>
    <col min="14862" max="14866" width="9" style="403"/>
    <col min="14867" max="14867" width="7.5" style="403" customWidth="1"/>
    <col min="14868" max="15108" width="9" style="403"/>
    <col min="15109" max="15109" width="2.75" style="403" customWidth="1"/>
    <col min="15110" max="15110" width="22" style="403" customWidth="1"/>
    <col min="15111" max="15111" width="17.125" style="403" customWidth="1"/>
    <col min="15112" max="15112" width="25.375" style="403" customWidth="1"/>
    <col min="15113" max="15113" width="28.125" style="403" customWidth="1"/>
    <col min="15114" max="15114" width="12.5" style="403" customWidth="1"/>
    <col min="15115" max="15115" width="5" style="403" customWidth="1"/>
    <col min="15116" max="15116" width="12.375" style="403" customWidth="1"/>
    <col min="15117" max="15117" width="8.875" style="403" customWidth="1"/>
    <col min="15118" max="15122" width="9" style="403"/>
    <col min="15123" max="15123" width="7.5" style="403" customWidth="1"/>
    <col min="15124" max="15364" width="9" style="403"/>
    <col min="15365" max="15365" width="2.75" style="403" customWidth="1"/>
    <col min="15366" max="15366" width="22" style="403" customWidth="1"/>
    <col min="15367" max="15367" width="17.125" style="403" customWidth="1"/>
    <col min="15368" max="15368" width="25.375" style="403" customWidth="1"/>
    <col min="15369" max="15369" width="28.125" style="403" customWidth="1"/>
    <col min="15370" max="15370" width="12.5" style="403" customWidth="1"/>
    <col min="15371" max="15371" width="5" style="403" customWidth="1"/>
    <col min="15372" max="15372" width="12.375" style="403" customWidth="1"/>
    <col min="15373" max="15373" width="8.875" style="403" customWidth="1"/>
    <col min="15374" max="15378" width="9" style="403"/>
    <col min="15379" max="15379" width="7.5" style="403" customWidth="1"/>
    <col min="15380" max="15620" width="9" style="403"/>
    <col min="15621" max="15621" width="2.75" style="403" customWidth="1"/>
    <col min="15622" max="15622" width="22" style="403" customWidth="1"/>
    <col min="15623" max="15623" width="17.125" style="403" customWidth="1"/>
    <col min="15624" max="15624" width="25.375" style="403" customWidth="1"/>
    <col min="15625" max="15625" width="28.125" style="403" customWidth="1"/>
    <col min="15626" max="15626" width="12.5" style="403" customWidth="1"/>
    <col min="15627" max="15627" width="5" style="403" customWidth="1"/>
    <col min="15628" max="15628" width="12.375" style="403" customWidth="1"/>
    <col min="15629" max="15629" width="8.875" style="403" customWidth="1"/>
    <col min="15630" max="15634" width="9" style="403"/>
    <col min="15635" max="15635" width="7.5" style="403" customWidth="1"/>
    <col min="15636" max="15876" width="9" style="403"/>
    <col min="15877" max="15877" width="2.75" style="403" customWidth="1"/>
    <col min="15878" max="15878" width="22" style="403" customWidth="1"/>
    <col min="15879" max="15879" width="17.125" style="403" customWidth="1"/>
    <col min="15880" max="15880" width="25.375" style="403" customWidth="1"/>
    <col min="15881" max="15881" width="28.125" style="403" customWidth="1"/>
    <col min="15882" max="15882" width="12.5" style="403" customWidth="1"/>
    <col min="15883" max="15883" width="5" style="403" customWidth="1"/>
    <col min="15884" max="15884" width="12.375" style="403" customWidth="1"/>
    <col min="15885" max="15885" width="8.875" style="403" customWidth="1"/>
    <col min="15886" max="15890" width="9" style="403"/>
    <col min="15891" max="15891" width="7.5" style="403" customWidth="1"/>
    <col min="15892" max="16132" width="9" style="403"/>
    <col min="16133" max="16133" width="2.75" style="403" customWidth="1"/>
    <col min="16134" max="16134" width="22" style="403" customWidth="1"/>
    <col min="16135" max="16135" width="17.125" style="403" customWidth="1"/>
    <col min="16136" max="16136" width="25.375" style="403" customWidth="1"/>
    <col min="16137" max="16137" width="28.125" style="403" customWidth="1"/>
    <col min="16138" max="16138" width="12.5" style="403" customWidth="1"/>
    <col min="16139" max="16139" width="5" style="403" customWidth="1"/>
    <col min="16140" max="16140" width="12.375" style="403" customWidth="1"/>
    <col min="16141" max="16141" width="8.875" style="403" customWidth="1"/>
    <col min="16142" max="16146" width="9" style="403"/>
    <col min="16147" max="16147" width="7.5" style="403" customWidth="1"/>
    <col min="16148" max="16384" width="9" style="403"/>
  </cols>
  <sheetData>
    <row r="1" spans="1:19">
      <c r="B1" s="466"/>
      <c r="C1" s="467"/>
      <c r="R1" s="468" t="s">
        <v>911</v>
      </c>
      <c r="S1" s="468"/>
    </row>
    <row r="2" spans="1:19" s="469" customFormat="1" ht="28.5" customHeight="1">
      <c r="B2" s="2438" t="s">
        <v>372</v>
      </c>
      <c r="C2" s="2438"/>
      <c r="D2" s="2438"/>
      <c r="E2" s="2438"/>
      <c r="F2" s="2438"/>
      <c r="G2" s="2438"/>
      <c r="H2" s="2438"/>
      <c r="I2" s="2438"/>
      <c r="J2" s="2438"/>
      <c r="K2" s="2438"/>
      <c r="L2" s="2438"/>
      <c r="M2" s="2438"/>
      <c r="N2" s="2438"/>
      <c r="O2" s="2438"/>
      <c r="P2" s="2438"/>
      <c r="Q2" s="2438"/>
      <c r="R2" s="2438"/>
      <c r="S2" s="470"/>
    </row>
    <row r="3" spans="1:19" ht="7.5" customHeight="1"/>
    <row r="4" spans="1:19" ht="28.5" customHeight="1">
      <c r="B4" s="472" t="s">
        <v>373</v>
      </c>
      <c r="C4" s="2439" t="str">
        <f>IF(様式1!L11="","",様式1!L11)</f>
        <v/>
      </c>
      <c r="D4" s="2440"/>
      <c r="E4" s="465"/>
      <c r="F4" s="465"/>
      <c r="J4" s="405"/>
      <c r="R4" s="403"/>
      <c r="S4" s="403"/>
    </row>
    <row r="5" spans="1:19" ht="28.5" customHeight="1">
      <c r="B5" s="472" t="s">
        <v>374</v>
      </c>
      <c r="C5" s="2441" t="str">
        <f>IF(様式1!G36="","",様式1!G36)</f>
        <v/>
      </c>
      <c r="D5" s="2442"/>
      <c r="E5" s="465"/>
      <c r="F5" s="465"/>
      <c r="J5" s="405"/>
      <c r="R5" s="403"/>
      <c r="S5" s="403"/>
    </row>
    <row r="6" spans="1:19" ht="18.75" customHeight="1">
      <c r="J6" s="405"/>
      <c r="L6" s="405"/>
      <c r="M6" s="465"/>
      <c r="N6" s="465"/>
      <c r="O6" s="465"/>
      <c r="P6" s="465"/>
      <c r="Q6" s="465"/>
      <c r="R6" s="465"/>
      <c r="S6" s="465"/>
    </row>
    <row r="7" spans="1:19" ht="9" customHeight="1">
      <c r="J7" s="405"/>
      <c r="L7" s="405"/>
      <c r="M7" s="465"/>
      <c r="N7" s="465"/>
      <c r="O7" s="465"/>
      <c r="P7" s="465"/>
      <c r="Q7" s="465"/>
      <c r="R7" s="465"/>
      <c r="S7" s="465"/>
    </row>
    <row r="8" spans="1:19" ht="18.75" customHeight="1">
      <c r="B8" s="473"/>
      <c r="J8" s="405"/>
      <c r="L8" s="405"/>
      <c r="M8" s="465"/>
      <c r="N8" s="465"/>
      <c r="O8" s="465"/>
      <c r="P8" s="465"/>
      <c r="Q8" s="465"/>
      <c r="R8" s="465"/>
      <c r="S8" s="465"/>
    </row>
    <row r="9" spans="1:19" ht="7.5" customHeight="1"/>
    <row r="10" spans="1:19" ht="18.75" customHeight="1">
      <c r="B10" s="2443" t="s">
        <v>375</v>
      </c>
      <c r="C10" s="2446" t="s">
        <v>1005</v>
      </c>
      <c r="D10" s="2443" t="s">
        <v>376</v>
      </c>
      <c r="E10" s="2443" t="s">
        <v>377</v>
      </c>
      <c r="F10" s="2449" t="s">
        <v>682</v>
      </c>
      <c r="G10" s="2450"/>
      <c r="H10" s="2451"/>
      <c r="I10" s="474" t="s">
        <v>683</v>
      </c>
      <c r="J10" s="2458" t="s">
        <v>684</v>
      </c>
      <c r="K10" s="2459"/>
      <c r="L10" s="2458" t="s">
        <v>685</v>
      </c>
      <c r="M10" s="2459"/>
      <c r="N10" s="2465" t="s">
        <v>686</v>
      </c>
      <c r="O10" s="2465" t="s">
        <v>687</v>
      </c>
      <c r="P10" s="2466" t="s">
        <v>688</v>
      </c>
      <c r="Q10" s="2467" t="s">
        <v>689</v>
      </c>
      <c r="R10" s="2467" t="s">
        <v>690</v>
      </c>
      <c r="S10" s="475"/>
    </row>
    <row r="11" spans="1:19" ht="18.75" customHeight="1">
      <c r="B11" s="2444"/>
      <c r="C11" s="2447"/>
      <c r="D11" s="2447"/>
      <c r="E11" s="2447"/>
      <c r="F11" s="2452"/>
      <c r="G11" s="2453"/>
      <c r="H11" s="2454"/>
      <c r="I11" s="476" t="s">
        <v>378</v>
      </c>
      <c r="J11" s="477" t="s">
        <v>379</v>
      </c>
      <c r="K11" s="2470" t="s">
        <v>380</v>
      </c>
      <c r="L11" s="477" t="s">
        <v>381</v>
      </c>
      <c r="M11" s="2473" t="s">
        <v>988</v>
      </c>
      <c r="N11" s="2465"/>
      <c r="O11" s="2465"/>
      <c r="P11" s="2466"/>
      <c r="Q11" s="2468"/>
      <c r="R11" s="2468"/>
      <c r="S11" s="478"/>
    </row>
    <row r="12" spans="1:19" ht="18.75" customHeight="1">
      <c r="B12" s="2444"/>
      <c r="C12" s="2447"/>
      <c r="D12" s="2447"/>
      <c r="E12" s="2447"/>
      <c r="F12" s="2452"/>
      <c r="G12" s="2453"/>
      <c r="H12" s="2454"/>
      <c r="I12" s="477"/>
      <c r="J12" s="477"/>
      <c r="K12" s="2471"/>
      <c r="L12" s="477"/>
      <c r="M12" s="2474"/>
      <c r="N12" s="2465"/>
      <c r="O12" s="2465"/>
      <c r="P12" s="2466"/>
      <c r="Q12" s="2468"/>
      <c r="R12" s="2468"/>
      <c r="S12" s="478"/>
    </row>
    <row r="13" spans="1:19" ht="151.5" customHeight="1">
      <c r="B13" s="2445"/>
      <c r="C13" s="2448"/>
      <c r="D13" s="2448"/>
      <c r="E13" s="2448"/>
      <c r="F13" s="2455"/>
      <c r="G13" s="2456"/>
      <c r="H13" s="2457"/>
      <c r="I13" s="479"/>
      <c r="J13" s="479"/>
      <c r="K13" s="2472"/>
      <c r="L13" s="480"/>
      <c r="M13" s="2475"/>
      <c r="N13" s="2465"/>
      <c r="O13" s="2465"/>
      <c r="P13" s="2466"/>
      <c r="Q13" s="2469"/>
      <c r="R13" s="2469"/>
      <c r="S13" s="478"/>
    </row>
    <row r="14" spans="1:19" ht="28.5" customHeight="1">
      <c r="B14" s="1143" t="s">
        <v>382</v>
      </c>
      <c r="C14" s="1144"/>
      <c r="D14" s="1144"/>
      <c r="E14" s="1145"/>
      <c r="F14" s="1146"/>
      <c r="G14" s="1141"/>
      <c r="H14" s="1141"/>
      <c r="I14" s="1147"/>
      <c r="J14" s="1139"/>
      <c r="K14" s="1139"/>
      <c r="L14" s="1139"/>
      <c r="M14" s="1139"/>
      <c r="N14" s="1139"/>
      <c r="O14" s="1139"/>
      <c r="P14" s="1139"/>
      <c r="Q14" s="1139"/>
      <c r="R14" s="1139"/>
      <c r="S14" s="481"/>
    </row>
    <row r="15" spans="1:19" ht="28.5" customHeight="1">
      <c r="B15" s="1148" t="s">
        <v>1219</v>
      </c>
      <c r="C15" s="1149" t="s">
        <v>691</v>
      </c>
      <c r="D15" s="1150" t="s">
        <v>1218</v>
      </c>
      <c r="E15" s="1150" t="s">
        <v>383</v>
      </c>
      <c r="F15" s="1151">
        <v>42461</v>
      </c>
      <c r="G15" s="1142" t="s">
        <v>692</v>
      </c>
      <c r="H15" s="1152">
        <v>42643</v>
      </c>
      <c r="I15" s="1153">
        <v>25</v>
      </c>
      <c r="J15" s="1153">
        <v>5</v>
      </c>
      <c r="K15" s="1153">
        <v>3</v>
      </c>
      <c r="L15" s="1153">
        <v>20</v>
      </c>
      <c r="M15" s="1154" t="s">
        <v>723</v>
      </c>
      <c r="N15" s="1153">
        <v>4</v>
      </c>
      <c r="O15" s="1153">
        <v>15</v>
      </c>
      <c r="P15" s="1153">
        <v>9</v>
      </c>
      <c r="Q15" s="1140"/>
      <c r="R15" s="1140"/>
      <c r="S15" s="481"/>
    </row>
    <row r="16" spans="1:19" ht="28.5" customHeight="1">
      <c r="A16" s="403">
        <v>1</v>
      </c>
      <c r="B16" s="922"/>
      <c r="C16" s="924"/>
      <c r="D16" s="958"/>
      <c r="E16" s="959"/>
      <c r="F16" s="925"/>
      <c r="G16" s="482" t="s">
        <v>692</v>
      </c>
      <c r="H16" s="927"/>
      <c r="I16" s="929"/>
      <c r="J16" s="929"/>
      <c r="K16" s="929"/>
      <c r="L16" s="929"/>
      <c r="M16" s="929"/>
      <c r="N16" s="929"/>
      <c r="O16" s="929"/>
      <c r="P16" s="929"/>
      <c r="Q16" s="2460"/>
      <c r="R16" s="2460"/>
      <c r="S16" s="481"/>
    </row>
    <row r="17" spans="1:19" ht="28.5" customHeight="1">
      <c r="A17" s="403">
        <v>2</v>
      </c>
      <c r="B17" s="922"/>
      <c r="C17" s="924"/>
      <c r="D17" s="958"/>
      <c r="E17" s="959"/>
      <c r="F17" s="925"/>
      <c r="G17" s="482" t="s">
        <v>692</v>
      </c>
      <c r="H17" s="927"/>
      <c r="I17" s="929"/>
      <c r="J17" s="929"/>
      <c r="K17" s="929"/>
      <c r="L17" s="929"/>
      <c r="M17" s="929"/>
      <c r="N17" s="929"/>
      <c r="O17" s="929"/>
      <c r="P17" s="929"/>
      <c r="Q17" s="2461"/>
      <c r="R17" s="2461"/>
      <c r="S17" s="483"/>
    </row>
    <row r="18" spans="1:19" ht="28.5" customHeight="1" thickBot="1">
      <c r="A18" s="403">
        <v>3</v>
      </c>
      <c r="B18" s="923"/>
      <c r="C18" s="924"/>
      <c r="D18" s="958"/>
      <c r="E18" s="960"/>
      <c r="F18" s="926"/>
      <c r="G18" s="484" t="s">
        <v>692</v>
      </c>
      <c r="H18" s="928"/>
      <c r="I18" s="930"/>
      <c r="J18" s="930"/>
      <c r="K18" s="930"/>
      <c r="L18" s="930"/>
      <c r="M18" s="930"/>
      <c r="N18" s="930"/>
      <c r="O18" s="930"/>
      <c r="P18" s="930"/>
      <c r="Q18" s="2462"/>
      <c r="R18" s="2462"/>
      <c r="S18" s="483"/>
    </row>
    <row r="19" spans="1:19" ht="30.75" customHeight="1" thickTop="1">
      <c r="B19" s="485"/>
      <c r="C19" s="486"/>
      <c r="D19" s="487"/>
      <c r="E19" s="2463" t="s">
        <v>384</v>
      </c>
      <c r="F19" s="2464"/>
      <c r="G19" s="2464"/>
      <c r="H19" s="2464"/>
      <c r="I19" s="488">
        <f t="shared" ref="I19:P19" si="0">SUM(I16:I18)</f>
        <v>0</v>
      </c>
      <c r="J19" s="489">
        <f t="shared" si="0"/>
        <v>0</v>
      </c>
      <c r="K19" s="490">
        <f t="shared" si="0"/>
        <v>0</v>
      </c>
      <c r="L19" s="490">
        <f t="shared" si="0"/>
        <v>0</v>
      </c>
      <c r="M19" s="490">
        <f t="shared" si="0"/>
        <v>0</v>
      </c>
      <c r="N19" s="490">
        <f t="shared" si="0"/>
        <v>0</v>
      </c>
      <c r="O19" s="490">
        <f t="shared" si="0"/>
        <v>0</v>
      </c>
      <c r="P19" s="490">
        <f t="shared" si="0"/>
        <v>0</v>
      </c>
      <c r="Q19" s="491" t="e">
        <f>ROUNDDOWN(O19/(K19+L19-M19),4)</f>
        <v>#DIV/0!</v>
      </c>
      <c r="R19" s="491" t="e">
        <f>ROUNDDOWN(P19/(K19+L19-M19-N19),4)</f>
        <v>#DIV/0!</v>
      </c>
      <c r="S19" s="481"/>
    </row>
    <row r="20" spans="1:19" s="492" customFormat="1" ht="12">
      <c r="C20" s="493"/>
      <c r="D20" s="493"/>
      <c r="E20" s="493"/>
      <c r="G20" s="494"/>
      <c r="R20" s="495"/>
      <c r="S20" s="495"/>
    </row>
    <row r="21" spans="1:19" ht="21" customHeight="1">
      <c r="B21" s="400" t="s">
        <v>693</v>
      </c>
      <c r="J21" s="405"/>
      <c r="L21" s="405"/>
      <c r="M21" s="465"/>
      <c r="N21" s="465"/>
      <c r="O21" s="465"/>
      <c r="P21" s="465"/>
      <c r="Q21" s="465"/>
      <c r="R21" s="465"/>
      <c r="S21" s="465"/>
    </row>
    <row r="22" spans="1:19" ht="21" customHeight="1">
      <c r="B22" s="400" t="s">
        <v>675</v>
      </c>
      <c r="J22" s="405"/>
      <c r="L22" s="405"/>
      <c r="M22" s="465"/>
      <c r="N22" s="465"/>
      <c r="O22" s="465"/>
      <c r="P22" s="465"/>
      <c r="Q22" s="465"/>
      <c r="R22" s="465"/>
      <c r="S22" s="465"/>
    </row>
    <row r="23" spans="1:19" ht="21" customHeight="1">
      <c r="B23" s="400" t="s">
        <v>694</v>
      </c>
      <c r="J23" s="405"/>
      <c r="L23" s="405"/>
      <c r="M23" s="465"/>
      <c r="N23" s="465"/>
      <c r="O23" s="465"/>
      <c r="P23" s="465"/>
      <c r="Q23" s="465"/>
      <c r="R23" s="465"/>
      <c r="S23" s="465"/>
    </row>
    <row r="24" spans="1:19" ht="21" customHeight="1">
      <c r="B24" s="400" t="s">
        <v>676</v>
      </c>
      <c r="J24" s="405"/>
      <c r="L24" s="405"/>
      <c r="M24" s="465"/>
      <c r="N24" s="465"/>
      <c r="O24" s="465"/>
      <c r="P24" s="465"/>
      <c r="Q24" s="465"/>
      <c r="R24" s="465"/>
      <c r="S24" s="465"/>
    </row>
    <row r="25" spans="1:19" ht="21" customHeight="1">
      <c r="B25" s="400" t="s">
        <v>680</v>
      </c>
      <c r="J25" s="405"/>
      <c r="L25" s="405"/>
      <c r="M25" s="465"/>
      <c r="N25" s="465"/>
      <c r="O25" s="465"/>
      <c r="P25" s="465"/>
      <c r="Q25" s="465"/>
      <c r="R25" s="465"/>
      <c r="S25" s="465"/>
    </row>
    <row r="26" spans="1:19" ht="21" customHeight="1">
      <c r="B26" s="400" t="s">
        <v>677</v>
      </c>
      <c r="J26" s="405"/>
      <c r="L26" s="405"/>
      <c r="M26" s="465"/>
      <c r="N26" s="465"/>
      <c r="O26" s="465"/>
      <c r="P26" s="465"/>
      <c r="Q26" s="465"/>
      <c r="R26" s="465"/>
      <c r="S26" s="465"/>
    </row>
    <row r="27" spans="1:19" ht="21" customHeight="1">
      <c r="B27" s="400" t="s">
        <v>678</v>
      </c>
      <c r="J27" s="405"/>
      <c r="L27" s="405"/>
      <c r="M27" s="465"/>
      <c r="N27" s="465"/>
      <c r="O27" s="465"/>
      <c r="P27" s="465"/>
      <c r="Q27" s="465"/>
      <c r="R27" s="465"/>
      <c r="S27" s="465"/>
    </row>
    <row r="28" spans="1:19" ht="21" customHeight="1">
      <c r="B28" s="400" t="s">
        <v>695</v>
      </c>
      <c r="J28" s="405"/>
      <c r="L28" s="405"/>
      <c r="M28" s="465"/>
      <c r="N28" s="465"/>
      <c r="O28" s="465"/>
      <c r="P28" s="465"/>
      <c r="Q28" s="465"/>
      <c r="R28" s="465"/>
      <c r="S28" s="465"/>
    </row>
    <row r="29" spans="1:19" ht="21" customHeight="1">
      <c r="B29" s="473"/>
      <c r="J29" s="405"/>
      <c r="L29" s="405"/>
      <c r="M29" s="465"/>
      <c r="N29" s="465"/>
      <c r="O29" s="465"/>
      <c r="P29" s="465"/>
      <c r="Q29" s="465"/>
      <c r="R29" s="465"/>
      <c r="S29" s="465"/>
    </row>
    <row r="30" spans="1:19" ht="21" customHeight="1">
      <c r="B30" s="400"/>
      <c r="J30" s="405"/>
      <c r="L30" s="405"/>
      <c r="M30" s="465"/>
      <c r="N30" s="465"/>
      <c r="O30" s="465"/>
      <c r="P30" s="465"/>
      <c r="Q30" s="465"/>
      <c r="R30" s="465"/>
      <c r="S30" s="465"/>
    </row>
    <row r="31" spans="1:19" ht="21" customHeight="1">
      <c r="B31" s="400"/>
      <c r="J31" s="405"/>
      <c r="L31" s="405"/>
      <c r="M31" s="465"/>
      <c r="N31" s="465"/>
      <c r="O31" s="465"/>
      <c r="P31" s="465"/>
      <c r="Q31" s="465"/>
      <c r="R31" s="465"/>
      <c r="S31" s="465"/>
    </row>
    <row r="32" spans="1:19" ht="21" customHeight="1">
      <c r="B32" s="400"/>
      <c r="J32" s="405"/>
      <c r="L32" s="405"/>
      <c r="M32" s="465"/>
      <c r="N32" s="465"/>
      <c r="O32" s="465"/>
      <c r="P32" s="465"/>
      <c r="Q32" s="465"/>
      <c r="R32" s="465"/>
      <c r="S32" s="465"/>
    </row>
    <row r="33" spans="2:19" s="492" customFormat="1" ht="12">
      <c r="C33" s="493"/>
      <c r="D33" s="493"/>
      <c r="E33" s="493"/>
      <c r="G33" s="494"/>
      <c r="R33" s="495"/>
      <c r="S33" s="495"/>
    </row>
    <row r="34" spans="2:19">
      <c r="B34" s="492"/>
      <c r="C34" s="493"/>
      <c r="D34" s="493"/>
      <c r="E34" s="493"/>
      <c r="F34" s="492"/>
      <c r="G34" s="494"/>
      <c r="H34" s="492"/>
      <c r="I34" s="492"/>
      <c r="J34" s="492"/>
      <c r="K34" s="492"/>
      <c r="L34" s="492"/>
      <c r="M34" s="492"/>
      <c r="N34" s="492"/>
      <c r="O34" s="492"/>
      <c r="P34" s="492"/>
      <c r="Q34" s="492"/>
    </row>
    <row r="35" spans="2:19" s="492" customFormat="1" ht="12">
      <c r="B35" s="496"/>
      <c r="C35" s="497"/>
      <c r="D35" s="497"/>
      <c r="E35" s="497"/>
      <c r="F35" s="497"/>
      <c r="G35" s="497"/>
      <c r="H35" s="497"/>
      <c r="I35" s="497"/>
      <c r="J35" s="497"/>
      <c r="K35" s="497"/>
      <c r="L35" s="497"/>
      <c r="M35" s="497"/>
      <c r="N35" s="497"/>
      <c r="O35" s="497"/>
      <c r="P35" s="497"/>
      <c r="Q35" s="497"/>
      <c r="R35" s="495"/>
      <c r="S35" s="495"/>
    </row>
    <row r="36" spans="2:19">
      <c r="B36" s="498"/>
      <c r="C36" s="493"/>
      <c r="D36" s="493"/>
      <c r="E36" s="493"/>
      <c r="F36" s="492"/>
      <c r="G36" s="494"/>
      <c r="H36" s="492"/>
      <c r="I36" s="492"/>
      <c r="J36" s="492"/>
      <c r="K36" s="492"/>
      <c r="L36" s="492"/>
      <c r="M36" s="492"/>
      <c r="N36" s="492"/>
      <c r="O36" s="492"/>
      <c r="P36" s="492"/>
      <c r="Q36" s="492"/>
    </row>
    <row r="37" spans="2:19">
      <c r="B37" s="492"/>
      <c r="C37" s="493"/>
      <c r="D37" s="493"/>
      <c r="E37" s="493"/>
      <c r="F37" s="492"/>
      <c r="G37" s="494"/>
      <c r="H37" s="492"/>
      <c r="I37" s="492"/>
      <c r="J37" s="492"/>
      <c r="K37" s="492"/>
      <c r="L37" s="492"/>
      <c r="M37" s="492"/>
      <c r="N37" s="492"/>
      <c r="O37" s="492"/>
      <c r="P37" s="492"/>
      <c r="Q37" s="492"/>
    </row>
    <row r="38" spans="2:19">
      <c r="B38" s="499"/>
    </row>
    <row r="39" spans="2:19">
      <c r="B39" s="499"/>
    </row>
    <row r="40" spans="2:19">
      <c r="B40" s="499"/>
    </row>
    <row r="41" spans="2:19">
      <c r="B41" s="499"/>
    </row>
    <row r="55" spans="1:19" ht="14.25">
      <c r="A55" s="500" t="s">
        <v>385</v>
      </c>
      <c r="B55" s="500"/>
    </row>
    <row r="56" spans="1:19" ht="14.25">
      <c r="A56" s="500" t="s">
        <v>386</v>
      </c>
      <c r="B56" s="500"/>
    </row>
    <row r="57" spans="1:19" ht="14.25">
      <c r="A57" s="500" t="s">
        <v>387</v>
      </c>
      <c r="B57" s="500"/>
    </row>
    <row r="58" spans="1:19" s="402" customFormat="1" ht="14.25">
      <c r="A58" s="500"/>
      <c r="B58" s="500"/>
      <c r="F58" s="403"/>
      <c r="G58" s="404"/>
      <c r="H58" s="403"/>
      <c r="I58" s="403"/>
      <c r="J58" s="403"/>
      <c r="K58" s="403"/>
      <c r="L58" s="403"/>
      <c r="M58" s="403"/>
      <c r="N58" s="403"/>
      <c r="O58" s="403"/>
      <c r="P58" s="403"/>
      <c r="Q58" s="403"/>
      <c r="R58" s="471"/>
      <c r="S58" s="471"/>
    </row>
    <row r="59" spans="1:19" s="402" customFormat="1" ht="14.25">
      <c r="A59" s="500" t="s">
        <v>388</v>
      </c>
      <c r="B59" s="500"/>
      <c r="F59" s="403"/>
      <c r="G59" s="404"/>
      <c r="H59" s="403"/>
      <c r="I59" s="403"/>
      <c r="J59" s="403"/>
      <c r="K59" s="403"/>
      <c r="L59" s="403"/>
      <c r="M59" s="403"/>
      <c r="N59" s="403"/>
      <c r="O59" s="403"/>
      <c r="P59" s="403"/>
      <c r="Q59" s="403"/>
      <c r="R59" s="471"/>
      <c r="S59" s="471"/>
    </row>
    <row r="60" spans="1:19" s="402" customFormat="1" ht="14.25">
      <c r="A60" s="500" t="s">
        <v>696</v>
      </c>
      <c r="B60" s="500"/>
      <c r="F60" s="403"/>
      <c r="G60" s="404"/>
      <c r="H60" s="403"/>
      <c r="I60" s="403"/>
      <c r="J60" s="403"/>
      <c r="K60" s="403"/>
      <c r="L60" s="403"/>
      <c r="M60" s="403"/>
      <c r="N60" s="403"/>
      <c r="O60" s="403"/>
      <c r="P60" s="403"/>
      <c r="Q60" s="403"/>
      <c r="R60" s="471"/>
      <c r="S60" s="471"/>
    </row>
    <row r="61" spans="1:19" s="402" customFormat="1" ht="14.25">
      <c r="A61" s="500" t="s">
        <v>697</v>
      </c>
      <c r="B61" s="500"/>
      <c r="F61" s="403"/>
      <c r="G61" s="404"/>
      <c r="H61" s="403"/>
      <c r="I61" s="403"/>
      <c r="J61" s="403"/>
      <c r="K61" s="403"/>
      <c r="L61" s="403"/>
      <c r="M61" s="403"/>
      <c r="N61" s="403"/>
      <c r="O61" s="403"/>
      <c r="P61" s="403"/>
      <c r="Q61" s="403"/>
      <c r="R61" s="471"/>
      <c r="S61" s="471"/>
    </row>
    <row r="62" spans="1:19" s="402" customFormat="1" ht="14.25">
      <c r="A62" s="500" t="s">
        <v>698</v>
      </c>
      <c r="B62" s="500"/>
      <c r="F62" s="403"/>
      <c r="G62" s="404"/>
      <c r="H62" s="403"/>
      <c r="I62" s="403"/>
      <c r="J62" s="403"/>
      <c r="K62" s="403"/>
      <c r="L62" s="403"/>
      <c r="M62" s="403"/>
      <c r="N62" s="403"/>
      <c r="O62" s="403"/>
      <c r="P62" s="403"/>
      <c r="Q62" s="403"/>
      <c r="R62" s="471"/>
      <c r="S62" s="471"/>
    </row>
    <row r="63" spans="1:19" s="402" customFormat="1" ht="14.25">
      <c r="A63" s="500" t="s">
        <v>1218</v>
      </c>
      <c r="B63" s="500"/>
      <c r="F63" s="403"/>
      <c r="G63" s="404"/>
      <c r="H63" s="403"/>
      <c r="I63" s="403"/>
      <c r="J63" s="403"/>
      <c r="K63" s="403"/>
      <c r="L63" s="403"/>
      <c r="M63" s="403"/>
      <c r="N63" s="403"/>
      <c r="O63" s="403"/>
      <c r="P63" s="403"/>
      <c r="Q63" s="403"/>
      <c r="R63" s="471"/>
      <c r="S63" s="471"/>
    </row>
    <row r="64" spans="1:19" s="402" customFormat="1" ht="14.25">
      <c r="A64" s="500" t="s">
        <v>699</v>
      </c>
      <c r="B64" s="500"/>
      <c r="F64" s="403"/>
      <c r="G64" s="404"/>
      <c r="H64" s="403"/>
      <c r="I64" s="403"/>
      <c r="J64" s="403"/>
      <c r="K64" s="403"/>
      <c r="L64" s="403"/>
      <c r="M64" s="403"/>
      <c r="N64" s="403"/>
      <c r="O64" s="403"/>
      <c r="P64" s="403"/>
      <c r="Q64" s="403"/>
      <c r="R64" s="471"/>
      <c r="S64" s="471"/>
    </row>
    <row r="65" spans="1:19" s="402" customFormat="1" ht="14.25">
      <c r="A65" s="500" t="s">
        <v>700</v>
      </c>
      <c r="B65" s="500"/>
      <c r="F65" s="403"/>
      <c r="G65" s="404"/>
      <c r="H65" s="403"/>
      <c r="I65" s="403"/>
      <c r="J65" s="403"/>
      <c r="K65" s="403"/>
      <c r="L65" s="403"/>
      <c r="M65" s="403"/>
      <c r="N65" s="403"/>
      <c r="O65" s="403"/>
      <c r="P65" s="403"/>
      <c r="Q65" s="403"/>
      <c r="R65" s="471"/>
      <c r="S65" s="471"/>
    </row>
    <row r="66" spans="1:19" s="402" customFormat="1" ht="14.25">
      <c r="A66" s="500" t="s">
        <v>389</v>
      </c>
      <c r="B66" s="500"/>
      <c r="F66" s="403"/>
      <c r="G66" s="404"/>
      <c r="H66" s="403"/>
      <c r="I66" s="403"/>
      <c r="J66" s="403"/>
      <c r="K66" s="403"/>
      <c r="L66" s="403"/>
      <c r="M66" s="403"/>
      <c r="N66" s="403"/>
      <c r="O66" s="403"/>
      <c r="P66" s="403"/>
      <c r="Q66" s="403"/>
      <c r="R66" s="471"/>
      <c r="S66" s="471"/>
    </row>
    <row r="67" spans="1:19" s="402" customFormat="1" ht="14.25">
      <c r="A67" s="500" t="s">
        <v>701</v>
      </c>
      <c r="B67" s="500"/>
      <c r="F67" s="403"/>
      <c r="G67" s="404"/>
      <c r="H67" s="403"/>
      <c r="I67" s="403"/>
      <c r="J67" s="403"/>
      <c r="K67" s="403"/>
      <c r="L67" s="403"/>
      <c r="M67" s="403"/>
      <c r="N67" s="403"/>
      <c r="O67" s="403"/>
      <c r="P67" s="403"/>
      <c r="Q67" s="403"/>
      <c r="R67" s="471"/>
      <c r="S67" s="471"/>
    </row>
    <row r="68" spans="1:19" s="402" customFormat="1" ht="14.25">
      <c r="A68" s="500" t="s">
        <v>702</v>
      </c>
      <c r="B68" s="500"/>
      <c r="F68" s="403"/>
      <c r="G68" s="404"/>
      <c r="H68" s="403"/>
      <c r="I68" s="403"/>
      <c r="J68" s="403"/>
      <c r="K68" s="403"/>
      <c r="L68" s="403"/>
      <c r="M68" s="403"/>
      <c r="N68" s="403"/>
      <c r="O68" s="403"/>
      <c r="P68" s="403"/>
      <c r="Q68" s="403"/>
      <c r="R68" s="471"/>
      <c r="S68" s="471"/>
    </row>
    <row r="69" spans="1:19" s="402" customFormat="1" ht="14.25">
      <c r="A69" s="500" t="s">
        <v>703</v>
      </c>
      <c r="B69" s="500"/>
      <c r="F69" s="403"/>
      <c r="G69" s="404"/>
      <c r="H69" s="403"/>
      <c r="I69" s="403"/>
      <c r="J69" s="403"/>
      <c r="K69" s="403"/>
      <c r="L69" s="403"/>
      <c r="M69" s="403"/>
      <c r="N69" s="403"/>
      <c r="O69" s="403"/>
      <c r="P69" s="403"/>
      <c r="Q69" s="403"/>
      <c r="R69" s="471"/>
      <c r="S69" s="471"/>
    </row>
    <row r="70" spans="1:19" s="402" customFormat="1" ht="14.25">
      <c r="A70" s="500" t="s">
        <v>704</v>
      </c>
      <c r="B70" s="500"/>
      <c r="F70" s="403"/>
      <c r="G70" s="404"/>
      <c r="H70" s="403"/>
      <c r="I70" s="403"/>
      <c r="J70" s="403"/>
      <c r="K70" s="403"/>
      <c r="L70" s="403"/>
      <c r="M70" s="403"/>
      <c r="N70" s="403"/>
      <c r="O70" s="403"/>
      <c r="P70" s="403"/>
      <c r="Q70" s="403"/>
      <c r="R70" s="471"/>
      <c r="S70" s="471"/>
    </row>
    <row r="71" spans="1:19" s="402" customFormat="1" ht="14.25">
      <c r="A71" s="500" t="s">
        <v>705</v>
      </c>
      <c r="B71" s="500"/>
      <c r="F71" s="403"/>
      <c r="G71" s="404"/>
      <c r="H71" s="403"/>
      <c r="I71" s="403"/>
      <c r="J71" s="403"/>
      <c r="K71" s="403"/>
      <c r="L71" s="403"/>
      <c r="M71" s="403"/>
      <c r="N71" s="403"/>
      <c r="O71" s="403"/>
      <c r="P71" s="403"/>
      <c r="Q71" s="403"/>
      <c r="R71" s="471"/>
      <c r="S71" s="471"/>
    </row>
    <row r="72" spans="1:19" s="402" customFormat="1" ht="14.25">
      <c r="A72" s="500" t="s">
        <v>706</v>
      </c>
      <c r="B72" s="500"/>
      <c r="F72" s="403"/>
      <c r="G72" s="404"/>
      <c r="H72" s="403"/>
      <c r="I72" s="403"/>
      <c r="J72" s="403"/>
      <c r="K72" s="403"/>
      <c r="L72" s="403"/>
      <c r="M72" s="403"/>
      <c r="N72" s="403"/>
      <c r="O72" s="403"/>
      <c r="P72" s="403"/>
      <c r="Q72" s="403"/>
      <c r="R72" s="471"/>
      <c r="S72" s="471"/>
    </row>
    <row r="73" spans="1:19" s="402" customFormat="1" ht="14.25">
      <c r="A73" s="500" t="s">
        <v>707</v>
      </c>
      <c r="B73" s="500"/>
      <c r="F73" s="403"/>
      <c r="G73" s="404"/>
      <c r="H73" s="403"/>
      <c r="I73" s="403"/>
      <c r="J73" s="403"/>
      <c r="K73" s="403"/>
      <c r="L73" s="403"/>
      <c r="M73" s="403"/>
      <c r="N73" s="403"/>
      <c r="O73" s="403"/>
      <c r="P73" s="403"/>
      <c r="Q73" s="403"/>
      <c r="R73" s="471"/>
      <c r="S73" s="471"/>
    </row>
    <row r="74" spans="1:19" s="402" customFormat="1" ht="14.25">
      <c r="A74" s="500" t="s">
        <v>708</v>
      </c>
      <c r="B74" s="500"/>
      <c r="F74" s="403"/>
      <c r="G74" s="404"/>
      <c r="H74" s="403"/>
      <c r="I74" s="403"/>
      <c r="J74" s="403"/>
      <c r="K74" s="403"/>
      <c r="L74" s="403"/>
      <c r="M74" s="403"/>
      <c r="N74" s="403"/>
      <c r="O74" s="403"/>
      <c r="P74" s="403"/>
      <c r="Q74" s="403"/>
      <c r="R74" s="471"/>
      <c r="S74" s="471"/>
    </row>
    <row r="75" spans="1:19" s="402" customFormat="1" ht="14.25">
      <c r="A75" s="500" t="s">
        <v>709</v>
      </c>
      <c r="B75" s="500"/>
      <c r="F75" s="403"/>
      <c r="G75" s="404"/>
      <c r="H75" s="403"/>
      <c r="I75" s="403"/>
      <c r="J75" s="403"/>
      <c r="K75" s="403"/>
      <c r="L75" s="403"/>
      <c r="M75" s="403"/>
      <c r="N75" s="403"/>
      <c r="O75" s="403"/>
      <c r="P75" s="403"/>
      <c r="Q75" s="403"/>
      <c r="R75" s="471"/>
      <c r="S75" s="471"/>
    </row>
    <row r="76" spans="1:19" s="402" customFormat="1" ht="14.25">
      <c r="A76" s="500" t="s">
        <v>710</v>
      </c>
      <c r="B76" s="500"/>
      <c r="F76" s="403"/>
      <c r="G76" s="404"/>
      <c r="H76" s="403"/>
      <c r="I76" s="403"/>
      <c r="J76" s="403"/>
      <c r="K76" s="403"/>
      <c r="L76" s="403"/>
      <c r="M76" s="403"/>
      <c r="N76" s="403"/>
      <c r="O76" s="403"/>
      <c r="P76" s="403"/>
      <c r="Q76" s="403"/>
      <c r="R76" s="471"/>
      <c r="S76" s="471"/>
    </row>
    <row r="77" spans="1:19" s="402" customFormat="1" ht="14.25">
      <c r="A77" s="500" t="s">
        <v>711</v>
      </c>
      <c r="B77" s="500"/>
      <c r="F77" s="403"/>
      <c r="G77" s="404"/>
      <c r="H77" s="403"/>
      <c r="I77" s="403"/>
      <c r="J77" s="403"/>
      <c r="K77" s="403"/>
      <c r="L77" s="403"/>
      <c r="M77" s="403"/>
      <c r="N77" s="403"/>
      <c r="O77" s="403"/>
      <c r="P77" s="403"/>
      <c r="Q77" s="403"/>
      <c r="R77" s="471"/>
      <c r="S77" s="471"/>
    </row>
    <row r="78" spans="1:19" s="402" customFormat="1" ht="14.25">
      <c r="A78" s="500" t="s">
        <v>390</v>
      </c>
      <c r="B78" s="500"/>
      <c r="F78" s="403"/>
      <c r="G78" s="404"/>
      <c r="H78" s="403"/>
      <c r="I78" s="403"/>
      <c r="J78" s="403"/>
      <c r="K78" s="403"/>
      <c r="L78" s="403"/>
      <c r="M78" s="403"/>
      <c r="N78" s="403"/>
      <c r="O78" s="403"/>
      <c r="P78" s="403"/>
      <c r="Q78" s="403"/>
      <c r="R78" s="471"/>
      <c r="S78" s="471"/>
    </row>
    <row r="79" spans="1:19" s="402" customFormat="1" ht="14.25">
      <c r="A79" s="500"/>
      <c r="B79" s="500"/>
      <c r="F79" s="403"/>
      <c r="G79" s="404"/>
      <c r="H79" s="403"/>
      <c r="I79" s="403"/>
      <c r="J79" s="403"/>
      <c r="K79" s="403"/>
      <c r="L79" s="403"/>
      <c r="M79" s="403"/>
      <c r="N79" s="403"/>
      <c r="O79" s="403"/>
      <c r="P79" s="403"/>
      <c r="Q79" s="403"/>
      <c r="R79" s="471"/>
      <c r="S79" s="471"/>
    </row>
    <row r="80" spans="1:19" s="402" customFormat="1" ht="14.25">
      <c r="A80" s="500"/>
      <c r="B80" s="500"/>
      <c r="F80" s="403"/>
      <c r="G80" s="404"/>
      <c r="H80" s="403"/>
      <c r="I80" s="403"/>
      <c r="J80" s="403"/>
      <c r="K80" s="403"/>
      <c r="L80" s="403"/>
      <c r="M80" s="403"/>
      <c r="N80" s="403"/>
      <c r="O80" s="403"/>
      <c r="P80" s="403"/>
      <c r="Q80" s="403"/>
      <c r="R80" s="471"/>
      <c r="S80" s="471"/>
    </row>
    <row r="81" spans="1:19" s="402" customFormat="1" ht="14.25">
      <c r="A81" s="500"/>
      <c r="B81" s="500"/>
      <c r="F81" s="403"/>
      <c r="G81" s="404"/>
      <c r="H81" s="403"/>
      <c r="I81" s="403"/>
      <c r="J81" s="403"/>
      <c r="K81" s="403"/>
      <c r="L81" s="403"/>
      <c r="M81" s="403"/>
      <c r="N81" s="403"/>
      <c r="O81" s="403"/>
      <c r="P81" s="403"/>
      <c r="Q81" s="403"/>
      <c r="R81" s="471"/>
      <c r="S81" s="471"/>
    </row>
    <row r="82" spans="1:19" s="402" customFormat="1" ht="14.25">
      <c r="A82" s="500"/>
      <c r="B82" s="500"/>
      <c r="F82" s="403"/>
      <c r="G82" s="404"/>
      <c r="H82" s="403"/>
      <c r="I82" s="403"/>
      <c r="J82" s="403"/>
      <c r="K82" s="403"/>
      <c r="L82" s="403"/>
      <c r="M82" s="403"/>
      <c r="N82" s="403"/>
      <c r="O82" s="403"/>
      <c r="P82" s="403"/>
      <c r="Q82" s="403"/>
      <c r="R82" s="471"/>
      <c r="S82" s="471"/>
    </row>
    <row r="83" spans="1:19" s="402" customFormat="1" ht="14.25">
      <c r="A83" s="500"/>
      <c r="B83" s="500"/>
      <c r="F83" s="403"/>
      <c r="G83" s="404"/>
      <c r="H83" s="403"/>
      <c r="I83" s="403"/>
      <c r="J83" s="403"/>
      <c r="K83" s="403"/>
      <c r="L83" s="403"/>
      <c r="M83" s="403"/>
      <c r="N83" s="403"/>
      <c r="O83" s="403"/>
      <c r="P83" s="403"/>
      <c r="Q83" s="403"/>
      <c r="R83" s="471"/>
      <c r="S83" s="471"/>
    </row>
    <row r="84" spans="1:19" s="402" customFormat="1" ht="14.25">
      <c r="A84" s="500"/>
      <c r="B84" s="500"/>
      <c r="F84" s="403"/>
      <c r="G84" s="404"/>
      <c r="H84" s="403"/>
      <c r="I84" s="403"/>
      <c r="J84" s="403"/>
      <c r="K84" s="403"/>
      <c r="L84" s="403"/>
      <c r="M84" s="403"/>
      <c r="N84" s="403"/>
      <c r="O84" s="403"/>
      <c r="P84" s="403"/>
      <c r="Q84" s="403"/>
      <c r="R84" s="471"/>
      <c r="S84" s="471"/>
    </row>
    <row r="85" spans="1:19" s="402" customFormat="1" ht="14.25">
      <c r="A85" s="500"/>
      <c r="B85" s="500"/>
      <c r="F85" s="403"/>
      <c r="G85" s="404"/>
      <c r="H85" s="403"/>
      <c r="I85" s="403"/>
      <c r="J85" s="403"/>
      <c r="K85" s="403"/>
      <c r="L85" s="403"/>
      <c r="M85" s="403"/>
      <c r="N85" s="403"/>
      <c r="O85" s="403"/>
      <c r="P85" s="403"/>
      <c r="Q85" s="403"/>
      <c r="R85" s="471"/>
      <c r="S85" s="471"/>
    </row>
    <row r="86" spans="1:19" s="402" customFormat="1" ht="14.25">
      <c r="A86" s="500"/>
      <c r="B86" s="500"/>
      <c r="F86" s="403"/>
      <c r="G86" s="404"/>
      <c r="H86" s="403"/>
      <c r="I86" s="403"/>
      <c r="J86" s="403"/>
      <c r="K86" s="403"/>
      <c r="L86" s="403"/>
      <c r="M86" s="403"/>
      <c r="N86" s="403"/>
      <c r="O86" s="403"/>
      <c r="P86" s="403"/>
      <c r="Q86" s="403"/>
      <c r="R86" s="471"/>
      <c r="S86" s="471"/>
    </row>
    <row r="87" spans="1:19" s="402" customFormat="1" ht="14.25">
      <c r="A87" s="500"/>
      <c r="B87" s="500"/>
      <c r="F87" s="403"/>
      <c r="G87" s="404"/>
      <c r="H87" s="403"/>
      <c r="I87" s="403"/>
      <c r="J87" s="403"/>
      <c r="K87" s="403"/>
      <c r="L87" s="403"/>
      <c r="M87" s="403"/>
      <c r="N87" s="403"/>
      <c r="O87" s="403"/>
      <c r="P87" s="403"/>
      <c r="Q87" s="403"/>
      <c r="R87" s="471"/>
      <c r="S87" s="471"/>
    </row>
    <row r="88" spans="1:19" s="402" customFormat="1" ht="14.25">
      <c r="A88" s="500"/>
      <c r="B88" s="500"/>
      <c r="F88" s="403"/>
      <c r="G88" s="404"/>
      <c r="H88" s="403"/>
      <c r="I88" s="403"/>
      <c r="J88" s="403"/>
      <c r="K88" s="403"/>
      <c r="L88" s="403"/>
      <c r="M88" s="403"/>
      <c r="N88" s="403"/>
      <c r="O88" s="403"/>
      <c r="P88" s="403"/>
      <c r="Q88" s="403"/>
      <c r="R88" s="471"/>
      <c r="S88" s="471"/>
    </row>
    <row r="89" spans="1:19" s="402" customFormat="1" ht="14.25">
      <c r="A89" s="500"/>
      <c r="B89" s="500"/>
      <c r="F89" s="403"/>
      <c r="G89" s="404"/>
      <c r="H89" s="403"/>
      <c r="I89" s="403"/>
      <c r="J89" s="403"/>
      <c r="K89" s="403"/>
      <c r="L89" s="403"/>
      <c r="M89" s="403"/>
      <c r="N89" s="403"/>
      <c r="O89" s="403"/>
      <c r="P89" s="403"/>
      <c r="Q89" s="403"/>
      <c r="R89" s="471"/>
      <c r="S89" s="471"/>
    </row>
  </sheetData>
  <mergeCells count="20">
    <mergeCell ref="Q16:Q18"/>
    <mergeCell ref="R16:R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9"/>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horizontalDpi="300" verticalDpi="300" r:id="rId1"/>
  <headerFooter alignWithMargins="0">
    <oddFooter>&amp;R&amp;12（令和２年７月開講訓練科から適用）　</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58"/>
  <sheetViews>
    <sheetView view="pageBreakPreview" zoomScale="95" zoomScaleNormal="100" zoomScaleSheetLayoutView="95" zoomScalePageLayoutView="70" workbookViewId="0">
      <selection activeCell="A2" sqref="A2:R2"/>
    </sheetView>
  </sheetViews>
  <sheetFormatPr defaultColWidth="9" defaultRowHeight="14.25"/>
  <cols>
    <col min="1" max="2" width="3.625" style="229" customWidth="1"/>
    <col min="3" max="3" width="5.625" style="229" customWidth="1"/>
    <col min="4" max="4" width="3.625" style="229" customWidth="1"/>
    <col min="5" max="5" width="10.625" style="229" customWidth="1"/>
    <col min="6" max="7" width="3.625" style="229" customWidth="1"/>
    <col min="8" max="9" width="5.625" style="229" customWidth="1"/>
    <col min="10" max="10" width="3.625" style="229" customWidth="1"/>
    <col min="11" max="14" width="5.625" style="229" customWidth="1"/>
    <col min="15" max="15" width="3.625" style="229" customWidth="1"/>
    <col min="16" max="17" width="5.625" style="229" customWidth="1"/>
    <col min="18" max="18" width="8.625" style="229" customWidth="1"/>
    <col min="19" max="16384" width="9" style="229"/>
  </cols>
  <sheetData>
    <row r="1" spans="1:18" ht="17.25" customHeight="1">
      <c r="R1" s="366" t="s">
        <v>752</v>
      </c>
    </row>
    <row r="2" spans="1:18" ht="24.95" customHeight="1">
      <c r="A2" s="2502" t="s">
        <v>900</v>
      </c>
      <c r="B2" s="2502"/>
      <c r="C2" s="2502"/>
      <c r="D2" s="2502"/>
      <c r="E2" s="2502"/>
      <c r="F2" s="2502"/>
      <c r="G2" s="2502"/>
      <c r="H2" s="2502"/>
      <c r="I2" s="2502"/>
      <c r="J2" s="2502"/>
      <c r="K2" s="2502"/>
      <c r="L2" s="2502"/>
      <c r="M2" s="2502"/>
      <c r="N2" s="2502"/>
      <c r="O2" s="2502"/>
      <c r="P2" s="2502"/>
      <c r="Q2" s="2502"/>
      <c r="R2" s="2502"/>
    </row>
    <row r="3" spans="1:18" s="230" customFormat="1" ht="16.5" customHeight="1">
      <c r="A3" s="2503" t="s">
        <v>391</v>
      </c>
      <c r="B3" s="2503"/>
      <c r="C3" s="2503"/>
      <c r="D3" s="2503"/>
      <c r="E3" s="2510" t="str">
        <f>IF(様式1!L11="","",様式1!L11)</f>
        <v/>
      </c>
      <c r="F3" s="2510"/>
      <c r="G3" s="2510"/>
      <c r="H3" s="2510"/>
      <c r="I3" s="2510"/>
      <c r="K3" s="2511" t="s">
        <v>307</v>
      </c>
      <c r="L3" s="2511"/>
      <c r="M3" s="2510" t="str">
        <f>IF(様式1!G36="","",様式1!G36)</f>
        <v/>
      </c>
      <c r="N3" s="2510"/>
      <c r="O3" s="2510"/>
      <c r="P3" s="2510"/>
      <c r="Q3" s="2510"/>
      <c r="R3" s="2510"/>
    </row>
    <row r="4" spans="1:18" ht="16.5" customHeight="1">
      <c r="A4" s="2503"/>
      <c r="B4" s="2503"/>
      <c r="C4" s="2503"/>
      <c r="D4" s="2503"/>
      <c r="E4" s="2510"/>
      <c r="F4" s="2510"/>
      <c r="G4" s="2510"/>
      <c r="H4" s="2510"/>
      <c r="I4" s="2510"/>
      <c r="J4" s="432"/>
      <c r="K4" s="2503"/>
      <c r="L4" s="2503"/>
      <c r="M4" s="2510"/>
      <c r="N4" s="2510"/>
      <c r="O4" s="2510"/>
      <c r="P4" s="2510"/>
      <c r="Q4" s="2510"/>
      <c r="R4" s="2510"/>
    </row>
    <row r="5" spans="1:18" s="232" customFormat="1" ht="23.1" customHeight="1">
      <c r="A5" s="232" t="s">
        <v>189</v>
      </c>
      <c r="B5" s="233"/>
      <c r="C5" s="233"/>
      <c r="D5" s="233"/>
      <c r="E5" s="233"/>
      <c r="F5" s="233"/>
      <c r="G5" s="233"/>
      <c r="H5" s="233"/>
      <c r="I5" s="233"/>
      <c r="J5" s="233"/>
      <c r="K5" s="233"/>
      <c r="L5" s="233"/>
      <c r="M5" s="233"/>
      <c r="N5" s="233"/>
      <c r="O5" s="233"/>
      <c r="P5" s="233"/>
      <c r="Q5" s="233"/>
    </row>
    <row r="6" spans="1:18" s="237" customFormat="1" ht="23.1" customHeight="1">
      <c r="A6" s="2495" t="s">
        <v>392</v>
      </c>
      <c r="B6" s="2495"/>
      <c r="C6" s="2495"/>
      <c r="D6" s="931"/>
      <c r="E6" s="741" t="s">
        <v>387</v>
      </c>
      <c r="F6" s="742" t="s">
        <v>533</v>
      </c>
      <c r="G6" s="2512"/>
      <c r="H6" s="2512"/>
      <c r="I6" s="2512"/>
      <c r="J6" s="412" t="s">
        <v>534</v>
      </c>
      <c r="K6" s="931" t="s">
        <v>560</v>
      </c>
      <c r="L6" s="277" t="s">
        <v>386</v>
      </c>
      <c r="M6" s="262"/>
      <c r="N6" s="742" t="s">
        <v>533</v>
      </c>
      <c r="O6" s="2512" t="str">
        <f>IF(様式5!L6="","",様式5!L6)</f>
        <v/>
      </c>
      <c r="P6" s="2512"/>
      <c r="Q6" s="2512"/>
      <c r="R6" s="413" t="s">
        <v>534</v>
      </c>
    </row>
    <row r="7" spans="1:18" s="237" customFormat="1" ht="23.1" customHeight="1">
      <c r="A7" s="2495" t="s">
        <v>219</v>
      </c>
      <c r="B7" s="2495"/>
      <c r="C7" s="2495"/>
      <c r="D7" s="2513" t="str">
        <f>IF(様式1!F37="","",様式1!F37)</f>
        <v/>
      </c>
      <c r="E7" s="2514"/>
      <c r="F7" s="2514"/>
      <c r="G7" s="2514"/>
      <c r="H7" s="738" t="s">
        <v>285</v>
      </c>
      <c r="I7" s="2514" t="str">
        <f>IF(様式1!K37="","",様式1!K37)</f>
        <v/>
      </c>
      <c r="J7" s="2514"/>
      <c r="K7" s="2514"/>
      <c r="L7" s="2514"/>
      <c r="M7" s="2515"/>
      <c r="N7" s="2500" t="s">
        <v>393</v>
      </c>
      <c r="O7" s="2501"/>
      <c r="P7" s="2497" t="str">
        <f>IF(様式1!F38="","",様式1!F38)</f>
        <v/>
      </c>
      <c r="Q7" s="2498"/>
      <c r="R7" s="238" t="s">
        <v>60</v>
      </c>
    </row>
    <row r="8" spans="1:18" s="237" customFormat="1" ht="5.25" customHeight="1">
      <c r="A8" s="739"/>
      <c r="B8" s="739"/>
      <c r="C8" s="239"/>
      <c r="D8" s="239"/>
      <c r="E8" s="239"/>
      <c r="F8" s="239"/>
      <c r="G8" s="239"/>
      <c r="H8" s="239"/>
      <c r="I8" s="239"/>
      <c r="J8" s="239"/>
      <c r="K8" s="239"/>
      <c r="L8" s="239"/>
      <c r="M8" s="239"/>
      <c r="N8" s="739"/>
      <c r="O8" s="739"/>
      <c r="P8" s="239"/>
      <c r="Q8" s="239"/>
      <c r="R8" s="239"/>
    </row>
    <row r="9" spans="1:18" s="237" customFormat="1" ht="20.100000000000001" customHeight="1">
      <c r="A9" s="240" t="s">
        <v>394</v>
      </c>
      <c r="B9" s="739"/>
      <c r="C9" s="239"/>
      <c r="D9" s="239"/>
      <c r="E9" s="239"/>
      <c r="F9" s="239"/>
      <c r="G9" s="239"/>
      <c r="H9" s="239"/>
      <c r="I9" s="239"/>
      <c r="J9" s="239"/>
      <c r="K9" s="239"/>
      <c r="L9" s="239"/>
      <c r="M9" s="239"/>
      <c r="N9" s="739"/>
      <c r="O9" s="739"/>
      <c r="P9" s="239"/>
      <c r="Q9" s="239"/>
      <c r="R9" s="239"/>
    </row>
    <row r="10" spans="1:18" s="237" customFormat="1" ht="20.100000000000001" customHeight="1">
      <c r="A10" s="241" t="s">
        <v>395</v>
      </c>
      <c r="B10" s="242"/>
      <c r="C10" s="738"/>
      <c r="D10" s="738"/>
      <c r="E10" s="738"/>
      <c r="F10" s="738"/>
      <c r="G10" s="738"/>
      <c r="H10" s="738"/>
      <c r="I10" s="738"/>
      <c r="J10" s="738"/>
      <c r="K10" s="738"/>
      <c r="L10" s="738"/>
      <c r="M10" s="738"/>
      <c r="N10" s="242"/>
      <c r="O10" s="242"/>
      <c r="P10" s="738"/>
      <c r="Q10" s="738"/>
      <c r="R10" s="743"/>
    </row>
    <row r="11" spans="1:18" s="237" customFormat="1" ht="35.1" customHeight="1">
      <c r="A11" s="2487"/>
      <c r="B11" s="2479" t="s">
        <v>495</v>
      </c>
      <c r="C11" s="2480"/>
      <c r="D11" s="2480"/>
      <c r="E11" s="2480"/>
      <c r="F11" s="2480"/>
      <c r="G11" s="2480"/>
      <c r="H11" s="2480"/>
      <c r="I11" s="2480"/>
      <c r="J11" s="2480"/>
      <c r="K11" s="2480"/>
      <c r="L11" s="2480"/>
      <c r="M11" s="2480"/>
      <c r="N11" s="2480"/>
      <c r="O11" s="2480"/>
      <c r="P11" s="2480"/>
      <c r="Q11" s="2480"/>
      <c r="R11" s="2481"/>
    </row>
    <row r="12" spans="1:18" s="237" customFormat="1" ht="300" customHeight="1">
      <c r="A12" s="2488"/>
      <c r="B12" s="2507"/>
      <c r="C12" s="2508"/>
      <c r="D12" s="2508"/>
      <c r="E12" s="2508"/>
      <c r="F12" s="2508"/>
      <c r="G12" s="2508"/>
      <c r="H12" s="2508"/>
      <c r="I12" s="2508"/>
      <c r="J12" s="2508"/>
      <c r="K12" s="2508"/>
      <c r="L12" s="2508"/>
      <c r="M12" s="2508"/>
      <c r="N12" s="2508"/>
      <c r="O12" s="2508"/>
      <c r="P12" s="2508"/>
      <c r="Q12" s="2508"/>
      <c r="R12" s="2509"/>
    </row>
    <row r="13" spans="1:18" s="237" customFormat="1" ht="20.100000000000001" customHeight="1">
      <c r="A13" s="241" t="s">
        <v>396</v>
      </c>
      <c r="B13" s="244"/>
      <c r="C13" s="244"/>
      <c r="D13" s="244"/>
      <c r="E13" s="244"/>
      <c r="F13" s="244"/>
      <c r="G13" s="244"/>
      <c r="H13" s="244"/>
      <c r="I13" s="244"/>
      <c r="J13" s="244"/>
      <c r="K13" s="244"/>
      <c r="L13" s="244"/>
      <c r="M13" s="244"/>
      <c r="N13" s="244"/>
      <c r="O13" s="244"/>
      <c r="P13" s="244"/>
      <c r="Q13" s="244"/>
      <c r="R13" s="245"/>
    </row>
    <row r="14" spans="1:18" s="237" customFormat="1" ht="23.1" customHeight="1">
      <c r="A14" s="2487"/>
      <c r="B14" s="2492" t="s">
        <v>397</v>
      </c>
      <c r="C14" s="2493"/>
      <c r="D14" s="2493"/>
      <c r="E14" s="2493"/>
      <c r="F14" s="2494"/>
      <c r="G14" s="932"/>
      <c r="H14" s="742" t="s">
        <v>398</v>
      </c>
      <c r="I14" s="742"/>
      <c r="J14" s="932"/>
      <c r="K14" s="742" t="s">
        <v>399</v>
      </c>
      <c r="L14" s="234" t="s">
        <v>400</v>
      </c>
      <c r="M14" s="742"/>
      <c r="N14" s="745"/>
      <c r="O14" s="745"/>
      <c r="P14" s="742"/>
      <c r="Q14" s="742"/>
      <c r="R14" s="747"/>
    </row>
    <row r="15" spans="1:18" s="237" customFormat="1" ht="23.1" customHeight="1">
      <c r="A15" s="2487"/>
      <c r="B15" s="2492" t="s">
        <v>401</v>
      </c>
      <c r="C15" s="2493"/>
      <c r="D15" s="2493"/>
      <c r="E15" s="2493"/>
      <c r="F15" s="2494"/>
      <c r="G15" s="2505"/>
      <c r="H15" s="2506"/>
      <c r="I15" s="2506"/>
      <c r="J15" s="235" t="s">
        <v>402</v>
      </c>
      <c r="K15" s="235"/>
      <c r="L15" s="235"/>
      <c r="M15" s="235"/>
      <c r="N15" s="235"/>
      <c r="O15" s="235"/>
      <c r="P15" s="235"/>
      <c r="Q15" s="235"/>
      <c r="R15" s="236"/>
    </row>
    <row r="16" spans="1:18" s="237" customFormat="1" ht="23.1" customHeight="1">
      <c r="A16" s="2487"/>
      <c r="B16" s="2492" t="s">
        <v>403</v>
      </c>
      <c r="C16" s="2493"/>
      <c r="D16" s="2493"/>
      <c r="E16" s="2493"/>
      <c r="F16" s="2494"/>
      <c r="G16" s="2505"/>
      <c r="H16" s="2506"/>
      <c r="I16" s="2506"/>
      <c r="J16" s="235" t="s">
        <v>402</v>
      </c>
      <c r="K16" s="235"/>
      <c r="L16" s="235"/>
      <c r="M16" s="235"/>
      <c r="N16" s="235"/>
      <c r="O16" s="235"/>
      <c r="P16" s="235"/>
      <c r="Q16" s="235"/>
      <c r="R16" s="236"/>
    </row>
    <row r="17" spans="1:24" s="237" customFormat="1" ht="23.1" customHeight="1">
      <c r="A17" s="2488"/>
      <c r="B17" s="2492" t="s">
        <v>404</v>
      </c>
      <c r="C17" s="2493"/>
      <c r="D17" s="2493"/>
      <c r="E17" s="2493"/>
      <c r="F17" s="2494"/>
      <c r="G17" s="2505"/>
      <c r="H17" s="2506"/>
      <c r="I17" s="2506"/>
      <c r="J17" s="235" t="s">
        <v>405</v>
      </c>
      <c r="K17" s="235"/>
      <c r="L17" s="235"/>
      <c r="M17" s="235"/>
      <c r="N17" s="235"/>
      <c r="O17" s="235"/>
      <c r="P17" s="235"/>
      <c r="Q17" s="235"/>
      <c r="R17" s="236"/>
    </row>
    <row r="18" spans="1:24" s="237" customFormat="1" ht="8.1" customHeight="1">
      <c r="A18" s="247"/>
      <c r="B18" s="243"/>
      <c r="C18" s="240"/>
      <c r="D18" s="240"/>
      <c r="E18" s="240"/>
      <c r="F18" s="240"/>
      <c r="G18" s="239"/>
      <c r="H18" s="239"/>
      <c r="I18" s="239"/>
      <c r="J18" s="239"/>
      <c r="K18" s="239"/>
      <c r="L18" s="239"/>
      <c r="M18" s="239"/>
      <c r="N18" s="739"/>
      <c r="O18" s="739"/>
      <c r="P18" s="239"/>
      <c r="Q18" s="239"/>
      <c r="R18" s="239"/>
    </row>
    <row r="19" spans="1:24" s="250" customFormat="1" ht="23.1" customHeight="1">
      <c r="A19" s="248" t="s">
        <v>406</v>
      </c>
      <c r="B19" s="249"/>
      <c r="C19" s="249"/>
      <c r="D19" s="249"/>
      <c r="E19" s="249"/>
      <c r="F19" s="249"/>
      <c r="G19" s="249"/>
      <c r="H19" s="249"/>
      <c r="I19" s="249"/>
      <c r="J19" s="249"/>
      <c r="K19" s="249"/>
      <c r="L19" s="249"/>
      <c r="M19" s="249"/>
      <c r="N19" s="249"/>
      <c r="O19" s="249"/>
      <c r="P19" s="249"/>
      <c r="Q19" s="249"/>
      <c r="R19" s="249"/>
    </row>
    <row r="20" spans="1:24" s="250" customFormat="1" ht="23.1" customHeight="1">
      <c r="A20" s="251" t="s">
        <v>407</v>
      </c>
      <c r="B20" s="252"/>
      <c r="C20" s="252"/>
      <c r="D20" s="252"/>
      <c r="E20" s="252"/>
      <c r="F20" s="252"/>
      <c r="G20" s="252"/>
      <c r="H20" s="252"/>
      <c r="I20" s="253"/>
      <c r="J20" s="252"/>
      <c r="K20" s="252"/>
      <c r="L20" s="252"/>
      <c r="M20" s="252"/>
      <c r="N20" s="252"/>
      <c r="O20" s="252"/>
      <c r="P20" s="252"/>
      <c r="Q20" s="252"/>
      <c r="R20" s="254"/>
    </row>
    <row r="21" spans="1:24" s="250" customFormat="1" ht="23.1" customHeight="1">
      <c r="A21" s="255"/>
      <c r="B21" s="933"/>
      <c r="C21" s="2484" t="s">
        <v>501</v>
      </c>
      <c r="D21" s="2485"/>
      <c r="E21" s="2485"/>
      <c r="F21" s="2485"/>
      <c r="G21" s="2485"/>
      <c r="H21" s="2485"/>
      <c r="I21" s="2485"/>
      <c r="J21" s="2485"/>
      <c r="K21" s="2485"/>
      <c r="L21" s="2485"/>
      <c r="M21" s="2485"/>
      <c r="N21" s="2485"/>
      <c r="O21" s="2485"/>
      <c r="P21" s="2485"/>
      <c r="Q21" s="2485"/>
      <c r="R21" s="2486"/>
    </row>
    <row r="22" spans="1:24" s="250" customFormat="1" ht="23.1" customHeight="1">
      <c r="A22" s="255"/>
      <c r="B22" s="933"/>
      <c r="C22" s="2484" t="s">
        <v>1211</v>
      </c>
      <c r="D22" s="2485"/>
      <c r="E22" s="2485"/>
      <c r="F22" s="2485"/>
      <c r="G22" s="2485"/>
      <c r="H22" s="2485"/>
      <c r="I22" s="2485"/>
      <c r="J22" s="2485"/>
      <c r="K22" s="2485"/>
      <c r="L22" s="2485"/>
      <c r="M22" s="2485"/>
      <c r="N22" s="2485"/>
      <c r="O22" s="2485"/>
      <c r="P22" s="2485"/>
      <c r="Q22" s="2485"/>
      <c r="R22" s="2486"/>
    </row>
    <row r="23" spans="1:24" s="237" customFormat="1" ht="39.950000000000003" customHeight="1">
      <c r="A23" s="2479" t="s">
        <v>1206</v>
      </c>
      <c r="B23" s="2480"/>
      <c r="C23" s="2480"/>
      <c r="D23" s="2480"/>
      <c r="E23" s="2480"/>
      <c r="F23" s="2480"/>
      <c r="G23" s="2480"/>
      <c r="H23" s="2480"/>
      <c r="I23" s="2480"/>
      <c r="J23" s="2480"/>
      <c r="K23" s="2480"/>
      <c r="L23" s="2480"/>
      <c r="M23" s="2480"/>
      <c r="N23" s="2480"/>
      <c r="O23" s="2480"/>
      <c r="P23" s="2480"/>
      <c r="Q23" s="2480"/>
      <c r="R23" s="2481"/>
      <c r="S23" s="250"/>
      <c r="T23" s="250"/>
      <c r="U23" s="250"/>
      <c r="V23" s="243"/>
      <c r="X23" s="243"/>
    </row>
    <row r="24" spans="1:24" s="264" customFormat="1" ht="30" customHeight="1">
      <c r="A24" s="505"/>
      <c r="B24" s="934"/>
      <c r="C24" s="2476" t="s">
        <v>1032</v>
      </c>
      <c r="D24" s="2477"/>
      <c r="E24" s="2477"/>
      <c r="F24" s="2477"/>
      <c r="G24" s="2477"/>
      <c r="H24" s="2477"/>
      <c r="I24" s="2477"/>
      <c r="J24" s="2477"/>
      <c r="K24" s="2477"/>
      <c r="L24" s="2477"/>
      <c r="M24" s="2477"/>
      <c r="N24" s="2477"/>
      <c r="O24" s="2477"/>
      <c r="P24" s="2477"/>
      <c r="Q24" s="2477"/>
      <c r="R24" s="2478"/>
      <c r="S24" s="250"/>
      <c r="T24" s="250"/>
      <c r="U24" s="250"/>
      <c r="V24" s="279"/>
    </row>
    <row r="25" spans="1:24" s="250" customFormat="1" ht="35.1" customHeight="1">
      <c r="A25" s="2479" t="s">
        <v>1207</v>
      </c>
      <c r="B25" s="2480"/>
      <c r="C25" s="2480"/>
      <c r="D25" s="2480"/>
      <c r="E25" s="2480"/>
      <c r="F25" s="2480"/>
      <c r="G25" s="2480"/>
      <c r="H25" s="2480"/>
      <c r="I25" s="2480"/>
      <c r="J25" s="2480"/>
      <c r="K25" s="2480"/>
      <c r="L25" s="2480"/>
      <c r="M25" s="2480"/>
      <c r="N25" s="2480"/>
      <c r="O25" s="2480"/>
      <c r="P25" s="2480"/>
      <c r="Q25" s="2480"/>
      <c r="R25" s="2481"/>
    </row>
    <row r="26" spans="1:24" s="250" customFormat="1" ht="28.5" customHeight="1">
      <c r="A26" s="685"/>
      <c r="B26" s="935"/>
      <c r="C26" s="2476" t="s">
        <v>1204</v>
      </c>
      <c r="D26" s="2477"/>
      <c r="E26" s="2477"/>
      <c r="F26" s="2477"/>
      <c r="G26" s="2477"/>
      <c r="H26" s="2477"/>
      <c r="I26" s="2477"/>
      <c r="J26" s="2477"/>
      <c r="K26" s="2477"/>
      <c r="L26" s="2477"/>
      <c r="M26" s="2477"/>
      <c r="N26" s="2477"/>
      <c r="O26" s="2477"/>
      <c r="P26" s="2477"/>
      <c r="Q26" s="2477"/>
      <c r="R26" s="2478"/>
    </row>
    <row r="27" spans="1:24" s="283" customFormat="1" ht="12.95" customHeight="1">
      <c r="A27" s="506" t="s">
        <v>715</v>
      </c>
      <c r="B27" s="507"/>
      <c r="C27" s="508"/>
      <c r="D27" s="508"/>
      <c r="E27" s="508"/>
      <c r="F27" s="508"/>
      <c r="G27" s="508"/>
      <c r="H27" s="508"/>
      <c r="I27" s="508"/>
      <c r="J27" s="508"/>
      <c r="K27" s="508"/>
      <c r="L27" s="509"/>
      <c r="M27" s="507"/>
      <c r="N27" s="508"/>
      <c r="O27" s="509"/>
      <c r="P27" s="510"/>
      <c r="Q27" s="511"/>
      <c r="R27" s="511"/>
      <c r="S27" s="282"/>
      <c r="T27" s="282"/>
      <c r="U27" s="282"/>
      <c r="V27" s="281"/>
    </row>
    <row r="28" spans="1:24" ht="17.25" customHeight="1">
      <c r="R28" s="366" t="s">
        <v>752</v>
      </c>
    </row>
    <row r="29" spans="1:24" ht="24.95" customHeight="1">
      <c r="A29" s="2502" t="s">
        <v>900</v>
      </c>
      <c r="B29" s="2502"/>
      <c r="C29" s="2502"/>
      <c r="D29" s="2502"/>
      <c r="E29" s="2502"/>
      <c r="F29" s="2502"/>
      <c r="G29" s="2502"/>
      <c r="H29" s="2502"/>
      <c r="I29" s="2502"/>
      <c r="J29" s="2502"/>
      <c r="K29" s="2502"/>
      <c r="L29" s="2502"/>
      <c r="M29" s="2502"/>
      <c r="N29" s="2502"/>
      <c r="O29" s="2502"/>
      <c r="P29" s="2502"/>
      <c r="Q29" s="2502"/>
      <c r="R29" s="2502"/>
    </row>
    <row r="30" spans="1:24" s="230" customFormat="1" ht="28.5" customHeight="1">
      <c r="A30" s="2503" t="s">
        <v>391</v>
      </c>
      <c r="B30" s="2503"/>
      <c r="C30" s="2503"/>
      <c r="D30" s="2503"/>
      <c r="E30" s="2504"/>
      <c r="F30" s="2504"/>
      <c r="G30" s="2504"/>
      <c r="H30" s="2504"/>
      <c r="I30" s="2504"/>
      <c r="K30" s="730" t="s">
        <v>307</v>
      </c>
      <c r="L30" s="231"/>
      <c r="M30" s="2504"/>
      <c r="N30" s="2504"/>
      <c r="O30" s="2504"/>
      <c r="P30" s="2504"/>
      <c r="Q30" s="2504"/>
      <c r="R30" s="2504"/>
    </row>
    <row r="31" spans="1:24" ht="1.5" customHeight="1">
      <c r="B31" s="432"/>
      <c r="C31" s="432"/>
      <c r="D31" s="432"/>
      <c r="E31" s="432"/>
      <c r="F31" s="432"/>
      <c r="G31" s="432"/>
      <c r="H31" s="432"/>
      <c r="I31" s="432"/>
      <c r="J31" s="432"/>
      <c r="K31" s="432"/>
      <c r="L31" s="432"/>
      <c r="M31" s="432"/>
      <c r="N31" s="432"/>
      <c r="O31" s="432"/>
      <c r="P31" s="432"/>
      <c r="Q31" s="432"/>
    </row>
    <row r="32" spans="1:24" s="232" customFormat="1" ht="23.1" customHeight="1">
      <c r="A32" s="232" t="s">
        <v>189</v>
      </c>
      <c r="B32" s="233"/>
      <c r="C32" s="233"/>
      <c r="D32" s="233"/>
      <c r="E32" s="233"/>
      <c r="F32" s="233"/>
      <c r="G32" s="233"/>
      <c r="H32" s="233"/>
      <c r="I32" s="233"/>
      <c r="J32" s="233"/>
      <c r="K32" s="233"/>
      <c r="L32" s="233"/>
      <c r="M32" s="233"/>
      <c r="N32" s="233"/>
      <c r="O32" s="233"/>
      <c r="P32" s="233"/>
      <c r="Q32" s="233"/>
    </row>
    <row r="33" spans="1:18" s="237" customFormat="1" ht="23.1" customHeight="1">
      <c r="A33" s="2495" t="s">
        <v>392</v>
      </c>
      <c r="B33" s="2495"/>
      <c r="C33" s="2495"/>
      <c r="D33" s="744"/>
      <c r="E33" s="741" t="s">
        <v>387</v>
      </c>
      <c r="F33" s="742" t="s">
        <v>578</v>
      </c>
      <c r="G33" s="2496"/>
      <c r="H33" s="2496"/>
      <c r="I33" s="2496"/>
      <c r="J33" s="412" t="s">
        <v>579</v>
      </c>
      <c r="K33" s="744"/>
      <c r="L33" s="277" t="s">
        <v>386</v>
      </c>
      <c r="M33" s="262"/>
      <c r="N33" s="742" t="s">
        <v>578</v>
      </c>
      <c r="O33" s="2496"/>
      <c r="P33" s="2496"/>
      <c r="Q33" s="2496"/>
      <c r="R33" s="413" t="s">
        <v>579</v>
      </c>
    </row>
    <row r="34" spans="1:18" s="237" customFormat="1" ht="23.1" customHeight="1">
      <c r="A34" s="2495" t="s">
        <v>219</v>
      </c>
      <c r="B34" s="2495"/>
      <c r="C34" s="2495"/>
      <c r="D34" s="2497"/>
      <c r="E34" s="2498"/>
      <c r="F34" s="2498"/>
      <c r="G34" s="2498"/>
      <c r="H34" s="738" t="s">
        <v>580</v>
      </c>
      <c r="I34" s="2498"/>
      <c r="J34" s="2498"/>
      <c r="K34" s="2498"/>
      <c r="L34" s="2498"/>
      <c r="M34" s="2499"/>
      <c r="N34" s="2500" t="s">
        <v>393</v>
      </c>
      <c r="O34" s="2501"/>
      <c r="P34" s="2497"/>
      <c r="Q34" s="2498"/>
      <c r="R34" s="238" t="s">
        <v>60</v>
      </c>
    </row>
    <row r="35" spans="1:18" s="237" customFormat="1" ht="8.1" customHeight="1">
      <c r="A35" s="739"/>
      <c r="B35" s="739"/>
      <c r="C35" s="239"/>
      <c r="D35" s="239"/>
      <c r="E35" s="239"/>
      <c r="F35" s="239"/>
      <c r="G35" s="239"/>
      <c r="H35" s="239"/>
      <c r="I35" s="239"/>
      <c r="J35" s="239"/>
      <c r="K35" s="239"/>
      <c r="L35" s="239"/>
      <c r="M35" s="239"/>
      <c r="N35" s="739"/>
      <c r="O35" s="739"/>
      <c r="P35" s="239"/>
      <c r="Q35" s="239"/>
      <c r="R35" s="239"/>
    </row>
    <row r="36" spans="1:18" s="237" customFormat="1" ht="20.100000000000001" customHeight="1">
      <c r="A36" s="240" t="s">
        <v>394</v>
      </c>
      <c r="B36" s="739"/>
      <c r="C36" s="239"/>
      <c r="D36" s="239"/>
      <c r="E36" s="239"/>
      <c r="F36" s="239"/>
      <c r="G36" s="239"/>
      <c r="H36" s="239"/>
      <c r="I36" s="239"/>
      <c r="J36" s="239"/>
      <c r="K36" s="239"/>
      <c r="L36" s="239"/>
      <c r="M36" s="239"/>
      <c r="N36" s="739"/>
      <c r="O36" s="739"/>
      <c r="P36" s="239"/>
      <c r="Q36" s="239"/>
      <c r="R36" s="239"/>
    </row>
    <row r="37" spans="1:18" s="237" customFormat="1" ht="20.100000000000001" customHeight="1">
      <c r="A37" s="241" t="s">
        <v>581</v>
      </c>
      <c r="B37" s="242"/>
      <c r="C37" s="738"/>
      <c r="D37" s="738"/>
      <c r="E37" s="738"/>
      <c r="F37" s="738"/>
      <c r="G37" s="738"/>
      <c r="H37" s="738"/>
      <c r="I37" s="738"/>
      <c r="J37" s="738"/>
      <c r="K37" s="738"/>
      <c r="L37" s="738"/>
      <c r="M37" s="738"/>
      <c r="N37" s="242"/>
      <c r="O37" s="242"/>
      <c r="P37" s="738"/>
      <c r="Q37" s="738"/>
      <c r="R37" s="743"/>
    </row>
    <row r="38" spans="1:18" s="237" customFormat="1" ht="35.1" customHeight="1">
      <c r="A38" s="2487"/>
      <c r="B38" s="2479" t="s">
        <v>495</v>
      </c>
      <c r="C38" s="2480"/>
      <c r="D38" s="2480"/>
      <c r="E38" s="2480"/>
      <c r="F38" s="2480"/>
      <c r="G38" s="2480"/>
      <c r="H38" s="2480"/>
      <c r="I38" s="2480"/>
      <c r="J38" s="2480"/>
      <c r="K38" s="2480"/>
      <c r="L38" s="2480"/>
      <c r="M38" s="2480"/>
      <c r="N38" s="2480"/>
      <c r="O38" s="2480"/>
      <c r="P38" s="2480"/>
      <c r="Q38" s="2480"/>
      <c r="R38" s="2481"/>
    </row>
    <row r="39" spans="1:18" s="237" customFormat="1" ht="300" customHeight="1">
      <c r="A39" s="2488"/>
      <c r="B39" s="2489"/>
      <c r="C39" s="2490"/>
      <c r="D39" s="2490"/>
      <c r="E39" s="2490"/>
      <c r="F39" s="2490"/>
      <c r="G39" s="2490"/>
      <c r="H39" s="2490"/>
      <c r="I39" s="2490"/>
      <c r="J39" s="2490"/>
      <c r="K39" s="2490"/>
      <c r="L39" s="2490"/>
      <c r="M39" s="2490"/>
      <c r="N39" s="2490"/>
      <c r="O39" s="2490"/>
      <c r="P39" s="2490"/>
      <c r="Q39" s="2490"/>
      <c r="R39" s="2491"/>
    </row>
    <row r="40" spans="1:18" s="237" customFormat="1" ht="20.100000000000001" customHeight="1">
      <c r="A40" s="241" t="s">
        <v>582</v>
      </c>
      <c r="B40" s="244"/>
      <c r="C40" s="244"/>
      <c r="D40" s="244"/>
      <c r="E40" s="244"/>
      <c r="F40" s="244"/>
      <c r="G40" s="244"/>
      <c r="H40" s="244"/>
      <c r="I40" s="244"/>
      <c r="J40" s="244"/>
      <c r="K40" s="244"/>
      <c r="L40" s="244"/>
      <c r="M40" s="244"/>
      <c r="N40" s="244"/>
      <c r="O40" s="244"/>
      <c r="P40" s="244"/>
      <c r="Q40" s="244"/>
      <c r="R40" s="245"/>
    </row>
    <row r="41" spans="1:18" s="237" customFormat="1" ht="23.1" customHeight="1">
      <c r="A41" s="2487"/>
      <c r="B41" s="2492" t="s">
        <v>397</v>
      </c>
      <c r="C41" s="2493"/>
      <c r="D41" s="2493"/>
      <c r="E41" s="2493"/>
      <c r="F41" s="2494"/>
      <c r="G41" s="246"/>
      <c r="H41" s="742" t="s">
        <v>398</v>
      </c>
      <c r="I41" s="742"/>
      <c r="J41" s="246"/>
      <c r="K41" s="742" t="s">
        <v>399</v>
      </c>
      <c r="L41" s="234" t="s">
        <v>400</v>
      </c>
      <c r="M41" s="742"/>
      <c r="N41" s="745"/>
      <c r="O41" s="745"/>
      <c r="P41" s="742"/>
      <c r="Q41" s="742"/>
      <c r="R41" s="747"/>
    </row>
    <row r="42" spans="1:18" s="237" customFormat="1" ht="23.1" customHeight="1">
      <c r="A42" s="2487"/>
      <c r="B42" s="2492" t="s">
        <v>401</v>
      </c>
      <c r="C42" s="2493"/>
      <c r="D42" s="2493"/>
      <c r="E42" s="2493"/>
      <c r="F42" s="2494"/>
      <c r="G42" s="2482"/>
      <c r="H42" s="2483"/>
      <c r="I42" s="2483"/>
      <c r="J42" s="235" t="s">
        <v>402</v>
      </c>
      <c r="K42" s="235"/>
      <c r="L42" s="235"/>
      <c r="M42" s="235"/>
      <c r="N42" s="235"/>
      <c r="O42" s="235"/>
      <c r="P42" s="235"/>
      <c r="Q42" s="235"/>
      <c r="R42" s="236"/>
    </row>
    <row r="43" spans="1:18" s="237" customFormat="1" ht="23.1" customHeight="1">
      <c r="A43" s="2487"/>
      <c r="B43" s="2492" t="s">
        <v>403</v>
      </c>
      <c r="C43" s="2493"/>
      <c r="D43" s="2493"/>
      <c r="E43" s="2493"/>
      <c r="F43" s="2494"/>
      <c r="G43" s="2482"/>
      <c r="H43" s="2483"/>
      <c r="I43" s="2483"/>
      <c r="J43" s="235" t="s">
        <v>402</v>
      </c>
      <c r="K43" s="235"/>
      <c r="L43" s="235"/>
      <c r="M43" s="235"/>
      <c r="N43" s="235"/>
      <c r="O43" s="235"/>
      <c r="P43" s="235"/>
      <c r="Q43" s="235"/>
      <c r="R43" s="236"/>
    </row>
    <row r="44" spans="1:18" s="237" customFormat="1" ht="23.1" customHeight="1">
      <c r="A44" s="2488"/>
      <c r="B44" s="2492" t="s">
        <v>404</v>
      </c>
      <c r="C44" s="2493"/>
      <c r="D44" s="2493"/>
      <c r="E44" s="2493"/>
      <c r="F44" s="2494"/>
      <c r="G44" s="2482"/>
      <c r="H44" s="2483"/>
      <c r="I44" s="2483"/>
      <c r="J44" s="235" t="s">
        <v>583</v>
      </c>
      <c r="K44" s="235"/>
      <c r="L44" s="235"/>
      <c r="M44" s="235"/>
      <c r="N44" s="235"/>
      <c r="O44" s="235"/>
      <c r="P44" s="235"/>
      <c r="Q44" s="235"/>
      <c r="R44" s="236"/>
    </row>
    <row r="45" spans="1:18" s="237" customFormat="1" ht="8.1" customHeight="1">
      <c r="A45" s="247"/>
      <c r="B45" s="243"/>
      <c r="C45" s="240"/>
      <c r="D45" s="240"/>
      <c r="E45" s="240"/>
      <c r="F45" s="240"/>
      <c r="G45" s="239"/>
      <c r="H45" s="239"/>
      <c r="I45" s="239"/>
      <c r="J45" s="239"/>
      <c r="K45" s="239"/>
      <c r="L45" s="239"/>
      <c r="M45" s="239"/>
      <c r="N45" s="739"/>
      <c r="O45" s="739"/>
      <c r="P45" s="239"/>
      <c r="Q45" s="239"/>
      <c r="R45" s="239"/>
    </row>
    <row r="46" spans="1:18" s="250" customFormat="1" ht="23.1" customHeight="1">
      <c r="A46" s="248" t="s">
        <v>584</v>
      </c>
      <c r="B46" s="249"/>
      <c r="C46" s="249"/>
      <c r="D46" s="249"/>
      <c r="E46" s="249"/>
      <c r="F46" s="249"/>
      <c r="G46" s="249"/>
      <c r="H46" s="249"/>
      <c r="I46" s="249"/>
      <c r="J46" s="249"/>
      <c r="K46" s="249"/>
      <c r="L46" s="249"/>
      <c r="M46" s="249"/>
      <c r="N46" s="249"/>
      <c r="O46" s="249"/>
      <c r="P46" s="249"/>
      <c r="Q46" s="249"/>
      <c r="R46" s="249"/>
    </row>
    <row r="47" spans="1:18" s="250" customFormat="1" ht="23.1" customHeight="1">
      <c r="A47" s="953" t="s">
        <v>407</v>
      </c>
      <c r="B47" s="252"/>
      <c r="C47" s="252"/>
      <c r="D47" s="252"/>
      <c r="E47" s="252"/>
      <c r="F47" s="252"/>
      <c r="G47" s="252"/>
      <c r="H47" s="252"/>
      <c r="I47" s="253"/>
      <c r="J47" s="252"/>
      <c r="K47" s="252"/>
      <c r="L47" s="252"/>
      <c r="M47" s="252"/>
      <c r="N47" s="252"/>
      <c r="O47" s="252"/>
      <c r="P47" s="252"/>
      <c r="Q47" s="252"/>
      <c r="R47" s="254"/>
    </row>
    <row r="48" spans="1:18" s="250" customFormat="1" ht="23.1" customHeight="1">
      <c r="A48" s="255"/>
      <c r="B48" s="364"/>
      <c r="C48" s="2484" t="s">
        <v>501</v>
      </c>
      <c r="D48" s="2485"/>
      <c r="E48" s="2485"/>
      <c r="F48" s="2485"/>
      <c r="G48" s="2485"/>
      <c r="H48" s="2485"/>
      <c r="I48" s="2485"/>
      <c r="J48" s="2485"/>
      <c r="K48" s="2485"/>
      <c r="L48" s="2485"/>
      <c r="M48" s="2485"/>
      <c r="N48" s="2485"/>
      <c r="O48" s="2485"/>
      <c r="P48" s="2485"/>
      <c r="Q48" s="2485"/>
      <c r="R48" s="2486"/>
    </row>
    <row r="49" spans="1:24" s="250" customFormat="1" ht="23.1" customHeight="1">
      <c r="A49" s="255"/>
      <c r="B49" s="364"/>
      <c r="C49" s="2484" t="s">
        <v>1211</v>
      </c>
      <c r="D49" s="2485"/>
      <c r="E49" s="2485"/>
      <c r="F49" s="2485"/>
      <c r="G49" s="2485"/>
      <c r="H49" s="2485"/>
      <c r="I49" s="2485"/>
      <c r="J49" s="2485"/>
      <c r="K49" s="2485"/>
      <c r="L49" s="2485"/>
      <c r="M49" s="2485"/>
      <c r="N49" s="2485"/>
      <c r="O49" s="2485"/>
      <c r="P49" s="2485"/>
      <c r="Q49" s="2485"/>
      <c r="R49" s="2486"/>
    </row>
    <row r="50" spans="1:24" s="237" customFormat="1" ht="39.950000000000003" customHeight="1">
      <c r="A50" s="2479" t="s">
        <v>1205</v>
      </c>
      <c r="B50" s="2480"/>
      <c r="C50" s="2480"/>
      <c r="D50" s="2480"/>
      <c r="E50" s="2480"/>
      <c r="F50" s="2480"/>
      <c r="G50" s="2480"/>
      <c r="H50" s="2480"/>
      <c r="I50" s="2480"/>
      <c r="J50" s="2480"/>
      <c r="K50" s="2480"/>
      <c r="L50" s="2480"/>
      <c r="M50" s="2480"/>
      <c r="N50" s="2480"/>
      <c r="O50" s="2480"/>
      <c r="P50" s="2480"/>
      <c r="Q50" s="2480"/>
      <c r="R50" s="2481"/>
      <c r="S50" s="250"/>
      <c r="T50" s="250"/>
      <c r="U50" s="250"/>
      <c r="V50" s="243"/>
      <c r="X50" s="243"/>
    </row>
    <row r="51" spans="1:24" s="264" customFormat="1" ht="30" customHeight="1">
      <c r="A51" s="505"/>
      <c r="B51" s="504"/>
      <c r="C51" s="2476" t="s">
        <v>1033</v>
      </c>
      <c r="D51" s="2477"/>
      <c r="E51" s="2477"/>
      <c r="F51" s="2477"/>
      <c r="G51" s="2477"/>
      <c r="H51" s="2477"/>
      <c r="I51" s="2477"/>
      <c r="J51" s="2477"/>
      <c r="K51" s="2477"/>
      <c r="L51" s="2477"/>
      <c r="M51" s="2477"/>
      <c r="N51" s="2477"/>
      <c r="O51" s="2477"/>
      <c r="P51" s="2477"/>
      <c r="Q51" s="2477"/>
      <c r="R51" s="2478"/>
      <c r="S51" s="250"/>
      <c r="T51" s="250"/>
      <c r="U51" s="250"/>
      <c r="V51" s="279"/>
    </row>
    <row r="52" spans="1:24" s="250" customFormat="1" ht="33" customHeight="1">
      <c r="A52" s="2479" t="s">
        <v>1196</v>
      </c>
      <c r="B52" s="2480"/>
      <c r="C52" s="2480"/>
      <c r="D52" s="2480"/>
      <c r="E52" s="2480"/>
      <c r="F52" s="2480"/>
      <c r="G52" s="2480"/>
      <c r="H52" s="2480"/>
      <c r="I52" s="2480"/>
      <c r="J52" s="2480"/>
      <c r="K52" s="2480"/>
      <c r="L52" s="2480"/>
      <c r="M52" s="2480"/>
      <c r="N52" s="2480"/>
      <c r="O52" s="2480"/>
      <c r="P52" s="2480"/>
      <c r="Q52" s="2480"/>
      <c r="R52" s="2481"/>
    </row>
    <row r="53" spans="1:24" s="250" customFormat="1" ht="28.5" customHeight="1">
      <c r="A53" s="685"/>
      <c r="B53" s="686"/>
      <c r="C53" s="2476" t="s">
        <v>1204</v>
      </c>
      <c r="D53" s="2477"/>
      <c r="E53" s="2477"/>
      <c r="F53" s="2477"/>
      <c r="G53" s="2477"/>
      <c r="H53" s="2477"/>
      <c r="I53" s="2477"/>
      <c r="J53" s="2477"/>
      <c r="K53" s="2477"/>
      <c r="L53" s="2477"/>
      <c r="M53" s="2477"/>
      <c r="N53" s="2477"/>
      <c r="O53" s="2477"/>
      <c r="P53" s="2477"/>
      <c r="Q53" s="2477"/>
      <c r="R53" s="2478"/>
    </row>
    <row r="54" spans="1:24" s="283" customFormat="1" ht="12.95" customHeight="1">
      <c r="A54" s="506" t="s">
        <v>715</v>
      </c>
      <c r="B54" s="507"/>
      <c r="C54" s="508"/>
      <c r="D54" s="508"/>
      <c r="E54" s="508"/>
      <c r="F54" s="508"/>
      <c r="G54" s="508"/>
      <c r="H54" s="508"/>
      <c r="I54" s="508"/>
      <c r="J54" s="508"/>
      <c r="K54" s="508"/>
      <c r="L54" s="509"/>
      <c r="M54" s="507"/>
      <c r="N54" s="508"/>
      <c r="O54" s="509"/>
      <c r="P54" s="510"/>
      <c r="Q54" s="511"/>
      <c r="R54" s="511"/>
      <c r="S54" s="282"/>
      <c r="T54" s="282"/>
      <c r="U54" s="282"/>
      <c r="V54" s="281"/>
    </row>
    <row r="55" spans="1:24">
      <c r="C55" s="257"/>
      <c r="D55" s="257"/>
    </row>
    <row r="56" spans="1:24">
      <c r="C56" s="257"/>
      <c r="D56" s="257"/>
    </row>
    <row r="57" spans="1:24">
      <c r="C57" s="257"/>
      <c r="D57" s="257"/>
    </row>
    <row r="58" spans="1:24">
      <c r="C58" s="257"/>
      <c r="D58" s="257"/>
    </row>
  </sheetData>
  <mergeCells count="59">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 ref="A14:A17"/>
    <mergeCell ref="B14:F14"/>
    <mergeCell ref="B15:F15"/>
    <mergeCell ref="G15:I15"/>
    <mergeCell ref="B16:F16"/>
    <mergeCell ref="G16:I16"/>
    <mergeCell ref="B17:F17"/>
    <mergeCell ref="G17:I17"/>
    <mergeCell ref="C21:R21"/>
    <mergeCell ref="A23:R23"/>
    <mergeCell ref="C24:R24"/>
    <mergeCell ref="A25:R25"/>
    <mergeCell ref="C22:R22"/>
    <mergeCell ref="C26:R26"/>
    <mergeCell ref="A29:R29"/>
    <mergeCell ref="A30:D30"/>
    <mergeCell ref="E30:I30"/>
    <mergeCell ref="M30:R30"/>
    <mergeCell ref="A33:C33"/>
    <mergeCell ref="G33:I33"/>
    <mergeCell ref="O33:Q33"/>
    <mergeCell ref="A34:C34"/>
    <mergeCell ref="D34:G34"/>
    <mergeCell ref="I34:M34"/>
    <mergeCell ref="N34:O34"/>
    <mergeCell ref="P34:Q34"/>
    <mergeCell ref="A38:A39"/>
    <mergeCell ref="B38:R38"/>
    <mergeCell ref="B39:R39"/>
    <mergeCell ref="A41:A44"/>
    <mergeCell ref="B41:F41"/>
    <mergeCell ref="B42:F42"/>
    <mergeCell ref="G42:I42"/>
    <mergeCell ref="B43:F43"/>
    <mergeCell ref="G43:I43"/>
    <mergeCell ref="B44:F44"/>
    <mergeCell ref="C51:R51"/>
    <mergeCell ref="A52:R52"/>
    <mergeCell ref="C53:R53"/>
    <mergeCell ref="G44:I44"/>
    <mergeCell ref="C48:R48"/>
    <mergeCell ref="A50:R50"/>
    <mergeCell ref="C49:R49"/>
  </mergeCells>
  <phoneticPr fontId="9"/>
  <conditionalFormatting sqref="O33 B39:R39 G33 O6 B12:R12 G6">
    <cfRule type="cellIs" dxfId="152" priority="7" stopIfTrue="1" operator="equal">
      <formula>""</formula>
    </cfRule>
  </conditionalFormatting>
  <conditionalFormatting sqref="B48:B49 B51 B21:B24">
    <cfRule type="cellIs" dxfId="151" priority="6" stopIfTrue="1" operator="equal">
      <formula>""</formula>
    </cfRule>
  </conditionalFormatting>
  <conditionalFormatting sqref="G41 J41 G14 J14">
    <cfRule type="cellIs" dxfId="150" priority="5" stopIfTrue="1" operator="equal">
      <formula>(COUNTIF($G$14:$J$14,"○")=1)</formula>
    </cfRule>
  </conditionalFormatting>
  <conditionalFormatting sqref="G42:G44 G15:G17">
    <cfRule type="expression" dxfId="149" priority="4" stopIfTrue="1">
      <formula>($G$14&lt;&gt;"")*($G$15="")*($G$16="")*($G$17="")</formula>
    </cfRule>
  </conditionalFormatting>
  <conditionalFormatting sqref="K33 D33 K6 D6">
    <cfRule type="cellIs" dxfId="148" priority="3" stopIfTrue="1" operator="equal">
      <formula>(COUNTIF($D$6:$K$6,"○")=1)</formula>
    </cfRule>
  </conditionalFormatting>
  <conditionalFormatting sqref="B26">
    <cfRule type="cellIs" dxfId="147" priority="2" stopIfTrue="1" operator="equal">
      <formula>""</formula>
    </cfRule>
  </conditionalFormatting>
  <conditionalFormatting sqref="B53">
    <cfRule type="cellIs" dxfId="146" priority="1" stopIfTrue="1" operator="equal">
      <formula>""</formula>
    </cfRule>
  </conditionalFormatting>
  <dataValidations disablePrompts="1" count="4">
    <dataValidation type="list" allowBlank="1" showInputMessage="1" showErrorMessage="1" sqref="JA33:JC33 O33:Q33 WVM33:WVO33 WLQ33:WLS33 WBU33:WBW33 VRY33:VSA33 VIC33:VIE33 UYG33:UYI33 UOK33:UOM33 UEO33:UEQ33 TUS33:TUU33 TKW33:TKY33 TBA33:TBC33 SRE33:SRG33 SHI33:SHK33 RXM33:RXO33 RNQ33:RNS33 RDU33:RDW33 QTY33:QUA33 QKC33:QKE33 QAG33:QAI33 PQK33:PQM33 PGO33:PGQ33 OWS33:OWU33 OMW33:OMY33 ODA33:ODC33 NTE33:NTG33 NJI33:NJK33 MZM33:MZO33 MPQ33:MPS33 MFU33:MFW33 LVY33:LWA33 LMC33:LME33 LCG33:LCI33 KSK33:KSM33 KIO33:KIQ33 JYS33:JYU33 JOW33:JOY33 JFA33:JFC33 IVE33:IVG33 ILI33:ILK33 IBM33:IBO33 HRQ33:HRS33 HHU33:HHW33 GXY33:GYA33 GOC33:GOE33 GEG33:GEI33 FUK33:FUM33 FKO33:FKQ33 FAS33:FAU33 EQW33:EQY33 EHA33:EHC33 DXE33:DXG33 DNI33:DNK33 DDM33:DDO33 CTQ33:CTS33 CJU33:CJW33 BZY33:CAA33 BQC33:BQE33 BGG33:BGI33 AWK33:AWM33 AMO33:AMQ33 ACS33:ACU33 SW33:SY33">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48:B49 WUZ48:WUZ49 WLD48:WLD49 WBH48:WBH49 VRL48:VRL49 VHP48:VHP49 UXT48:UXT49 UNX48:UNX49 UEB48:UEB49 TUF48:TUF49 TKJ48:TKJ49 TAN48:TAN49 SQR48:SQR49 SGV48:SGV49 RWZ48:RWZ49 RND48:RND49 RDH48:RDH49 QTL48:QTL49 QJP48:QJP49 PZT48:PZT49 PPX48:PPX49 PGB48:PGB49 OWF48:OWF49 OMJ48:OMJ49 OCN48:OCN49 NSR48:NSR49 NIV48:NIV49 MYZ48:MYZ49 MPD48:MPD49 MFH48:MFH49 LVL48:LVL49 LLP48:LLP49 LBT48:LBT49 KRX48:KRX49 KIB48:KIB49 JYF48:JYF49 JOJ48:JOJ49 JEN48:JEN49 IUR48:IUR49 IKV48:IKV49 IAZ48:IAZ49 HRD48:HRD49 HHH48:HHH49 GXL48:GXL49 GNP48:GNP49 GDT48:GDT49 FTX48:FTX49 FKB48:FKB49 FAF48:FAF49 EQJ48:EQJ49 EGN48:EGN49 DWR48:DWR49 DMV48:DMV49 DCZ48:DCZ49 CTD48:CTD49 CJH48:CJH49 BZL48:BZL49 BPP48:BPP49 BFT48:BFT49 AVX48:AVX49 AMB48:AMB49 ACF48:ACF49 SJ48:SJ49 IN48:IN49 B26 B53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1 WBR51 VRV51 VHZ51 UYD51 UOH51 UEL51 TUP51 TKT51 TAX51 SRB51 SHF51 RXJ51 RNN51 RDR51 QTV51 QJZ51 QAD51 PQH51 PGL51 OWP51 OMT51 OCX51 NTB51 NJF51 MZJ51 MPN51 MFR51 LVV51 LLZ51 LCD51 KSH51 KIL51 JYP51 JOT51 JEX51 IVB51 ILF51 IBJ51 HRN51 HHR51 GXV51 GNZ51 GED51 FUH51 FKL51 FAP51 EQT51 EGX51 DXB51 DNF51 DDJ51 CTN51 CJR51 BZV51 BPZ51 BGD51 AWH51 AML51 ACP51 ST51 IX51 B51 WVJ51">
      <formula1>"✓"</formula1>
    </dataValidation>
    <dataValidation type="list" allowBlank="1" showInputMessage="1" showErrorMessage="1" sqref="IW33 D6 J14 G14 K6 K33 G41 J41 D33 WVB33 WLF33 WBJ33 VRN33 VHR33 UXV33 UNZ33 UED33 TUH33 TKL33 TAP33 SQT33 SGX33 RXB33 RNF33 RDJ33 QTN33 QJR33 PZV33 PPZ33 PGD33 OWH33 OML33 OCP33 NST33 NIX33 MZB33 MPF33 MFJ33 LVN33 LLR33 LBV33 KRZ33 KID33 JYH33 JOL33 JEP33 IUT33 IKX33 IBB33 HRF33 HHJ33 GXN33 GNR33 GDV33 FTZ33 FKD33 FAH33 EQL33 EGP33 DWT33 DMX33 DDB33 CTF33 CJJ33 BZN33 BPR33 BFV33 AVZ33 AMD33 ACH33 SL33 IP33 WVH41 WLL41 WBP41 VRT41 VHX41 UYB41 UOF41 UEJ41 TUN41 TKR41 TAV41 SQZ41 SHD41 RXH41 RNL41 RDP41 QTT41 QJX41 QAB41 PQF41 PGJ41 OWN41 OMR41 OCV41 NSZ41 NJD41 MZH41 MPL41 MFP41 LVT41 LLX41 LCB41 KSF41 KIJ41 JYN41 JOR41 JEV41 IUZ41 ILD41 IBH41 HRL41 HHP41 GXT41 GNX41 GEB41 FUF41 FKJ41 FAN41 EQR41 EGV41 DWZ41 DND41 DDH41 CTL41 CJP41 BZT41 BPX41 BGB41 AWF41 AMJ41 ACN41 SR41 IV41 WVE41 WLI41 WBM41 VRQ41 VHU41 UXY41 UOC41 UEG41 TUK41 TKO41 TAS41 SQW41 SHA41 RXE41 RNI41 RDM41 QTQ41 QJU41 PZY41 PQC41 PGG41 OWK41 OMO41 OCS41 NSW41 NJA41 MZE41 MPI41 MFM41 LVQ41 LLU41 LBY41 KSC41 KIG41 JYK41 JOO41 JES41 IUW41 ILA41 IBE41 HRI41 HHM41 GXQ41 GNU41 GDY41 FUC41 FKG41 FAK41 EQO41 EGS41 DWW41 DNA41 DDE41 CTI41 CJM41 BZQ41 BPU41 BFY41 AWC41 AMG41 ACK41 SO41 IS41 WVI33 WLM33 WBQ33 VRU33 VHY33 UYC33 UOG33 UEK33 TUO33 TKS33 TAW33 SRA33 SHE33 RXI33 RNM33 RDQ33 QTU33 QJY33 QAC33 PQG33 PGK33 OWO33 OMS33 OCW33 NTA33 NJE33 MZI33 MPM33 MFQ33 LVU33 LLY33 LCC33 KSG33 KIK33 JYO33 JOS33 JEW33 IVA33 ILE33 IBI33 HRM33 HHQ33 GXU33 GNY33 GEC33 FUG33 FKK33 FAO33 EQS33 EGW33 DXA33 DNE33 DDI33 CTM33 CJQ33 BZU33 BPY33 BGC33 AWG33 AMK33 ACO33 SS33">
      <formula1>"○"</formula1>
    </dataValidation>
    <dataValidation type="list" allowBlank="1" showInputMessage="1" showErrorMessage="1" sqref="JE33:JM33 G33:I33 WVE33:WVG33 WLI33:WLK33 WBM33:WBO33 VRQ33:VRS33 VHU33:VHW33 UXY33:UYA33 UOC33:UOE33 UEG33:UEI33 TUK33:TUM33 TKO33:TKQ33 TAS33:TAU33 SQW33:SQY33 SHA33:SHC33 RXE33:RXG33 RNI33:RNK33 RDM33:RDO33 QTQ33:QTS33 QJU33:QJW33 PZY33:QAA33 PQC33:PQE33 PGG33:PGI33 OWK33:OWM33 OMO33:OMQ33 OCS33:OCU33 NSW33:NSY33 NJA33:NJC33 MZE33:MZG33 MPI33:MPK33 MFM33:MFO33 LVQ33:LVS33 LLU33:LLW33 LBY33:LCA33 KSC33:KSE33 KIG33:KII33 JYK33:JYM33 JOO33:JOQ33 JES33:JEU33 IUW33:IUY33 ILA33:ILC33 IBE33:IBG33 HRI33:HRK33 HHM33:HHO33 GXQ33:GXS33 GNU33:GNW33 GDY33:GEA33 FUC33:FUE33 FKG33:FKI33 FAK33:FAM33 EQO33:EQQ33 EGS33:EGU33 DWW33:DWY33 DNA33:DNC33 DDE33:DDG33 CTI33:CTK33 CJM33:CJO33 BZQ33:BZS33 BPU33:BPW33 BFY33:BGA33 AWC33:AWE33 AMG33:AMI33 ACK33:ACM33 SO33:SQ33 IS33:IU33 WVQ33:WVY33 WLU33:WMC33 WBY33:WCG33 VSC33:VSK33 VIG33:VIO33 UYK33:UYS33 UOO33:UOW33 UES33:UFA33 TUW33:TVE33 TLA33:TLI33 TBE33:TBM33 SRI33:SRQ33 SHM33:SHU33 RXQ33:RXY33 RNU33:ROC33 RDY33:REG33 QUC33:QUK33 QKG33:QKO33 QAK33:QAS33 PQO33:PQW33 PGS33:PHA33 OWW33:OXE33 ONA33:ONI33 ODE33:ODM33 NTI33:NTQ33 NJM33:NJU33 MZQ33:MZY33 MPU33:MQC33 MFY33:MGG33 LWC33:LWK33 LMG33:LMO33 LCK33:LCS33 KSO33:KSW33 KIS33:KJA33 JYW33:JZE33 JPA33:JPI33 JFE33:JFM33 IVI33:IVQ33 ILM33:ILU33 IBQ33:IBY33 HRU33:HSC33 HHY33:HIG33 GYC33:GYK33 GOG33:GOO33 GEK33:GES33 FUO33:FUW33 FKS33:FLA33 FAW33:FBE33 ERA33:ERI33 EHE33:EHM33 DXI33:DXQ33 DNM33:DNU33 DDQ33:DDY33 CTU33:CUC33 CJY33:CKG33 CAC33:CAK33 BQG33:BQO33 BGK33:BGS33 AWO33:AWW33 AMS33:ANA33 ACW33:ADE33 TA33:TI33">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&amp;R&amp;10（令和４年７月開講訓練科から適用）</oddFooter>
  </headerFooter>
  <rowBreaks count="1" manualBreakCount="1">
    <brk id="27" max="1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sheetPr>
  <dimension ref="A1:Z120"/>
  <sheetViews>
    <sheetView view="pageBreakPreview" zoomScale="85" zoomScaleNormal="100" zoomScaleSheetLayoutView="85" zoomScalePageLayoutView="57" workbookViewId="0">
      <selection activeCell="A2" sqref="A2:U2"/>
    </sheetView>
  </sheetViews>
  <sheetFormatPr defaultColWidth="9" defaultRowHeight="14.25"/>
  <cols>
    <col min="1" max="1" width="2.625" style="229" customWidth="1"/>
    <col min="2" max="2" width="3.125" style="229" customWidth="1"/>
    <col min="3" max="3" width="5.625" style="229" customWidth="1"/>
    <col min="4" max="4" width="3.125" style="229" customWidth="1"/>
    <col min="5" max="5" width="10.625" style="229" customWidth="1"/>
    <col min="6" max="7" width="3.125" style="229" customWidth="1"/>
    <col min="8" max="9" width="4.625" style="229" customWidth="1"/>
    <col min="10" max="11" width="3.125" style="229" customWidth="1"/>
    <col min="12" max="13" width="5.625" style="229" customWidth="1"/>
    <col min="14" max="15" width="3.125" style="229" customWidth="1"/>
    <col min="16" max="18" width="4.625" style="229" customWidth="1"/>
    <col min="19" max="19" width="3.125" style="229" customWidth="1"/>
    <col min="20" max="20" width="5.625" style="229" customWidth="1"/>
    <col min="21" max="21" width="10.125" style="229" customWidth="1"/>
    <col min="22" max="16384" width="9" style="229"/>
  </cols>
  <sheetData>
    <row r="1" spans="1:26" ht="18" customHeight="1">
      <c r="U1" s="366" t="s">
        <v>753</v>
      </c>
    </row>
    <row r="2" spans="1:26" ht="24.95" customHeight="1">
      <c r="A2" s="2502" t="s">
        <v>910</v>
      </c>
      <c r="B2" s="2502"/>
      <c r="C2" s="2502"/>
      <c r="D2" s="2502"/>
      <c r="E2" s="2502"/>
      <c r="F2" s="2502"/>
      <c r="G2" s="2502"/>
      <c r="H2" s="2502"/>
      <c r="I2" s="2502"/>
      <c r="J2" s="2502"/>
      <c r="K2" s="2502"/>
      <c r="L2" s="2502"/>
      <c r="M2" s="2502"/>
      <c r="N2" s="2502"/>
      <c r="O2" s="2502"/>
      <c r="P2" s="2502"/>
      <c r="Q2" s="2502"/>
      <c r="R2" s="2502"/>
      <c r="S2" s="2502"/>
      <c r="T2" s="2502"/>
      <c r="U2" s="2502"/>
    </row>
    <row r="3" spans="1:26" s="230" customFormat="1" ht="16.5" customHeight="1">
      <c r="A3" s="2548" t="s">
        <v>391</v>
      </c>
      <c r="B3" s="2548"/>
      <c r="C3" s="2548"/>
      <c r="D3" s="2548"/>
      <c r="E3" s="2510" t="str">
        <f>IF(様式1!L11="","",様式1!L11)</f>
        <v/>
      </c>
      <c r="F3" s="2510"/>
      <c r="G3" s="2510"/>
      <c r="H3" s="2510"/>
      <c r="I3" s="2510"/>
      <c r="J3" s="2510"/>
      <c r="L3" s="2548" t="s">
        <v>307</v>
      </c>
      <c r="M3" s="2548"/>
      <c r="N3" s="2510" t="str">
        <f>IF(様式1!G36="","",様式1!G36)</f>
        <v/>
      </c>
      <c r="O3" s="2510"/>
      <c r="P3" s="2510"/>
      <c r="Q3" s="2510"/>
      <c r="R3" s="2510"/>
      <c r="S3" s="2510"/>
      <c r="T3" s="2510"/>
      <c r="U3" s="2510"/>
    </row>
    <row r="4" spans="1:26" ht="16.5" customHeight="1">
      <c r="A4" s="2548"/>
      <c r="B4" s="2548"/>
      <c r="C4" s="2548"/>
      <c r="D4" s="2548"/>
      <c r="E4" s="2510"/>
      <c r="F4" s="2510"/>
      <c r="G4" s="2510"/>
      <c r="H4" s="2510"/>
      <c r="I4" s="2510"/>
      <c r="J4" s="2510"/>
      <c r="K4" s="432"/>
      <c r="L4" s="2548"/>
      <c r="M4" s="2548"/>
      <c r="N4" s="2510"/>
      <c r="O4" s="2510"/>
      <c r="P4" s="2510"/>
      <c r="Q4" s="2510"/>
      <c r="R4" s="2510"/>
      <c r="S4" s="2510"/>
      <c r="T4" s="2510"/>
      <c r="U4" s="2510"/>
    </row>
    <row r="5" spans="1:26" s="261" customFormat="1" ht="17.100000000000001" customHeight="1">
      <c r="A5" s="258" t="s">
        <v>189</v>
      </c>
      <c r="B5" s="259"/>
      <c r="C5" s="259"/>
      <c r="D5" s="259"/>
      <c r="E5" s="260"/>
      <c r="F5" s="260"/>
      <c r="G5" s="260"/>
      <c r="H5" s="260"/>
      <c r="I5" s="260"/>
      <c r="J5" s="260"/>
      <c r="K5" s="260"/>
      <c r="L5" s="260"/>
      <c r="M5" s="260"/>
      <c r="N5" s="260"/>
      <c r="O5" s="260"/>
      <c r="P5" s="260"/>
      <c r="Q5" s="260"/>
      <c r="R5" s="260"/>
      <c r="S5" s="260"/>
      <c r="T5" s="260"/>
    </row>
    <row r="6" spans="1:26" s="264" customFormat="1" ht="17.100000000000001" customHeight="1">
      <c r="A6" s="2517" t="s">
        <v>392</v>
      </c>
      <c r="B6" s="2517"/>
      <c r="C6" s="2517"/>
      <c r="D6" s="931"/>
      <c r="E6" s="741" t="s">
        <v>387</v>
      </c>
      <c r="F6" s="742" t="s">
        <v>533</v>
      </c>
      <c r="G6" s="2512"/>
      <c r="H6" s="2512"/>
      <c r="I6" s="2512"/>
      <c r="J6" s="412" t="s">
        <v>534</v>
      </c>
      <c r="K6" s="931" t="s">
        <v>560</v>
      </c>
      <c r="L6" s="277" t="s">
        <v>386</v>
      </c>
      <c r="M6" s="262"/>
      <c r="N6" s="742" t="s">
        <v>533</v>
      </c>
      <c r="O6" s="2512" t="str">
        <f>IF(様式5!L6="","",様式5!L6)</f>
        <v/>
      </c>
      <c r="P6" s="2512"/>
      <c r="Q6" s="2512"/>
      <c r="R6" s="412" t="s">
        <v>532</v>
      </c>
      <c r="S6" s="412"/>
      <c r="T6" s="412"/>
      <c r="U6" s="263"/>
    </row>
    <row r="7" spans="1:26" s="264" customFormat="1" ht="17.100000000000001" customHeight="1">
      <c r="A7" s="2517" t="s">
        <v>219</v>
      </c>
      <c r="B7" s="2517"/>
      <c r="C7" s="2517"/>
      <c r="D7" s="2556" t="str">
        <f>IF(様式1!F37="","",様式1!F37)</f>
        <v/>
      </c>
      <c r="E7" s="2557"/>
      <c r="F7" s="2557"/>
      <c r="G7" s="2557"/>
      <c r="H7" s="742" t="s">
        <v>285</v>
      </c>
      <c r="I7" s="2557" t="str">
        <f>IF(様式1!K37="","",様式1!K37)</f>
        <v/>
      </c>
      <c r="J7" s="2557"/>
      <c r="K7" s="2557"/>
      <c r="L7" s="2557"/>
      <c r="M7" s="2557"/>
      <c r="N7" s="2518" t="s">
        <v>393</v>
      </c>
      <c r="O7" s="2520"/>
      <c r="P7" s="2521"/>
      <c r="Q7" s="2482" t="str">
        <f>IF(様式1!F38="","",様式1!F38)</f>
        <v/>
      </c>
      <c r="R7" s="2483"/>
      <c r="S7" s="2483"/>
      <c r="T7" s="742"/>
      <c r="U7" s="238" t="s">
        <v>60</v>
      </c>
    </row>
    <row r="8" spans="1:26" s="237" customFormat="1" ht="8.1" customHeight="1">
      <c r="A8" s="739"/>
      <c r="B8" s="739"/>
      <c r="C8" s="239"/>
      <c r="D8" s="239"/>
      <c r="E8" s="239"/>
      <c r="F8" s="239"/>
      <c r="G8" s="239"/>
      <c r="H8" s="239"/>
      <c r="I8" s="239"/>
      <c r="J8" s="239"/>
      <c r="K8" s="239"/>
      <c r="L8" s="239"/>
      <c r="M8" s="239"/>
      <c r="N8" s="239"/>
      <c r="O8" s="739"/>
      <c r="P8" s="739"/>
      <c r="Q8" s="239"/>
      <c r="R8" s="239"/>
      <c r="S8" s="239"/>
      <c r="T8" s="239"/>
      <c r="U8" s="239"/>
    </row>
    <row r="9" spans="1:26" s="237" customFormat="1" ht="17.100000000000001" customHeight="1">
      <c r="A9" s="240" t="s">
        <v>394</v>
      </c>
      <c r="B9" s="739"/>
      <c r="C9" s="239"/>
      <c r="D9" s="239"/>
      <c r="E9" s="239"/>
      <c r="F9" s="239"/>
      <c r="G9" s="239"/>
      <c r="H9" s="239"/>
      <c r="I9" s="239"/>
      <c r="J9" s="239"/>
      <c r="K9" s="239"/>
      <c r="L9" s="239"/>
      <c r="M9" s="239"/>
      <c r="N9" s="239"/>
      <c r="O9" s="739"/>
      <c r="P9" s="739"/>
      <c r="Q9" s="239"/>
      <c r="R9" s="239"/>
      <c r="S9" s="239"/>
      <c r="T9" s="239"/>
      <c r="U9" s="239"/>
    </row>
    <row r="10" spans="1:26" s="237" customFormat="1" ht="17.100000000000001" customHeight="1">
      <c r="A10" s="746" t="s">
        <v>395</v>
      </c>
      <c r="B10" s="265"/>
      <c r="C10" s="266"/>
      <c r="D10" s="266"/>
      <c r="E10" s="266"/>
      <c r="F10" s="266"/>
      <c r="G10" s="266"/>
      <c r="H10" s="266"/>
      <c r="I10" s="266"/>
      <c r="J10" s="266"/>
      <c r="K10" s="266"/>
      <c r="L10" s="266"/>
      <c r="M10" s="266"/>
      <c r="N10" s="266"/>
      <c r="O10" s="265"/>
      <c r="P10" s="265"/>
      <c r="Q10" s="266"/>
      <c r="R10" s="266"/>
      <c r="S10" s="266"/>
      <c r="T10" s="266"/>
      <c r="U10" s="267"/>
    </row>
    <row r="11" spans="1:26" s="237" customFormat="1" ht="30" customHeight="1">
      <c r="A11" s="268"/>
      <c r="B11" s="2479" t="s">
        <v>494</v>
      </c>
      <c r="C11" s="2480"/>
      <c r="D11" s="2480"/>
      <c r="E11" s="2480"/>
      <c r="F11" s="2480"/>
      <c r="G11" s="2480"/>
      <c r="H11" s="2480"/>
      <c r="I11" s="2480"/>
      <c r="J11" s="2480"/>
      <c r="K11" s="2480"/>
      <c r="L11" s="2480"/>
      <c r="M11" s="2480"/>
      <c r="N11" s="2480"/>
      <c r="O11" s="2480"/>
      <c r="P11" s="2480"/>
      <c r="Q11" s="2480"/>
      <c r="R11" s="2480"/>
      <c r="S11" s="2480"/>
      <c r="T11" s="2480"/>
      <c r="U11" s="2481"/>
    </row>
    <row r="12" spans="1:26" s="237" customFormat="1" ht="200.1" customHeight="1">
      <c r="A12" s="268"/>
      <c r="B12" s="2507"/>
      <c r="C12" s="2508"/>
      <c r="D12" s="2508"/>
      <c r="E12" s="2508"/>
      <c r="F12" s="2508"/>
      <c r="G12" s="2508"/>
      <c r="H12" s="2508"/>
      <c r="I12" s="2508"/>
      <c r="J12" s="2508"/>
      <c r="K12" s="2508"/>
      <c r="L12" s="2508"/>
      <c r="M12" s="2508"/>
      <c r="N12" s="2508"/>
      <c r="O12" s="2508"/>
      <c r="P12" s="2508"/>
      <c r="Q12" s="2508"/>
      <c r="R12" s="2508"/>
      <c r="S12" s="2508"/>
      <c r="T12" s="2508"/>
      <c r="U12" s="2509"/>
      <c r="Z12" s="243"/>
    </row>
    <row r="13" spans="1:26" s="237" customFormat="1" ht="18.95" customHeight="1">
      <c r="A13" s="272"/>
      <c r="B13" s="269" t="s">
        <v>458</v>
      </c>
      <c r="C13" s="270"/>
      <c r="D13" s="270"/>
      <c r="E13" s="270"/>
      <c r="F13" s="270"/>
      <c r="G13" s="270"/>
      <c r="H13" s="270"/>
      <c r="I13" s="270"/>
      <c r="J13" s="270"/>
      <c r="K13" s="270"/>
      <c r="L13" s="270"/>
      <c r="M13" s="270"/>
      <c r="N13" s="270"/>
      <c r="O13" s="270"/>
      <c r="P13" s="270"/>
      <c r="Q13" s="270"/>
      <c r="R13" s="270"/>
      <c r="S13" s="270"/>
      <c r="T13" s="270"/>
      <c r="U13" s="271"/>
      <c r="W13" s="243"/>
    </row>
    <row r="14" spans="1:26" s="237" customFormat="1" ht="50.1" customHeight="1">
      <c r="A14" s="272"/>
      <c r="B14" s="2537" t="s">
        <v>470</v>
      </c>
      <c r="C14" s="2538"/>
      <c r="D14" s="2538"/>
      <c r="E14" s="2538"/>
      <c r="F14" s="2538"/>
      <c r="G14" s="2538"/>
      <c r="H14" s="2538"/>
      <c r="I14" s="2538"/>
      <c r="J14" s="2538"/>
      <c r="K14" s="2538"/>
      <c r="L14" s="2538"/>
      <c r="M14" s="2538"/>
      <c r="N14" s="2538"/>
      <c r="O14" s="2538"/>
      <c r="P14" s="2538"/>
      <c r="Q14" s="2538"/>
      <c r="R14" s="2538"/>
      <c r="S14" s="2538"/>
      <c r="T14" s="2538"/>
      <c r="U14" s="2539"/>
      <c r="V14" s="272"/>
    </row>
    <row r="15" spans="1:26" s="264" customFormat="1" ht="17.100000000000001" customHeight="1">
      <c r="A15" s="350"/>
      <c r="B15" s="273" t="s">
        <v>392</v>
      </c>
      <c r="C15" s="274"/>
      <c r="D15" s="274"/>
      <c r="E15" s="275"/>
      <c r="F15" s="932"/>
      <c r="G15" s="234" t="s">
        <v>387</v>
      </c>
      <c r="H15" s="742"/>
      <c r="I15" s="742"/>
      <c r="J15" s="742" t="s">
        <v>533</v>
      </c>
      <c r="K15" s="2512"/>
      <c r="L15" s="2512"/>
      <c r="M15" s="412" t="s">
        <v>534</v>
      </c>
      <c r="N15" s="932"/>
      <c r="O15" s="234" t="s">
        <v>386</v>
      </c>
      <c r="P15" s="742"/>
      <c r="Q15" s="742"/>
      <c r="R15" s="742" t="s">
        <v>533</v>
      </c>
      <c r="S15" s="2512"/>
      <c r="T15" s="2512"/>
      <c r="U15" s="413" t="s">
        <v>532</v>
      </c>
      <c r="V15" s="414"/>
      <c r="W15" s="237"/>
      <c r="X15" s="237"/>
      <c r="Y15" s="237"/>
    </row>
    <row r="16" spans="1:26" s="264" customFormat="1" ht="17.100000000000001" customHeight="1">
      <c r="A16" s="350"/>
      <c r="B16" s="464" t="s">
        <v>1006</v>
      </c>
      <c r="C16" s="274"/>
      <c r="D16" s="727"/>
      <c r="E16" s="275"/>
      <c r="F16" s="2505"/>
      <c r="G16" s="2506"/>
      <c r="H16" s="2506"/>
      <c r="I16" s="2506"/>
      <c r="J16" s="2506"/>
      <c r="K16" s="2506"/>
      <c r="L16" s="2506"/>
      <c r="M16" s="2506"/>
      <c r="N16" s="2506"/>
      <c r="O16" s="2506"/>
      <c r="P16" s="2506"/>
      <c r="Q16" s="2506"/>
      <c r="R16" s="2506"/>
      <c r="S16" s="2506"/>
      <c r="T16" s="2506"/>
      <c r="U16" s="2553"/>
      <c r="W16" s="237"/>
      <c r="X16" s="237"/>
      <c r="Y16" s="237"/>
    </row>
    <row r="17" spans="1:25" s="264" customFormat="1" ht="17.100000000000001" customHeight="1">
      <c r="A17" s="350"/>
      <c r="B17" s="273" t="s">
        <v>219</v>
      </c>
      <c r="C17" s="274"/>
      <c r="D17" s="274"/>
      <c r="E17" s="275"/>
      <c r="F17" s="2554"/>
      <c r="G17" s="2555"/>
      <c r="H17" s="2555"/>
      <c r="I17" s="2555"/>
      <c r="J17" s="2555"/>
      <c r="K17" s="2555"/>
      <c r="L17" s="742" t="s">
        <v>285</v>
      </c>
      <c r="M17" s="2555"/>
      <c r="N17" s="2555"/>
      <c r="O17" s="2555"/>
      <c r="P17" s="2555"/>
      <c r="Q17" s="742"/>
      <c r="R17" s="742"/>
      <c r="S17" s="742"/>
      <c r="T17" s="742"/>
      <c r="U17" s="263"/>
      <c r="W17" s="237"/>
      <c r="X17" s="237"/>
      <c r="Y17" s="237"/>
    </row>
    <row r="18" spans="1:25" s="264" customFormat="1" ht="17.100000000000001" customHeight="1">
      <c r="A18" s="351"/>
      <c r="B18" s="464" t="s">
        <v>555</v>
      </c>
      <c r="C18" s="274"/>
      <c r="D18" s="274"/>
      <c r="E18" s="275"/>
      <c r="F18" s="2549"/>
      <c r="G18" s="2550"/>
      <c r="H18" s="2550"/>
      <c r="I18" s="2550"/>
      <c r="J18" s="742" t="s">
        <v>405</v>
      </c>
      <c r="K18" s="742"/>
      <c r="L18" s="742"/>
      <c r="M18" s="742"/>
      <c r="N18" s="745"/>
      <c r="O18" s="745"/>
      <c r="P18" s="742"/>
      <c r="Q18" s="742"/>
      <c r="R18" s="742"/>
      <c r="S18" s="742"/>
      <c r="T18" s="742"/>
      <c r="U18" s="263"/>
      <c r="W18" s="237"/>
      <c r="X18" s="237"/>
      <c r="Y18" s="237"/>
    </row>
    <row r="19" spans="1:25" s="237" customFormat="1" ht="17.100000000000001" customHeight="1">
      <c r="A19" s="276" t="s">
        <v>459</v>
      </c>
      <c r="B19" s="262"/>
      <c r="C19" s="740"/>
      <c r="D19" s="740"/>
      <c r="E19" s="740"/>
      <c r="F19" s="740"/>
      <c r="G19" s="740"/>
      <c r="H19" s="748"/>
      <c r="I19" s="748"/>
      <c r="J19" s="748"/>
      <c r="K19" s="742"/>
      <c r="L19" s="742"/>
      <c r="M19" s="742"/>
      <c r="N19" s="742"/>
      <c r="O19" s="745"/>
      <c r="P19" s="745"/>
      <c r="Q19" s="742"/>
      <c r="R19" s="742"/>
      <c r="S19" s="742"/>
      <c r="T19" s="742"/>
      <c r="U19" s="747"/>
    </row>
    <row r="20" spans="1:25" s="237" customFormat="1" ht="17.100000000000001" customHeight="1">
      <c r="A20" s="2487"/>
      <c r="B20" s="2492" t="s">
        <v>397</v>
      </c>
      <c r="C20" s="2493"/>
      <c r="D20" s="2493"/>
      <c r="E20" s="2493"/>
      <c r="F20" s="2494"/>
      <c r="G20" s="932"/>
      <c r="H20" s="234" t="s">
        <v>398</v>
      </c>
      <c r="I20" s="234"/>
      <c r="J20" s="742"/>
      <c r="K20" s="932"/>
      <c r="L20" s="742" t="s">
        <v>399</v>
      </c>
      <c r="M20" s="234" t="s">
        <v>400</v>
      </c>
      <c r="N20" s="742"/>
      <c r="O20" s="745"/>
      <c r="P20" s="745"/>
      <c r="Q20" s="742"/>
      <c r="R20" s="742"/>
      <c r="S20" s="742"/>
      <c r="T20" s="742"/>
      <c r="U20" s="747"/>
    </row>
    <row r="21" spans="1:25" s="237" customFormat="1" ht="17.100000000000001" customHeight="1">
      <c r="A21" s="2487"/>
      <c r="B21" s="2492" t="s">
        <v>408</v>
      </c>
      <c r="C21" s="2493"/>
      <c r="D21" s="2493"/>
      <c r="E21" s="2493"/>
      <c r="F21" s="2494"/>
      <c r="G21" s="2551"/>
      <c r="H21" s="2552"/>
      <c r="I21" s="2552"/>
      <c r="J21" s="2552"/>
      <c r="K21" s="277" t="s">
        <v>402</v>
      </c>
      <c r="L21" s="277"/>
      <c r="M21" s="277"/>
      <c r="N21" s="277"/>
      <c r="O21" s="277"/>
      <c r="P21" s="277"/>
      <c r="Q21" s="277"/>
      <c r="R21" s="277"/>
      <c r="S21" s="277"/>
      <c r="T21" s="277"/>
      <c r="U21" s="238"/>
    </row>
    <row r="22" spans="1:25" s="237" customFormat="1" ht="17.100000000000001" customHeight="1">
      <c r="A22" s="2487"/>
      <c r="B22" s="2492" t="s">
        <v>403</v>
      </c>
      <c r="C22" s="2493"/>
      <c r="D22" s="2493"/>
      <c r="E22" s="2493"/>
      <c r="F22" s="2494"/>
      <c r="G22" s="2551"/>
      <c r="H22" s="2552"/>
      <c r="I22" s="2552"/>
      <c r="J22" s="2552"/>
      <c r="K22" s="277" t="s">
        <v>402</v>
      </c>
      <c r="L22" s="277"/>
      <c r="M22" s="277"/>
      <c r="N22" s="277"/>
      <c r="O22" s="277"/>
      <c r="P22" s="277"/>
      <c r="Q22" s="277"/>
      <c r="R22" s="277"/>
      <c r="S22" s="277"/>
      <c r="T22" s="277"/>
      <c r="U22" s="238"/>
    </row>
    <row r="23" spans="1:25" s="237" customFormat="1" ht="17.100000000000001" customHeight="1">
      <c r="A23" s="2488"/>
      <c r="B23" s="2492" t="s">
        <v>404</v>
      </c>
      <c r="C23" s="2493"/>
      <c r="D23" s="2493"/>
      <c r="E23" s="2493"/>
      <c r="F23" s="2494"/>
      <c r="G23" s="2551"/>
      <c r="H23" s="2552"/>
      <c r="I23" s="2552"/>
      <c r="J23" s="2552"/>
      <c r="K23" s="277" t="s">
        <v>405</v>
      </c>
      <c r="L23" s="277"/>
      <c r="M23" s="277"/>
      <c r="N23" s="277"/>
      <c r="O23" s="277"/>
      <c r="P23" s="277"/>
      <c r="Q23" s="277"/>
      <c r="R23" s="277"/>
      <c r="S23" s="277"/>
      <c r="T23" s="277"/>
      <c r="U23" s="238"/>
    </row>
    <row r="24" spans="1:25" s="237" customFormat="1" ht="8.1" customHeight="1">
      <c r="A24" s="247"/>
      <c r="B24" s="243"/>
      <c r="C24" s="240"/>
      <c r="D24" s="240"/>
      <c r="E24" s="240"/>
      <c r="F24" s="240"/>
      <c r="G24" s="239"/>
      <c r="H24" s="239"/>
      <c r="I24" s="239"/>
      <c r="J24" s="239"/>
      <c r="K24" s="239"/>
      <c r="L24" s="239"/>
      <c r="M24" s="239"/>
      <c r="N24" s="239"/>
      <c r="O24" s="739"/>
      <c r="P24" s="739"/>
      <c r="Q24" s="239"/>
      <c r="R24" s="239"/>
      <c r="S24" s="239"/>
      <c r="T24" s="239"/>
      <c r="U24" s="239"/>
    </row>
    <row r="25" spans="1:25" s="237" customFormat="1" ht="17.100000000000001" customHeight="1">
      <c r="A25" s="243" t="s">
        <v>406</v>
      </c>
      <c r="B25" s="739"/>
      <c r="C25" s="239"/>
      <c r="D25" s="239"/>
      <c r="E25" s="239"/>
      <c r="F25" s="239"/>
      <c r="G25" s="239"/>
      <c r="H25" s="239"/>
      <c r="I25" s="239"/>
      <c r="J25" s="239"/>
      <c r="K25" s="239"/>
      <c r="L25" s="239"/>
      <c r="M25" s="239"/>
      <c r="N25" s="239"/>
      <c r="O25" s="739"/>
      <c r="P25" s="739"/>
      <c r="Q25" s="239"/>
      <c r="R25" s="239"/>
      <c r="S25" s="239"/>
      <c r="T25" s="239"/>
      <c r="U25" s="239"/>
    </row>
    <row r="26" spans="1:25" s="237" customFormat="1" ht="17.100000000000001" customHeight="1">
      <c r="A26" s="2528" t="s">
        <v>407</v>
      </c>
      <c r="B26" s="2529"/>
      <c r="C26" s="2529"/>
      <c r="D26" s="2529"/>
      <c r="E26" s="2529"/>
      <c r="F26" s="2529"/>
      <c r="G26" s="2529"/>
      <c r="H26" s="2529"/>
      <c r="I26" s="2529"/>
      <c r="J26" s="2529"/>
      <c r="K26" s="2529"/>
      <c r="L26" s="2529"/>
      <c r="M26" s="2529"/>
      <c r="N26" s="2529"/>
      <c r="O26" s="2529"/>
      <c r="P26" s="2529"/>
      <c r="Q26" s="2529"/>
      <c r="R26" s="2529"/>
      <c r="S26" s="2529"/>
      <c r="T26" s="2529"/>
      <c r="U26" s="2530"/>
      <c r="V26" s="243"/>
      <c r="X26" s="243"/>
    </row>
    <row r="27" spans="1:25" s="264" customFormat="1" ht="17.100000000000001" customHeight="1">
      <c r="A27" s="278"/>
      <c r="B27" s="931"/>
      <c r="C27" s="2492" t="s">
        <v>501</v>
      </c>
      <c r="D27" s="2493"/>
      <c r="E27" s="2493"/>
      <c r="F27" s="2493"/>
      <c r="G27" s="2493"/>
      <c r="H27" s="2493"/>
      <c r="I27" s="2493"/>
      <c r="J27" s="2493"/>
      <c r="K27" s="2493"/>
      <c r="L27" s="2493"/>
      <c r="M27" s="2493"/>
      <c r="N27" s="2493"/>
      <c r="O27" s="2493"/>
      <c r="P27" s="2493"/>
      <c r="Q27" s="2493"/>
      <c r="R27" s="2493"/>
      <c r="S27" s="2493"/>
      <c r="T27" s="2493"/>
      <c r="U27" s="2494"/>
      <c r="V27" s="279"/>
    </row>
    <row r="28" spans="1:25" s="264" customFormat="1" ht="17.100000000000001" customHeight="1">
      <c r="A28" s="278"/>
      <c r="B28" s="957"/>
      <c r="C28" s="2492" t="s">
        <v>1211</v>
      </c>
      <c r="D28" s="2493"/>
      <c r="E28" s="2493"/>
      <c r="F28" s="2493"/>
      <c r="G28" s="2493"/>
      <c r="H28" s="2493"/>
      <c r="I28" s="2493"/>
      <c r="J28" s="2493"/>
      <c r="K28" s="2493"/>
      <c r="L28" s="2493"/>
      <c r="M28" s="2493"/>
      <c r="N28" s="2493"/>
      <c r="O28" s="2493"/>
      <c r="P28" s="2493"/>
      <c r="Q28" s="2493"/>
      <c r="R28" s="2493"/>
      <c r="S28" s="2493"/>
      <c r="T28" s="2493"/>
      <c r="U28" s="2494"/>
      <c r="V28" s="279"/>
    </row>
    <row r="29" spans="1:25" s="237" customFormat="1" ht="39.75" customHeight="1">
      <c r="A29" s="2479" t="s">
        <v>1197</v>
      </c>
      <c r="B29" s="2480"/>
      <c r="C29" s="2480"/>
      <c r="D29" s="2480"/>
      <c r="E29" s="2480"/>
      <c r="F29" s="2480"/>
      <c r="G29" s="2480"/>
      <c r="H29" s="2480"/>
      <c r="I29" s="2480"/>
      <c r="J29" s="2480"/>
      <c r="K29" s="2480"/>
      <c r="L29" s="2480"/>
      <c r="M29" s="2480"/>
      <c r="N29" s="2480"/>
      <c r="O29" s="2480"/>
      <c r="P29" s="2480"/>
      <c r="Q29" s="2480"/>
      <c r="R29" s="2480"/>
      <c r="S29" s="2480"/>
      <c r="T29" s="2480"/>
      <c r="U29" s="2481"/>
      <c r="V29" s="243"/>
      <c r="X29" s="243"/>
    </row>
    <row r="30" spans="1:25" s="264" customFormat="1" ht="30" customHeight="1">
      <c r="A30" s="505"/>
      <c r="B30" s="934"/>
      <c r="C30" s="2476" t="s">
        <v>1033</v>
      </c>
      <c r="D30" s="2477"/>
      <c r="E30" s="2477"/>
      <c r="F30" s="2477"/>
      <c r="G30" s="2477"/>
      <c r="H30" s="2477"/>
      <c r="I30" s="2477"/>
      <c r="J30" s="2477"/>
      <c r="K30" s="2477"/>
      <c r="L30" s="2477"/>
      <c r="M30" s="2477"/>
      <c r="N30" s="2477"/>
      <c r="O30" s="2477"/>
      <c r="P30" s="2477"/>
      <c r="Q30" s="2477"/>
      <c r="R30" s="2477"/>
      <c r="S30" s="2477"/>
      <c r="T30" s="2477"/>
      <c r="U30" s="2478"/>
      <c r="V30" s="279"/>
    </row>
    <row r="31" spans="1:25" s="237" customFormat="1" ht="15" customHeight="1">
      <c r="A31" s="2479" t="s">
        <v>1198</v>
      </c>
      <c r="B31" s="2480"/>
      <c r="C31" s="2480"/>
      <c r="D31" s="2480"/>
      <c r="E31" s="2480"/>
      <c r="F31" s="2480"/>
      <c r="G31" s="2480"/>
      <c r="H31" s="2480"/>
      <c r="I31" s="2480"/>
      <c r="J31" s="2480"/>
      <c r="K31" s="2480"/>
      <c r="L31" s="2480"/>
      <c r="M31" s="2480"/>
      <c r="N31" s="2480"/>
      <c r="O31" s="2480"/>
      <c r="P31" s="2480"/>
      <c r="Q31" s="2480"/>
      <c r="R31" s="2480"/>
      <c r="S31" s="2480"/>
      <c r="T31" s="2480"/>
      <c r="U31" s="2481"/>
    </row>
    <row r="32" spans="1:25" s="237" customFormat="1" ht="15" customHeight="1">
      <c r="A32" s="2522"/>
      <c r="B32" s="2523"/>
      <c r="C32" s="2523"/>
      <c r="D32" s="2523"/>
      <c r="E32" s="2523"/>
      <c r="F32" s="2523"/>
      <c r="G32" s="2523"/>
      <c r="H32" s="2523"/>
      <c r="I32" s="2523"/>
      <c r="J32" s="2523"/>
      <c r="K32" s="2523"/>
      <c r="L32" s="2523"/>
      <c r="M32" s="2523"/>
      <c r="N32" s="2523"/>
      <c r="O32" s="2523"/>
      <c r="P32" s="2523"/>
      <c r="Q32" s="2523"/>
      <c r="R32" s="2523"/>
      <c r="S32" s="2523"/>
      <c r="T32" s="2523"/>
      <c r="U32" s="2524"/>
    </row>
    <row r="33" spans="1:24" s="264" customFormat="1" ht="28.5" customHeight="1">
      <c r="A33" s="280"/>
      <c r="B33" s="931"/>
      <c r="C33" s="2476" t="s">
        <v>1204</v>
      </c>
      <c r="D33" s="2477"/>
      <c r="E33" s="2477"/>
      <c r="F33" s="2477"/>
      <c r="G33" s="2477"/>
      <c r="H33" s="2477"/>
      <c r="I33" s="2477"/>
      <c r="J33" s="2477"/>
      <c r="K33" s="2477"/>
      <c r="L33" s="2477"/>
      <c r="M33" s="2477"/>
      <c r="N33" s="2477"/>
      <c r="O33" s="2477"/>
      <c r="P33" s="2477"/>
      <c r="Q33" s="2477"/>
      <c r="R33" s="2477"/>
      <c r="S33" s="2477"/>
      <c r="T33" s="2477"/>
      <c r="U33" s="2478"/>
    </row>
    <row r="34" spans="1:24" s="283" customFormat="1" ht="12.95" customHeight="1">
      <c r="A34" s="509" t="s">
        <v>715</v>
      </c>
      <c r="B34" s="507"/>
      <c r="C34" s="506"/>
      <c r="D34" s="508"/>
      <c r="E34" s="508"/>
      <c r="F34" s="508"/>
      <c r="G34" s="508"/>
      <c r="H34" s="508"/>
      <c r="I34" s="508"/>
      <c r="J34" s="508"/>
      <c r="K34" s="508"/>
      <c r="L34" s="509"/>
      <c r="M34" s="507"/>
      <c r="N34" s="508"/>
      <c r="O34" s="509"/>
      <c r="P34" s="510"/>
      <c r="Q34" s="511"/>
      <c r="R34" s="511"/>
      <c r="S34" s="511"/>
      <c r="T34" s="511"/>
      <c r="U34" s="511"/>
      <c r="V34" s="281"/>
    </row>
    <row r="35" spans="1:24" s="398" customFormat="1" ht="18" customHeight="1">
      <c r="A35" s="406" t="s">
        <v>493</v>
      </c>
      <c r="C35" s="397"/>
      <c r="D35" s="397"/>
      <c r="E35" s="397"/>
      <c r="F35" s="397"/>
      <c r="G35" s="397"/>
      <c r="H35" s="397"/>
      <c r="I35" s="397"/>
      <c r="J35" s="399"/>
      <c r="K35" s="739"/>
      <c r="L35" s="397"/>
      <c r="M35" s="397"/>
      <c r="N35" s="397"/>
      <c r="O35" s="397"/>
      <c r="P35" s="397"/>
      <c r="Q35" s="397"/>
      <c r="R35" s="397"/>
      <c r="S35" s="397"/>
      <c r="T35" s="397"/>
      <c r="U35" s="397"/>
      <c r="V35" s="397"/>
    </row>
    <row r="36" spans="1:24" s="237" customFormat="1" ht="12.95" customHeight="1">
      <c r="A36" s="2525" t="s">
        <v>469</v>
      </c>
      <c r="B36" s="2526"/>
      <c r="C36" s="2526"/>
      <c r="D36" s="2526"/>
      <c r="E36" s="2526"/>
      <c r="F36" s="2526"/>
      <c r="G36" s="2526"/>
      <c r="H36" s="2526"/>
      <c r="I36" s="2526"/>
      <c r="J36" s="2526"/>
      <c r="K36" s="2526"/>
      <c r="L36" s="2526"/>
      <c r="M36" s="2526"/>
      <c r="N36" s="2526"/>
      <c r="O36" s="2526"/>
      <c r="P36" s="2526"/>
      <c r="Q36" s="2526"/>
      <c r="R36" s="2526"/>
      <c r="S36" s="2526"/>
      <c r="T36" s="2526"/>
      <c r="U36" s="2526"/>
      <c r="V36" s="243"/>
    </row>
    <row r="37" spans="1:24" s="237" customFormat="1" ht="12.95" customHeight="1">
      <c r="A37" s="2527"/>
      <c r="B37" s="2527"/>
      <c r="C37" s="2527"/>
      <c r="D37" s="2527"/>
      <c r="E37" s="2527"/>
      <c r="F37" s="2527"/>
      <c r="G37" s="2527"/>
      <c r="H37" s="2527"/>
      <c r="I37" s="2527"/>
      <c r="J37" s="2527"/>
      <c r="K37" s="2527"/>
      <c r="L37" s="2527"/>
      <c r="M37" s="2527"/>
      <c r="N37" s="2527"/>
      <c r="O37" s="2527"/>
      <c r="P37" s="2527"/>
      <c r="Q37" s="2527"/>
      <c r="R37" s="2527"/>
      <c r="S37" s="2527"/>
      <c r="T37" s="2527"/>
      <c r="U37" s="2527"/>
      <c r="V37" s="243"/>
    </row>
    <row r="38" spans="1:24" s="286" customFormat="1" ht="18" customHeight="1">
      <c r="A38" s="284"/>
      <c r="B38" s="2517" t="s">
        <v>409</v>
      </c>
      <c r="C38" s="2517"/>
      <c r="D38" s="2517"/>
      <c r="E38" s="2518" t="s">
        <v>219</v>
      </c>
      <c r="F38" s="2520"/>
      <c r="G38" s="2520"/>
      <c r="H38" s="2520"/>
      <c r="I38" s="2520"/>
      <c r="J38" s="2520"/>
      <c r="K38" s="2520"/>
      <c r="L38" s="2520"/>
      <c r="M38" s="2520"/>
      <c r="N38" s="2521"/>
      <c r="O38" s="2518" t="s">
        <v>410</v>
      </c>
      <c r="P38" s="2520"/>
      <c r="Q38" s="2518" t="s">
        <v>411</v>
      </c>
      <c r="R38" s="2520"/>
      <c r="S38" s="2520"/>
      <c r="T38" s="2520"/>
      <c r="U38" s="2521"/>
      <c r="V38" s="285"/>
      <c r="X38" s="285"/>
    </row>
    <row r="39" spans="1:24" s="264" customFormat="1" ht="17.100000000000001" customHeight="1">
      <c r="A39" s="744" t="s">
        <v>412</v>
      </c>
      <c r="B39" s="2541"/>
      <c r="C39" s="2541"/>
      <c r="D39" s="2541"/>
      <c r="E39" s="2542"/>
      <c r="F39" s="2543"/>
      <c r="G39" s="2543"/>
      <c r="H39" s="2543"/>
      <c r="I39" s="742" t="s">
        <v>285</v>
      </c>
      <c r="J39" s="2544"/>
      <c r="K39" s="2544"/>
      <c r="L39" s="2544"/>
      <c r="M39" s="2544"/>
      <c r="N39" s="2545"/>
      <c r="O39" s="2546"/>
      <c r="P39" s="2547"/>
      <c r="Q39" s="2542"/>
      <c r="R39" s="2544"/>
      <c r="S39" s="2544"/>
      <c r="T39" s="2544"/>
      <c r="U39" s="2545"/>
      <c r="V39" s="279"/>
      <c r="W39" s="279"/>
    </row>
    <row r="40" spans="1:24" s="264" customFormat="1" ht="17.100000000000001" customHeight="1">
      <c r="A40" s="744" t="s">
        <v>413</v>
      </c>
      <c r="B40" s="2541"/>
      <c r="C40" s="2541"/>
      <c r="D40" s="2541"/>
      <c r="E40" s="2542"/>
      <c r="F40" s="2543"/>
      <c r="G40" s="2543"/>
      <c r="H40" s="2543"/>
      <c r="I40" s="742" t="s">
        <v>285</v>
      </c>
      <c r="J40" s="2544"/>
      <c r="K40" s="2544"/>
      <c r="L40" s="2544"/>
      <c r="M40" s="2544"/>
      <c r="N40" s="2545"/>
      <c r="O40" s="2546"/>
      <c r="P40" s="2547"/>
      <c r="Q40" s="2542"/>
      <c r="R40" s="2544"/>
      <c r="S40" s="2544"/>
      <c r="T40" s="2544"/>
      <c r="U40" s="2545"/>
      <c r="V40" s="279"/>
    </row>
    <row r="41" spans="1:24" s="264" customFormat="1" ht="17.100000000000001" customHeight="1">
      <c r="A41" s="744" t="s">
        <v>414</v>
      </c>
      <c r="B41" s="2541"/>
      <c r="C41" s="2541"/>
      <c r="D41" s="2541"/>
      <c r="E41" s="2542"/>
      <c r="F41" s="2543"/>
      <c r="G41" s="2543"/>
      <c r="H41" s="2543"/>
      <c r="I41" s="742" t="s">
        <v>285</v>
      </c>
      <c r="J41" s="2544"/>
      <c r="K41" s="2544"/>
      <c r="L41" s="2544"/>
      <c r="M41" s="2544"/>
      <c r="N41" s="2545"/>
      <c r="O41" s="2546"/>
      <c r="P41" s="2547"/>
      <c r="Q41" s="2542"/>
      <c r="R41" s="2544"/>
      <c r="S41" s="2544"/>
      <c r="T41" s="2544"/>
      <c r="U41" s="2545"/>
      <c r="V41" s="279"/>
    </row>
    <row r="42" spans="1:24" s="264" customFormat="1" ht="17.100000000000001" customHeight="1">
      <c r="A42" s="744" t="s">
        <v>415</v>
      </c>
      <c r="B42" s="2541"/>
      <c r="C42" s="2541"/>
      <c r="D42" s="2541"/>
      <c r="E42" s="2542"/>
      <c r="F42" s="2543"/>
      <c r="G42" s="2543"/>
      <c r="H42" s="2543"/>
      <c r="I42" s="742" t="s">
        <v>285</v>
      </c>
      <c r="J42" s="2544"/>
      <c r="K42" s="2544"/>
      <c r="L42" s="2544"/>
      <c r="M42" s="2544"/>
      <c r="N42" s="2545"/>
      <c r="O42" s="2546"/>
      <c r="P42" s="2547"/>
      <c r="Q42" s="2542"/>
      <c r="R42" s="2544"/>
      <c r="S42" s="2544"/>
      <c r="T42" s="2544"/>
      <c r="U42" s="2545"/>
      <c r="V42" s="279"/>
    </row>
    <row r="43" spans="1:24" s="264" customFormat="1" ht="17.100000000000001" customHeight="1">
      <c r="A43" s="744" t="s">
        <v>416</v>
      </c>
      <c r="B43" s="2541"/>
      <c r="C43" s="2541"/>
      <c r="D43" s="2541"/>
      <c r="E43" s="2542"/>
      <c r="F43" s="2543"/>
      <c r="G43" s="2543"/>
      <c r="H43" s="2543"/>
      <c r="I43" s="742" t="s">
        <v>285</v>
      </c>
      <c r="J43" s="2544"/>
      <c r="K43" s="2544"/>
      <c r="L43" s="2544"/>
      <c r="M43" s="2544"/>
      <c r="N43" s="2545"/>
      <c r="O43" s="2546"/>
      <c r="P43" s="2547"/>
      <c r="Q43" s="2542"/>
      <c r="R43" s="2544"/>
      <c r="S43" s="2544"/>
      <c r="T43" s="2544"/>
      <c r="U43" s="2545"/>
      <c r="V43" s="279"/>
    </row>
    <row r="44" spans="1:24" ht="10.5" customHeight="1">
      <c r="A44" s="2516" t="s">
        <v>498</v>
      </c>
      <c r="B44" s="2516"/>
      <c r="C44" s="2516"/>
      <c r="D44" s="2516"/>
      <c r="E44" s="2516"/>
      <c r="F44" s="2516"/>
      <c r="G44" s="2516"/>
      <c r="H44" s="2516"/>
      <c r="I44" s="2516"/>
      <c r="J44" s="2516"/>
      <c r="K44" s="2516"/>
      <c r="L44" s="2516"/>
      <c r="M44" s="2516"/>
      <c r="N44" s="2516"/>
      <c r="O44" s="2516"/>
      <c r="P44" s="2516"/>
      <c r="Q44" s="2516"/>
      <c r="R44" s="2516"/>
      <c r="S44" s="2516"/>
      <c r="T44" s="2516"/>
      <c r="U44" s="2516"/>
    </row>
    <row r="45" spans="1:24" s="283" customFormat="1" ht="10.5" customHeight="1">
      <c r="A45" s="287" t="s">
        <v>417</v>
      </c>
      <c r="C45" s="281"/>
      <c r="D45" s="281"/>
      <c r="E45" s="281"/>
      <c r="F45" s="281"/>
      <c r="G45" s="281"/>
      <c r="H45" s="281"/>
      <c r="I45" s="281"/>
      <c r="J45" s="281"/>
      <c r="K45" s="281"/>
      <c r="L45" s="281"/>
      <c r="M45" s="281"/>
      <c r="N45" s="281"/>
      <c r="O45" s="281"/>
      <c r="P45" s="281"/>
      <c r="Q45" s="281"/>
      <c r="R45" s="281"/>
      <c r="S45" s="281"/>
      <c r="T45" s="281"/>
      <c r="U45" s="281"/>
    </row>
    <row r="46" spans="1:24" s="283" customFormat="1" ht="10.5" customHeight="1">
      <c r="A46" s="287" t="s">
        <v>418</v>
      </c>
      <c r="C46" s="281"/>
      <c r="D46" s="281"/>
      <c r="E46" s="281"/>
      <c r="F46" s="281"/>
      <c r="G46" s="281"/>
      <c r="H46" s="281"/>
      <c r="I46" s="281"/>
      <c r="J46" s="281"/>
      <c r="K46" s="281"/>
      <c r="L46" s="281"/>
      <c r="M46" s="281"/>
      <c r="N46" s="281"/>
      <c r="O46" s="281"/>
      <c r="P46" s="281"/>
      <c r="Q46" s="281"/>
      <c r="R46" s="281"/>
      <c r="S46" s="281"/>
      <c r="T46" s="281"/>
      <c r="U46" s="281"/>
    </row>
    <row r="47" spans="1:24" ht="20.100000000000001" customHeight="1">
      <c r="U47" s="366" t="s">
        <v>753</v>
      </c>
    </row>
    <row r="48" spans="1:24" ht="24.95" customHeight="1">
      <c r="A48" s="2502" t="s">
        <v>910</v>
      </c>
      <c r="B48" s="2502"/>
      <c r="C48" s="2502"/>
      <c r="D48" s="2502"/>
      <c r="E48" s="2502"/>
      <c r="F48" s="2502"/>
      <c r="G48" s="2502"/>
      <c r="H48" s="2502"/>
      <c r="I48" s="2502"/>
      <c r="J48" s="2502"/>
      <c r="K48" s="2502"/>
      <c r="L48" s="2502"/>
      <c r="M48" s="2502"/>
      <c r="N48" s="2502"/>
      <c r="O48" s="2502"/>
      <c r="P48" s="2502"/>
      <c r="Q48" s="2502"/>
      <c r="R48" s="2502"/>
      <c r="S48" s="2502"/>
      <c r="T48" s="2502"/>
      <c r="U48" s="2502"/>
    </row>
    <row r="49" spans="1:26" s="230" customFormat="1" ht="24" customHeight="1">
      <c r="A49" s="2548" t="s">
        <v>391</v>
      </c>
      <c r="B49" s="2548"/>
      <c r="C49" s="2548"/>
      <c r="D49" s="2548"/>
      <c r="E49" s="2504"/>
      <c r="F49" s="2504"/>
      <c r="G49" s="2504"/>
      <c r="H49" s="2504"/>
      <c r="I49" s="2504"/>
      <c r="J49" s="2504"/>
      <c r="L49" s="2548" t="s">
        <v>307</v>
      </c>
      <c r="M49" s="2548"/>
      <c r="N49" s="2504"/>
      <c r="O49" s="2504"/>
      <c r="P49" s="2504"/>
      <c r="Q49" s="2504"/>
      <c r="R49" s="2504"/>
      <c r="S49" s="2504"/>
      <c r="T49" s="2504"/>
      <c r="U49" s="2504"/>
    </row>
    <row r="50" spans="1:26" ht="3.75" customHeight="1">
      <c r="B50" s="432"/>
      <c r="C50" s="432"/>
      <c r="D50" s="432"/>
      <c r="E50" s="432"/>
      <c r="F50" s="432"/>
      <c r="G50" s="432"/>
      <c r="H50" s="432"/>
      <c r="I50" s="432"/>
      <c r="J50" s="432"/>
      <c r="K50" s="432"/>
      <c r="L50" s="432"/>
      <c r="M50" s="432"/>
      <c r="N50" s="432"/>
      <c r="O50" s="432"/>
      <c r="P50" s="432"/>
      <c r="Q50" s="432"/>
      <c r="R50" s="432"/>
      <c r="S50" s="432"/>
      <c r="T50" s="432"/>
    </row>
    <row r="51" spans="1:26" s="261" customFormat="1" ht="17.100000000000001" customHeight="1">
      <c r="A51" s="258" t="s">
        <v>189</v>
      </c>
      <c r="B51" s="259"/>
      <c r="C51" s="259"/>
      <c r="D51" s="259"/>
      <c r="E51" s="260"/>
      <c r="F51" s="260"/>
      <c r="G51" s="260"/>
      <c r="H51" s="260"/>
      <c r="I51" s="260"/>
      <c r="J51" s="260"/>
      <c r="K51" s="260"/>
      <c r="L51" s="260"/>
      <c r="M51" s="260"/>
      <c r="N51" s="260"/>
      <c r="O51" s="260"/>
      <c r="P51" s="260"/>
      <c r="Q51" s="260"/>
      <c r="R51" s="260"/>
      <c r="S51" s="260"/>
      <c r="T51" s="260"/>
    </row>
    <row r="52" spans="1:26" s="264" customFormat="1" ht="17.100000000000001" customHeight="1">
      <c r="A52" s="2517" t="s">
        <v>392</v>
      </c>
      <c r="B52" s="2517"/>
      <c r="C52" s="2517"/>
      <c r="D52" s="744"/>
      <c r="E52" s="741" t="s">
        <v>387</v>
      </c>
      <c r="F52" s="742" t="s">
        <v>57</v>
      </c>
      <c r="G52" s="2496"/>
      <c r="H52" s="2496"/>
      <c r="I52" s="2496"/>
      <c r="J52" s="412" t="s">
        <v>49</v>
      </c>
      <c r="K52" s="744"/>
      <c r="L52" s="277" t="s">
        <v>386</v>
      </c>
      <c r="M52" s="262"/>
      <c r="N52" s="742" t="s">
        <v>57</v>
      </c>
      <c r="O52" s="2496"/>
      <c r="P52" s="2496"/>
      <c r="Q52" s="2496"/>
      <c r="R52" s="412" t="s">
        <v>49</v>
      </c>
      <c r="S52" s="412"/>
      <c r="T52" s="412"/>
      <c r="U52" s="263"/>
    </row>
    <row r="53" spans="1:26" s="264" customFormat="1" ht="17.100000000000001" customHeight="1">
      <c r="A53" s="2517" t="s">
        <v>219</v>
      </c>
      <c r="B53" s="2517"/>
      <c r="C53" s="2517"/>
      <c r="D53" s="2482"/>
      <c r="E53" s="2483"/>
      <c r="F53" s="2483"/>
      <c r="G53" s="2483"/>
      <c r="H53" s="742" t="s">
        <v>56</v>
      </c>
      <c r="I53" s="2483"/>
      <c r="J53" s="2483"/>
      <c r="K53" s="2483"/>
      <c r="L53" s="2483"/>
      <c r="M53" s="2483"/>
      <c r="N53" s="2518" t="s">
        <v>393</v>
      </c>
      <c r="O53" s="2520"/>
      <c r="P53" s="2521"/>
      <c r="Q53" s="2482"/>
      <c r="R53" s="2483"/>
      <c r="S53" s="2483"/>
      <c r="T53" s="742"/>
      <c r="U53" s="238" t="s">
        <v>60</v>
      </c>
    </row>
    <row r="54" spans="1:26" s="237" customFormat="1" ht="8.1" customHeight="1">
      <c r="A54" s="739"/>
      <c r="B54" s="739"/>
      <c r="C54" s="239"/>
      <c r="D54" s="239"/>
      <c r="E54" s="239"/>
      <c r="F54" s="239"/>
      <c r="G54" s="239"/>
      <c r="H54" s="239"/>
      <c r="I54" s="239"/>
      <c r="J54" s="239"/>
      <c r="K54" s="239"/>
      <c r="L54" s="239"/>
      <c r="M54" s="239"/>
      <c r="N54" s="239"/>
      <c r="O54" s="739"/>
      <c r="P54" s="739"/>
      <c r="Q54" s="239"/>
      <c r="R54" s="239"/>
      <c r="S54" s="239"/>
      <c r="T54" s="239"/>
      <c r="U54" s="239"/>
    </row>
    <row r="55" spans="1:26" s="237" customFormat="1" ht="17.100000000000001" customHeight="1">
      <c r="A55" s="240" t="s">
        <v>394</v>
      </c>
      <c r="B55" s="739"/>
      <c r="C55" s="239"/>
      <c r="D55" s="239"/>
      <c r="E55" s="239"/>
      <c r="F55" s="239"/>
      <c r="G55" s="239"/>
      <c r="H55" s="239"/>
      <c r="I55" s="239"/>
      <c r="J55" s="239"/>
      <c r="K55" s="239"/>
      <c r="L55" s="239"/>
      <c r="M55" s="239"/>
      <c r="N55" s="239"/>
      <c r="O55" s="739"/>
      <c r="P55" s="739"/>
      <c r="Q55" s="239"/>
      <c r="R55" s="239"/>
      <c r="S55" s="239"/>
      <c r="T55" s="239"/>
      <c r="U55" s="239"/>
    </row>
    <row r="56" spans="1:26" s="237" customFormat="1" ht="17.100000000000001" customHeight="1">
      <c r="A56" s="746" t="s">
        <v>585</v>
      </c>
      <c r="B56" s="265"/>
      <c r="C56" s="266"/>
      <c r="D56" s="266"/>
      <c r="E56" s="266"/>
      <c r="F56" s="266"/>
      <c r="G56" s="266"/>
      <c r="H56" s="266"/>
      <c r="I56" s="266"/>
      <c r="J56" s="266"/>
      <c r="K56" s="266"/>
      <c r="L56" s="266"/>
      <c r="M56" s="266"/>
      <c r="N56" s="266"/>
      <c r="O56" s="265"/>
      <c r="P56" s="265"/>
      <c r="Q56" s="266"/>
      <c r="R56" s="266"/>
      <c r="S56" s="266"/>
      <c r="T56" s="266"/>
      <c r="U56" s="267"/>
    </row>
    <row r="57" spans="1:26" s="237" customFormat="1" ht="30" customHeight="1">
      <c r="A57" s="268"/>
      <c r="B57" s="2479" t="s">
        <v>494</v>
      </c>
      <c r="C57" s="2480"/>
      <c r="D57" s="2480"/>
      <c r="E57" s="2480"/>
      <c r="F57" s="2480"/>
      <c r="G57" s="2480"/>
      <c r="H57" s="2480"/>
      <c r="I57" s="2480"/>
      <c r="J57" s="2480"/>
      <c r="K57" s="2480"/>
      <c r="L57" s="2480"/>
      <c r="M57" s="2480"/>
      <c r="N57" s="2480"/>
      <c r="O57" s="2480"/>
      <c r="P57" s="2480"/>
      <c r="Q57" s="2480"/>
      <c r="R57" s="2480"/>
      <c r="S57" s="2480"/>
      <c r="T57" s="2480"/>
      <c r="U57" s="2481"/>
    </row>
    <row r="58" spans="1:26" s="237" customFormat="1" ht="200.1" customHeight="1">
      <c r="A58" s="268"/>
      <c r="B58" s="2489"/>
      <c r="C58" s="2490"/>
      <c r="D58" s="2490"/>
      <c r="E58" s="2490"/>
      <c r="F58" s="2490"/>
      <c r="G58" s="2490"/>
      <c r="H58" s="2490"/>
      <c r="I58" s="2490"/>
      <c r="J58" s="2490"/>
      <c r="K58" s="2490"/>
      <c r="L58" s="2490"/>
      <c r="M58" s="2490"/>
      <c r="N58" s="2490"/>
      <c r="O58" s="2490"/>
      <c r="P58" s="2490"/>
      <c r="Q58" s="2490"/>
      <c r="R58" s="2490"/>
      <c r="S58" s="2490"/>
      <c r="T58" s="2490"/>
      <c r="U58" s="2491"/>
      <c r="Z58" s="243"/>
    </row>
    <row r="59" spans="1:26" s="237" customFormat="1" ht="18.95" customHeight="1">
      <c r="A59" s="272"/>
      <c r="B59" s="269" t="s">
        <v>458</v>
      </c>
      <c r="C59" s="270"/>
      <c r="D59" s="270"/>
      <c r="E59" s="270"/>
      <c r="F59" s="270"/>
      <c r="G59" s="270"/>
      <c r="H59" s="270"/>
      <c r="I59" s="270"/>
      <c r="J59" s="270"/>
      <c r="K59" s="270"/>
      <c r="L59" s="270"/>
      <c r="M59" s="270"/>
      <c r="N59" s="270"/>
      <c r="O59" s="270"/>
      <c r="P59" s="270"/>
      <c r="Q59" s="270"/>
      <c r="R59" s="270"/>
      <c r="S59" s="270"/>
      <c r="T59" s="270"/>
      <c r="U59" s="271"/>
      <c r="W59" s="243"/>
    </row>
    <row r="60" spans="1:26" s="237" customFormat="1" ht="50.1" customHeight="1">
      <c r="A60" s="272"/>
      <c r="B60" s="2537" t="s">
        <v>470</v>
      </c>
      <c r="C60" s="2538"/>
      <c r="D60" s="2538"/>
      <c r="E60" s="2538"/>
      <c r="F60" s="2538"/>
      <c r="G60" s="2538"/>
      <c r="H60" s="2538"/>
      <c r="I60" s="2538"/>
      <c r="J60" s="2538"/>
      <c r="K60" s="2538"/>
      <c r="L60" s="2538"/>
      <c r="M60" s="2538"/>
      <c r="N60" s="2538"/>
      <c r="O60" s="2538"/>
      <c r="P60" s="2538"/>
      <c r="Q60" s="2538"/>
      <c r="R60" s="2538"/>
      <c r="S60" s="2538"/>
      <c r="T60" s="2538"/>
      <c r="U60" s="2539"/>
      <c r="V60" s="272"/>
    </row>
    <row r="61" spans="1:26" s="264" customFormat="1" ht="17.100000000000001" customHeight="1">
      <c r="A61" s="350"/>
      <c r="B61" s="273" t="s">
        <v>392</v>
      </c>
      <c r="C61" s="274"/>
      <c r="D61" s="274"/>
      <c r="E61" s="275"/>
      <c r="F61" s="246"/>
      <c r="G61" s="234" t="s">
        <v>387</v>
      </c>
      <c r="H61" s="742"/>
      <c r="I61" s="742"/>
      <c r="J61" s="742" t="s">
        <v>57</v>
      </c>
      <c r="K61" s="2496"/>
      <c r="L61" s="2496"/>
      <c r="M61" s="412" t="s">
        <v>49</v>
      </c>
      <c r="N61" s="246"/>
      <c r="O61" s="234" t="s">
        <v>386</v>
      </c>
      <c r="P61" s="742"/>
      <c r="Q61" s="742"/>
      <c r="R61" s="742" t="s">
        <v>57</v>
      </c>
      <c r="S61" s="2496"/>
      <c r="T61" s="2496"/>
      <c r="U61" s="413" t="s">
        <v>49</v>
      </c>
      <c r="V61" s="414"/>
      <c r="W61" s="237"/>
      <c r="X61" s="237"/>
      <c r="Y61" s="237"/>
    </row>
    <row r="62" spans="1:26" s="264" customFormat="1" ht="17.100000000000001" customHeight="1">
      <c r="A62" s="350"/>
      <c r="B62" s="464" t="s">
        <v>1006</v>
      </c>
      <c r="C62" s="274"/>
      <c r="D62" s="274"/>
      <c r="E62" s="275"/>
      <c r="F62" s="2482"/>
      <c r="G62" s="2483"/>
      <c r="H62" s="2483"/>
      <c r="I62" s="2483"/>
      <c r="J62" s="2483"/>
      <c r="K62" s="2483"/>
      <c r="L62" s="2483"/>
      <c r="M62" s="2483"/>
      <c r="N62" s="2483"/>
      <c r="O62" s="2483"/>
      <c r="P62" s="2483"/>
      <c r="Q62" s="2483"/>
      <c r="R62" s="2483"/>
      <c r="S62" s="2483"/>
      <c r="T62" s="2483"/>
      <c r="U62" s="2540"/>
      <c r="W62" s="237"/>
      <c r="X62" s="237"/>
      <c r="Y62" s="237"/>
    </row>
    <row r="63" spans="1:26" s="264" customFormat="1" ht="17.100000000000001" customHeight="1">
      <c r="A63" s="350"/>
      <c r="B63" s="273" t="s">
        <v>219</v>
      </c>
      <c r="C63" s="274"/>
      <c r="D63" s="274"/>
      <c r="E63" s="275"/>
      <c r="F63" s="2482"/>
      <c r="G63" s="2483"/>
      <c r="H63" s="2483"/>
      <c r="I63" s="2483"/>
      <c r="J63" s="2483"/>
      <c r="K63" s="2483"/>
      <c r="L63" s="742" t="s">
        <v>56</v>
      </c>
      <c r="M63" s="2483"/>
      <c r="N63" s="2483"/>
      <c r="O63" s="2483"/>
      <c r="P63" s="2483"/>
      <c r="Q63" s="742"/>
      <c r="R63" s="742"/>
      <c r="S63" s="742"/>
      <c r="T63" s="742"/>
      <c r="U63" s="263"/>
      <c r="W63" s="237"/>
      <c r="X63" s="237"/>
      <c r="Y63" s="237"/>
    </row>
    <row r="64" spans="1:26" s="264" customFormat="1" ht="17.100000000000001" customHeight="1">
      <c r="A64" s="351"/>
      <c r="B64" s="464" t="s">
        <v>555</v>
      </c>
      <c r="C64" s="274"/>
      <c r="D64" s="274"/>
      <c r="E64" s="275"/>
      <c r="F64" s="2533"/>
      <c r="G64" s="2534"/>
      <c r="H64" s="2534"/>
      <c r="I64" s="2534"/>
      <c r="J64" s="742" t="s">
        <v>586</v>
      </c>
      <c r="K64" s="742"/>
      <c r="L64" s="742"/>
      <c r="M64" s="742"/>
      <c r="N64" s="745"/>
      <c r="O64" s="745"/>
      <c r="P64" s="742"/>
      <c r="Q64" s="742"/>
      <c r="R64" s="742"/>
      <c r="S64" s="742"/>
      <c r="T64" s="742"/>
      <c r="U64" s="263"/>
      <c r="W64" s="237"/>
      <c r="X64" s="237"/>
      <c r="Y64" s="237"/>
    </row>
    <row r="65" spans="1:24" s="237" customFormat="1" ht="17.100000000000001" customHeight="1">
      <c r="A65" s="276" t="s">
        <v>587</v>
      </c>
      <c r="B65" s="262"/>
      <c r="C65" s="740"/>
      <c r="D65" s="740"/>
      <c r="E65" s="740"/>
      <c r="F65" s="740"/>
      <c r="G65" s="740"/>
      <c r="H65" s="748"/>
      <c r="I65" s="748"/>
      <c r="J65" s="748"/>
      <c r="K65" s="742"/>
      <c r="L65" s="742"/>
      <c r="M65" s="742"/>
      <c r="N65" s="742"/>
      <c r="O65" s="745"/>
      <c r="P65" s="745"/>
      <c r="Q65" s="742"/>
      <c r="R65" s="742"/>
      <c r="S65" s="742"/>
      <c r="T65" s="742"/>
      <c r="U65" s="747"/>
    </row>
    <row r="66" spans="1:24" s="237" customFormat="1" ht="17.100000000000001" customHeight="1">
      <c r="A66" s="2487"/>
      <c r="B66" s="2492" t="s">
        <v>397</v>
      </c>
      <c r="C66" s="2493"/>
      <c r="D66" s="2493"/>
      <c r="E66" s="2493"/>
      <c r="F66" s="2494"/>
      <c r="G66" s="246"/>
      <c r="H66" s="234" t="s">
        <v>398</v>
      </c>
      <c r="I66" s="234"/>
      <c r="J66" s="742"/>
      <c r="K66" s="246"/>
      <c r="L66" s="742" t="s">
        <v>399</v>
      </c>
      <c r="M66" s="234" t="s">
        <v>400</v>
      </c>
      <c r="N66" s="742"/>
      <c r="O66" s="745"/>
      <c r="P66" s="745"/>
      <c r="Q66" s="742"/>
      <c r="R66" s="742"/>
      <c r="S66" s="742"/>
      <c r="T66" s="742"/>
      <c r="U66" s="747"/>
    </row>
    <row r="67" spans="1:24" s="237" customFormat="1" ht="17.100000000000001" customHeight="1">
      <c r="A67" s="2487"/>
      <c r="B67" s="2492" t="s">
        <v>408</v>
      </c>
      <c r="C67" s="2493"/>
      <c r="D67" s="2493"/>
      <c r="E67" s="2493"/>
      <c r="F67" s="2494"/>
      <c r="G67" s="2535"/>
      <c r="H67" s="2536"/>
      <c r="I67" s="2536"/>
      <c r="J67" s="2536"/>
      <c r="K67" s="277" t="s">
        <v>402</v>
      </c>
      <c r="L67" s="277"/>
      <c r="M67" s="277"/>
      <c r="N67" s="277"/>
      <c r="O67" s="277"/>
      <c r="P67" s="277"/>
      <c r="Q67" s="277"/>
      <c r="R67" s="277"/>
      <c r="S67" s="277"/>
      <c r="T67" s="277"/>
      <c r="U67" s="238"/>
    </row>
    <row r="68" spans="1:24" s="237" customFormat="1" ht="17.100000000000001" customHeight="1">
      <c r="A68" s="2487"/>
      <c r="B68" s="2492" t="s">
        <v>403</v>
      </c>
      <c r="C68" s="2493"/>
      <c r="D68" s="2493"/>
      <c r="E68" s="2493"/>
      <c r="F68" s="2494"/>
      <c r="G68" s="2535"/>
      <c r="H68" s="2536"/>
      <c r="I68" s="2536"/>
      <c r="J68" s="2536"/>
      <c r="K68" s="277" t="s">
        <v>402</v>
      </c>
      <c r="L68" s="277"/>
      <c r="M68" s="277"/>
      <c r="N68" s="277"/>
      <c r="O68" s="277"/>
      <c r="P68" s="277"/>
      <c r="Q68" s="277"/>
      <c r="R68" s="277"/>
      <c r="S68" s="277"/>
      <c r="T68" s="277"/>
      <c r="U68" s="238"/>
    </row>
    <row r="69" spans="1:24" s="237" customFormat="1" ht="17.100000000000001" customHeight="1">
      <c r="A69" s="2488"/>
      <c r="B69" s="2492" t="s">
        <v>404</v>
      </c>
      <c r="C69" s="2493"/>
      <c r="D69" s="2493"/>
      <c r="E69" s="2493"/>
      <c r="F69" s="2494"/>
      <c r="G69" s="2535"/>
      <c r="H69" s="2536"/>
      <c r="I69" s="2536"/>
      <c r="J69" s="2536"/>
      <c r="K69" s="277" t="s">
        <v>586</v>
      </c>
      <c r="L69" s="277"/>
      <c r="M69" s="277"/>
      <c r="N69" s="277"/>
      <c r="O69" s="277"/>
      <c r="P69" s="277"/>
      <c r="Q69" s="277"/>
      <c r="R69" s="277"/>
      <c r="S69" s="277"/>
      <c r="T69" s="277"/>
      <c r="U69" s="238"/>
    </row>
    <row r="70" spans="1:24" s="237" customFormat="1" ht="8.1" customHeight="1">
      <c r="A70" s="247"/>
      <c r="B70" s="243"/>
      <c r="C70" s="240"/>
      <c r="D70" s="240"/>
      <c r="E70" s="240"/>
      <c r="F70" s="240"/>
      <c r="G70" s="239"/>
      <c r="H70" s="239"/>
      <c r="I70" s="239"/>
      <c r="J70" s="239"/>
      <c r="K70" s="239"/>
      <c r="L70" s="239"/>
      <c r="M70" s="239"/>
      <c r="N70" s="239"/>
      <c r="O70" s="739"/>
      <c r="P70" s="739"/>
      <c r="Q70" s="239"/>
      <c r="R70" s="239"/>
      <c r="S70" s="239"/>
      <c r="T70" s="239"/>
      <c r="U70" s="239"/>
    </row>
    <row r="71" spans="1:24" s="237" customFormat="1" ht="17.100000000000001" customHeight="1">
      <c r="A71" s="243" t="s">
        <v>588</v>
      </c>
      <c r="B71" s="739"/>
      <c r="C71" s="239"/>
      <c r="D71" s="239"/>
      <c r="E71" s="239"/>
      <c r="F71" s="239"/>
      <c r="G71" s="239"/>
      <c r="H71" s="239"/>
      <c r="I71" s="239"/>
      <c r="J71" s="239"/>
      <c r="K71" s="239"/>
      <c r="L71" s="239"/>
      <c r="M71" s="239"/>
      <c r="N71" s="239"/>
      <c r="O71" s="739"/>
      <c r="P71" s="739"/>
      <c r="Q71" s="239"/>
      <c r="R71" s="239"/>
      <c r="S71" s="239"/>
      <c r="T71" s="239"/>
      <c r="U71" s="239"/>
    </row>
    <row r="72" spans="1:24" s="237" customFormat="1" ht="17.100000000000001" customHeight="1">
      <c r="A72" s="2528" t="s">
        <v>407</v>
      </c>
      <c r="B72" s="2529"/>
      <c r="C72" s="2529"/>
      <c r="D72" s="2529"/>
      <c r="E72" s="2529"/>
      <c r="F72" s="2529"/>
      <c r="G72" s="2529"/>
      <c r="H72" s="2529"/>
      <c r="I72" s="2529"/>
      <c r="J72" s="2529"/>
      <c r="K72" s="2529"/>
      <c r="L72" s="2529"/>
      <c r="M72" s="2529"/>
      <c r="N72" s="2529"/>
      <c r="O72" s="2529"/>
      <c r="P72" s="2529"/>
      <c r="Q72" s="2529"/>
      <c r="R72" s="2529"/>
      <c r="S72" s="2529"/>
      <c r="T72" s="2529"/>
      <c r="U72" s="2530"/>
      <c r="V72" s="243"/>
      <c r="X72" s="243"/>
    </row>
    <row r="73" spans="1:24" s="264" customFormat="1" ht="17.100000000000001" customHeight="1">
      <c r="A73" s="278"/>
      <c r="B73" s="744"/>
      <c r="C73" s="2492" t="s">
        <v>501</v>
      </c>
      <c r="D73" s="2493"/>
      <c r="E73" s="2493"/>
      <c r="F73" s="2493"/>
      <c r="G73" s="2493"/>
      <c r="H73" s="2493"/>
      <c r="I73" s="2493"/>
      <c r="J73" s="2493"/>
      <c r="K73" s="2493"/>
      <c r="L73" s="2493"/>
      <c r="M73" s="2493"/>
      <c r="N73" s="2493"/>
      <c r="O73" s="2493"/>
      <c r="P73" s="2493"/>
      <c r="Q73" s="2493"/>
      <c r="R73" s="2493"/>
      <c r="S73" s="2493"/>
      <c r="T73" s="2493"/>
      <c r="U73" s="2494"/>
      <c r="V73" s="279"/>
    </row>
    <row r="74" spans="1:24" s="264" customFormat="1" ht="17.100000000000001" customHeight="1">
      <c r="A74" s="278"/>
      <c r="B74" s="956"/>
      <c r="C74" s="2492" t="s">
        <v>1211</v>
      </c>
      <c r="D74" s="2493"/>
      <c r="E74" s="2493"/>
      <c r="F74" s="2493"/>
      <c r="G74" s="2493"/>
      <c r="H74" s="2493"/>
      <c r="I74" s="2493"/>
      <c r="J74" s="2493"/>
      <c r="K74" s="2493"/>
      <c r="L74" s="2493"/>
      <c r="M74" s="2493"/>
      <c r="N74" s="2493"/>
      <c r="O74" s="2493"/>
      <c r="P74" s="2493"/>
      <c r="Q74" s="2493"/>
      <c r="R74" s="2493"/>
      <c r="S74" s="2493"/>
      <c r="T74" s="2493"/>
      <c r="U74" s="2494"/>
      <c r="V74" s="279"/>
    </row>
    <row r="75" spans="1:24" s="237" customFormat="1" ht="39.950000000000003" customHeight="1">
      <c r="A75" s="2479" t="s">
        <v>1197</v>
      </c>
      <c r="B75" s="2531"/>
      <c r="C75" s="2531"/>
      <c r="D75" s="2531"/>
      <c r="E75" s="2531"/>
      <c r="F75" s="2531"/>
      <c r="G75" s="2531"/>
      <c r="H75" s="2531"/>
      <c r="I75" s="2531"/>
      <c r="J75" s="2531"/>
      <c r="K75" s="2531"/>
      <c r="L75" s="2531"/>
      <c r="M75" s="2531"/>
      <c r="N75" s="2531"/>
      <c r="O75" s="2531"/>
      <c r="P75" s="2531"/>
      <c r="Q75" s="2531"/>
      <c r="R75" s="2531"/>
      <c r="S75" s="2531"/>
      <c r="T75" s="2531"/>
      <c r="U75" s="2532"/>
      <c r="V75" s="243"/>
      <c r="X75" s="243"/>
    </row>
    <row r="76" spans="1:24" s="264" customFormat="1" ht="30" customHeight="1">
      <c r="A76" s="505"/>
      <c r="B76" s="504"/>
      <c r="C76" s="2476" t="s">
        <v>1033</v>
      </c>
      <c r="D76" s="2477"/>
      <c r="E76" s="2477"/>
      <c r="F76" s="2477"/>
      <c r="G76" s="2477"/>
      <c r="H76" s="2477"/>
      <c r="I76" s="2477"/>
      <c r="J76" s="2477"/>
      <c r="K76" s="2477"/>
      <c r="L76" s="2477"/>
      <c r="M76" s="2477"/>
      <c r="N76" s="2477"/>
      <c r="O76" s="2477"/>
      <c r="P76" s="2477"/>
      <c r="Q76" s="2477"/>
      <c r="R76" s="2477"/>
      <c r="S76" s="2477"/>
      <c r="T76" s="2477"/>
      <c r="U76" s="2478"/>
      <c r="V76" s="279"/>
    </row>
    <row r="77" spans="1:24" s="237" customFormat="1" ht="15" customHeight="1">
      <c r="A77" s="2479" t="s">
        <v>1199</v>
      </c>
      <c r="B77" s="2480"/>
      <c r="C77" s="2480"/>
      <c r="D77" s="2480"/>
      <c r="E77" s="2480"/>
      <c r="F77" s="2480"/>
      <c r="G77" s="2480"/>
      <c r="H77" s="2480"/>
      <c r="I77" s="2480"/>
      <c r="J77" s="2480"/>
      <c r="K77" s="2480"/>
      <c r="L77" s="2480"/>
      <c r="M77" s="2480"/>
      <c r="N77" s="2480"/>
      <c r="O77" s="2480"/>
      <c r="P77" s="2480"/>
      <c r="Q77" s="2480"/>
      <c r="R77" s="2480"/>
      <c r="S77" s="2480"/>
      <c r="T77" s="2480"/>
      <c r="U77" s="2481"/>
    </row>
    <row r="78" spans="1:24" s="237" customFormat="1" ht="15" customHeight="1">
      <c r="A78" s="2522"/>
      <c r="B78" s="2523"/>
      <c r="C78" s="2523"/>
      <c r="D78" s="2523"/>
      <c r="E78" s="2523"/>
      <c r="F78" s="2523"/>
      <c r="G78" s="2523"/>
      <c r="H78" s="2523"/>
      <c r="I78" s="2523"/>
      <c r="J78" s="2523"/>
      <c r="K78" s="2523"/>
      <c r="L78" s="2523"/>
      <c r="M78" s="2523"/>
      <c r="N78" s="2523"/>
      <c r="O78" s="2523"/>
      <c r="P78" s="2523"/>
      <c r="Q78" s="2523"/>
      <c r="R78" s="2523"/>
      <c r="S78" s="2523"/>
      <c r="T78" s="2523"/>
      <c r="U78" s="2524"/>
    </row>
    <row r="79" spans="1:24" s="264" customFormat="1" ht="28.5" customHeight="1">
      <c r="A79" s="280"/>
      <c r="B79" s="744"/>
      <c r="C79" s="2476" t="s">
        <v>1204</v>
      </c>
      <c r="D79" s="2477"/>
      <c r="E79" s="2477"/>
      <c r="F79" s="2477"/>
      <c r="G79" s="2477"/>
      <c r="H79" s="2477"/>
      <c r="I79" s="2477"/>
      <c r="J79" s="2477"/>
      <c r="K79" s="2477"/>
      <c r="L79" s="2477"/>
      <c r="M79" s="2477"/>
      <c r="N79" s="2477"/>
      <c r="O79" s="2477"/>
      <c r="P79" s="2477"/>
      <c r="Q79" s="2477"/>
      <c r="R79" s="2477"/>
      <c r="S79" s="2477"/>
      <c r="T79" s="2477"/>
      <c r="U79" s="2478"/>
    </row>
    <row r="80" spans="1:24" s="283" customFormat="1" ht="12.95" customHeight="1">
      <c r="A80" s="509" t="s">
        <v>715</v>
      </c>
      <c r="B80" s="507"/>
      <c r="C80" s="506"/>
      <c r="D80" s="508"/>
      <c r="E80" s="508"/>
      <c r="F80" s="508"/>
      <c r="G80" s="508"/>
      <c r="H80" s="508"/>
      <c r="I80" s="508"/>
      <c r="J80" s="508"/>
      <c r="K80" s="508"/>
      <c r="L80" s="509"/>
      <c r="M80" s="507"/>
      <c r="N80" s="508"/>
      <c r="O80" s="509"/>
      <c r="P80" s="510"/>
      <c r="Q80" s="511"/>
      <c r="R80" s="511"/>
      <c r="S80" s="511"/>
      <c r="T80" s="511"/>
      <c r="U80" s="511"/>
      <c r="V80" s="281"/>
    </row>
    <row r="81" spans="1:24" s="398" customFormat="1" ht="18" customHeight="1">
      <c r="A81" s="406" t="s">
        <v>493</v>
      </c>
      <c r="C81" s="397"/>
      <c r="D81" s="397"/>
      <c r="E81" s="397"/>
      <c r="F81" s="397"/>
      <c r="G81" s="397"/>
      <c r="H81" s="397"/>
      <c r="I81" s="397"/>
      <c r="J81" s="399"/>
      <c r="K81" s="739"/>
      <c r="L81" s="397"/>
      <c r="M81" s="397"/>
      <c r="N81" s="397"/>
      <c r="O81" s="397"/>
      <c r="P81" s="397"/>
      <c r="Q81" s="397"/>
      <c r="R81" s="397"/>
      <c r="S81" s="397"/>
      <c r="T81" s="397"/>
      <c r="U81" s="397"/>
      <c r="V81" s="397"/>
    </row>
    <row r="82" spans="1:24" s="237" customFormat="1" ht="12.95" customHeight="1">
      <c r="A82" s="2525" t="s">
        <v>469</v>
      </c>
      <c r="B82" s="2526"/>
      <c r="C82" s="2526"/>
      <c r="D82" s="2526"/>
      <c r="E82" s="2526"/>
      <c r="F82" s="2526"/>
      <c r="G82" s="2526"/>
      <c r="H82" s="2526"/>
      <c r="I82" s="2526"/>
      <c r="J82" s="2526"/>
      <c r="K82" s="2526"/>
      <c r="L82" s="2526"/>
      <c r="M82" s="2526"/>
      <c r="N82" s="2526"/>
      <c r="O82" s="2526"/>
      <c r="P82" s="2526"/>
      <c r="Q82" s="2526"/>
      <c r="R82" s="2526"/>
      <c r="S82" s="2526"/>
      <c r="T82" s="2526"/>
      <c r="U82" s="2526"/>
      <c r="V82" s="243"/>
    </row>
    <row r="83" spans="1:24" s="237" customFormat="1" ht="12.95" customHeight="1">
      <c r="A83" s="2527"/>
      <c r="B83" s="2527"/>
      <c r="C83" s="2527"/>
      <c r="D83" s="2527"/>
      <c r="E83" s="2527"/>
      <c r="F83" s="2527"/>
      <c r="G83" s="2527"/>
      <c r="H83" s="2527"/>
      <c r="I83" s="2527"/>
      <c r="J83" s="2527"/>
      <c r="K83" s="2527"/>
      <c r="L83" s="2527"/>
      <c r="M83" s="2527"/>
      <c r="N83" s="2527"/>
      <c r="O83" s="2527"/>
      <c r="P83" s="2527"/>
      <c r="Q83" s="2527"/>
      <c r="R83" s="2527"/>
      <c r="S83" s="2527"/>
      <c r="T83" s="2527"/>
      <c r="U83" s="2527"/>
      <c r="V83" s="243"/>
    </row>
    <row r="84" spans="1:24" s="286" customFormat="1" ht="18" customHeight="1">
      <c r="A84" s="284"/>
      <c r="B84" s="2517" t="s">
        <v>409</v>
      </c>
      <c r="C84" s="2517"/>
      <c r="D84" s="2517"/>
      <c r="E84" s="2518" t="s">
        <v>219</v>
      </c>
      <c r="F84" s="2520"/>
      <c r="G84" s="2520"/>
      <c r="H84" s="2520"/>
      <c r="I84" s="2520"/>
      <c r="J84" s="2520"/>
      <c r="K84" s="2520"/>
      <c r="L84" s="2520"/>
      <c r="M84" s="2520"/>
      <c r="N84" s="2521"/>
      <c r="O84" s="2518" t="s">
        <v>410</v>
      </c>
      <c r="P84" s="2520"/>
      <c r="Q84" s="2518" t="s">
        <v>411</v>
      </c>
      <c r="R84" s="2520"/>
      <c r="S84" s="2520"/>
      <c r="T84" s="2520"/>
      <c r="U84" s="2521"/>
      <c r="V84" s="285"/>
      <c r="X84" s="285"/>
    </row>
    <row r="85" spans="1:24" s="264" customFormat="1" ht="17.100000000000001" customHeight="1">
      <c r="A85" s="744" t="s">
        <v>589</v>
      </c>
      <c r="B85" s="2517"/>
      <c r="C85" s="2517"/>
      <c r="D85" s="2517"/>
      <c r="E85" s="2518"/>
      <c r="F85" s="2519"/>
      <c r="G85" s="2519"/>
      <c r="H85" s="2519"/>
      <c r="I85" s="742" t="s">
        <v>590</v>
      </c>
      <c r="J85" s="2520"/>
      <c r="K85" s="2520"/>
      <c r="L85" s="2520"/>
      <c r="M85" s="2520"/>
      <c r="N85" s="2521"/>
      <c r="O85" s="2518"/>
      <c r="P85" s="2520"/>
      <c r="Q85" s="2518"/>
      <c r="R85" s="2520"/>
      <c r="S85" s="2520"/>
      <c r="T85" s="2520"/>
      <c r="U85" s="2521"/>
      <c r="V85" s="279"/>
      <c r="W85" s="279"/>
    </row>
    <row r="86" spans="1:24" s="264" customFormat="1" ht="17.100000000000001" customHeight="1">
      <c r="A86" s="744" t="s">
        <v>591</v>
      </c>
      <c r="B86" s="2517"/>
      <c r="C86" s="2517"/>
      <c r="D86" s="2517"/>
      <c r="E86" s="2518"/>
      <c r="F86" s="2519"/>
      <c r="G86" s="2519"/>
      <c r="H86" s="2519"/>
      <c r="I86" s="742" t="s">
        <v>590</v>
      </c>
      <c r="J86" s="2520"/>
      <c r="K86" s="2520"/>
      <c r="L86" s="2520"/>
      <c r="M86" s="2520"/>
      <c r="N86" s="2521"/>
      <c r="O86" s="2518"/>
      <c r="P86" s="2520"/>
      <c r="Q86" s="2518"/>
      <c r="R86" s="2520"/>
      <c r="S86" s="2520"/>
      <c r="T86" s="2520"/>
      <c r="U86" s="2521"/>
      <c r="V86" s="279"/>
    </row>
    <row r="87" spans="1:24" s="264" customFormat="1" ht="17.100000000000001" customHeight="1">
      <c r="A87" s="744" t="s">
        <v>592</v>
      </c>
      <c r="B87" s="2517"/>
      <c r="C87" s="2517"/>
      <c r="D87" s="2517"/>
      <c r="E87" s="2518"/>
      <c r="F87" s="2519"/>
      <c r="G87" s="2519"/>
      <c r="H87" s="2519"/>
      <c r="I87" s="742" t="s">
        <v>593</v>
      </c>
      <c r="J87" s="2520"/>
      <c r="K87" s="2520"/>
      <c r="L87" s="2520"/>
      <c r="M87" s="2520"/>
      <c r="N87" s="2521"/>
      <c r="O87" s="2518"/>
      <c r="P87" s="2520"/>
      <c r="Q87" s="2518"/>
      <c r="R87" s="2520"/>
      <c r="S87" s="2520"/>
      <c r="T87" s="2520"/>
      <c r="U87" s="2521"/>
      <c r="V87" s="279"/>
    </row>
    <row r="88" spans="1:24" s="264" customFormat="1" ht="17.100000000000001" customHeight="1">
      <c r="A88" s="744" t="s">
        <v>594</v>
      </c>
      <c r="B88" s="2517"/>
      <c r="C88" s="2517"/>
      <c r="D88" s="2517"/>
      <c r="E88" s="2518"/>
      <c r="F88" s="2519"/>
      <c r="G88" s="2519"/>
      <c r="H88" s="2519"/>
      <c r="I88" s="742" t="s">
        <v>590</v>
      </c>
      <c r="J88" s="2520"/>
      <c r="K88" s="2520"/>
      <c r="L88" s="2520"/>
      <c r="M88" s="2520"/>
      <c r="N88" s="2521"/>
      <c r="O88" s="2518"/>
      <c r="P88" s="2520"/>
      <c r="Q88" s="2518"/>
      <c r="R88" s="2520"/>
      <c r="S88" s="2520"/>
      <c r="T88" s="2520"/>
      <c r="U88" s="2521"/>
      <c r="V88" s="279"/>
    </row>
    <row r="89" spans="1:24" s="264" customFormat="1" ht="17.100000000000001" customHeight="1">
      <c r="A89" s="744" t="s">
        <v>595</v>
      </c>
      <c r="B89" s="2517"/>
      <c r="C89" s="2517"/>
      <c r="D89" s="2517"/>
      <c r="E89" s="2518"/>
      <c r="F89" s="2519"/>
      <c r="G89" s="2519"/>
      <c r="H89" s="2519"/>
      <c r="I89" s="742" t="s">
        <v>590</v>
      </c>
      <c r="J89" s="2520"/>
      <c r="K89" s="2520"/>
      <c r="L89" s="2520"/>
      <c r="M89" s="2520"/>
      <c r="N89" s="2521"/>
      <c r="O89" s="2518"/>
      <c r="P89" s="2520"/>
      <c r="Q89" s="2518"/>
      <c r="R89" s="2520"/>
      <c r="S89" s="2520"/>
      <c r="T89" s="2520"/>
      <c r="U89" s="2521"/>
      <c r="V89" s="279"/>
    </row>
    <row r="90" spans="1:24" ht="10.5" customHeight="1">
      <c r="A90" s="2516" t="s">
        <v>498</v>
      </c>
      <c r="B90" s="2516"/>
      <c r="C90" s="2516"/>
      <c r="D90" s="2516"/>
      <c r="E90" s="2516"/>
      <c r="F90" s="2516"/>
      <c r="G90" s="2516"/>
      <c r="H90" s="2516"/>
      <c r="I90" s="2516"/>
      <c r="J90" s="2516"/>
      <c r="K90" s="2516"/>
      <c r="L90" s="2516"/>
      <c r="M90" s="2516"/>
      <c r="N90" s="2516"/>
      <c r="O90" s="2516"/>
      <c r="P90" s="2516"/>
      <c r="Q90" s="2516"/>
      <c r="R90" s="2516"/>
      <c r="S90" s="2516"/>
      <c r="T90" s="2516"/>
      <c r="U90" s="2516"/>
    </row>
    <row r="91" spans="1:24" s="283" customFormat="1" ht="10.5" customHeight="1">
      <c r="A91" s="287" t="s">
        <v>417</v>
      </c>
      <c r="C91" s="281"/>
      <c r="D91" s="281"/>
      <c r="E91" s="281"/>
      <c r="F91" s="281"/>
      <c r="G91" s="281"/>
      <c r="H91" s="281"/>
      <c r="I91" s="281"/>
      <c r="J91" s="281"/>
      <c r="K91" s="281"/>
      <c r="L91" s="281"/>
      <c r="M91" s="281"/>
      <c r="N91" s="281"/>
      <c r="O91" s="281"/>
      <c r="P91" s="281"/>
      <c r="Q91" s="281"/>
      <c r="R91" s="281"/>
      <c r="S91" s="281"/>
      <c r="T91" s="281"/>
      <c r="U91" s="281"/>
    </row>
    <row r="92" spans="1:24" s="283" customFormat="1" ht="10.5" customHeight="1">
      <c r="A92" s="287" t="s">
        <v>418</v>
      </c>
      <c r="C92" s="281"/>
      <c r="D92" s="281"/>
      <c r="E92" s="281"/>
      <c r="F92" s="281"/>
      <c r="G92" s="281"/>
      <c r="H92" s="281"/>
      <c r="I92" s="281"/>
      <c r="J92" s="281"/>
      <c r="K92" s="281"/>
      <c r="L92" s="281"/>
      <c r="M92" s="281"/>
      <c r="N92" s="281"/>
      <c r="O92" s="281"/>
      <c r="P92" s="281"/>
      <c r="Q92" s="281"/>
      <c r="R92" s="281"/>
      <c r="S92" s="281"/>
      <c r="T92" s="281"/>
      <c r="U92" s="281"/>
    </row>
    <row r="93" spans="1:24" ht="24.95" customHeight="1"/>
    <row r="94" spans="1:24" ht="24.95" customHeight="1"/>
    <row r="95" spans="1:24">
      <c r="E95" s="256"/>
      <c r="F95" s="256"/>
      <c r="G95" s="256"/>
    </row>
    <row r="99" spans="3:3">
      <c r="C99" s="256"/>
    </row>
    <row r="102" spans="3:3">
      <c r="C102" s="257"/>
    </row>
    <row r="103" spans="3:3">
      <c r="C103" s="257"/>
    </row>
    <row r="104" spans="3:3">
      <c r="C104" s="257"/>
    </row>
    <row r="105" spans="3:3">
      <c r="C105" s="257"/>
    </row>
    <row r="106" spans="3:3">
      <c r="C106" s="257"/>
    </row>
    <row r="107" spans="3:3">
      <c r="C107" s="257"/>
    </row>
    <row r="108" spans="3:3">
      <c r="C108" s="257"/>
    </row>
    <row r="109" spans="3:3">
      <c r="C109" s="257"/>
    </row>
    <row r="110" spans="3:3">
      <c r="C110" s="257"/>
    </row>
    <row r="111" spans="3:3">
      <c r="C111" s="257"/>
    </row>
    <row r="112" spans="3:3">
      <c r="C112" s="257"/>
    </row>
    <row r="113" spans="3:3">
      <c r="C113" s="257"/>
    </row>
    <row r="114" spans="3:3">
      <c r="C114" s="257"/>
    </row>
    <row r="115" spans="3:3">
      <c r="C115" s="257"/>
    </row>
    <row r="116" spans="3:3">
      <c r="C116" s="257"/>
    </row>
    <row r="117" spans="3:3">
      <c r="C117" s="257"/>
    </row>
    <row r="118" spans="3:3">
      <c r="C118" s="257"/>
    </row>
    <row r="119" spans="3:3">
      <c r="C119" s="257"/>
    </row>
    <row r="120" spans="3:3">
      <c r="C120" s="257"/>
    </row>
  </sheetData>
  <mergeCells count="136">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 ref="A26:U26"/>
    <mergeCell ref="C27:U27"/>
    <mergeCell ref="A29:U29"/>
    <mergeCell ref="F18:I18"/>
    <mergeCell ref="A20:A23"/>
    <mergeCell ref="B20:F20"/>
    <mergeCell ref="B21:F21"/>
    <mergeCell ref="G21:J21"/>
    <mergeCell ref="B22:F22"/>
    <mergeCell ref="G22:J22"/>
    <mergeCell ref="B23:F23"/>
    <mergeCell ref="G23:J23"/>
    <mergeCell ref="C28:U28"/>
    <mergeCell ref="C30:U30"/>
    <mergeCell ref="A31:U32"/>
    <mergeCell ref="C33:U33"/>
    <mergeCell ref="A36:U37"/>
    <mergeCell ref="B38:D38"/>
    <mergeCell ref="E38:N38"/>
    <mergeCell ref="O38:P38"/>
    <mergeCell ref="Q38:U38"/>
    <mergeCell ref="B39:D39"/>
    <mergeCell ref="E39:H39"/>
    <mergeCell ref="J39:N39"/>
    <mergeCell ref="O39:P39"/>
    <mergeCell ref="Q39:U39"/>
    <mergeCell ref="B40:D40"/>
    <mergeCell ref="E40:H40"/>
    <mergeCell ref="J40:N40"/>
    <mergeCell ref="O40:P40"/>
    <mergeCell ref="Q40:U40"/>
    <mergeCell ref="B41:D41"/>
    <mergeCell ref="E41:H41"/>
    <mergeCell ref="J41:N41"/>
    <mergeCell ref="O41:P41"/>
    <mergeCell ref="Q41:U41"/>
    <mergeCell ref="B42:D42"/>
    <mergeCell ref="E42:H42"/>
    <mergeCell ref="J42:N42"/>
    <mergeCell ref="O42:P42"/>
    <mergeCell ref="Q42:U42"/>
    <mergeCell ref="A48:U48"/>
    <mergeCell ref="A49:D49"/>
    <mergeCell ref="E49:J49"/>
    <mergeCell ref="L49:M49"/>
    <mergeCell ref="N49:U49"/>
    <mergeCell ref="A52:C52"/>
    <mergeCell ref="G52:I52"/>
    <mergeCell ref="O52:Q52"/>
    <mergeCell ref="B43:D43"/>
    <mergeCell ref="E43:H43"/>
    <mergeCell ref="J43:N43"/>
    <mergeCell ref="O43:P43"/>
    <mergeCell ref="Q43:U43"/>
    <mergeCell ref="A44:U44"/>
    <mergeCell ref="B58:U58"/>
    <mergeCell ref="B60:U60"/>
    <mergeCell ref="K61:L61"/>
    <mergeCell ref="S61:T61"/>
    <mergeCell ref="F62:U62"/>
    <mergeCell ref="F63:K63"/>
    <mergeCell ref="M63:P63"/>
    <mergeCell ref="A53:C53"/>
    <mergeCell ref="D53:G53"/>
    <mergeCell ref="I53:M53"/>
    <mergeCell ref="N53:P53"/>
    <mergeCell ref="Q53:S53"/>
    <mergeCell ref="B57:U57"/>
    <mergeCell ref="A72:U72"/>
    <mergeCell ref="C73:U73"/>
    <mergeCell ref="A75:U75"/>
    <mergeCell ref="F64:I64"/>
    <mergeCell ref="A66:A69"/>
    <mergeCell ref="B66:F66"/>
    <mergeCell ref="B67:F67"/>
    <mergeCell ref="G67:J67"/>
    <mergeCell ref="B68:F68"/>
    <mergeCell ref="G68:J68"/>
    <mergeCell ref="B69:F69"/>
    <mergeCell ref="G69:J69"/>
    <mergeCell ref="C74:U74"/>
    <mergeCell ref="C76:U76"/>
    <mergeCell ref="A77:U78"/>
    <mergeCell ref="C79:U79"/>
    <mergeCell ref="A82:U83"/>
    <mergeCell ref="B84:D84"/>
    <mergeCell ref="E84:N84"/>
    <mergeCell ref="O84:P84"/>
    <mergeCell ref="Q84:U84"/>
    <mergeCell ref="B85:D85"/>
    <mergeCell ref="E85:H85"/>
    <mergeCell ref="J85:N85"/>
    <mergeCell ref="O85:P85"/>
    <mergeCell ref="Q85:U85"/>
    <mergeCell ref="B86:D86"/>
    <mergeCell ref="E86:H86"/>
    <mergeCell ref="J86:N86"/>
    <mergeCell ref="O86:P86"/>
    <mergeCell ref="Q86:U86"/>
    <mergeCell ref="B89:D89"/>
    <mergeCell ref="E89:H89"/>
    <mergeCell ref="J89:N89"/>
    <mergeCell ref="O89:P89"/>
    <mergeCell ref="Q89:U89"/>
    <mergeCell ref="A90:U90"/>
    <mergeCell ref="B87:D87"/>
    <mergeCell ref="E87:H87"/>
    <mergeCell ref="J87:N87"/>
    <mergeCell ref="O87:P87"/>
    <mergeCell ref="Q87:U87"/>
    <mergeCell ref="B88:D88"/>
    <mergeCell ref="E88:H88"/>
    <mergeCell ref="J88:N88"/>
    <mergeCell ref="O88:P88"/>
    <mergeCell ref="Q88:U88"/>
  </mergeCells>
  <phoneticPr fontId="9"/>
  <conditionalFormatting sqref="K5 N5:P5 K51 N51:P51">
    <cfRule type="expression" dxfId="145" priority="12" stopIfTrue="1">
      <formula>($E$5="○")*($K$5="")</formula>
    </cfRule>
  </conditionalFormatting>
  <conditionalFormatting sqref="K6 K52">
    <cfRule type="expression" dxfId="144" priority="11" stopIfTrue="1">
      <formula>($F$6&lt;&gt;"")*($K$6="")</formula>
    </cfRule>
  </conditionalFormatting>
  <conditionalFormatting sqref="B12 O6 G6 K15 S15:T15 B58 O52 G52 K61 S61:T61">
    <cfRule type="cellIs" dxfId="143" priority="10" stopIfTrue="1" operator="equal">
      <formula>""</formula>
    </cfRule>
  </conditionalFormatting>
  <conditionalFormatting sqref="F15 N15 F61 N61">
    <cfRule type="cellIs" dxfId="142" priority="9" stopIfTrue="1" operator="equal">
      <formula>(COUNTIF($F$15:$J$15,"○")=1)</formula>
    </cfRule>
  </conditionalFormatting>
  <conditionalFormatting sqref="B39:E43 J40:J43 J39:N39 O39:O43 Q39:R43 F16:F18 M17:P17 F62:F64 M63:P63 B73:B76 B27:B30">
    <cfRule type="cellIs" dxfId="141" priority="8" stopIfTrue="1" operator="equal">
      <formula>""</formula>
    </cfRule>
  </conditionalFormatting>
  <conditionalFormatting sqref="G21:G23 G67:G69">
    <cfRule type="expression" dxfId="140" priority="7" stopIfTrue="1">
      <formula>($G$20&lt;&gt;"")*($G$21="")*($G$22="")*($G$23="")</formula>
    </cfRule>
  </conditionalFormatting>
  <conditionalFormatting sqref="G20 K20 G66 K66">
    <cfRule type="cellIs" dxfId="139" priority="6" stopIfTrue="1" operator="equal">
      <formula>(COUNTIF($G$20:$K$20,"○")=1)</formula>
    </cfRule>
  </conditionalFormatting>
  <conditionalFormatting sqref="D6 F6 J15 R15:T15 D52 F52 J61 R61:T61">
    <cfRule type="cellIs" dxfId="138" priority="5" stopIfTrue="1" operator="equal">
      <formula>(COUNTIF($D$6:$F$6,"○")=1)</formula>
    </cfRule>
  </conditionalFormatting>
  <conditionalFormatting sqref="K6 D6 K52 D52">
    <cfRule type="cellIs" dxfId="137" priority="4" stopIfTrue="1" operator="equal">
      <formula>(COUNTIF($D$6:$K$6,"○")=1)</formula>
    </cfRule>
  </conditionalFormatting>
  <conditionalFormatting sqref="B85:E89 J86:J89 J85:N85 O85:O89 Q85:R89">
    <cfRule type="cellIs" dxfId="136" priority="3" stopIfTrue="1" operator="equal">
      <formula>""</formula>
    </cfRule>
  </conditionalFormatting>
  <conditionalFormatting sqref="B33">
    <cfRule type="cellIs" dxfId="135" priority="2" stopIfTrue="1" operator="equal">
      <formula>""</formula>
    </cfRule>
  </conditionalFormatting>
  <conditionalFormatting sqref="B79">
    <cfRule type="cellIs" dxfId="134" priority="1" stopIfTrue="1" operator="equal">
      <formula>""</formula>
    </cfRule>
  </conditionalFormatting>
  <dataValidations count="4">
    <dataValidation type="list" allowBlank="1" showInputMessage="1" showErrorMessage="1" sqref="WVS61:WVT61 K15:L15 WLW61:WLX61 WCA61:WCB61 VSE61:VSF61 VII61:VIJ61 UYM61:UYN61 UOQ61:UOR61 UEU61:UEV61 TUY61:TUZ61 TLC61:TLD61 TBG61:TBH61 SRK61:SRL61 SHO61:SHP61 RXS61:RXT61 RNW61:RNX61 REA61:REB61 QUE61:QUF61 QKI61:QKJ61 QAM61:QAN61 PQQ61:PQR61 PGU61:PGV61 OWY61:OWZ61 ONC61:OND61 ODG61:ODH61 NTK61:NTL61 NJO61:NJP61 MZS61:MZT61 MPW61:MPX61 MGA61:MGB61 LWE61:LWF61 LMI61:LMJ61 LCM61:LCN61 KSQ61:KSR61 KIU61:KIV61 JYY61:JYZ61 JPC61:JPD61 JFG61:JFH61 IVK61:IVL61 ILO61:ILP61 IBS61:IBT61 HRW61:HRX61 HIA61:HIB61 GYE61:GYF61 GOI61:GOJ61 GEM61:GEN61 FUQ61:FUR61 FKU61:FKV61 FAY61:FAZ61 ERC61:ERD61 EHG61:EHH61 DXK61:DXL61 DNO61:DNP61 DDS61:DDT61 CTW61:CTX61 CKA61:CKB61 CAE61:CAF61 BQI61:BQJ61 BGM61:BGN61 AWQ61:AWR61 AMU61:AMV61 ACY61:ACZ61 TC61:TD61 JG61:JH61 K61:L61 WVO52:WVQ52 WLS52:WLU52 WBW52:WBY52 VSA52:VSC52 VIE52:VIG52 UYI52:UYK52 UOM52:UOO52 UEQ52:UES52 TUU52:TUW52 TKY52:TLA52 TBC52:TBE52 SRG52:SRI52 SHK52:SHM52 RXO52:RXQ52 RNS52:RNU52 RDW52:RDY52 QUA52:QUC52 QKE52:QKG52 QAI52:QAK52 PQM52:PQO52 PGQ52:PGS52 OWU52:OWW52 OMY52:ONA52 ODC52:ODE52 NTG52:NTI52 NJK52:NJM52 MZO52:MZQ52 MPS52:MPU52 MFW52:MFY52 LWA52:LWC52 LME52:LMG52 LCI52:LCK52 KSM52:KSO52 KIQ52:KIS52 JYU52:JYW52 JOY52:JPA52 JFC52:JFE52 IVG52:IVI52 ILK52:ILM52 IBO52:IBQ52 HRS52:HRU52 HHW52:HHY52 GYA52:GYC52 GOE52:GOG52 GEI52:GEK52 FUM52:FUO52 FKQ52:FKS52 FAU52:FAW52 EQY52:ERA52 EHC52:EHE52 DXG52:DXI52 DNK52:DNM52 DDO52:DDQ52 CTS52:CTU52 CJW52:CJY52 CAA52:CAC52 BQE52:BQG52 BGI52:BGK52 AWM52:AWO52 AMQ52:AMS52 ACU52:ACW52 SY52:TA52 JC52:JE52 G52:I5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WME61:WMF61 WCI61:WCJ61 VSM61:VSN61 VIQ61:VIR61 UYU61:UYV61 UOY61:UOZ61 UFC61:UFD61 TVG61:TVH61 TLK61:TLL61 TBO61:TBP61 SRS61:SRT61 SHW61:SHX61 RYA61:RYB61 ROE61:ROF61 REI61:REJ61 QUM61:QUN61 QKQ61:QKR61 QAU61:QAV61 PQY61:PQZ61 PHC61:PHD61 OXG61:OXH61 ONK61:ONL61 ODO61:ODP61 NTS61:NTT61 NJW61:NJX61 NAA61:NAB61 MQE61:MQF61 MGI61:MGJ61 LWM61:LWN61 LMQ61:LMR61 LCU61:LCV61 KSY61:KSZ61 KJC61:KJD61 JZG61:JZH61 JPK61:JPL61 JFO61:JFP61 IVS61:IVT61 ILW61:ILX61 ICA61:ICB61 HSE61:HSF61 HII61:HIJ61 GYM61:GYN61 GOQ61:GOR61 GEU61:GEV61 FUY61:FUZ61 FLC61:FLD61 FBG61:FBH61 ERK61:ERL61 EHO61:EHP61 DXS61:DXT61 DNW61:DNX61 DEA61:DEB61 CUE61:CUF61 CKI61:CKJ61 CAM61:CAN61 BQQ61:BQR61 BGU61:BGV61 AWY61:AWZ61 ANC61:AND61 ADG61:ADH61 TK61:TL61 JO61:JP61 S61:T61 WVW52:WVY52 WMA52:WMC52 WCE52:WCG52 VSI52:VSK52 VIM52:VIO52 UYQ52:UYS52 UOU52:UOW52 UEY52:UFA52 TVC52:TVE52 TLG52:TLI52 TBK52:TBM52 SRO52:SRQ52 SHS52:SHU52 RXW52:RXY52 ROA52:ROC52 REE52:REG52 QUI52:QUK52 QKM52:QKO52 QAQ52:QAS52 PQU52:PQW52 PGY52:PHA52 OXC52:OXE52 ONG52:ONI52 ODK52:ODM52 NTO52:NTQ52 NJS52:NJU52 MZW52:MZY52 MQA52:MQC52 MGE52:MGG52 LWI52:LWK52 LMM52:LMO52 LCQ52:LCS52 KSU52:KSW52 KIY52:KJA52 JZC52:JZE52 JPG52:JPI52 JFK52:JFM52 IVO52:IVQ52 ILS52:ILU52 IBW52:IBY52 HSA52:HSC52 HIE52:HIG52 GYI52:GYK52 GOM52:GOO52 GEQ52:GES52 FUU52:FUW52 FKY52:FLA52 FBC52:FBE52 ERG52:ERI52 EHK52:EHM52 DXO52:DXQ52 DNS52:DNU52 DDW52:DDY52 CUA52:CUC52 CKE52:CKG52 CAI52:CAK52 BQM52:BQO52 BGQ52:BGS52 AWU52:AWW52 AMY52:ANA52 ADC52:ADE52 TG52:TI52 JK52:JM52 O52:Q5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3:B74 B27:B28 WVJ73:WVJ74 WLN73:WLN74 WBR73:WBR74 VRV73:VRV74 VHZ73:VHZ74 UYD73:UYD74 UOH73:UOH74 UEL73:UEL74 TUP73:TUP74 TKT73:TKT74 TAX73:TAX74 SRB73:SRB74 SHF73:SHF74 RXJ73:RXJ74 RNN73:RNN74 RDR73:RDR74 QTV73:QTV74 QJZ73:QJZ74 QAD73:QAD74 PQH73:PQH74 PGL73:PGL74 OWP73:OWP74 OMT73:OMT74 OCX73:OCX74 NTB73:NTB74 NJF73:NJF74 MZJ73:MZJ74 MPN73:MPN74 MFR73:MFR74 LVV73:LVV74 LLZ73:LLZ74 LCD73:LCD74 KSH73:KSH74 KIL73:KIL74 JYP73:JYP74 JOT73:JOT74 JEX73:JEX74 IVB73:IVB74 ILF73:ILF74 IBJ73:IBJ74 HRN73:HRN74 HHR73:HHR74 GXV73:GXV74 GNZ73:GNZ74 GED73:GED74 FUH73:FUH74 FKL73:FKL74 FAP73:FAP74 EQT73:EQT74 EGX73:EGX74 DXB73:DXB74 DNF73:DNF74 DDJ73:DDJ74 CTN73:CTN74 CJR73:CJR74 BZV73:BZV74 BPZ73:BPZ74 BGD73:BGD74 AWH73:AWH74 AML73:AML74 ACP73:ACP74 ST73:ST74 IX73:IX74 B33 B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6 WLN76 WVJ76 B76 IX76 ST76 ACP76 AML76 AWH76 BGD76 BPZ76 BZV76 CJR76 CTN76 DDJ76 DNF76 DXB76 EGX76 EQT76 FAP76 FKL76 FUH76 GED76 GNZ76 GXV76 HHR76 HRN76 IBJ76 ILF76 IVB76 JEX76 JOT76 JYP76 KIL76 KSH76 LCD76 LLZ76 LVV76 MFR76 MPN76 MZJ76 NJF76 NTB76 OCX76 OMT76 OWP76 PGL76 PQH76 QAD76 QJZ76 QTV76 RDR76 RNN76 RXJ76 SHF76 SRB76 TAX76 TKT76 TUP76 UEL76 UOH76 UYD76 VHZ76 VRV76">
      <formula1>"✓"</formula1>
    </dataValidation>
    <dataValidation type="list" allowBlank="1" showInputMessage="1" showErrorMessage="1" sqref="G66 G20 K6 K20 D6 F15 N15 WVV61 WLZ61 WCD61 VSH61 VIL61 UYP61 UOT61 UEX61 TVB61 TLF61 TBJ61 SRN61 SHR61 RXV61 RNZ61 RED61 QUH61 QKL61 QAP61 PQT61 PGX61 OXB61 ONF61 ODJ61 NTN61 NJR61 MZV61 MPZ61 MGD61 LWH61 LML61 LCP61 KST61 KIX61 JZB61 JPF61 JFJ61 IVN61 ILR61 IBV61 HRZ61 HID61 GYH61 GOL61 GEP61 FUT61 FKX61 FBB61 ERF61 EHJ61 DXN61 DNR61 DDV61 CTZ61 CKD61 CAH61 BQL61 BGP61 AWT61 AMX61 ADB61 TF61 JJ61 N61 WVN61 WLR61 WBV61 VRZ61 VID61 UYH61 UOL61 UEP61 TUT61 TKX61 TBB61 SRF61 SHJ61 RXN61 RNR61 RDV61 QTZ61 QKD61 QAH61 PQL61 PGP61 OWT61 OMX61 ODB61 NTF61 NJJ61 MZN61 MPR61 MFV61 LVZ61 LMD61 LCH61 KSL61 KIP61 JYT61 JOX61 JFB61 IVF61 ILJ61 IBN61 HRR61 HHV61 GXZ61 GOD61 GEH61 FUL61 FKP61 FAT61 EQX61 EHB61 DXF61 DNJ61 DDN61 CTR61 CJV61 BZZ61 BQD61 BGH61 AWL61 AMP61 ACT61 SX61 JB61 F61 WVL52 WLP52 WBT52 VRX52 VIB52 UYF52 UOJ52 UEN52 TUR52 TKV52 TAZ52 SRD52 SHH52 RXL52 RNP52 RDT52 QTX52 QKB52 QAF52 PQJ52 PGN52 OWR52 OMV52 OCZ52 NTD52 NJH52 MZL52 MPP52 MFT52 LVX52 LMB52 LCF52 KSJ52 KIN52 JYR52 JOV52 JEZ52 IVD52 ILH52 IBL52 HRP52 HHT52 GXX52 GOB52 GEF52 FUJ52 FKN52 FAR52 EQV52 EGZ52 DXD52 DNH52 DDL52 CTP52 CJT52 BZX52 BQB52 BGF52 AWJ52 AMN52 ACR52 SV52 IZ52 D52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K66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O66 WLS66 WBW66 VSA66 VIE66 UYI66 UOM66 UEQ66 TUU66 TKY66 TBC66 SRG66 SHK66 RXO66 RNS66 RDW66 QUA66 QKE66 QAI66 PQM66 PGQ66 OWU66 OMY66 ODC66 NTG66 NJK66 MZO66 MPS66 MFW66 LWA66 LME66 LCI66 KSM66 KIQ66 JYU66 JOY66 JFC66 IVG66 ILK66 IBO66 HRS66 HHW66 GYA66 GOE66 GEI66 FUM66 FKQ66 FAU66 EQY66 EHC66 DXG66 DNK66 DDO66 CTS66 CJW66 CAA66 BQE66 BGI66 AWM66 AMQ66 ACU66 SY66 JC66">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&amp;R&amp;10（令和４年７月開講訓練科から適用）　</oddFooter>
  </headerFooter>
  <rowBreaks count="1" manualBreakCount="1">
    <brk id="46" max="20"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zoomScale="90" zoomScaleNormal="100" zoomScaleSheetLayoutView="90" workbookViewId="0">
      <selection activeCell="A3" sqref="A3:H3"/>
    </sheetView>
  </sheetViews>
  <sheetFormatPr defaultColWidth="9" defaultRowHeight="13.5"/>
  <cols>
    <col min="1" max="1" width="4" style="293" customWidth="1"/>
    <col min="2" max="2" width="4.625" style="293" customWidth="1"/>
    <col min="3" max="3" width="20.75" style="291" customWidth="1"/>
    <col min="4" max="4" width="22.125" style="291" customWidth="1"/>
    <col min="5" max="5" width="6.625" style="291" customWidth="1"/>
    <col min="6" max="6" width="22.125" style="291" customWidth="1"/>
    <col min="7" max="7" width="29.75" style="291" customWidth="1"/>
    <col min="8" max="8" width="6.5" style="291" customWidth="1"/>
    <col min="9" max="16384" width="9" style="291"/>
  </cols>
  <sheetData>
    <row r="1" spans="1:8" ht="21.75" customHeight="1">
      <c r="A1" s="288"/>
      <c r="B1" s="289"/>
      <c r="C1" s="289"/>
      <c r="D1" s="290"/>
      <c r="E1" s="290"/>
      <c r="F1" s="290"/>
      <c r="H1" s="533" t="s">
        <v>754</v>
      </c>
    </row>
    <row r="2" spans="1:8" ht="21.75" customHeight="1">
      <c r="A2" s="288"/>
      <c r="B2" s="289"/>
      <c r="C2" s="289"/>
      <c r="D2" s="290"/>
      <c r="E2" s="290"/>
      <c r="F2" s="290"/>
      <c r="H2" s="292"/>
    </row>
    <row r="3" spans="1:8" ht="33" customHeight="1">
      <c r="A3" s="2568" t="s">
        <v>419</v>
      </c>
      <c r="B3" s="2568"/>
      <c r="C3" s="2568"/>
      <c r="D3" s="2568"/>
      <c r="E3" s="2568"/>
      <c r="F3" s="2568"/>
      <c r="G3" s="2568"/>
      <c r="H3" s="2568"/>
    </row>
    <row r="4" spans="1:8" ht="33.75" customHeight="1">
      <c r="C4" s="294"/>
      <c r="D4" s="294"/>
      <c r="E4" s="294"/>
      <c r="F4" s="294"/>
    </row>
    <row r="5" spans="1:8" ht="24.95" customHeight="1">
      <c r="A5" s="295">
        <v>1</v>
      </c>
      <c r="B5" s="296" t="s">
        <v>0</v>
      </c>
      <c r="C5" s="296"/>
      <c r="D5" s="2569" t="str">
        <f>IF(様式1!L11="","",様式1!L11)</f>
        <v/>
      </c>
      <c r="E5" s="2569"/>
      <c r="F5" s="2569"/>
      <c r="G5" s="290"/>
      <c r="H5" s="292"/>
    </row>
    <row r="6" spans="1:8" ht="15" customHeight="1">
      <c r="A6" s="295"/>
      <c r="B6" s="296"/>
      <c r="C6" s="296"/>
      <c r="D6" s="297"/>
      <c r="E6" s="297"/>
      <c r="F6" s="297"/>
      <c r="G6" s="290"/>
      <c r="H6" s="292"/>
    </row>
    <row r="7" spans="1:8" ht="24.95" customHeight="1">
      <c r="A7" s="295">
        <v>2</v>
      </c>
      <c r="B7" s="296" t="s">
        <v>420</v>
      </c>
      <c r="C7" s="296"/>
      <c r="D7" s="2569" t="str">
        <f>IF(様式1!G36="","",様式1!G36)</f>
        <v/>
      </c>
      <c r="E7" s="2569"/>
      <c r="F7" s="2569"/>
      <c r="H7" s="292"/>
    </row>
    <row r="8" spans="1:8" ht="27" customHeight="1">
      <c r="A8" s="295"/>
      <c r="B8" s="296"/>
      <c r="C8" s="296" t="s">
        <v>219</v>
      </c>
      <c r="D8" s="458" t="str">
        <f>IF(様式1!F37="","", 様式1!F37)</f>
        <v/>
      </c>
      <c r="E8" s="298" t="s">
        <v>421</v>
      </c>
      <c r="F8" s="458" t="str">
        <f>IF(様式1!K37="","",様式1!K37)</f>
        <v/>
      </c>
      <c r="H8" s="292"/>
    </row>
    <row r="9" spans="1:8" ht="14.25" customHeight="1">
      <c r="A9" s="288"/>
      <c r="B9" s="289"/>
      <c r="C9" s="289"/>
      <c r="D9" s="297"/>
      <c r="E9" s="297"/>
      <c r="F9" s="297"/>
      <c r="H9" s="292"/>
    </row>
    <row r="10" spans="1:8" ht="24.95" customHeight="1">
      <c r="A10" s="295">
        <v>3</v>
      </c>
      <c r="B10" s="2570" t="s">
        <v>471</v>
      </c>
      <c r="C10" s="2570"/>
      <c r="D10" s="2570"/>
      <c r="E10" s="2570"/>
      <c r="F10" s="2570"/>
      <c r="G10" s="2570"/>
    </row>
    <row r="11" spans="1:8" ht="26.25" customHeight="1">
      <c r="B11" s="299">
        <v>1</v>
      </c>
      <c r="C11" s="728" t="s">
        <v>1007</v>
      </c>
      <c r="D11" s="2571"/>
      <c r="E11" s="2571"/>
      <c r="F11" s="2571"/>
    </row>
    <row r="12" spans="1:8" ht="27" customHeight="1">
      <c r="B12" s="299">
        <v>2</v>
      </c>
      <c r="C12" s="729" t="s">
        <v>1008</v>
      </c>
      <c r="D12" s="2571"/>
      <c r="E12" s="2571"/>
      <c r="F12" s="2571"/>
      <c r="H12" s="300"/>
    </row>
    <row r="13" spans="1:8" ht="27" customHeight="1">
      <c r="B13" s="299">
        <v>3</v>
      </c>
      <c r="C13" s="296" t="s">
        <v>422</v>
      </c>
      <c r="D13" s="2571"/>
      <c r="E13" s="2571"/>
      <c r="F13" s="2571"/>
      <c r="H13" s="300"/>
    </row>
    <row r="14" spans="1:8" ht="27" customHeight="1">
      <c r="B14" s="299">
        <v>4</v>
      </c>
      <c r="C14" s="296" t="s">
        <v>423</v>
      </c>
      <c r="D14" s="2571"/>
      <c r="E14" s="2571"/>
      <c r="F14" s="2571"/>
      <c r="H14" s="300"/>
    </row>
    <row r="15" spans="1:8" ht="27" customHeight="1">
      <c r="B15" s="299">
        <v>5</v>
      </c>
      <c r="C15" s="296" t="s">
        <v>424</v>
      </c>
      <c r="D15" s="936"/>
      <c r="E15" s="298" t="s">
        <v>421</v>
      </c>
      <c r="F15" s="936"/>
      <c r="H15" s="300"/>
    </row>
    <row r="16" spans="1:8" ht="27" customHeight="1">
      <c r="B16" s="299">
        <v>6</v>
      </c>
      <c r="C16" s="296" t="s">
        <v>425</v>
      </c>
      <c r="D16" s="2571"/>
      <c r="E16" s="2571"/>
      <c r="F16" s="2571"/>
      <c r="H16" s="300"/>
    </row>
    <row r="17" spans="1:8" ht="27" customHeight="1">
      <c r="B17" s="299">
        <v>7</v>
      </c>
      <c r="C17" s="296" t="s">
        <v>426</v>
      </c>
      <c r="D17" s="2571"/>
      <c r="E17" s="2571"/>
      <c r="F17" s="2571"/>
      <c r="G17" s="2571"/>
      <c r="H17" s="301"/>
    </row>
    <row r="18" spans="1:8" ht="15" customHeight="1">
      <c r="B18" s="302"/>
      <c r="D18" s="303"/>
      <c r="E18" s="303"/>
      <c r="F18" s="303"/>
      <c r="G18" s="303"/>
      <c r="H18" s="301"/>
    </row>
    <row r="19" spans="1:8" ht="24.95" customHeight="1">
      <c r="A19" s="295">
        <v>4</v>
      </c>
      <c r="B19" s="304" t="s">
        <v>427</v>
      </c>
      <c r="C19" s="305"/>
      <c r="D19" s="305"/>
      <c r="E19" s="305"/>
      <c r="F19" s="305"/>
      <c r="G19" s="306"/>
      <c r="H19" s="307"/>
    </row>
    <row r="20" spans="1:8" ht="27" customHeight="1">
      <c r="A20" s="295"/>
      <c r="B20" s="299">
        <v>1</v>
      </c>
      <c r="C20" s="308" t="s">
        <v>428</v>
      </c>
      <c r="D20" s="305"/>
      <c r="E20" s="305"/>
      <c r="F20" s="305"/>
      <c r="G20" s="306"/>
      <c r="H20" s="307"/>
    </row>
    <row r="21" spans="1:8" ht="20.100000000000001" customHeight="1">
      <c r="B21" s="2559"/>
      <c r="C21" s="2560"/>
      <c r="D21" s="2560"/>
      <c r="E21" s="2560"/>
      <c r="F21" s="2560"/>
      <c r="G21" s="2560"/>
      <c r="H21" s="2561"/>
    </row>
    <row r="22" spans="1:8" ht="20.100000000000001" customHeight="1">
      <c r="B22" s="2562"/>
      <c r="C22" s="2563"/>
      <c r="D22" s="2563"/>
      <c r="E22" s="2563"/>
      <c r="F22" s="2563"/>
      <c r="G22" s="2563"/>
      <c r="H22" s="2564"/>
    </row>
    <row r="23" spans="1:8" ht="20.100000000000001" customHeight="1">
      <c r="B23" s="2562"/>
      <c r="C23" s="2563"/>
      <c r="D23" s="2563"/>
      <c r="E23" s="2563"/>
      <c r="F23" s="2563"/>
      <c r="G23" s="2563"/>
      <c r="H23" s="2564"/>
    </row>
    <row r="24" spans="1:8" ht="20.100000000000001" customHeight="1">
      <c r="B24" s="2562"/>
      <c r="C24" s="2563"/>
      <c r="D24" s="2563"/>
      <c r="E24" s="2563"/>
      <c r="F24" s="2563"/>
      <c r="G24" s="2563"/>
      <c r="H24" s="2564"/>
    </row>
    <row r="25" spans="1:8" ht="20.100000000000001" customHeight="1">
      <c r="B25" s="2562"/>
      <c r="C25" s="2563"/>
      <c r="D25" s="2563"/>
      <c r="E25" s="2563"/>
      <c r="F25" s="2563"/>
      <c r="G25" s="2563"/>
      <c r="H25" s="2564"/>
    </row>
    <row r="26" spans="1:8" ht="20.100000000000001" customHeight="1">
      <c r="B26" s="2562"/>
      <c r="C26" s="2563"/>
      <c r="D26" s="2563"/>
      <c r="E26" s="2563"/>
      <c r="F26" s="2563"/>
      <c r="G26" s="2563"/>
      <c r="H26" s="2564"/>
    </row>
    <row r="27" spans="1:8" ht="20.100000000000001" customHeight="1">
      <c r="B27" s="2562"/>
      <c r="C27" s="2563"/>
      <c r="D27" s="2563"/>
      <c r="E27" s="2563"/>
      <c r="F27" s="2563"/>
      <c r="G27" s="2563"/>
      <c r="H27" s="2564"/>
    </row>
    <row r="28" spans="1:8" ht="20.100000000000001" customHeight="1">
      <c r="B28" s="2562"/>
      <c r="C28" s="2563"/>
      <c r="D28" s="2563"/>
      <c r="E28" s="2563"/>
      <c r="F28" s="2563"/>
      <c r="G28" s="2563"/>
      <c r="H28" s="2564"/>
    </row>
    <row r="29" spans="1:8" ht="20.100000000000001" customHeight="1">
      <c r="B29" s="2562"/>
      <c r="C29" s="2563"/>
      <c r="D29" s="2563"/>
      <c r="E29" s="2563"/>
      <c r="F29" s="2563"/>
      <c r="G29" s="2563"/>
      <c r="H29" s="2564"/>
    </row>
    <row r="30" spans="1:8" ht="20.100000000000001" customHeight="1">
      <c r="B30" s="2565"/>
      <c r="C30" s="2566"/>
      <c r="D30" s="2566"/>
      <c r="E30" s="2566"/>
      <c r="F30" s="2566"/>
      <c r="G30" s="2566"/>
      <c r="H30" s="2567"/>
    </row>
    <row r="31" spans="1:8" ht="14.25" customHeight="1">
      <c r="A31" s="288"/>
      <c r="B31" s="289"/>
      <c r="C31" s="289"/>
      <c r="D31" s="297"/>
      <c r="E31" s="297"/>
      <c r="F31" s="297"/>
      <c r="H31" s="292"/>
    </row>
    <row r="32" spans="1:8" ht="27" customHeight="1">
      <c r="B32" s="299">
        <v>2</v>
      </c>
      <c r="C32" s="308" t="s">
        <v>429</v>
      </c>
      <c r="D32" s="305"/>
      <c r="E32" s="305"/>
      <c r="F32" s="305"/>
      <c r="G32" s="306"/>
      <c r="H32" s="307"/>
    </row>
    <row r="33" spans="1:8" ht="20.100000000000001" customHeight="1">
      <c r="B33" s="2559"/>
      <c r="C33" s="2560"/>
      <c r="D33" s="2560"/>
      <c r="E33" s="2560"/>
      <c r="F33" s="2560"/>
      <c r="G33" s="2560"/>
      <c r="H33" s="2561"/>
    </row>
    <row r="34" spans="1:8" ht="20.100000000000001" customHeight="1">
      <c r="B34" s="2562"/>
      <c r="C34" s="2563"/>
      <c r="D34" s="2563"/>
      <c r="E34" s="2563"/>
      <c r="F34" s="2563"/>
      <c r="G34" s="2563"/>
      <c r="H34" s="2564"/>
    </row>
    <row r="35" spans="1:8" ht="20.100000000000001" customHeight="1">
      <c r="B35" s="2562"/>
      <c r="C35" s="2563"/>
      <c r="D35" s="2563"/>
      <c r="E35" s="2563"/>
      <c r="F35" s="2563"/>
      <c r="G35" s="2563"/>
      <c r="H35" s="2564"/>
    </row>
    <row r="36" spans="1:8" ht="20.100000000000001" customHeight="1">
      <c r="B36" s="2562"/>
      <c r="C36" s="2563"/>
      <c r="D36" s="2563"/>
      <c r="E36" s="2563"/>
      <c r="F36" s="2563"/>
      <c r="G36" s="2563"/>
      <c r="H36" s="2564"/>
    </row>
    <row r="37" spans="1:8" ht="20.100000000000001" customHeight="1">
      <c r="B37" s="2562"/>
      <c r="C37" s="2563"/>
      <c r="D37" s="2563"/>
      <c r="E37" s="2563"/>
      <c r="F37" s="2563"/>
      <c r="G37" s="2563"/>
      <c r="H37" s="2564"/>
    </row>
    <row r="38" spans="1:8" ht="20.100000000000001" customHeight="1">
      <c r="B38" s="2562"/>
      <c r="C38" s="2563"/>
      <c r="D38" s="2563"/>
      <c r="E38" s="2563"/>
      <c r="F38" s="2563"/>
      <c r="G38" s="2563"/>
      <c r="H38" s="2564"/>
    </row>
    <row r="39" spans="1:8" ht="20.100000000000001" customHeight="1">
      <c r="B39" s="2562"/>
      <c r="C39" s="2563"/>
      <c r="D39" s="2563"/>
      <c r="E39" s="2563"/>
      <c r="F39" s="2563"/>
      <c r="G39" s="2563"/>
      <c r="H39" s="2564"/>
    </row>
    <row r="40" spans="1:8" ht="20.100000000000001" customHeight="1">
      <c r="B40" s="2562"/>
      <c r="C40" s="2563"/>
      <c r="D40" s="2563"/>
      <c r="E40" s="2563"/>
      <c r="F40" s="2563"/>
      <c r="G40" s="2563"/>
      <c r="H40" s="2564"/>
    </row>
    <row r="41" spans="1:8" ht="20.100000000000001" customHeight="1">
      <c r="B41" s="2562"/>
      <c r="C41" s="2563"/>
      <c r="D41" s="2563"/>
      <c r="E41" s="2563"/>
      <c r="F41" s="2563"/>
      <c r="G41" s="2563"/>
      <c r="H41" s="2564"/>
    </row>
    <row r="42" spans="1:8" ht="20.100000000000001" customHeight="1">
      <c r="B42" s="2565"/>
      <c r="C42" s="2566"/>
      <c r="D42" s="2566"/>
      <c r="E42" s="2566"/>
      <c r="F42" s="2566"/>
      <c r="G42" s="2566"/>
      <c r="H42" s="2567"/>
    </row>
    <row r="43" spans="1:8" ht="20.100000000000001" customHeight="1">
      <c r="B43" s="291"/>
      <c r="H43" s="309"/>
    </row>
    <row r="44" spans="1:8" ht="13.5" customHeight="1">
      <c r="A44" s="2558" t="s">
        <v>716</v>
      </c>
      <c r="B44" s="2558"/>
      <c r="C44" s="2558"/>
      <c r="D44" s="2558"/>
      <c r="E44" s="2558"/>
      <c r="F44" s="2558"/>
      <c r="G44" s="2558"/>
      <c r="H44" s="2558"/>
    </row>
    <row r="45" spans="1:8">
      <c r="A45" s="2558"/>
      <c r="B45" s="2558"/>
      <c r="C45" s="2558"/>
      <c r="D45" s="2558"/>
      <c r="E45" s="2558"/>
      <c r="F45" s="2558"/>
      <c r="G45" s="2558"/>
      <c r="H45" s="2558"/>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9"/>
  <conditionalFormatting sqref="D11:F14">
    <cfRule type="cellIs" dxfId="133" priority="7" stopIfTrue="1" operator="equal">
      <formula>""</formula>
    </cfRule>
  </conditionalFormatting>
  <conditionalFormatting sqref="D15">
    <cfRule type="cellIs" dxfId="132" priority="6" stopIfTrue="1" operator="equal">
      <formula>""</formula>
    </cfRule>
  </conditionalFormatting>
  <conditionalFormatting sqref="F15">
    <cfRule type="cellIs" dxfId="131" priority="5" stopIfTrue="1" operator="equal">
      <formula>""</formula>
    </cfRule>
  </conditionalFormatting>
  <conditionalFormatting sqref="D16:F16">
    <cfRule type="cellIs" dxfId="130" priority="4" stopIfTrue="1" operator="equal">
      <formula>""</formula>
    </cfRule>
  </conditionalFormatting>
  <conditionalFormatting sqref="D17:G17">
    <cfRule type="cellIs" dxfId="129" priority="3" stopIfTrue="1" operator="equal">
      <formula>""</formula>
    </cfRule>
  </conditionalFormatting>
  <conditionalFormatting sqref="B21:H30">
    <cfRule type="cellIs" dxfId="128" priority="2" stopIfTrue="1" operator="equal">
      <formula>""</formula>
    </cfRule>
  </conditionalFormatting>
  <conditionalFormatting sqref="B33:H42">
    <cfRule type="cellIs" dxfId="127"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0"/>
  </sheetPr>
  <dimension ref="A1:AD139"/>
  <sheetViews>
    <sheetView view="pageBreakPreview" zoomScale="66" zoomScaleNormal="70" zoomScaleSheetLayoutView="66" workbookViewId="0">
      <selection activeCell="A2" sqref="A2:AD2"/>
    </sheetView>
  </sheetViews>
  <sheetFormatPr defaultColWidth="9" defaultRowHeight="13.5"/>
  <cols>
    <col min="1" max="1" width="4.375" style="310" customWidth="1"/>
    <col min="2" max="2" width="6.5" style="310" customWidth="1"/>
    <col min="3" max="3" width="5.625" style="310" customWidth="1"/>
    <col min="4" max="5" width="7.625" style="310" customWidth="1"/>
    <col min="6" max="7" width="5.625" style="310" customWidth="1"/>
    <col min="8" max="9" width="6.625" style="310" customWidth="1"/>
    <col min="10" max="14" width="6.875" style="310" customWidth="1"/>
    <col min="15" max="15" width="5.625" style="310" customWidth="1"/>
    <col min="16" max="30" width="6.5" style="310" customWidth="1"/>
    <col min="31" max="16384" width="9" style="310"/>
  </cols>
  <sheetData>
    <row r="1" spans="1:30" ht="33" customHeight="1">
      <c r="AD1" s="367" t="s">
        <v>755</v>
      </c>
    </row>
    <row r="2" spans="1:30" ht="25.5" customHeight="1">
      <c r="A2" s="2826" t="s">
        <v>430</v>
      </c>
      <c r="B2" s="2826"/>
      <c r="C2" s="2826"/>
      <c r="D2" s="2826"/>
      <c r="E2" s="2826"/>
      <c r="F2" s="2826"/>
      <c r="G2" s="2826"/>
      <c r="H2" s="2826"/>
      <c r="I2" s="2826"/>
      <c r="J2" s="2826"/>
      <c r="K2" s="2826"/>
      <c r="L2" s="2826"/>
      <c r="M2" s="2826"/>
      <c r="N2" s="2826"/>
      <c r="O2" s="2826"/>
      <c r="P2" s="2826"/>
      <c r="Q2" s="2826"/>
      <c r="R2" s="2826"/>
      <c r="S2" s="2826"/>
      <c r="T2" s="2826"/>
      <c r="U2" s="2826"/>
      <c r="V2" s="2826"/>
      <c r="W2" s="2826"/>
      <c r="X2" s="2826"/>
      <c r="Y2" s="2826"/>
      <c r="Z2" s="2826"/>
      <c r="AA2" s="2826"/>
      <c r="AB2" s="2826"/>
      <c r="AC2" s="2826"/>
      <c r="AD2" s="2826"/>
    </row>
    <row r="3" spans="1:30" ht="11.25" customHeight="1">
      <c r="A3" s="678"/>
      <c r="B3" s="678"/>
      <c r="C3" s="678"/>
      <c r="D3" s="678"/>
      <c r="E3" s="678"/>
      <c r="F3" s="678"/>
      <c r="G3" s="678"/>
      <c r="H3" s="678"/>
      <c r="I3" s="678"/>
      <c r="J3" s="678"/>
      <c r="K3" s="678"/>
      <c r="L3" s="678"/>
      <c r="M3" s="678"/>
      <c r="N3" s="678"/>
      <c r="O3" s="678"/>
      <c r="P3" s="678"/>
      <c r="Q3" s="678"/>
      <c r="R3" s="678"/>
      <c r="S3" s="678"/>
      <c r="T3" s="678"/>
      <c r="U3" s="678"/>
      <c r="V3" s="678"/>
      <c r="W3" s="678"/>
      <c r="X3" s="678"/>
      <c r="Y3" s="678"/>
      <c r="Z3" s="678"/>
      <c r="AA3" s="678"/>
      <c r="AB3" s="678"/>
      <c r="AC3" s="678"/>
      <c r="AD3" s="678"/>
    </row>
    <row r="4" spans="1:30" s="311" customFormat="1" ht="40.5" customHeight="1" thickBot="1">
      <c r="A4" s="2827" t="s">
        <v>251</v>
      </c>
      <c r="B4" s="2827"/>
      <c r="C4" s="2827"/>
      <c r="D4" s="2827"/>
      <c r="E4" s="2828" t="str">
        <f>IF(様式1!L11="","",様式1!L11)</f>
        <v/>
      </c>
      <c r="F4" s="2828"/>
      <c r="G4" s="2828"/>
      <c r="H4" s="2828"/>
      <c r="I4" s="2828"/>
      <c r="J4" s="2828"/>
      <c r="K4" s="2828"/>
      <c r="L4" s="2827" t="s">
        <v>431</v>
      </c>
      <c r="M4" s="2827"/>
      <c r="N4" s="2827"/>
      <c r="O4" s="2827"/>
      <c r="P4" s="2152" t="str">
        <f>IF(様式1!F44="","",様式1!F44)</f>
        <v/>
      </c>
      <c r="Q4" s="2152"/>
      <c r="R4" s="2152"/>
      <c r="S4" s="2152"/>
      <c r="T4" s="2152"/>
      <c r="U4" s="2152"/>
      <c r="V4" s="2827" t="s">
        <v>432</v>
      </c>
      <c r="W4" s="2827"/>
      <c r="X4" s="2828" t="str">
        <f>IF(様式1!G36="","",様式1!G36)</f>
        <v/>
      </c>
      <c r="Y4" s="2828"/>
      <c r="Z4" s="2828"/>
      <c r="AA4" s="2828"/>
      <c r="AB4" s="2828"/>
      <c r="AC4" s="2828"/>
      <c r="AD4" s="2828"/>
    </row>
    <row r="5" spans="1:30" s="311" customFormat="1" ht="11.25" customHeight="1" thickBot="1">
      <c r="A5" s="312"/>
      <c r="L5" s="313"/>
      <c r="O5" s="313"/>
    </row>
    <row r="6" spans="1:30" ht="35.1" customHeight="1" thickBot="1">
      <c r="A6" s="677" t="s">
        <v>928</v>
      </c>
      <c r="B6" s="322"/>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4"/>
    </row>
    <row r="7" spans="1:30" s="311" customFormat="1" ht="35.1" customHeight="1">
      <c r="A7" s="316"/>
      <c r="B7" s="2597" t="s">
        <v>435</v>
      </c>
      <c r="C7" s="2598"/>
      <c r="D7" s="2598"/>
      <c r="E7" s="2598"/>
      <c r="F7" s="2819" t="s">
        <v>213</v>
      </c>
      <c r="G7" s="2800"/>
      <c r="H7" s="2800"/>
      <c r="I7" s="2800"/>
      <c r="J7" s="2820"/>
      <c r="K7" s="2819" t="str">
        <f>IF(様式1!F40="","",様式1!F40)</f>
        <v/>
      </c>
      <c r="L7" s="2800"/>
      <c r="M7" s="2800"/>
      <c r="N7" s="2800"/>
      <c r="O7" s="2800"/>
      <c r="P7" s="2800"/>
      <c r="Q7" s="2800"/>
      <c r="R7" s="2800"/>
      <c r="S7" s="2800"/>
      <c r="T7" s="2800"/>
      <c r="U7" s="2800"/>
      <c r="V7" s="2800"/>
      <c r="W7" s="2800"/>
      <c r="X7" s="2800"/>
      <c r="Y7" s="2800"/>
      <c r="Z7" s="2800"/>
      <c r="AA7" s="2800"/>
      <c r="AB7" s="2800"/>
      <c r="AC7" s="2800"/>
      <c r="AD7" s="2821"/>
    </row>
    <row r="8" spans="1:30" s="311" customFormat="1" ht="35.1" customHeight="1" thickBot="1">
      <c r="A8" s="316"/>
      <c r="B8" s="2600"/>
      <c r="C8" s="2601"/>
      <c r="D8" s="2601"/>
      <c r="E8" s="2601"/>
      <c r="F8" s="2822" t="s">
        <v>436</v>
      </c>
      <c r="G8" s="2823"/>
      <c r="H8" s="2823"/>
      <c r="I8" s="2823"/>
      <c r="J8" s="2824"/>
      <c r="K8" s="2822" t="str">
        <f>様式1!H41&amp;様式1!H42</f>
        <v/>
      </c>
      <c r="L8" s="2823"/>
      <c r="M8" s="2823"/>
      <c r="N8" s="2823"/>
      <c r="O8" s="2823"/>
      <c r="P8" s="2823"/>
      <c r="Q8" s="2823"/>
      <c r="R8" s="2823"/>
      <c r="S8" s="2823"/>
      <c r="T8" s="2823"/>
      <c r="U8" s="2823"/>
      <c r="V8" s="2823"/>
      <c r="W8" s="2823"/>
      <c r="X8" s="2823"/>
      <c r="Y8" s="2823"/>
      <c r="Z8" s="2823"/>
      <c r="AA8" s="2823"/>
      <c r="AB8" s="2823"/>
      <c r="AC8" s="2823"/>
      <c r="AD8" s="2825"/>
    </row>
    <row r="9" spans="1:30" ht="35.1" customHeight="1">
      <c r="A9" s="325"/>
      <c r="B9" s="322" t="s">
        <v>437</v>
      </c>
      <c r="C9" s="323"/>
      <c r="D9" s="323"/>
      <c r="E9" s="323"/>
      <c r="F9" s="326"/>
      <c r="G9" s="326"/>
      <c r="H9" s="326"/>
      <c r="I9" s="326"/>
      <c r="J9" s="326"/>
      <c r="K9" s="326"/>
      <c r="L9" s="326"/>
      <c r="M9" s="326"/>
      <c r="N9" s="326"/>
      <c r="O9" s="326"/>
      <c r="P9" s="326"/>
      <c r="Q9" s="326"/>
      <c r="R9" s="326"/>
      <c r="S9" s="326"/>
      <c r="T9" s="326"/>
      <c r="U9" s="326"/>
      <c r="V9" s="326"/>
      <c r="W9" s="326"/>
      <c r="X9" s="326"/>
      <c r="Y9" s="326"/>
      <c r="Z9" s="326"/>
      <c r="AA9" s="326"/>
      <c r="AB9" s="326"/>
      <c r="AC9" s="326"/>
      <c r="AD9" s="327"/>
    </row>
    <row r="10" spans="1:30" ht="15.95" customHeight="1">
      <c r="A10" s="325"/>
      <c r="B10" s="328"/>
      <c r="C10" s="329"/>
      <c r="D10" s="2748" t="s">
        <v>938</v>
      </c>
      <c r="E10" s="2813"/>
      <c r="F10" s="2813"/>
      <c r="G10" s="2813"/>
      <c r="H10" s="2813"/>
      <c r="I10" s="2813"/>
      <c r="J10" s="2813"/>
      <c r="K10" s="2813"/>
      <c r="L10" s="2813"/>
      <c r="M10" s="2813"/>
      <c r="N10" s="2814"/>
      <c r="O10" s="2750"/>
      <c r="P10" s="2725"/>
      <c r="Q10" s="2725"/>
      <c r="R10" s="2723" t="s">
        <v>203</v>
      </c>
      <c r="S10" s="2725"/>
      <c r="T10" s="2723" t="s">
        <v>204</v>
      </c>
      <c r="U10" s="2723" t="s">
        <v>433</v>
      </c>
      <c r="V10" s="2723"/>
      <c r="W10" s="2723"/>
      <c r="X10" s="2756" t="s">
        <v>434</v>
      </c>
      <c r="Y10" s="2757"/>
      <c r="Z10" s="2760"/>
      <c r="AA10" s="2760"/>
      <c r="AB10" s="2760"/>
      <c r="AC10" s="2760"/>
      <c r="AD10" s="2761"/>
    </row>
    <row r="11" spans="1:30" ht="15.95" customHeight="1">
      <c r="A11" s="325"/>
      <c r="B11" s="325"/>
      <c r="C11" s="2764"/>
      <c r="D11" s="2659"/>
      <c r="E11" s="2660"/>
      <c r="F11" s="2660"/>
      <c r="G11" s="2660"/>
      <c r="H11" s="2660"/>
      <c r="I11" s="2660"/>
      <c r="J11" s="2660"/>
      <c r="K11" s="2660"/>
      <c r="L11" s="2660"/>
      <c r="M11" s="2660"/>
      <c r="N11" s="2661"/>
      <c r="O11" s="2751"/>
      <c r="P11" s="2752"/>
      <c r="Q11" s="2752"/>
      <c r="R11" s="2753"/>
      <c r="S11" s="2752"/>
      <c r="T11" s="2753"/>
      <c r="U11" s="2753"/>
      <c r="V11" s="2753"/>
      <c r="W11" s="2753"/>
      <c r="X11" s="2758"/>
      <c r="Y11" s="2759"/>
      <c r="Z11" s="2762"/>
      <c r="AA11" s="2762"/>
      <c r="AB11" s="2762"/>
      <c r="AC11" s="2762"/>
      <c r="AD11" s="2763"/>
    </row>
    <row r="12" spans="1:30" ht="15.95" customHeight="1">
      <c r="A12" s="325"/>
      <c r="B12" s="325"/>
      <c r="C12" s="2765"/>
      <c r="D12" s="2659"/>
      <c r="E12" s="2660"/>
      <c r="F12" s="2660"/>
      <c r="G12" s="2660"/>
      <c r="H12" s="2660"/>
      <c r="I12" s="2660"/>
      <c r="J12" s="2660"/>
      <c r="K12" s="2660"/>
      <c r="L12" s="2660"/>
      <c r="M12" s="2660"/>
      <c r="N12" s="2661"/>
      <c r="O12" s="2665"/>
      <c r="P12" s="2579" t="s">
        <v>438</v>
      </c>
      <c r="Q12" s="2580"/>
      <c r="R12" s="2581"/>
      <c r="S12" s="2585" t="s">
        <v>473</v>
      </c>
      <c r="T12" s="2586"/>
      <c r="U12" s="2586"/>
      <c r="V12" s="2632"/>
      <c r="W12" s="2633"/>
      <c r="X12" s="2725"/>
      <c r="Y12" s="2586" t="s">
        <v>203</v>
      </c>
      <c r="Z12" s="2725"/>
      <c r="AA12" s="2586" t="s">
        <v>204</v>
      </c>
      <c r="AB12" s="2725"/>
      <c r="AC12" s="2586" t="s">
        <v>205</v>
      </c>
      <c r="AD12" s="2754"/>
    </row>
    <row r="13" spans="1:30" s="311" customFormat="1" ht="15.95" customHeight="1">
      <c r="A13" s="316"/>
      <c r="B13" s="316"/>
      <c r="C13" s="330"/>
      <c r="D13" s="2815"/>
      <c r="E13" s="2816"/>
      <c r="F13" s="2816"/>
      <c r="G13" s="2816"/>
      <c r="H13" s="2816"/>
      <c r="I13" s="2816"/>
      <c r="J13" s="2816"/>
      <c r="K13" s="2816"/>
      <c r="L13" s="2816"/>
      <c r="M13" s="2816"/>
      <c r="N13" s="2817"/>
      <c r="O13" s="2808"/>
      <c r="P13" s="2809"/>
      <c r="Q13" s="2810"/>
      <c r="R13" s="2811"/>
      <c r="S13" s="2624"/>
      <c r="T13" s="2620"/>
      <c r="U13" s="2620"/>
      <c r="V13" s="2640"/>
      <c r="W13" s="2641"/>
      <c r="X13" s="2752"/>
      <c r="Y13" s="2620"/>
      <c r="Z13" s="2752"/>
      <c r="AA13" s="2620"/>
      <c r="AB13" s="2752"/>
      <c r="AC13" s="2620"/>
      <c r="AD13" s="2818"/>
    </row>
    <row r="14" spans="1:30" s="311" customFormat="1" ht="35.1" customHeight="1">
      <c r="A14" s="316"/>
      <c r="B14" s="316"/>
      <c r="C14" s="331"/>
      <c r="D14" s="2769" t="s">
        <v>439</v>
      </c>
      <c r="E14" s="2770"/>
      <c r="F14" s="2770"/>
      <c r="G14" s="2770"/>
      <c r="H14" s="2770"/>
      <c r="I14" s="2770"/>
      <c r="J14" s="2770"/>
      <c r="K14" s="2770"/>
      <c r="L14" s="2770"/>
      <c r="M14" s="2770"/>
      <c r="N14" s="2796"/>
      <c r="O14" s="2691"/>
      <c r="P14" s="2692"/>
      <c r="Q14" s="941"/>
      <c r="R14" s="670" t="s">
        <v>203</v>
      </c>
      <c r="S14" s="941"/>
      <c r="T14" s="670" t="s">
        <v>204</v>
      </c>
      <c r="U14" s="2693" t="s">
        <v>433</v>
      </c>
      <c r="V14" s="2693"/>
      <c r="W14" s="2694"/>
      <c r="X14" s="2702" t="s">
        <v>434</v>
      </c>
      <c r="Y14" s="2702"/>
      <c r="Z14" s="2703"/>
      <c r="AA14" s="2703"/>
      <c r="AB14" s="2703"/>
      <c r="AC14" s="2703"/>
      <c r="AD14" s="2704"/>
    </row>
    <row r="15" spans="1:30" s="311" customFormat="1" ht="35.1" customHeight="1">
      <c r="A15" s="316"/>
      <c r="B15" s="316"/>
      <c r="C15" s="937"/>
      <c r="D15" s="2609"/>
      <c r="E15" s="2610"/>
      <c r="F15" s="2610"/>
      <c r="G15" s="2610"/>
      <c r="H15" s="2610"/>
      <c r="I15" s="2610"/>
      <c r="J15" s="2610"/>
      <c r="K15" s="2610"/>
      <c r="L15" s="2610"/>
      <c r="M15" s="2610"/>
      <c r="N15" s="2611"/>
      <c r="O15" s="938"/>
      <c r="P15" s="2798" t="s">
        <v>438</v>
      </c>
      <c r="Q15" s="2693"/>
      <c r="R15" s="2694"/>
      <c r="S15" s="2702" t="s">
        <v>474</v>
      </c>
      <c r="T15" s="2702"/>
      <c r="U15" s="2702"/>
      <c r="V15" s="2632"/>
      <c r="W15" s="2633"/>
      <c r="X15" s="940"/>
      <c r="Y15" s="663" t="s">
        <v>203</v>
      </c>
      <c r="Z15" s="940"/>
      <c r="AA15" s="663" t="s">
        <v>204</v>
      </c>
      <c r="AB15" s="940"/>
      <c r="AC15" s="663" t="s">
        <v>205</v>
      </c>
      <c r="AD15" s="332"/>
    </row>
    <row r="16" spans="1:30" s="311" customFormat="1" ht="35.1" customHeight="1">
      <c r="A16" s="316"/>
      <c r="B16" s="316"/>
      <c r="C16" s="333"/>
      <c r="D16" s="334"/>
      <c r="E16" s="2795" t="s">
        <v>440</v>
      </c>
      <c r="F16" s="2734"/>
      <c r="G16" s="2734"/>
      <c r="H16" s="2734"/>
      <c r="I16" s="2734"/>
      <c r="J16" s="2734"/>
      <c r="K16" s="2734"/>
      <c r="L16" s="2734"/>
      <c r="M16" s="2734"/>
      <c r="N16" s="2735"/>
      <c r="O16" s="939"/>
      <c r="P16" s="940"/>
      <c r="Q16" s="670" t="s">
        <v>203</v>
      </c>
      <c r="R16" s="670"/>
      <c r="S16" s="670" t="s">
        <v>204</v>
      </c>
      <c r="T16" s="941"/>
      <c r="U16" s="670" t="s">
        <v>205</v>
      </c>
      <c r="V16" s="662" t="s">
        <v>929</v>
      </c>
      <c r="W16" s="939"/>
      <c r="X16" s="941"/>
      <c r="Y16" s="670" t="s">
        <v>203</v>
      </c>
      <c r="Z16" s="941"/>
      <c r="AA16" s="670" t="s">
        <v>204</v>
      </c>
      <c r="AB16" s="941"/>
      <c r="AC16" s="670" t="s">
        <v>205</v>
      </c>
      <c r="AD16" s="335"/>
    </row>
    <row r="17" spans="1:30" ht="15.95" customHeight="1">
      <c r="A17" s="325"/>
      <c r="B17" s="319"/>
      <c r="C17" s="331"/>
      <c r="D17" s="2609" t="s">
        <v>441</v>
      </c>
      <c r="E17" s="2610"/>
      <c r="F17" s="2610"/>
      <c r="G17" s="2610"/>
      <c r="H17" s="2610"/>
      <c r="I17" s="2610"/>
      <c r="J17" s="2610"/>
      <c r="K17" s="2610"/>
      <c r="L17" s="2610"/>
      <c r="M17" s="2610"/>
      <c r="N17" s="2611"/>
      <c r="O17" s="2632"/>
      <c r="P17" s="2633"/>
      <c r="Q17" s="2633"/>
      <c r="R17" s="2586" t="s">
        <v>203</v>
      </c>
      <c r="S17" s="2633"/>
      <c r="T17" s="2586" t="s">
        <v>204</v>
      </c>
      <c r="U17" s="2586" t="s">
        <v>433</v>
      </c>
      <c r="V17" s="2586"/>
      <c r="W17" s="2586"/>
      <c r="X17" s="2585" t="s">
        <v>434</v>
      </c>
      <c r="Y17" s="2587"/>
      <c r="Z17" s="2686"/>
      <c r="AA17" s="2686"/>
      <c r="AB17" s="2686"/>
      <c r="AC17" s="2686"/>
      <c r="AD17" s="2783"/>
    </row>
    <row r="18" spans="1:30" ht="15.95" customHeight="1">
      <c r="A18" s="325"/>
      <c r="B18" s="316"/>
      <c r="C18" s="2629"/>
      <c r="D18" s="2609"/>
      <c r="E18" s="2610"/>
      <c r="F18" s="2610"/>
      <c r="G18" s="2610"/>
      <c r="H18" s="2610"/>
      <c r="I18" s="2610"/>
      <c r="J18" s="2610"/>
      <c r="K18" s="2610"/>
      <c r="L18" s="2610"/>
      <c r="M18" s="2610"/>
      <c r="N18" s="2611"/>
      <c r="O18" s="2640"/>
      <c r="P18" s="2641"/>
      <c r="Q18" s="2641"/>
      <c r="R18" s="2620"/>
      <c r="S18" s="2641"/>
      <c r="T18" s="2620"/>
      <c r="U18" s="2620"/>
      <c r="V18" s="2620"/>
      <c r="W18" s="2620"/>
      <c r="X18" s="2624"/>
      <c r="Y18" s="2622"/>
      <c r="Z18" s="2627"/>
      <c r="AA18" s="2627"/>
      <c r="AB18" s="2627"/>
      <c r="AC18" s="2627"/>
      <c r="AD18" s="2628"/>
    </row>
    <row r="19" spans="1:30" ht="15.95" customHeight="1">
      <c r="A19" s="325"/>
      <c r="B19" s="316"/>
      <c r="C19" s="2630"/>
      <c r="D19" s="2609"/>
      <c r="E19" s="2610"/>
      <c r="F19" s="2610"/>
      <c r="G19" s="2610"/>
      <c r="H19" s="2610"/>
      <c r="I19" s="2610"/>
      <c r="J19" s="2610"/>
      <c r="K19" s="2610"/>
      <c r="L19" s="2610"/>
      <c r="M19" s="2610"/>
      <c r="N19" s="2611"/>
      <c r="O19" s="2665"/>
      <c r="P19" s="2579" t="s">
        <v>438</v>
      </c>
      <c r="Q19" s="2580"/>
      <c r="R19" s="2581"/>
      <c r="S19" s="2585" t="s">
        <v>474</v>
      </c>
      <c r="T19" s="2586"/>
      <c r="U19" s="2587"/>
      <c r="V19" s="2633"/>
      <c r="W19" s="2633"/>
      <c r="X19" s="2633"/>
      <c r="Y19" s="2586" t="s">
        <v>203</v>
      </c>
      <c r="Z19" s="2633"/>
      <c r="AA19" s="2586" t="s">
        <v>204</v>
      </c>
      <c r="AB19" s="2633"/>
      <c r="AC19" s="2586" t="s">
        <v>205</v>
      </c>
      <c r="AD19" s="2636"/>
    </row>
    <row r="20" spans="1:30" ht="15.95" customHeight="1" thickBot="1">
      <c r="A20" s="325"/>
      <c r="B20" s="317"/>
      <c r="C20" s="337"/>
      <c r="D20" s="2612"/>
      <c r="E20" s="2613"/>
      <c r="F20" s="2613"/>
      <c r="G20" s="2613"/>
      <c r="H20" s="2613"/>
      <c r="I20" s="2613"/>
      <c r="J20" s="2613"/>
      <c r="K20" s="2613"/>
      <c r="L20" s="2613"/>
      <c r="M20" s="2613"/>
      <c r="N20" s="2614"/>
      <c r="O20" s="2666"/>
      <c r="P20" s="2582"/>
      <c r="Q20" s="2583"/>
      <c r="R20" s="2584"/>
      <c r="S20" s="2588"/>
      <c r="T20" s="2589"/>
      <c r="U20" s="2590"/>
      <c r="V20" s="2635"/>
      <c r="W20" s="2635"/>
      <c r="X20" s="2635"/>
      <c r="Y20" s="2589"/>
      <c r="Z20" s="2635"/>
      <c r="AA20" s="2589"/>
      <c r="AB20" s="2635"/>
      <c r="AC20" s="2589"/>
      <c r="AD20" s="2637"/>
    </row>
    <row r="21" spans="1:30" ht="35.1" customHeight="1">
      <c r="A21" s="644"/>
      <c r="B21" s="2799" t="s">
        <v>442</v>
      </c>
      <c r="C21" s="2800"/>
      <c r="D21" s="2800"/>
      <c r="E21" s="2800"/>
      <c r="F21" s="942"/>
      <c r="G21" s="2801" t="s">
        <v>443</v>
      </c>
      <c r="H21" s="2800"/>
      <c r="I21" s="2800"/>
      <c r="J21" s="2800"/>
      <c r="K21" s="2800"/>
      <c r="L21" s="2800"/>
      <c r="M21" s="2800"/>
      <c r="N21" s="943"/>
      <c r="O21" s="2802" t="s">
        <v>444</v>
      </c>
      <c r="P21" s="2802"/>
      <c r="Q21" s="2802"/>
      <c r="R21" s="2802"/>
      <c r="S21" s="2802"/>
      <c r="T21" s="2802"/>
      <c r="U21" s="2802"/>
      <c r="V21" s="2803" t="s">
        <v>231</v>
      </c>
      <c r="W21" s="2804"/>
      <c r="X21" s="2805"/>
      <c r="Y21" s="2806"/>
      <c r="Z21" s="2806"/>
      <c r="AA21" s="2806"/>
      <c r="AB21" s="2806"/>
      <c r="AC21" s="2806"/>
      <c r="AD21" s="2807"/>
    </row>
    <row r="22" spans="1:30" ht="35.1" customHeight="1">
      <c r="A22" s="325"/>
      <c r="B22" s="338" t="s">
        <v>437</v>
      </c>
      <c r="C22" s="339"/>
      <c r="D22" s="339"/>
      <c r="E22" s="339"/>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1"/>
    </row>
    <row r="23" spans="1:30" s="311" customFormat="1" ht="15.95" customHeight="1">
      <c r="A23" s="316"/>
      <c r="B23" s="319"/>
      <c r="C23" s="331"/>
      <c r="D23" s="2769" t="s">
        <v>445</v>
      </c>
      <c r="E23" s="2770"/>
      <c r="F23" s="2770"/>
      <c r="G23" s="2770"/>
      <c r="H23" s="2770"/>
      <c r="I23" s="2770"/>
      <c r="J23" s="2770"/>
      <c r="K23" s="2770"/>
      <c r="L23" s="2770"/>
      <c r="M23" s="2770"/>
      <c r="N23" s="2796"/>
      <c r="O23" s="2632"/>
      <c r="P23" s="2633"/>
      <c r="Q23" s="2633"/>
      <c r="R23" s="2586" t="s">
        <v>203</v>
      </c>
      <c r="S23" s="2633"/>
      <c r="T23" s="2586" t="s">
        <v>204</v>
      </c>
      <c r="U23" s="2586" t="s">
        <v>433</v>
      </c>
      <c r="V23" s="2586"/>
      <c r="W23" s="2586"/>
      <c r="X23" s="2585" t="s">
        <v>434</v>
      </c>
      <c r="Y23" s="2587"/>
      <c r="Z23" s="2686"/>
      <c r="AA23" s="2686"/>
      <c r="AB23" s="2686"/>
      <c r="AC23" s="2686"/>
      <c r="AD23" s="2783"/>
    </row>
    <row r="24" spans="1:30" s="311" customFormat="1" ht="15.75" customHeight="1">
      <c r="A24" s="316"/>
      <c r="B24" s="316"/>
      <c r="C24" s="2629"/>
      <c r="D24" s="2609"/>
      <c r="E24" s="2610"/>
      <c r="F24" s="2610"/>
      <c r="G24" s="2610"/>
      <c r="H24" s="2610"/>
      <c r="I24" s="2610"/>
      <c r="J24" s="2610"/>
      <c r="K24" s="2610"/>
      <c r="L24" s="2610"/>
      <c r="M24" s="2610"/>
      <c r="N24" s="2611"/>
      <c r="O24" s="2640"/>
      <c r="P24" s="2641"/>
      <c r="Q24" s="2641"/>
      <c r="R24" s="2620"/>
      <c r="S24" s="2641"/>
      <c r="T24" s="2620"/>
      <c r="U24" s="2620"/>
      <c r="V24" s="2620"/>
      <c r="W24" s="2620"/>
      <c r="X24" s="2624"/>
      <c r="Y24" s="2622"/>
      <c r="Z24" s="2627"/>
      <c r="AA24" s="2627"/>
      <c r="AB24" s="2627"/>
      <c r="AC24" s="2627"/>
      <c r="AD24" s="2628"/>
    </row>
    <row r="25" spans="1:30" s="311" customFormat="1" ht="15.95" customHeight="1">
      <c r="A25" s="316"/>
      <c r="B25" s="316"/>
      <c r="C25" s="2630"/>
      <c r="D25" s="2609"/>
      <c r="E25" s="2610"/>
      <c r="F25" s="2610"/>
      <c r="G25" s="2610"/>
      <c r="H25" s="2610"/>
      <c r="I25" s="2610"/>
      <c r="J25" s="2610"/>
      <c r="K25" s="2610"/>
      <c r="L25" s="2610"/>
      <c r="M25" s="2610"/>
      <c r="N25" s="2611"/>
      <c r="O25" s="2665"/>
      <c r="P25" s="2579" t="s">
        <v>438</v>
      </c>
      <c r="Q25" s="2580"/>
      <c r="R25" s="2581"/>
      <c r="S25" s="2585" t="s">
        <v>474</v>
      </c>
      <c r="T25" s="2586"/>
      <c r="U25" s="2587"/>
      <c r="V25" s="2633"/>
      <c r="W25" s="2633"/>
      <c r="X25" s="2633"/>
      <c r="Y25" s="2586" t="s">
        <v>203</v>
      </c>
      <c r="Z25" s="2633"/>
      <c r="AA25" s="2586" t="s">
        <v>204</v>
      </c>
      <c r="AB25" s="2633"/>
      <c r="AC25" s="2586" t="s">
        <v>205</v>
      </c>
      <c r="AD25" s="2636"/>
    </row>
    <row r="26" spans="1:30" s="311" customFormat="1" ht="15.95" customHeight="1">
      <c r="A26" s="316"/>
      <c r="B26" s="316"/>
      <c r="C26" s="333"/>
      <c r="D26" s="2771"/>
      <c r="E26" s="2772"/>
      <c r="F26" s="2772"/>
      <c r="G26" s="2772"/>
      <c r="H26" s="2772"/>
      <c r="I26" s="2772"/>
      <c r="J26" s="2772"/>
      <c r="K26" s="2772"/>
      <c r="L26" s="2772"/>
      <c r="M26" s="2772"/>
      <c r="N26" s="2812"/>
      <c r="O26" s="2808"/>
      <c r="P26" s="2809"/>
      <c r="Q26" s="2810"/>
      <c r="R26" s="2811"/>
      <c r="S26" s="2624"/>
      <c r="T26" s="2620"/>
      <c r="U26" s="2622"/>
      <c r="V26" s="2641"/>
      <c r="W26" s="2641"/>
      <c r="X26" s="2641"/>
      <c r="Y26" s="2620"/>
      <c r="Z26" s="2641"/>
      <c r="AA26" s="2620"/>
      <c r="AB26" s="2641"/>
      <c r="AC26" s="2620"/>
      <c r="AD26" s="2797"/>
    </row>
    <row r="27" spans="1:30" s="311" customFormat="1" ht="35.1" customHeight="1">
      <c r="A27" s="316"/>
      <c r="B27" s="316"/>
      <c r="C27" s="331"/>
      <c r="D27" s="2769" t="s">
        <v>446</v>
      </c>
      <c r="E27" s="2770"/>
      <c r="F27" s="2770"/>
      <c r="G27" s="2770"/>
      <c r="H27" s="2770"/>
      <c r="I27" s="2770"/>
      <c r="J27" s="2770"/>
      <c r="K27" s="2770"/>
      <c r="L27" s="2770"/>
      <c r="M27" s="2770"/>
      <c r="N27" s="2796"/>
      <c r="O27" s="2691"/>
      <c r="P27" s="2692"/>
      <c r="Q27" s="941"/>
      <c r="R27" s="670" t="s">
        <v>203</v>
      </c>
      <c r="S27" s="941"/>
      <c r="T27" s="670" t="s">
        <v>204</v>
      </c>
      <c r="U27" s="2693" t="s">
        <v>433</v>
      </c>
      <c r="V27" s="2693"/>
      <c r="W27" s="2694"/>
      <c r="X27" s="2702" t="s">
        <v>434</v>
      </c>
      <c r="Y27" s="2702"/>
      <c r="Z27" s="2703"/>
      <c r="AA27" s="2703"/>
      <c r="AB27" s="2703"/>
      <c r="AC27" s="2703"/>
      <c r="AD27" s="2704"/>
    </row>
    <row r="28" spans="1:30" s="311" customFormat="1" ht="35.1" customHeight="1">
      <c r="A28" s="316"/>
      <c r="B28" s="316"/>
      <c r="C28" s="937"/>
      <c r="D28" s="2609"/>
      <c r="E28" s="2610"/>
      <c r="F28" s="2610"/>
      <c r="G28" s="2610"/>
      <c r="H28" s="2610"/>
      <c r="I28" s="2610"/>
      <c r="J28" s="2610"/>
      <c r="K28" s="2610"/>
      <c r="L28" s="2610"/>
      <c r="M28" s="2610"/>
      <c r="N28" s="2611"/>
      <c r="O28" s="938"/>
      <c r="P28" s="2798" t="s">
        <v>438</v>
      </c>
      <c r="Q28" s="2693"/>
      <c r="R28" s="2694"/>
      <c r="S28" s="2702" t="s">
        <v>474</v>
      </c>
      <c r="T28" s="2702"/>
      <c r="U28" s="2702"/>
      <c r="V28" s="2632"/>
      <c r="W28" s="2633"/>
      <c r="X28" s="940"/>
      <c r="Y28" s="663" t="s">
        <v>203</v>
      </c>
      <c r="Z28" s="940"/>
      <c r="AA28" s="663" t="s">
        <v>204</v>
      </c>
      <c r="AB28" s="940"/>
      <c r="AC28" s="663" t="s">
        <v>205</v>
      </c>
      <c r="AD28" s="332"/>
    </row>
    <row r="29" spans="1:30" s="311" customFormat="1" ht="35.1" customHeight="1">
      <c r="A29" s="316"/>
      <c r="B29" s="316"/>
      <c r="C29" s="333"/>
      <c r="D29" s="334"/>
      <c r="E29" s="2795" t="s">
        <v>440</v>
      </c>
      <c r="F29" s="2734"/>
      <c r="G29" s="2734"/>
      <c r="H29" s="2734"/>
      <c r="I29" s="2734"/>
      <c r="J29" s="2734"/>
      <c r="K29" s="2734"/>
      <c r="L29" s="2734"/>
      <c r="M29" s="2734"/>
      <c r="N29" s="2735"/>
      <c r="O29" s="939"/>
      <c r="P29" s="941"/>
      <c r="Q29" s="670" t="s">
        <v>203</v>
      </c>
      <c r="R29" s="941"/>
      <c r="S29" s="670" t="s">
        <v>204</v>
      </c>
      <c r="T29" s="941"/>
      <c r="U29" s="670" t="s">
        <v>205</v>
      </c>
      <c r="V29" s="662" t="s">
        <v>929</v>
      </c>
      <c r="W29" s="939"/>
      <c r="X29" s="941"/>
      <c r="Y29" s="670" t="s">
        <v>203</v>
      </c>
      <c r="Z29" s="941"/>
      <c r="AA29" s="670" t="s">
        <v>204</v>
      </c>
      <c r="AB29" s="941"/>
      <c r="AC29" s="670" t="s">
        <v>205</v>
      </c>
      <c r="AD29" s="335"/>
    </row>
    <row r="30" spans="1:30" s="311" customFormat="1" ht="15.95" customHeight="1">
      <c r="A30" s="316"/>
      <c r="B30" s="319"/>
      <c r="C30" s="331"/>
      <c r="D30" s="2769" t="s">
        <v>447</v>
      </c>
      <c r="E30" s="2770"/>
      <c r="F30" s="2770"/>
      <c r="G30" s="2770"/>
      <c r="H30" s="2770"/>
      <c r="I30" s="2770"/>
      <c r="J30" s="2770"/>
      <c r="K30" s="2770"/>
      <c r="L30" s="2770"/>
      <c r="M30" s="2770"/>
      <c r="N30" s="2796"/>
      <c r="O30" s="2632"/>
      <c r="P30" s="2633"/>
      <c r="Q30" s="2633"/>
      <c r="R30" s="2586" t="s">
        <v>203</v>
      </c>
      <c r="S30" s="2633"/>
      <c r="T30" s="2586" t="s">
        <v>204</v>
      </c>
      <c r="U30" s="2586" t="s">
        <v>433</v>
      </c>
      <c r="V30" s="2586"/>
      <c r="W30" s="2586"/>
      <c r="X30" s="2585" t="s">
        <v>434</v>
      </c>
      <c r="Y30" s="2587"/>
      <c r="Z30" s="2686"/>
      <c r="AA30" s="2686"/>
      <c r="AB30" s="2686"/>
      <c r="AC30" s="2686"/>
      <c r="AD30" s="2783"/>
    </row>
    <row r="31" spans="1:30" s="311" customFormat="1" ht="15.95" customHeight="1">
      <c r="A31" s="316"/>
      <c r="B31" s="316"/>
      <c r="C31" s="2629"/>
      <c r="D31" s="2609"/>
      <c r="E31" s="2610"/>
      <c r="F31" s="2610"/>
      <c r="G31" s="2610"/>
      <c r="H31" s="2610"/>
      <c r="I31" s="2610"/>
      <c r="J31" s="2610"/>
      <c r="K31" s="2610"/>
      <c r="L31" s="2610"/>
      <c r="M31" s="2610"/>
      <c r="N31" s="2611"/>
      <c r="O31" s="2640"/>
      <c r="P31" s="2641"/>
      <c r="Q31" s="2641"/>
      <c r="R31" s="2620"/>
      <c r="S31" s="2641"/>
      <c r="T31" s="2620"/>
      <c r="U31" s="2620"/>
      <c r="V31" s="2620"/>
      <c r="W31" s="2620"/>
      <c r="X31" s="2624"/>
      <c r="Y31" s="2622"/>
      <c r="Z31" s="2627"/>
      <c r="AA31" s="2627"/>
      <c r="AB31" s="2627"/>
      <c r="AC31" s="2627"/>
      <c r="AD31" s="2628"/>
    </row>
    <row r="32" spans="1:30" s="311" customFormat="1" ht="15.95" customHeight="1">
      <c r="A32" s="316"/>
      <c r="B32" s="316"/>
      <c r="C32" s="2630"/>
      <c r="D32" s="2609"/>
      <c r="E32" s="2610"/>
      <c r="F32" s="2610"/>
      <c r="G32" s="2610"/>
      <c r="H32" s="2610"/>
      <c r="I32" s="2610"/>
      <c r="J32" s="2610"/>
      <c r="K32" s="2610"/>
      <c r="L32" s="2610"/>
      <c r="M32" s="2610"/>
      <c r="N32" s="2611"/>
      <c r="O32" s="2727"/>
      <c r="P32" s="2579" t="s">
        <v>438</v>
      </c>
      <c r="Q32" s="2580"/>
      <c r="R32" s="2581"/>
      <c r="S32" s="2585" t="s">
        <v>474</v>
      </c>
      <c r="T32" s="2586"/>
      <c r="U32" s="2587"/>
      <c r="V32" s="2633"/>
      <c r="W32" s="2633"/>
      <c r="X32" s="2633"/>
      <c r="Y32" s="2586" t="s">
        <v>203</v>
      </c>
      <c r="Z32" s="2633"/>
      <c r="AA32" s="2586" t="s">
        <v>204</v>
      </c>
      <c r="AB32" s="2633"/>
      <c r="AC32" s="2586" t="s">
        <v>205</v>
      </c>
      <c r="AD32" s="2636"/>
    </row>
    <row r="33" spans="1:30" s="311" customFormat="1" ht="15.95" customHeight="1" thickBot="1">
      <c r="A33" s="316"/>
      <c r="B33" s="317"/>
      <c r="C33" s="337"/>
      <c r="D33" s="2612"/>
      <c r="E33" s="2613"/>
      <c r="F33" s="2613"/>
      <c r="G33" s="2613"/>
      <c r="H33" s="2613"/>
      <c r="I33" s="2613"/>
      <c r="J33" s="2613"/>
      <c r="K33" s="2613"/>
      <c r="L33" s="2613"/>
      <c r="M33" s="2613"/>
      <c r="N33" s="2614"/>
      <c r="O33" s="2666"/>
      <c r="P33" s="2582"/>
      <c r="Q33" s="2583"/>
      <c r="R33" s="2584"/>
      <c r="S33" s="2588"/>
      <c r="T33" s="2589"/>
      <c r="U33" s="2590"/>
      <c r="V33" s="2635"/>
      <c r="W33" s="2635"/>
      <c r="X33" s="2635"/>
      <c r="Y33" s="2589"/>
      <c r="Z33" s="2635"/>
      <c r="AA33" s="2589"/>
      <c r="AB33" s="2635"/>
      <c r="AC33" s="2589"/>
      <c r="AD33" s="2637"/>
    </row>
    <row r="34" spans="1:30" s="311" customFormat="1" ht="34.5" customHeight="1" thickBot="1">
      <c r="A34" s="2793" t="s">
        <v>930</v>
      </c>
      <c r="B34" s="2794"/>
      <c r="C34" s="2794"/>
      <c r="D34" s="2794"/>
      <c r="E34" s="2794"/>
      <c r="F34" s="2794"/>
      <c r="G34" s="2794"/>
      <c r="H34" s="2794"/>
      <c r="I34" s="2794"/>
      <c r="J34" s="2794"/>
      <c r="K34" s="2794"/>
      <c r="L34" s="2794"/>
      <c r="M34" s="2794"/>
      <c r="N34" s="2794"/>
      <c r="O34" s="2794"/>
      <c r="P34" s="2794"/>
      <c r="Q34" s="2794"/>
      <c r="R34" s="671"/>
      <c r="S34" s="671"/>
      <c r="T34" s="671"/>
      <c r="U34" s="671"/>
      <c r="V34" s="671"/>
      <c r="W34" s="671"/>
      <c r="X34" s="671"/>
      <c r="Y34" s="671"/>
      <c r="Z34" s="671"/>
      <c r="AA34" s="671"/>
      <c r="AB34" s="671"/>
      <c r="AC34" s="671"/>
      <c r="AD34" s="516"/>
    </row>
    <row r="35" spans="1:30" s="311" customFormat="1" ht="15.75" customHeight="1">
      <c r="A35" s="316"/>
      <c r="B35" s="2597" t="s">
        <v>437</v>
      </c>
      <c r="C35" s="2598"/>
      <c r="D35" s="2598"/>
      <c r="E35" s="2599"/>
      <c r="F35" s="345"/>
      <c r="G35" s="2606" t="s">
        <v>721</v>
      </c>
      <c r="H35" s="2598"/>
      <c r="I35" s="2598"/>
      <c r="J35" s="2598"/>
      <c r="K35" s="2598"/>
      <c r="L35" s="2598"/>
      <c r="M35" s="2598"/>
      <c r="N35" s="2599"/>
      <c r="O35" s="2638"/>
      <c r="P35" s="2639"/>
      <c r="Q35" s="2639"/>
      <c r="R35" s="2619" t="s">
        <v>203</v>
      </c>
      <c r="S35" s="2639"/>
      <c r="T35" s="2619" t="s">
        <v>204</v>
      </c>
      <c r="U35" s="2619" t="s">
        <v>433</v>
      </c>
      <c r="V35" s="2619"/>
      <c r="W35" s="2619"/>
      <c r="X35" s="2623" t="s">
        <v>434</v>
      </c>
      <c r="Y35" s="2621"/>
      <c r="Z35" s="2625"/>
      <c r="AA35" s="2625"/>
      <c r="AB35" s="2625"/>
      <c r="AC35" s="2625"/>
      <c r="AD35" s="2626"/>
    </row>
    <row r="36" spans="1:30" s="311" customFormat="1" ht="15.75" customHeight="1">
      <c r="A36" s="316"/>
      <c r="B36" s="2600"/>
      <c r="C36" s="2601"/>
      <c r="D36" s="2601"/>
      <c r="E36" s="2602"/>
      <c r="F36" s="2629"/>
      <c r="G36" s="2609"/>
      <c r="H36" s="2601"/>
      <c r="I36" s="2601"/>
      <c r="J36" s="2601"/>
      <c r="K36" s="2601"/>
      <c r="L36" s="2601"/>
      <c r="M36" s="2601"/>
      <c r="N36" s="2602"/>
      <c r="O36" s="2640"/>
      <c r="P36" s="2641"/>
      <c r="Q36" s="2641"/>
      <c r="R36" s="2620"/>
      <c r="S36" s="2641"/>
      <c r="T36" s="2620"/>
      <c r="U36" s="2620"/>
      <c r="V36" s="2620"/>
      <c r="W36" s="2620"/>
      <c r="X36" s="2624"/>
      <c r="Y36" s="2622"/>
      <c r="Z36" s="2627"/>
      <c r="AA36" s="2627"/>
      <c r="AB36" s="2627"/>
      <c r="AC36" s="2627"/>
      <c r="AD36" s="2628"/>
    </row>
    <row r="37" spans="1:30" s="311" customFormat="1" ht="15.75" customHeight="1">
      <c r="A37" s="316"/>
      <c r="B37" s="2600"/>
      <c r="C37" s="2601"/>
      <c r="D37" s="2601"/>
      <c r="E37" s="2602"/>
      <c r="F37" s="2630"/>
      <c r="G37" s="2609"/>
      <c r="H37" s="2601"/>
      <c r="I37" s="2601"/>
      <c r="J37" s="2601"/>
      <c r="K37" s="2601"/>
      <c r="L37" s="2601"/>
      <c r="M37" s="2601"/>
      <c r="N37" s="2602"/>
      <c r="O37" s="2665"/>
      <c r="P37" s="2579" t="s">
        <v>438</v>
      </c>
      <c r="Q37" s="2580"/>
      <c r="R37" s="2581"/>
      <c r="S37" s="2585" t="s">
        <v>474</v>
      </c>
      <c r="T37" s="2586"/>
      <c r="U37" s="2587"/>
      <c r="V37" s="2633"/>
      <c r="W37" s="2633"/>
      <c r="X37" s="2633"/>
      <c r="Y37" s="2586" t="s">
        <v>203</v>
      </c>
      <c r="Z37" s="2633"/>
      <c r="AA37" s="2586" t="s">
        <v>204</v>
      </c>
      <c r="AB37" s="2633"/>
      <c r="AC37" s="2586" t="s">
        <v>205</v>
      </c>
      <c r="AD37" s="2636"/>
    </row>
    <row r="38" spans="1:30" s="311" customFormat="1" ht="15.75" customHeight="1">
      <c r="A38" s="501"/>
      <c r="B38" s="2600"/>
      <c r="C38" s="2601"/>
      <c r="D38" s="2601"/>
      <c r="E38" s="2602"/>
      <c r="F38" s="401"/>
      <c r="G38" s="2790"/>
      <c r="H38" s="2601"/>
      <c r="I38" s="2601"/>
      <c r="J38" s="2601"/>
      <c r="K38" s="2601"/>
      <c r="L38" s="2601"/>
      <c r="M38" s="2601"/>
      <c r="N38" s="2602"/>
      <c r="O38" s="2727"/>
      <c r="P38" s="2695"/>
      <c r="Q38" s="2696"/>
      <c r="R38" s="2697"/>
      <c r="S38" s="2698"/>
      <c r="T38" s="2667"/>
      <c r="U38" s="2699"/>
      <c r="V38" s="2668"/>
      <c r="W38" s="2668"/>
      <c r="X38" s="2668"/>
      <c r="Y38" s="2667"/>
      <c r="Z38" s="2668"/>
      <c r="AA38" s="2667"/>
      <c r="AB38" s="2668"/>
      <c r="AC38" s="2667"/>
      <c r="AD38" s="2701"/>
    </row>
    <row r="39" spans="1:30" s="311" customFormat="1" ht="15.75" customHeight="1">
      <c r="A39" s="501"/>
      <c r="B39" s="2600"/>
      <c r="C39" s="2601"/>
      <c r="D39" s="2601"/>
      <c r="E39" s="2602"/>
      <c r="F39" s="331"/>
      <c r="G39" s="2769" t="s">
        <v>722</v>
      </c>
      <c r="H39" s="2791"/>
      <c r="I39" s="2791"/>
      <c r="J39" s="2791"/>
      <c r="K39" s="2791"/>
      <c r="L39" s="2791"/>
      <c r="M39" s="2791"/>
      <c r="N39" s="2792"/>
      <c r="O39" s="2632"/>
      <c r="P39" s="2633"/>
      <c r="Q39" s="2633"/>
      <c r="R39" s="2586" t="s">
        <v>203</v>
      </c>
      <c r="S39" s="2633"/>
      <c r="T39" s="2586" t="s">
        <v>204</v>
      </c>
      <c r="U39" s="2586" t="s">
        <v>433</v>
      </c>
      <c r="V39" s="2586"/>
      <c r="W39" s="2586"/>
      <c r="X39" s="2585" t="s">
        <v>434</v>
      </c>
      <c r="Y39" s="2587"/>
      <c r="Z39" s="2686"/>
      <c r="AA39" s="2686"/>
      <c r="AB39" s="2686"/>
      <c r="AC39" s="2686"/>
      <c r="AD39" s="2783"/>
    </row>
    <row r="40" spans="1:30" s="311" customFormat="1" ht="15.75" customHeight="1">
      <c r="A40" s="501"/>
      <c r="B40" s="2600"/>
      <c r="C40" s="2601"/>
      <c r="D40" s="2601"/>
      <c r="E40" s="2602"/>
      <c r="F40" s="2629"/>
      <c r="G40" s="2609"/>
      <c r="H40" s="2601"/>
      <c r="I40" s="2601"/>
      <c r="J40" s="2601"/>
      <c r="K40" s="2601"/>
      <c r="L40" s="2601"/>
      <c r="M40" s="2601"/>
      <c r="N40" s="2602"/>
      <c r="O40" s="2640"/>
      <c r="P40" s="2641"/>
      <c r="Q40" s="2641"/>
      <c r="R40" s="2620"/>
      <c r="S40" s="2641"/>
      <c r="T40" s="2620"/>
      <c r="U40" s="2620"/>
      <c r="V40" s="2620"/>
      <c r="W40" s="2620"/>
      <c r="X40" s="2624"/>
      <c r="Y40" s="2622"/>
      <c r="Z40" s="2627"/>
      <c r="AA40" s="2627"/>
      <c r="AB40" s="2627"/>
      <c r="AC40" s="2627"/>
      <c r="AD40" s="2628"/>
    </row>
    <row r="41" spans="1:30" s="311" customFormat="1" ht="15.75" customHeight="1">
      <c r="A41" s="316"/>
      <c r="B41" s="2600"/>
      <c r="C41" s="2601"/>
      <c r="D41" s="2601"/>
      <c r="E41" s="2602"/>
      <c r="F41" s="2630"/>
      <c r="G41" s="2609"/>
      <c r="H41" s="2601"/>
      <c r="I41" s="2601"/>
      <c r="J41" s="2601"/>
      <c r="K41" s="2601"/>
      <c r="L41" s="2601"/>
      <c r="M41" s="2601"/>
      <c r="N41" s="2602"/>
      <c r="O41" s="2665"/>
      <c r="P41" s="2579" t="s">
        <v>438</v>
      </c>
      <c r="Q41" s="2580"/>
      <c r="R41" s="2581"/>
      <c r="S41" s="2585" t="s">
        <v>474</v>
      </c>
      <c r="T41" s="2586"/>
      <c r="U41" s="2587"/>
      <c r="V41" s="2633"/>
      <c r="W41" s="2633"/>
      <c r="X41" s="2633"/>
      <c r="Y41" s="2586" t="s">
        <v>203</v>
      </c>
      <c r="Z41" s="2633"/>
      <c r="AA41" s="2586" t="s">
        <v>204</v>
      </c>
      <c r="AB41" s="2633"/>
      <c r="AC41" s="2586" t="s">
        <v>205</v>
      </c>
      <c r="AD41" s="2636"/>
    </row>
    <row r="42" spans="1:30" s="311" customFormat="1" ht="15.75" customHeight="1" thickBot="1">
      <c r="A42" s="317"/>
      <c r="B42" s="2603"/>
      <c r="C42" s="2604"/>
      <c r="D42" s="2604"/>
      <c r="E42" s="2605"/>
      <c r="F42" s="337"/>
      <c r="G42" s="2768"/>
      <c r="H42" s="2604"/>
      <c r="I42" s="2604"/>
      <c r="J42" s="2604"/>
      <c r="K42" s="2604"/>
      <c r="L42" s="2604"/>
      <c r="M42" s="2604"/>
      <c r="N42" s="2605"/>
      <c r="O42" s="2666"/>
      <c r="P42" s="2582"/>
      <c r="Q42" s="2583"/>
      <c r="R42" s="2584"/>
      <c r="S42" s="2588"/>
      <c r="T42" s="2589"/>
      <c r="U42" s="2590"/>
      <c r="V42" s="2635"/>
      <c r="W42" s="2635"/>
      <c r="X42" s="2635"/>
      <c r="Y42" s="2589"/>
      <c r="Z42" s="2635"/>
      <c r="AA42" s="2589"/>
      <c r="AB42" s="2635"/>
      <c r="AC42" s="2589"/>
      <c r="AD42" s="2637"/>
    </row>
    <row r="43" spans="1:30" ht="35.1" customHeight="1" thickBot="1">
      <c r="A43" s="677" t="s">
        <v>931</v>
      </c>
      <c r="B43" s="320"/>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5"/>
    </row>
    <row r="44" spans="1:30" ht="15.95" customHeight="1">
      <c r="A44" s="316"/>
      <c r="B44" s="2773" t="s">
        <v>932</v>
      </c>
      <c r="C44" s="2774"/>
      <c r="D44" s="2774"/>
      <c r="E44" s="2775"/>
      <c r="F44" s="2782"/>
      <c r="G44" s="2606" t="s">
        <v>478</v>
      </c>
      <c r="H44" s="2607"/>
      <c r="I44" s="2607"/>
      <c r="J44" s="2607"/>
      <c r="K44" s="2607"/>
      <c r="L44" s="2607"/>
      <c r="M44" s="2607"/>
      <c r="N44" s="2607"/>
      <c r="O44" s="2638"/>
      <c r="P44" s="2639"/>
      <c r="Q44" s="2639"/>
      <c r="R44" s="2619" t="s">
        <v>203</v>
      </c>
      <c r="S44" s="2639"/>
      <c r="T44" s="2619" t="s">
        <v>204</v>
      </c>
      <c r="U44" s="2619" t="s">
        <v>433</v>
      </c>
      <c r="V44" s="2619"/>
      <c r="W44" s="2619"/>
      <c r="X44" s="2623" t="s">
        <v>434</v>
      </c>
      <c r="Y44" s="2621"/>
      <c r="Z44" s="2642"/>
      <c r="AA44" s="2625"/>
      <c r="AB44" s="2625"/>
      <c r="AC44" s="2625"/>
      <c r="AD44" s="2626"/>
    </row>
    <row r="45" spans="1:30" ht="15.95" customHeight="1">
      <c r="A45" s="316"/>
      <c r="B45" s="2776"/>
      <c r="C45" s="2777"/>
      <c r="D45" s="2777"/>
      <c r="E45" s="2778"/>
      <c r="F45" s="2630"/>
      <c r="G45" s="2771"/>
      <c r="H45" s="2772"/>
      <c r="I45" s="2772"/>
      <c r="J45" s="2772"/>
      <c r="K45" s="2772"/>
      <c r="L45" s="2772"/>
      <c r="M45" s="2772"/>
      <c r="N45" s="2772"/>
      <c r="O45" s="2640"/>
      <c r="P45" s="2641"/>
      <c r="Q45" s="2641"/>
      <c r="R45" s="2620"/>
      <c r="S45" s="2641"/>
      <c r="T45" s="2620"/>
      <c r="U45" s="2620"/>
      <c r="V45" s="2620"/>
      <c r="W45" s="2620"/>
      <c r="X45" s="2624"/>
      <c r="Y45" s="2622"/>
      <c r="Z45" s="2643"/>
      <c r="AA45" s="2627"/>
      <c r="AB45" s="2627"/>
      <c r="AC45" s="2627"/>
      <c r="AD45" s="2628"/>
    </row>
    <row r="46" spans="1:30" ht="15.95" customHeight="1">
      <c r="A46" s="316"/>
      <c r="B46" s="2776"/>
      <c r="C46" s="2777"/>
      <c r="D46" s="2777"/>
      <c r="E46" s="2778"/>
      <c r="F46" s="401"/>
      <c r="G46" s="2585" t="s">
        <v>448</v>
      </c>
      <c r="H46" s="2586"/>
      <c r="I46" s="2587"/>
      <c r="J46" s="2750"/>
      <c r="K46" s="2725"/>
      <c r="L46" s="2725"/>
      <c r="M46" s="2725"/>
      <c r="N46" s="2725"/>
      <c r="O46" s="2725"/>
      <c r="P46" s="2725"/>
      <c r="Q46" s="2784"/>
      <c r="R46" s="2585" t="s">
        <v>449</v>
      </c>
      <c r="S46" s="2586"/>
      <c r="T46" s="2587"/>
      <c r="U46" s="2725"/>
      <c r="V46" s="2725"/>
      <c r="W46" s="2725"/>
      <c r="X46" s="2725"/>
      <c r="Y46" s="2725"/>
      <c r="Z46" s="2725"/>
      <c r="AA46" s="2725"/>
      <c r="AB46" s="2725"/>
      <c r="AC46" s="2725"/>
      <c r="AD46" s="2788"/>
    </row>
    <row r="47" spans="1:30" ht="15.95" customHeight="1">
      <c r="A47" s="316"/>
      <c r="B47" s="2776"/>
      <c r="C47" s="2777"/>
      <c r="D47" s="2777"/>
      <c r="E47" s="2778"/>
      <c r="G47" s="2698"/>
      <c r="H47" s="2667"/>
      <c r="I47" s="2699"/>
      <c r="J47" s="2785"/>
      <c r="K47" s="2786"/>
      <c r="L47" s="2786"/>
      <c r="M47" s="2786"/>
      <c r="N47" s="2786"/>
      <c r="O47" s="2786"/>
      <c r="P47" s="2786"/>
      <c r="Q47" s="2787"/>
      <c r="R47" s="2698"/>
      <c r="S47" s="2667"/>
      <c r="T47" s="2699"/>
      <c r="U47" s="2786"/>
      <c r="V47" s="2786"/>
      <c r="W47" s="2786"/>
      <c r="X47" s="2786"/>
      <c r="Y47" s="2786"/>
      <c r="Z47" s="2786"/>
      <c r="AA47" s="2786"/>
      <c r="AB47" s="2786"/>
      <c r="AC47" s="2786"/>
      <c r="AD47" s="2789"/>
    </row>
    <row r="48" spans="1:30" ht="15.95" customHeight="1">
      <c r="A48" s="316"/>
      <c r="B48" s="2776"/>
      <c r="C48" s="2777"/>
      <c r="D48" s="2777"/>
      <c r="E48" s="2778"/>
      <c r="F48" s="2629"/>
      <c r="G48" s="2769" t="s">
        <v>497</v>
      </c>
      <c r="H48" s="2770"/>
      <c r="I48" s="2770"/>
      <c r="J48" s="2770"/>
      <c r="K48" s="2770"/>
      <c r="L48" s="2770"/>
      <c r="M48" s="2770"/>
      <c r="N48" s="2770"/>
      <c r="O48" s="2632"/>
      <c r="P48" s="2633"/>
      <c r="Q48" s="2633"/>
      <c r="R48" s="2586" t="s">
        <v>203</v>
      </c>
      <c r="S48" s="2633"/>
      <c r="T48" s="2586" t="s">
        <v>204</v>
      </c>
      <c r="U48" s="2586" t="s">
        <v>433</v>
      </c>
      <c r="V48" s="2586"/>
      <c r="W48" s="2586"/>
      <c r="X48" s="2585" t="s">
        <v>434</v>
      </c>
      <c r="Y48" s="2587"/>
      <c r="Z48" s="2760"/>
      <c r="AA48" s="2760"/>
      <c r="AB48" s="2760"/>
      <c r="AC48" s="2760"/>
      <c r="AD48" s="2761"/>
    </row>
    <row r="49" spans="1:30" ht="15.95" customHeight="1">
      <c r="A49" s="316"/>
      <c r="B49" s="2776"/>
      <c r="C49" s="2777"/>
      <c r="D49" s="2777"/>
      <c r="E49" s="2778"/>
      <c r="F49" s="2630"/>
      <c r="G49" s="2771"/>
      <c r="H49" s="2772"/>
      <c r="I49" s="2772"/>
      <c r="J49" s="2772"/>
      <c r="K49" s="2772"/>
      <c r="L49" s="2772"/>
      <c r="M49" s="2772"/>
      <c r="N49" s="2772"/>
      <c r="O49" s="2640"/>
      <c r="P49" s="2641"/>
      <c r="Q49" s="2641"/>
      <c r="R49" s="2620"/>
      <c r="S49" s="2641"/>
      <c r="T49" s="2620"/>
      <c r="U49" s="2620"/>
      <c r="V49" s="2620"/>
      <c r="W49" s="2620"/>
      <c r="X49" s="2624"/>
      <c r="Y49" s="2622"/>
      <c r="Z49" s="2762"/>
      <c r="AA49" s="2762"/>
      <c r="AB49" s="2762"/>
      <c r="AC49" s="2762"/>
      <c r="AD49" s="2763"/>
    </row>
    <row r="50" spans="1:30" ht="35.1" customHeight="1" thickBot="1">
      <c r="A50" s="317"/>
      <c r="B50" s="2779"/>
      <c r="C50" s="2780"/>
      <c r="D50" s="2780"/>
      <c r="E50" s="2781"/>
      <c r="F50" s="337"/>
      <c r="G50" s="318"/>
      <c r="H50" s="368"/>
      <c r="I50" s="2716" t="s">
        <v>450</v>
      </c>
      <c r="J50" s="2718"/>
      <c r="K50" s="2719"/>
      <c r="L50" s="2720"/>
      <c r="M50" s="2720"/>
      <c r="N50" s="944"/>
      <c r="O50" s="672" t="s">
        <v>203</v>
      </c>
      <c r="P50" s="944"/>
      <c r="Q50" s="672" t="s">
        <v>204</v>
      </c>
      <c r="R50" s="944"/>
      <c r="S50" s="672" t="s">
        <v>205</v>
      </c>
      <c r="T50" s="672" t="s">
        <v>929</v>
      </c>
      <c r="U50" s="2717"/>
      <c r="V50" s="2717"/>
      <c r="W50" s="944"/>
      <c r="X50" s="672" t="s">
        <v>203</v>
      </c>
      <c r="Y50" s="944"/>
      <c r="Z50" s="672" t="s">
        <v>204</v>
      </c>
      <c r="AA50" s="944"/>
      <c r="AB50" s="672" t="s">
        <v>205</v>
      </c>
      <c r="AC50" s="369"/>
      <c r="AD50" s="370"/>
    </row>
    <row r="51" spans="1:30" s="311" customFormat="1" ht="35.1" customHeight="1" thickBot="1">
      <c r="A51" s="343" t="s">
        <v>933</v>
      </c>
      <c r="B51" s="668"/>
      <c r="C51" s="669"/>
      <c r="D51" s="669"/>
      <c r="E51" s="669"/>
      <c r="F51" s="661"/>
      <c r="G51" s="673"/>
      <c r="H51" s="673"/>
      <c r="I51" s="673"/>
      <c r="J51" s="673"/>
      <c r="K51" s="673"/>
      <c r="L51" s="674"/>
      <c r="M51" s="674"/>
      <c r="N51" s="674"/>
      <c r="O51" s="661"/>
      <c r="P51" s="674"/>
      <c r="Q51" s="674"/>
      <c r="R51" s="674"/>
      <c r="S51" s="674"/>
      <c r="T51" s="674"/>
      <c r="U51" s="674"/>
      <c r="V51" s="674"/>
      <c r="W51" s="674"/>
      <c r="X51" s="674"/>
      <c r="Y51" s="674"/>
      <c r="Z51" s="674"/>
      <c r="AA51" s="674"/>
      <c r="AB51" s="55"/>
      <c r="AC51" s="674"/>
      <c r="AD51" s="344"/>
    </row>
    <row r="52" spans="1:30" s="311" customFormat="1" ht="15.95" customHeight="1">
      <c r="A52" s="316"/>
      <c r="B52" s="2597" t="s">
        <v>437</v>
      </c>
      <c r="C52" s="2598"/>
      <c r="D52" s="2598"/>
      <c r="E52" s="2599"/>
      <c r="F52" s="345"/>
      <c r="G52" s="2606" t="s">
        <v>451</v>
      </c>
      <c r="H52" s="2598"/>
      <c r="I52" s="2598"/>
      <c r="J52" s="2598"/>
      <c r="K52" s="2598"/>
      <c r="L52" s="2598"/>
      <c r="M52" s="2598"/>
      <c r="N52" s="2599"/>
      <c r="O52" s="2638"/>
      <c r="P52" s="2639"/>
      <c r="Q52" s="2639"/>
      <c r="R52" s="2619" t="s">
        <v>203</v>
      </c>
      <c r="S52" s="2639"/>
      <c r="T52" s="2619" t="s">
        <v>204</v>
      </c>
      <c r="U52" s="2619" t="s">
        <v>433</v>
      </c>
      <c r="V52" s="2619"/>
      <c r="W52" s="2619"/>
      <c r="X52" s="2623" t="s">
        <v>434</v>
      </c>
      <c r="Y52" s="2621"/>
      <c r="Z52" s="2625"/>
      <c r="AA52" s="2625"/>
      <c r="AB52" s="2625"/>
      <c r="AC52" s="2625"/>
      <c r="AD52" s="2626"/>
    </row>
    <row r="53" spans="1:30" s="311" customFormat="1" ht="15.95" customHeight="1">
      <c r="A53" s="316"/>
      <c r="B53" s="2600"/>
      <c r="C53" s="2601"/>
      <c r="D53" s="2601"/>
      <c r="E53" s="2602"/>
      <c r="F53" s="2629"/>
      <c r="G53" s="2609"/>
      <c r="H53" s="2601"/>
      <c r="I53" s="2601"/>
      <c r="J53" s="2601"/>
      <c r="K53" s="2601"/>
      <c r="L53" s="2601"/>
      <c r="M53" s="2601"/>
      <c r="N53" s="2602"/>
      <c r="O53" s="2640"/>
      <c r="P53" s="2641"/>
      <c r="Q53" s="2641"/>
      <c r="R53" s="2620"/>
      <c r="S53" s="2641"/>
      <c r="T53" s="2620"/>
      <c r="U53" s="2620"/>
      <c r="V53" s="2620"/>
      <c r="W53" s="2620"/>
      <c r="X53" s="2624"/>
      <c r="Y53" s="2622"/>
      <c r="Z53" s="2627"/>
      <c r="AA53" s="2627"/>
      <c r="AB53" s="2627"/>
      <c r="AC53" s="2627"/>
      <c r="AD53" s="2628"/>
    </row>
    <row r="54" spans="1:30" s="311" customFormat="1" ht="15.95" customHeight="1">
      <c r="A54" s="316"/>
      <c r="B54" s="2600"/>
      <c r="C54" s="2601"/>
      <c r="D54" s="2601"/>
      <c r="E54" s="2602"/>
      <c r="F54" s="2630"/>
      <c r="G54" s="2609"/>
      <c r="H54" s="2601"/>
      <c r="I54" s="2601"/>
      <c r="J54" s="2601"/>
      <c r="K54" s="2601"/>
      <c r="L54" s="2601"/>
      <c r="M54" s="2601"/>
      <c r="N54" s="2602"/>
      <c r="O54" s="2665"/>
      <c r="P54" s="2579" t="s">
        <v>438</v>
      </c>
      <c r="Q54" s="2580"/>
      <c r="R54" s="2581"/>
      <c r="S54" s="2585" t="s">
        <v>474</v>
      </c>
      <c r="T54" s="2586"/>
      <c r="U54" s="2587"/>
      <c r="V54" s="2633"/>
      <c r="W54" s="2633"/>
      <c r="X54" s="2633"/>
      <c r="Y54" s="2586" t="s">
        <v>203</v>
      </c>
      <c r="Z54" s="2633"/>
      <c r="AA54" s="2586" t="s">
        <v>204</v>
      </c>
      <c r="AB54" s="2633"/>
      <c r="AC54" s="2586" t="s">
        <v>205</v>
      </c>
      <c r="AD54" s="2636"/>
    </row>
    <row r="55" spans="1:30" s="311" customFormat="1" ht="15.95" customHeight="1" thickBot="1">
      <c r="A55" s="317"/>
      <c r="B55" s="2603"/>
      <c r="C55" s="2604"/>
      <c r="D55" s="2604"/>
      <c r="E55" s="2605"/>
      <c r="F55" s="337"/>
      <c r="G55" s="2768"/>
      <c r="H55" s="2604"/>
      <c r="I55" s="2604"/>
      <c r="J55" s="2604"/>
      <c r="K55" s="2604"/>
      <c r="L55" s="2604"/>
      <c r="M55" s="2604"/>
      <c r="N55" s="2605"/>
      <c r="O55" s="2666"/>
      <c r="P55" s="2582"/>
      <c r="Q55" s="2583"/>
      <c r="R55" s="2584"/>
      <c r="S55" s="2588"/>
      <c r="T55" s="2589"/>
      <c r="U55" s="2590"/>
      <c r="V55" s="2635"/>
      <c r="W55" s="2635"/>
      <c r="X55" s="2635"/>
      <c r="Y55" s="2589"/>
      <c r="Z55" s="2635"/>
      <c r="AA55" s="2589"/>
      <c r="AB55" s="2635"/>
      <c r="AC55" s="2589"/>
      <c r="AD55" s="2637"/>
    </row>
    <row r="56" spans="1:30" s="311" customFormat="1" ht="35.1" customHeight="1" thickBot="1">
      <c r="A56" s="677" t="s">
        <v>934</v>
      </c>
      <c r="B56" s="667"/>
      <c r="C56" s="666"/>
      <c r="D56" s="666"/>
      <c r="E56" s="666"/>
      <c r="F56" s="321"/>
      <c r="G56" s="513"/>
      <c r="H56" s="513"/>
      <c r="I56" s="513"/>
      <c r="J56" s="513"/>
      <c r="K56" s="513"/>
      <c r="L56" s="664"/>
      <c r="M56" s="664"/>
      <c r="N56" s="664"/>
      <c r="O56" s="321"/>
      <c r="P56" s="664"/>
      <c r="Q56" s="664"/>
      <c r="R56" s="664"/>
      <c r="S56" s="674"/>
      <c r="T56" s="674"/>
      <c r="U56" s="674"/>
      <c r="V56" s="664"/>
      <c r="W56" s="664"/>
      <c r="X56" s="664"/>
      <c r="Y56" s="664"/>
      <c r="Z56" s="664"/>
      <c r="AA56" s="664"/>
      <c r="AB56" s="346"/>
      <c r="AC56" s="664"/>
      <c r="AD56" s="347"/>
    </row>
    <row r="57" spans="1:30" s="311" customFormat="1" ht="15.95" customHeight="1">
      <c r="A57" s="316"/>
      <c r="B57" s="2597" t="s">
        <v>437</v>
      </c>
      <c r="C57" s="2598"/>
      <c r="D57" s="2598"/>
      <c r="E57" s="2599"/>
      <c r="F57" s="345"/>
      <c r="G57" s="2606" t="s">
        <v>452</v>
      </c>
      <c r="H57" s="2598"/>
      <c r="I57" s="2598"/>
      <c r="J57" s="2598"/>
      <c r="K57" s="2598"/>
      <c r="L57" s="2598"/>
      <c r="M57" s="2598"/>
      <c r="N57" s="2599"/>
      <c r="O57" s="2638"/>
      <c r="P57" s="2639"/>
      <c r="Q57" s="2639"/>
      <c r="R57" s="2619" t="s">
        <v>203</v>
      </c>
      <c r="S57" s="2639"/>
      <c r="T57" s="2619" t="s">
        <v>204</v>
      </c>
      <c r="U57" s="2619" t="s">
        <v>433</v>
      </c>
      <c r="V57" s="2619"/>
      <c r="W57" s="2619"/>
      <c r="X57" s="2623" t="s">
        <v>434</v>
      </c>
      <c r="Y57" s="2621"/>
      <c r="Z57" s="2625"/>
      <c r="AA57" s="2625"/>
      <c r="AB57" s="2625"/>
      <c r="AC57" s="2625"/>
      <c r="AD57" s="2626"/>
    </row>
    <row r="58" spans="1:30" s="311" customFormat="1" ht="15.95" customHeight="1">
      <c r="A58" s="316"/>
      <c r="B58" s="2600"/>
      <c r="C58" s="2601"/>
      <c r="D58" s="2601"/>
      <c r="E58" s="2602"/>
      <c r="F58" s="2629"/>
      <c r="G58" s="2609"/>
      <c r="H58" s="2601"/>
      <c r="I58" s="2601"/>
      <c r="J58" s="2601"/>
      <c r="K58" s="2601"/>
      <c r="L58" s="2601"/>
      <c r="M58" s="2601"/>
      <c r="N58" s="2602"/>
      <c r="O58" s="2640"/>
      <c r="P58" s="2641"/>
      <c r="Q58" s="2641"/>
      <c r="R58" s="2620"/>
      <c r="S58" s="2641"/>
      <c r="T58" s="2620"/>
      <c r="U58" s="2620"/>
      <c r="V58" s="2620"/>
      <c r="W58" s="2620"/>
      <c r="X58" s="2624"/>
      <c r="Y58" s="2622"/>
      <c r="Z58" s="2627"/>
      <c r="AA58" s="2627"/>
      <c r="AB58" s="2627"/>
      <c r="AC58" s="2627"/>
      <c r="AD58" s="2628"/>
    </row>
    <row r="59" spans="1:30" s="311" customFormat="1" ht="15.95" customHeight="1">
      <c r="A59" s="316"/>
      <c r="B59" s="2600"/>
      <c r="C59" s="2601"/>
      <c r="D59" s="2601"/>
      <c r="E59" s="2602"/>
      <c r="F59" s="2630"/>
      <c r="G59" s="2609"/>
      <c r="H59" s="2601"/>
      <c r="I59" s="2601"/>
      <c r="J59" s="2601"/>
      <c r="K59" s="2601"/>
      <c r="L59" s="2601"/>
      <c r="M59" s="2601"/>
      <c r="N59" s="2602"/>
      <c r="O59" s="2665"/>
      <c r="P59" s="2579" t="s">
        <v>438</v>
      </c>
      <c r="Q59" s="2580"/>
      <c r="R59" s="2581"/>
      <c r="S59" s="2585" t="s">
        <v>474</v>
      </c>
      <c r="T59" s="2586"/>
      <c r="U59" s="2587"/>
      <c r="V59" s="2633"/>
      <c r="W59" s="2633"/>
      <c r="X59" s="2633"/>
      <c r="Y59" s="2586" t="s">
        <v>203</v>
      </c>
      <c r="Z59" s="2633"/>
      <c r="AA59" s="2586" t="s">
        <v>204</v>
      </c>
      <c r="AB59" s="2633"/>
      <c r="AC59" s="2586" t="s">
        <v>205</v>
      </c>
      <c r="AD59" s="2636"/>
    </row>
    <row r="60" spans="1:30" s="311" customFormat="1" ht="15.95" customHeight="1" thickBot="1">
      <c r="A60" s="317"/>
      <c r="B60" s="2603"/>
      <c r="C60" s="2604"/>
      <c r="D60" s="2604"/>
      <c r="E60" s="2605"/>
      <c r="F60" s="337"/>
      <c r="G60" s="2768"/>
      <c r="H60" s="2604"/>
      <c r="I60" s="2604"/>
      <c r="J60" s="2604"/>
      <c r="K60" s="2604"/>
      <c r="L60" s="2604"/>
      <c r="M60" s="2604"/>
      <c r="N60" s="2605"/>
      <c r="O60" s="2666"/>
      <c r="P60" s="2582"/>
      <c r="Q60" s="2583"/>
      <c r="R60" s="2584"/>
      <c r="S60" s="2588"/>
      <c r="T60" s="2589"/>
      <c r="U60" s="2590"/>
      <c r="V60" s="2635"/>
      <c r="W60" s="2635"/>
      <c r="X60" s="2635"/>
      <c r="Y60" s="2589"/>
      <c r="Z60" s="2635"/>
      <c r="AA60" s="2589"/>
      <c r="AB60" s="2635"/>
      <c r="AC60" s="2589"/>
      <c r="AD60" s="2637"/>
    </row>
    <row r="61" spans="1:30" ht="35.1" customHeight="1" thickBot="1">
      <c r="A61" s="677" t="s">
        <v>935</v>
      </c>
      <c r="B61" s="322"/>
      <c r="C61" s="323"/>
      <c r="D61" s="323"/>
      <c r="E61" s="323"/>
      <c r="F61" s="323"/>
      <c r="G61" s="323"/>
      <c r="H61" s="323"/>
      <c r="I61" s="323"/>
      <c r="J61" s="323"/>
      <c r="K61" s="323"/>
      <c r="L61" s="323"/>
      <c r="M61" s="323"/>
      <c r="N61" s="323"/>
      <c r="O61" s="323"/>
      <c r="P61" s="323"/>
      <c r="Q61" s="323"/>
      <c r="R61" s="323"/>
      <c r="S61" s="348"/>
      <c r="T61" s="348"/>
      <c r="U61" s="348"/>
      <c r="V61" s="323"/>
      <c r="W61" s="323"/>
      <c r="X61" s="323"/>
      <c r="Y61" s="323"/>
      <c r="Z61" s="323"/>
      <c r="AA61" s="323"/>
      <c r="AB61" s="323"/>
      <c r="AC61" s="323"/>
      <c r="AD61" s="324"/>
    </row>
    <row r="62" spans="1:30" ht="35.1" customHeight="1">
      <c r="A62" s="316"/>
      <c r="B62" s="2728" t="s">
        <v>453</v>
      </c>
      <c r="C62" s="2729"/>
      <c r="D62" s="2729"/>
      <c r="E62" s="2729"/>
      <c r="F62" s="2730"/>
      <c r="G62" s="2731"/>
      <c r="H62" s="2731"/>
      <c r="I62" s="2731"/>
      <c r="J62" s="2731"/>
      <c r="K62" s="2731"/>
      <c r="L62" s="2731"/>
      <c r="M62" s="2731"/>
      <c r="N62" s="2731"/>
      <c r="O62" s="2731"/>
      <c r="P62" s="2731"/>
      <c r="Q62" s="2731"/>
      <c r="R62" s="2731"/>
      <c r="S62" s="2731"/>
      <c r="T62" s="2731"/>
      <c r="U62" s="2731"/>
      <c r="V62" s="2731"/>
      <c r="W62" s="2731"/>
      <c r="X62" s="2731"/>
      <c r="Y62" s="2731"/>
      <c r="Z62" s="2731"/>
      <c r="AA62" s="2731"/>
      <c r="AB62" s="2731"/>
      <c r="AC62" s="2731"/>
      <c r="AD62" s="2732"/>
    </row>
    <row r="63" spans="1:30" ht="35.1" customHeight="1">
      <c r="A63" s="316"/>
      <c r="B63" s="2733" t="s">
        <v>454</v>
      </c>
      <c r="C63" s="2734"/>
      <c r="D63" s="2734"/>
      <c r="E63" s="2735"/>
      <c r="F63" s="2736"/>
      <c r="G63" s="2737"/>
      <c r="H63" s="2737"/>
      <c r="I63" s="2737"/>
      <c r="J63" s="2737"/>
      <c r="K63" s="2737"/>
      <c r="L63" s="2737"/>
      <c r="M63" s="2737"/>
      <c r="N63" s="2737"/>
      <c r="O63" s="2737"/>
      <c r="P63" s="2737"/>
      <c r="Q63" s="2737"/>
      <c r="R63" s="2737"/>
      <c r="S63" s="2737"/>
      <c r="T63" s="2737"/>
      <c r="U63" s="2737"/>
      <c r="V63" s="2737"/>
      <c r="W63" s="2737"/>
      <c r="X63" s="2737"/>
      <c r="Y63" s="2737"/>
      <c r="Z63" s="2737"/>
      <c r="AA63" s="2737"/>
      <c r="AB63" s="2737"/>
      <c r="AC63" s="2737"/>
      <c r="AD63" s="2738"/>
    </row>
    <row r="64" spans="1:30" ht="15.95" customHeight="1">
      <c r="A64" s="325"/>
      <c r="B64" s="2739" t="s">
        <v>437</v>
      </c>
      <c r="C64" s="2740"/>
      <c r="D64" s="2740"/>
      <c r="E64" s="2741"/>
      <c r="F64" s="329"/>
      <c r="G64" s="2748" t="s">
        <v>455</v>
      </c>
      <c r="H64" s="2740"/>
      <c r="I64" s="2740"/>
      <c r="J64" s="2740"/>
      <c r="K64" s="2740"/>
      <c r="L64" s="2740"/>
      <c r="M64" s="2740"/>
      <c r="N64" s="2741"/>
      <c r="O64" s="2750"/>
      <c r="P64" s="2725"/>
      <c r="Q64" s="2725"/>
      <c r="R64" s="2723" t="s">
        <v>203</v>
      </c>
      <c r="S64" s="2725"/>
      <c r="T64" s="2723" t="s">
        <v>204</v>
      </c>
      <c r="U64" s="2723" t="s">
        <v>433</v>
      </c>
      <c r="V64" s="2723"/>
      <c r="W64" s="2723"/>
      <c r="X64" s="2756" t="s">
        <v>434</v>
      </c>
      <c r="Y64" s="2757"/>
      <c r="Z64" s="2760"/>
      <c r="AA64" s="2760"/>
      <c r="AB64" s="2760"/>
      <c r="AC64" s="2760"/>
      <c r="AD64" s="2761"/>
    </row>
    <row r="65" spans="1:30" ht="15.95" customHeight="1">
      <c r="A65" s="325"/>
      <c r="B65" s="2742"/>
      <c r="C65" s="2743"/>
      <c r="D65" s="2743"/>
      <c r="E65" s="2744"/>
      <c r="F65" s="2764"/>
      <c r="G65" s="2659"/>
      <c r="H65" s="2743"/>
      <c r="I65" s="2743"/>
      <c r="J65" s="2743"/>
      <c r="K65" s="2743"/>
      <c r="L65" s="2743"/>
      <c r="M65" s="2743"/>
      <c r="N65" s="2744"/>
      <c r="O65" s="2751"/>
      <c r="P65" s="2752"/>
      <c r="Q65" s="2752"/>
      <c r="R65" s="2753"/>
      <c r="S65" s="2752"/>
      <c r="T65" s="2753"/>
      <c r="U65" s="2753"/>
      <c r="V65" s="2753"/>
      <c r="W65" s="2753"/>
      <c r="X65" s="2758"/>
      <c r="Y65" s="2759"/>
      <c r="Z65" s="2762"/>
      <c r="AA65" s="2762"/>
      <c r="AB65" s="2762"/>
      <c r="AC65" s="2762"/>
      <c r="AD65" s="2763"/>
    </row>
    <row r="66" spans="1:30" ht="15.95" customHeight="1">
      <c r="A66" s="325"/>
      <c r="B66" s="2742"/>
      <c r="C66" s="2743"/>
      <c r="D66" s="2743"/>
      <c r="E66" s="2744"/>
      <c r="F66" s="2765"/>
      <c r="G66" s="2659"/>
      <c r="H66" s="2743"/>
      <c r="I66" s="2743"/>
      <c r="J66" s="2743"/>
      <c r="K66" s="2743"/>
      <c r="L66" s="2743"/>
      <c r="M66" s="2743"/>
      <c r="N66" s="2744"/>
      <c r="O66" s="2766"/>
      <c r="P66" s="2579" t="s">
        <v>438</v>
      </c>
      <c r="Q66" s="2580"/>
      <c r="R66" s="2581"/>
      <c r="S66" s="2585" t="s">
        <v>474</v>
      </c>
      <c r="T66" s="2586"/>
      <c r="U66" s="2587"/>
      <c r="V66" s="2725"/>
      <c r="W66" s="2725"/>
      <c r="X66" s="2725"/>
      <c r="Y66" s="2723" t="s">
        <v>203</v>
      </c>
      <c r="Z66" s="2725"/>
      <c r="AA66" s="2723" t="s">
        <v>204</v>
      </c>
      <c r="AB66" s="2725"/>
      <c r="AC66" s="2723" t="s">
        <v>205</v>
      </c>
      <c r="AD66" s="2754"/>
    </row>
    <row r="67" spans="1:30" ht="15.95" customHeight="1" thickBot="1">
      <c r="A67" s="336"/>
      <c r="B67" s="2745"/>
      <c r="C67" s="2746"/>
      <c r="D67" s="2746"/>
      <c r="E67" s="2747"/>
      <c r="F67" s="342"/>
      <c r="G67" s="2749"/>
      <c r="H67" s="2746"/>
      <c r="I67" s="2746"/>
      <c r="J67" s="2746"/>
      <c r="K67" s="2746"/>
      <c r="L67" s="2746"/>
      <c r="M67" s="2746"/>
      <c r="N67" s="2747"/>
      <c r="O67" s="2767"/>
      <c r="P67" s="2582"/>
      <c r="Q67" s="2583"/>
      <c r="R67" s="2584"/>
      <c r="S67" s="2588"/>
      <c r="T67" s="2589"/>
      <c r="U67" s="2590"/>
      <c r="V67" s="2726"/>
      <c r="W67" s="2726"/>
      <c r="X67" s="2726"/>
      <c r="Y67" s="2724"/>
      <c r="Z67" s="2726"/>
      <c r="AA67" s="2724"/>
      <c r="AB67" s="2726"/>
      <c r="AC67" s="2724"/>
      <c r="AD67" s="2755"/>
    </row>
    <row r="68" spans="1:30" s="311" customFormat="1" ht="35.1" customHeight="1" thickBot="1">
      <c r="A68" s="343" t="s">
        <v>974</v>
      </c>
      <c r="B68" s="719"/>
      <c r="C68" s="720"/>
      <c r="D68" s="720"/>
      <c r="E68" s="720"/>
      <c r="F68" s="717"/>
      <c r="G68" s="721"/>
      <c r="H68" s="721"/>
      <c r="I68" s="721"/>
      <c r="J68" s="721"/>
      <c r="K68" s="721"/>
      <c r="L68" s="722"/>
      <c r="M68" s="722"/>
      <c r="N68" s="722"/>
      <c r="O68" s="703"/>
      <c r="P68" s="704"/>
      <c r="Q68" s="704"/>
      <c r="R68" s="704"/>
      <c r="S68" s="704"/>
      <c r="T68" s="704"/>
      <c r="U68" s="704"/>
      <c r="V68" s="704"/>
      <c r="W68" s="704"/>
      <c r="X68" s="704"/>
      <c r="Y68" s="704"/>
      <c r="Z68" s="704"/>
      <c r="AA68" s="704"/>
      <c r="AB68" s="55"/>
      <c r="AC68" s="704"/>
      <c r="AD68" s="344"/>
    </row>
    <row r="69" spans="1:30" s="311" customFormat="1" ht="12.75" customHeight="1">
      <c r="A69" s="316"/>
      <c r="B69" s="2597" t="s">
        <v>437</v>
      </c>
      <c r="C69" s="2598"/>
      <c r="D69" s="2598"/>
      <c r="E69" s="2599"/>
      <c r="F69" s="345"/>
      <c r="G69" s="2606" t="s">
        <v>975</v>
      </c>
      <c r="H69" s="2598"/>
      <c r="I69" s="2598"/>
      <c r="J69" s="2598"/>
      <c r="K69" s="2598"/>
      <c r="L69" s="2598"/>
      <c r="M69" s="2598"/>
      <c r="N69" s="2599"/>
      <c r="O69" s="2638"/>
      <c r="P69" s="2639"/>
      <c r="Q69" s="2639"/>
      <c r="R69" s="2619" t="s">
        <v>203</v>
      </c>
      <c r="S69" s="2639"/>
      <c r="T69" s="2619" t="s">
        <v>204</v>
      </c>
      <c r="U69" s="2619" t="s">
        <v>433</v>
      </c>
      <c r="V69" s="2619"/>
      <c r="W69" s="2619"/>
      <c r="X69" s="2623" t="s">
        <v>434</v>
      </c>
      <c r="Y69" s="2621"/>
      <c r="Z69" s="2625"/>
      <c r="AA69" s="2625"/>
      <c r="AB69" s="2625"/>
      <c r="AC69" s="2625"/>
      <c r="AD69" s="2626"/>
    </row>
    <row r="70" spans="1:30" s="311" customFormat="1" ht="15.95" customHeight="1">
      <c r="A70" s="316"/>
      <c r="B70" s="2600"/>
      <c r="C70" s="2601"/>
      <c r="D70" s="2601"/>
      <c r="E70" s="2602"/>
      <c r="F70" s="2629"/>
      <c r="G70" s="2609"/>
      <c r="H70" s="2601"/>
      <c r="I70" s="2601"/>
      <c r="J70" s="2601"/>
      <c r="K70" s="2601"/>
      <c r="L70" s="2601"/>
      <c r="M70" s="2601"/>
      <c r="N70" s="2602"/>
      <c r="O70" s="2640"/>
      <c r="P70" s="2641"/>
      <c r="Q70" s="2641"/>
      <c r="R70" s="2620"/>
      <c r="S70" s="2641"/>
      <c r="T70" s="2620"/>
      <c r="U70" s="2620"/>
      <c r="V70" s="2620"/>
      <c r="W70" s="2620"/>
      <c r="X70" s="2624"/>
      <c r="Y70" s="2622"/>
      <c r="Z70" s="2627"/>
      <c r="AA70" s="2627"/>
      <c r="AB70" s="2627"/>
      <c r="AC70" s="2627"/>
      <c r="AD70" s="2628"/>
    </row>
    <row r="71" spans="1:30" s="311" customFormat="1" ht="15.95" customHeight="1">
      <c r="A71" s="316"/>
      <c r="B71" s="2600"/>
      <c r="C71" s="2601"/>
      <c r="D71" s="2601"/>
      <c r="E71" s="2602"/>
      <c r="F71" s="2630"/>
      <c r="G71" s="2609"/>
      <c r="H71" s="2601"/>
      <c r="I71" s="2601"/>
      <c r="J71" s="2601"/>
      <c r="K71" s="2601"/>
      <c r="L71" s="2601"/>
      <c r="M71" s="2601"/>
      <c r="N71" s="2602"/>
      <c r="O71" s="2665"/>
      <c r="P71" s="2579" t="s">
        <v>438</v>
      </c>
      <c r="Q71" s="2580"/>
      <c r="R71" s="2581"/>
      <c r="S71" s="2585" t="s">
        <v>474</v>
      </c>
      <c r="T71" s="2586"/>
      <c r="U71" s="2587"/>
      <c r="V71" s="2633"/>
      <c r="W71" s="2633"/>
      <c r="X71" s="2633"/>
      <c r="Y71" s="2586" t="s">
        <v>203</v>
      </c>
      <c r="Z71" s="2633"/>
      <c r="AA71" s="2586" t="s">
        <v>204</v>
      </c>
      <c r="AB71" s="2633"/>
      <c r="AC71" s="2586" t="s">
        <v>205</v>
      </c>
      <c r="AD71" s="2636"/>
    </row>
    <row r="72" spans="1:30" s="311" customFormat="1" ht="15.95" customHeight="1" thickBot="1">
      <c r="A72" s="317"/>
      <c r="B72" s="2603"/>
      <c r="C72" s="2604"/>
      <c r="D72" s="2604"/>
      <c r="E72" s="2605"/>
      <c r="F72" s="337"/>
      <c r="G72" s="2768"/>
      <c r="H72" s="2604"/>
      <c r="I72" s="2604"/>
      <c r="J72" s="2604"/>
      <c r="K72" s="2604"/>
      <c r="L72" s="2604"/>
      <c r="M72" s="2604"/>
      <c r="N72" s="2605"/>
      <c r="O72" s="2666"/>
      <c r="P72" s="2582"/>
      <c r="Q72" s="2583"/>
      <c r="R72" s="2584"/>
      <c r="S72" s="2588"/>
      <c r="T72" s="2589"/>
      <c r="U72" s="2590"/>
      <c r="V72" s="2635"/>
      <c r="W72" s="2635"/>
      <c r="X72" s="2635"/>
      <c r="Y72" s="2589"/>
      <c r="Z72" s="2635"/>
      <c r="AA72" s="2589"/>
      <c r="AB72" s="2635"/>
      <c r="AC72" s="2589"/>
      <c r="AD72" s="2637"/>
    </row>
    <row r="73" spans="1:30" ht="34.5" customHeight="1" thickBot="1">
      <c r="A73" s="2721" t="s">
        <v>989</v>
      </c>
      <c r="B73" s="2722"/>
      <c r="C73" s="2722"/>
      <c r="D73" s="2722"/>
      <c r="E73" s="2722"/>
      <c r="F73" s="2722"/>
      <c r="G73" s="2722"/>
      <c r="H73" s="2722"/>
      <c r="I73" s="2722"/>
      <c r="J73" s="2722"/>
      <c r="K73" s="2722"/>
      <c r="L73" s="2722"/>
      <c r="M73" s="2722"/>
      <c r="N73" s="2722"/>
      <c r="O73" s="2722"/>
      <c r="P73" s="673"/>
      <c r="Q73" s="673"/>
      <c r="R73" s="673"/>
      <c r="S73" s="674"/>
      <c r="T73" s="674"/>
      <c r="U73" s="674"/>
      <c r="V73" s="674"/>
      <c r="W73" s="674"/>
      <c r="X73" s="674"/>
      <c r="Y73" s="674"/>
      <c r="Z73" s="674"/>
      <c r="AA73" s="674"/>
      <c r="AB73" s="674"/>
      <c r="AC73" s="674"/>
      <c r="AD73" s="676"/>
    </row>
    <row r="74" spans="1:30" ht="18" customHeight="1">
      <c r="A74" s="316"/>
      <c r="B74" s="2597" t="s">
        <v>437</v>
      </c>
      <c r="C74" s="2598"/>
      <c r="D74" s="2598"/>
      <c r="E74" s="2599"/>
      <c r="F74" s="345"/>
      <c r="G74" s="2606" t="s">
        <v>725</v>
      </c>
      <c r="H74" s="2607"/>
      <c r="I74" s="2607"/>
      <c r="J74" s="2607"/>
      <c r="K74" s="2607"/>
      <c r="L74" s="2607"/>
      <c r="M74" s="2607"/>
      <c r="N74" s="2608"/>
      <c r="O74" s="2638"/>
      <c r="P74" s="2639"/>
      <c r="Q74" s="2639"/>
      <c r="R74" s="2619" t="s">
        <v>203</v>
      </c>
      <c r="S74" s="2639"/>
      <c r="T74" s="2619" t="s">
        <v>204</v>
      </c>
      <c r="U74" s="2619" t="s">
        <v>433</v>
      </c>
      <c r="V74" s="2619"/>
      <c r="W74" s="2619"/>
      <c r="X74" s="2623" t="s">
        <v>434</v>
      </c>
      <c r="Y74" s="2621"/>
      <c r="Z74" s="2625"/>
      <c r="AA74" s="2625"/>
      <c r="AB74" s="2625"/>
      <c r="AC74" s="2625"/>
      <c r="AD74" s="2626"/>
    </row>
    <row r="75" spans="1:30" ht="18" customHeight="1">
      <c r="A75" s="316"/>
      <c r="B75" s="2600"/>
      <c r="C75" s="2601"/>
      <c r="D75" s="2601"/>
      <c r="E75" s="2602"/>
      <c r="F75" s="2629"/>
      <c r="G75" s="2609"/>
      <c r="H75" s="2610"/>
      <c r="I75" s="2610"/>
      <c r="J75" s="2610"/>
      <c r="K75" s="2610"/>
      <c r="L75" s="2610"/>
      <c r="M75" s="2610"/>
      <c r="N75" s="2611"/>
      <c r="O75" s="2640"/>
      <c r="P75" s="2641"/>
      <c r="Q75" s="2641"/>
      <c r="R75" s="2620"/>
      <c r="S75" s="2641"/>
      <c r="T75" s="2620"/>
      <c r="U75" s="2620"/>
      <c r="V75" s="2620"/>
      <c r="W75" s="2620"/>
      <c r="X75" s="2624"/>
      <c r="Y75" s="2622"/>
      <c r="Z75" s="2627"/>
      <c r="AA75" s="2627"/>
      <c r="AB75" s="2627"/>
      <c r="AC75" s="2627"/>
      <c r="AD75" s="2628"/>
    </row>
    <row r="76" spans="1:30" ht="18" customHeight="1">
      <c r="A76" s="316"/>
      <c r="B76" s="2600"/>
      <c r="C76" s="2601"/>
      <c r="D76" s="2601"/>
      <c r="E76" s="2602"/>
      <c r="F76" s="2630"/>
      <c r="G76" s="2609"/>
      <c r="H76" s="2610"/>
      <c r="I76" s="2610"/>
      <c r="J76" s="2610"/>
      <c r="K76" s="2610"/>
      <c r="L76" s="2610"/>
      <c r="M76" s="2610"/>
      <c r="N76" s="2611"/>
      <c r="O76" s="2665"/>
      <c r="P76" s="2579" t="s">
        <v>438</v>
      </c>
      <c r="Q76" s="2580"/>
      <c r="R76" s="2581"/>
      <c r="S76" s="2585" t="s">
        <v>474</v>
      </c>
      <c r="T76" s="2586"/>
      <c r="U76" s="2587"/>
      <c r="V76" s="2633"/>
      <c r="W76" s="2633"/>
      <c r="X76" s="2633"/>
      <c r="Y76" s="2586" t="s">
        <v>203</v>
      </c>
      <c r="Z76" s="2633"/>
      <c r="AA76" s="2586" t="s">
        <v>204</v>
      </c>
      <c r="AB76" s="2633"/>
      <c r="AC76" s="2586" t="s">
        <v>205</v>
      </c>
      <c r="AD76" s="2636"/>
    </row>
    <row r="77" spans="1:30" ht="18" customHeight="1">
      <c r="A77" s="316"/>
      <c r="B77" s="2600"/>
      <c r="C77" s="2601"/>
      <c r="D77" s="2601"/>
      <c r="E77" s="2602"/>
      <c r="F77" s="401"/>
      <c r="G77" s="2609"/>
      <c r="H77" s="2610"/>
      <c r="I77" s="2610"/>
      <c r="J77" s="2610"/>
      <c r="K77" s="2610"/>
      <c r="L77" s="2610"/>
      <c r="M77" s="2610"/>
      <c r="N77" s="2611"/>
      <c r="O77" s="2727"/>
      <c r="P77" s="2695"/>
      <c r="Q77" s="2696"/>
      <c r="R77" s="2697"/>
      <c r="S77" s="2698"/>
      <c r="T77" s="2667"/>
      <c r="U77" s="2699"/>
      <c r="V77" s="2668"/>
      <c r="W77" s="2668"/>
      <c r="X77" s="2668"/>
      <c r="Y77" s="2667"/>
      <c r="Z77" s="2668"/>
      <c r="AA77" s="2667"/>
      <c r="AB77" s="2668"/>
      <c r="AC77" s="2667"/>
      <c r="AD77" s="2701"/>
    </row>
    <row r="78" spans="1:30" ht="18" customHeight="1">
      <c r="A78" s="316"/>
      <c r="B78" s="2600"/>
      <c r="C78" s="2601"/>
      <c r="D78" s="2601"/>
      <c r="E78" s="2602"/>
      <c r="F78" s="331"/>
      <c r="G78" s="2769" t="s">
        <v>726</v>
      </c>
      <c r="H78" s="2770"/>
      <c r="I78" s="2770"/>
      <c r="J78" s="2770"/>
      <c r="K78" s="2770"/>
      <c r="L78" s="2770"/>
      <c r="M78" s="2770"/>
      <c r="N78" s="2796"/>
      <c r="O78" s="2632"/>
      <c r="P78" s="2633"/>
      <c r="Q78" s="2633"/>
      <c r="R78" s="2586" t="s">
        <v>203</v>
      </c>
      <c r="S78" s="2633"/>
      <c r="T78" s="2586" t="s">
        <v>204</v>
      </c>
      <c r="U78" s="2586" t="s">
        <v>433</v>
      </c>
      <c r="V78" s="2586"/>
      <c r="W78" s="2586"/>
      <c r="X78" s="2585" t="s">
        <v>434</v>
      </c>
      <c r="Y78" s="2587"/>
      <c r="Z78" s="2686"/>
      <c r="AA78" s="2686"/>
      <c r="AB78" s="2686"/>
      <c r="AC78" s="2686"/>
      <c r="AD78" s="2783"/>
    </row>
    <row r="79" spans="1:30" ht="18" customHeight="1">
      <c r="A79" s="316"/>
      <c r="B79" s="2600"/>
      <c r="C79" s="2601"/>
      <c r="D79" s="2601"/>
      <c r="E79" s="2602"/>
      <c r="F79" s="2629"/>
      <c r="G79" s="2609"/>
      <c r="H79" s="2610"/>
      <c r="I79" s="2610"/>
      <c r="J79" s="2610"/>
      <c r="K79" s="2610"/>
      <c r="L79" s="2610"/>
      <c r="M79" s="2610"/>
      <c r="N79" s="2611"/>
      <c r="O79" s="2640"/>
      <c r="P79" s="2641"/>
      <c r="Q79" s="2641"/>
      <c r="R79" s="2620"/>
      <c r="S79" s="2641"/>
      <c r="T79" s="2620"/>
      <c r="U79" s="2620"/>
      <c r="V79" s="2620"/>
      <c r="W79" s="2620"/>
      <c r="X79" s="2624"/>
      <c r="Y79" s="2622"/>
      <c r="Z79" s="2627"/>
      <c r="AA79" s="2627"/>
      <c r="AB79" s="2627"/>
      <c r="AC79" s="2627"/>
      <c r="AD79" s="2628"/>
    </row>
    <row r="80" spans="1:30" ht="18" customHeight="1">
      <c r="A80" s="316"/>
      <c r="B80" s="2600"/>
      <c r="C80" s="2601"/>
      <c r="D80" s="2601"/>
      <c r="E80" s="2602"/>
      <c r="F80" s="2630"/>
      <c r="G80" s="2609"/>
      <c r="H80" s="2610"/>
      <c r="I80" s="2610"/>
      <c r="J80" s="2610"/>
      <c r="K80" s="2610"/>
      <c r="L80" s="2610"/>
      <c r="M80" s="2610"/>
      <c r="N80" s="2611"/>
      <c r="O80" s="2665"/>
      <c r="P80" s="2579" t="s">
        <v>438</v>
      </c>
      <c r="Q80" s="2580"/>
      <c r="R80" s="2581"/>
      <c r="S80" s="2585" t="s">
        <v>474</v>
      </c>
      <c r="T80" s="2586"/>
      <c r="U80" s="2587"/>
      <c r="V80" s="2633"/>
      <c r="W80" s="2633"/>
      <c r="X80" s="2633"/>
      <c r="Y80" s="2586" t="s">
        <v>203</v>
      </c>
      <c r="Z80" s="2633"/>
      <c r="AA80" s="2586" t="s">
        <v>204</v>
      </c>
      <c r="AB80" s="2633"/>
      <c r="AC80" s="2586" t="s">
        <v>205</v>
      </c>
      <c r="AD80" s="2636"/>
    </row>
    <row r="81" spans="1:30" ht="21.75" customHeight="1" thickBot="1">
      <c r="A81" s="502"/>
      <c r="B81" s="2603"/>
      <c r="C81" s="2604"/>
      <c r="D81" s="2604"/>
      <c r="E81" s="2605"/>
      <c r="F81" s="337"/>
      <c r="G81" s="2612"/>
      <c r="H81" s="2613"/>
      <c r="I81" s="2613"/>
      <c r="J81" s="2613"/>
      <c r="K81" s="2613"/>
      <c r="L81" s="2613"/>
      <c r="M81" s="2613"/>
      <c r="N81" s="2614"/>
      <c r="O81" s="2666"/>
      <c r="P81" s="2582"/>
      <c r="Q81" s="2583"/>
      <c r="R81" s="2584"/>
      <c r="S81" s="2588"/>
      <c r="T81" s="2589"/>
      <c r="U81" s="2590"/>
      <c r="V81" s="2635"/>
      <c r="W81" s="2635"/>
      <c r="X81" s="2635"/>
      <c r="Y81" s="2589"/>
      <c r="Z81" s="2635"/>
      <c r="AA81" s="2589"/>
      <c r="AB81" s="2635"/>
      <c r="AC81" s="2589"/>
      <c r="AD81" s="2637"/>
    </row>
    <row r="82" spans="1:30" s="311" customFormat="1" ht="35.1" customHeight="1" thickBot="1">
      <c r="A82" s="694" t="s">
        <v>990</v>
      </c>
      <c r="B82" s="645"/>
      <c r="C82" s="646"/>
      <c r="D82" s="646"/>
      <c r="E82" s="646"/>
      <c r="F82" s="647"/>
      <c r="G82" s="648"/>
      <c r="H82" s="648"/>
      <c r="I82" s="648"/>
      <c r="J82" s="648"/>
      <c r="K82" s="648"/>
      <c r="L82" s="649"/>
      <c r="M82" s="649"/>
      <c r="N82" s="649"/>
      <c r="O82" s="649"/>
      <c r="P82" s="649"/>
      <c r="Q82" s="649"/>
      <c r="R82" s="649"/>
      <c r="S82" s="649"/>
      <c r="T82" s="649"/>
      <c r="U82" s="649"/>
      <c r="V82" s="649"/>
      <c r="W82" s="649"/>
      <c r="X82" s="649"/>
      <c r="Y82" s="649"/>
      <c r="Z82" s="649"/>
      <c r="AA82" s="649"/>
      <c r="AB82" s="649"/>
      <c r="AC82" s="649"/>
      <c r="AD82" s="650"/>
    </row>
    <row r="83" spans="1:30" s="311" customFormat="1" ht="29.25" customHeight="1">
      <c r="A83" s="501"/>
      <c r="B83" s="2600" t="s">
        <v>437</v>
      </c>
      <c r="C83" s="2601"/>
      <c r="D83" s="2601"/>
      <c r="E83" s="2602"/>
      <c r="F83" s="401"/>
      <c r="G83" s="2609" t="s">
        <v>939</v>
      </c>
      <c r="H83" s="2610"/>
      <c r="I83" s="2611"/>
      <c r="J83" s="2714" t="s">
        <v>713</v>
      </c>
      <c r="K83" s="2650"/>
      <c r="L83" s="2651"/>
      <c r="M83" s="2651"/>
      <c r="N83" s="2652"/>
      <c r="O83" s="2641"/>
      <c r="P83" s="2641"/>
      <c r="Q83" s="945"/>
      <c r="R83" s="665" t="s">
        <v>203</v>
      </c>
      <c r="S83" s="945"/>
      <c r="T83" s="665" t="s">
        <v>204</v>
      </c>
      <c r="U83" s="2620" t="s">
        <v>433</v>
      </c>
      <c r="V83" s="2620"/>
      <c r="W83" s="2622"/>
      <c r="X83" s="2682" t="s">
        <v>434</v>
      </c>
      <c r="Y83" s="2682"/>
      <c r="Z83" s="2683"/>
      <c r="AA83" s="2683"/>
      <c r="AB83" s="2683"/>
      <c r="AC83" s="2683"/>
      <c r="AD83" s="2684"/>
    </row>
    <row r="84" spans="1:30" s="311" customFormat="1" ht="29.25" customHeight="1">
      <c r="A84" s="501"/>
      <c r="B84" s="2600"/>
      <c r="C84" s="2601"/>
      <c r="D84" s="2601"/>
      <c r="E84" s="2602"/>
      <c r="F84" s="331"/>
      <c r="G84" s="2609"/>
      <c r="H84" s="2610"/>
      <c r="I84" s="2611"/>
      <c r="J84" s="2714"/>
      <c r="K84" s="2711"/>
      <c r="L84" s="2712"/>
      <c r="M84" s="2712"/>
      <c r="N84" s="2713"/>
      <c r="O84" s="946"/>
      <c r="P84" s="2579" t="s">
        <v>719</v>
      </c>
      <c r="Q84" s="2586"/>
      <c r="R84" s="2587"/>
      <c r="S84" s="2585" t="s">
        <v>474</v>
      </c>
      <c r="T84" s="2586"/>
      <c r="U84" s="2587"/>
      <c r="V84" s="2632"/>
      <c r="W84" s="2633"/>
      <c r="X84" s="940"/>
      <c r="Y84" s="663" t="s">
        <v>203</v>
      </c>
      <c r="Z84" s="940"/>
      <c r="AA84" s="663" t="s">
        <v>204</v>
      </c>
      <c r="AB84" s="940"/>
      <c r="AC84" s="663" t="s">
        <v>720</v>
      </c>
      <c r="AD84" s="675"/>
    </row>
    <row r="85" spans="1:30" s="311" customFormat="1" ht="29.25" customHeight="1">
      <c r="A85" s="501"/>
      <c r="B85" s="2600"/>
      <c r="C85" s="2601"/>
      <c r="D85" s="2601"/>
      <c r="E85" s="2602"/>
      <c r="F85" s="2629"/>
      <c r="G85" s="2609"/>
      <c r="H85" s="2610"/>
      <c r="I85" s="2611"/>
      <c r="J85" s="2714"/>
      <c r="K85" s="2708"/>
      <c r="L85" s="2709"/>
      <c r="M85" s="2709"/>
      <c r="N85" s="2710"/>
      <c r="O85" s="2692"/>
      <c r="P85" s="2692"/>
      <c r="Q85" s="941"/>
      <c r="R85" s="670" t="s">
        <v>203</v>
      </c>
      <c r="S85" s="941"/>
      <c r="T85" s="670" t="s">
        <v>204</v>
      </c>
      <c r="U85" s="2693" t="s">
        <v>433</v>
      </c>
      <c r="V85" s="2693"/>
      <c r="W85" s="2694"/>
      <c r="X85" s="2702" t="s">
        <v>434</v>
      </c>
      <c r="Y85" s="2702"/>
      <c r="Z85" s="2703"/>
      <c r="AA85" s="2703"/>
      <c r="AB85" s="2703"/>
      <c r="AC85" s="2703"/>
      <c r="AD85" s="2704"/>
    </row>
    <row r="86" spans="1:30" s="311" customFormat="1" ht="29.25" customHeight="1">
      <c r="A86" s="501"/>
      <c r="B86" s="2600"/>
      <c r="C86" s="2601"/>
      <c r="D86" s="2601"/>
      <c r="E86" s="2602"/>
      <c r="F86" s="2630"/>
      <c r="G86" s="2609"/>
      <c r="H86" s="2610"/>
      <c r="I86" s="2611"/>
      <c r="J86" s="2714"/>
      <c r="K86" s="2711"/>
      <c r="L86" s="2712"/>
      <c r="M86" s="2712"/>
      <c r="N86" s="2713"/>
      <c r="O86" s="946"/>
      <c r="P86" s="2579" t="s">
        <v>719</v>
      </c>
      <c r="Q86" s="2586"/>
      <c r="R86" s="2587"/>
      <c r="S86" s="2585" t="s">
        <v>474</v>
      </c>
      <c r="T86" s="2586"/>
      <c r="U86" s="2587"/>
      <c r="V86" s="2632"/>
      <c r="W86" s="2633"/>
      <c r="X86" s="940"/>
      <c r="Y86" s="663" t="s">
        <v>203</v>
      </c>
      <c r="Z86" s="940"/>
      <c r="AA86" s="663" t="s">
        <v>204</v>
      </c>
      <c r="AB86" s="940"/>
      <c r="AC86" s="663" t="s">
        <v>720</v>
      </c>
      <c r="AD86" s="675"/>
    </row>
    <row r="87" spans="1:30" s="311" customFormat="1" ht="29.25" customHeight="1">
      <c r="A87" s="501"/>
      <c r="B87" s="2600"/>
      <c r="C87" s="2601"/>
      <c r="D87" s="2601"/>
      <c r="E87" s="2602"/>
      <c r="F87" s="331"/>
      <c r="G87" s="2609"/>
      <c r="H87" s="2610"/>
      <c r="I87" s="2611"/>
      <c r="J87" s="2714"/>
      <c r="K87" s="2685"/>
      <c r="L87" s="2686"/>
      <c r="M87" s="2686"/>
      <c r="N87" s="2687"/>
      <c r="O87" s="2691"/>
      <c r="P87" s="2692"/>
      <c r="Q87" s="941"/>
      <c r="R87" s="670" t="s">
        <v>203</v>
      </c>
      <c r="S87" s="941"/>
      <c r="T87" s="670" t="s">
        <v>204</v>
      </c>
      <c r="U87" s="2693" t="s">
        <v>433</v>
      </c>
      <c r="V87" s="2693"/>
      <c r="W87" s="2694"/>
      <c r="X87" s="2702" t="s">
        <v>434</v>
      </c>
      <c r="Y87" s="2702"/>
      <c r="Z87" s="2703"/>
      <c r="AA87" s="2703"/>
      <c r="AB87" s="2703"/>
      <c r="AC87" s="2703"/>
      <c r="AD87" s="2704"/>
    </row>
    <row r="88" spans="1:30" s="311" customFormat="1" ht="35.1" customHeight="1" thickBot="1">
      <c r="A88" s="502"/>
      <c r="B88" s="2603"/>
      <c r="C88" s="2604"/>
      <c r="D88" s="2604"/>
      <c r="E88" s="2605"/>
      <c r="F88" s="503"/>
      <c r="G88" s="2612"/>
      <c r="H88" s="2613"/>
      <c r="I88" s="2614"/>
      <c r="J88" s="2715"/>
      <c r="K88" s="2688"/>
      <c r="L88" s="2689"/>
      <c r="M88" s="2689"/>
      <c r="N88" s="2690"/>
      <c r="O88" s="946"/>
      <c r="P88" s="2705" t="s">
        <v>719</v>
      </c>
      <c r="Q88" s="2706"/>
      <c r="R88" s="2707"/>
      <c r="S88" s="2716" t="s">
        <v>474</v>
      </c>
      <c r="T88" s="2717"/>
      <c r="U88" s="2718"/>
      <c r="V88" s="2719"/>
      <c r="W88" s="2720"/>
      <c r="X88" s="940"/>
      <c r="Y88" s="663" t="s">
        <v>203</v>
      </c>
      <c r="Z88" s="940"/>
      <c r="AA88" s="663" t="s">
        <v>204</v>
      </c>
      <c r="AB88" s="940"/>
      <c r="AC88" s="663" t="s">
        <v>720</v>
      </c>
      <c r="AD88" s="675"/>
    </row>
    <row r="89" spans="1:30" s="311" customFormat="1" ht="35.1" customHeight="1" thickBot="1">
      <c r="A89" s="954" t="s">
        <v>1208</v>
      </c>
      <c r="B89" s="718"/>
      <c r="C89" s="687"/>
      <c r="D89" s="687"/>
      <c r="E89" s="687"/>
      <c r="F89" s="346"/>
      <c r="G89" s="693"/>
      <c r="H89" s="693"/>
      <c r="I89" s="693"/>
      <c r="J89" s="514"/>
      <c r="K89" s="693"/>
      <c r="L89" s="693"/>
      <c r="M89" s="693"/>
      <c r="N89" s="693"/>
      <c r="O89" s="693"/>
      <c r="P89" s="692"/>
      <c r="Q89" s="692"/>
      <c r="R89" s="692"/>
      <c r="S89" s="692"/>
      <c r="T89" s="692"/>
      <c r="U89" s="692"/>
      <c r="V89" s="692"/>
      <c r="W89" s="692"/>
      <c r="X89" s="692"/>
      <c r="Y89" s="692"/>
      <c r="Z89" s="692"/>
      <c r="AA89" s="692"/>
      <c r="AB89" s="692"/>
      <c r="AC89" s="687"/>
      <c r="AD89" s="688"/>
    </row>
    <row r="90" spans="1:30" s="311" customFormat="1" ht="18.75" customHeight="1">
      <c r="A90" s="343"/>
      <c r="B90" s="2597" t="s">
        <v>437</v>
      </c>
      <c r="C90" s="2598"/>
      <c r="D90" s="2598"/>
      <c r="E90" s="2599"/>
      <c r="F90" s="345"/>
      <c r="G90" s="2669" t="s">
        <v>1216</v>
      </c>
      <c r="H90" s="2669"/>
      <c r="I90" s="2669"/>
      <c r="J90" s="2644" t="s">
        <v>308</v>
      </c>
      <c r="K90" s="2672"/>
      <c r="L90" s="2673"/>
      <c r="M90" s="2673"/>
      <c r="N90" s="2674"/>
      <c r="O90" s="2638"/>
      <c r="P90" s="2639"/>
      <c r="Q90" s="2639"/>
      <c r="R90" s="2619" t="s">
        <v>203</v>
      </c>
      <c r="S90" s="2639"/>
      <c r="T90" s="2619" t="s">
        <v>204</v>
      </c>
      <c r="U90" s="2619" t="s">
        <v>433</v>
      </c>
      <c r="V90" s="2619"/>
      <c r="W90" s="2621"/>
      <c r="X90" s="2623" t="s">
        <v>434</v>
      </c>
      <c r="Y90" s="2621"/>
      <c r="Z90" s="2625"/>
      <c r="AA90" s="2625"/>
      <c r="AB90" s="2625"/>
      <c r="AC90" s="2625"/>
      <c r="AD90" s="2626"/>
    </row>
    <row r="91" spans="1:30" s="311" customFormat="1" ht="18.75" customHeight="1">
      <c r="A91" s="343"/>
      <c r="B91" s="2600"/>
      <c r="C91" s="2601"/>
      <c r="D91" s="2601"/>
      <c r="E91" s="2602"/>
      <c r="G91" s="2670"/>
      <c r="H91" s="2670"/>
      <c r="I91" s="2670"/>
      <c r="J91" s="2645"/>
      <c r="K91" s="2675"/>
      <c r="L91" s="2676"/>
      <c r="M91" s="2676"/>
      <c r="N91" s="2677"/>
      <c r="O91" s="2640"/>
      <c r="P91" s="2641"/>
      <c r="Q91" s="2641"/>
      <c r="R91" s="2620"/>
      <c r="S91" s="2641"/>
      <c r="T91" s="2620"/>
      <c r="U91" s="2620"/>
      <c r="V91" s="2620"/>
      <c r="W91" s="2622"/>
      <c r="X91" s="2624"/>
      <c r="Y91" s="2622"/>
      <c r="Z91" s="2627"/>
      <c r="AA91" s="2627"/>
      <c r="AB91" s="2627"/>
      <c r="AC91" s="2627"/>
      <c r="AD91" s="2628"/>
    </row>
    <row r="92" spans="1:30" s="311" customFormat="1" ht="18.75" customHeight="1">
      <c r="A92" s="343"/>
      <c r="B92" s="2600"/>
      <c r="C92" s="2601"/>
      <c r="D92" s="2601"/>
      <c r="E92" s="2602"/>
      <c r="F92" s="2629"/>
      <c r="G92" s="2670"/>
      <c r="H92" s="2670"/>
      <c r="I92" s="2670"/>
      <c r="J92" s="2645"/>
      <c r="K92" s="2675"/>
      <c r="L92" s="2676"/>
      <c r="M92" s="2676"/>
      <c r="N92" s="2677"/>
      <c r="O92" s="2629"/>
      <c r="P92" s="2579" t="s">
        <v>438</v>
      </c>
      <c r="Q92" s="2580"/>
      <c r="R92" s="2581"/>
      <c r="S92" s="2585" t="s">
        <v>474</v>
      </c>
      <c r="T92" s="2586"/>
      <c r="U92" s="2587"/>
      <c r="V92" s="2632"/>
      <c r="W92" s="2633"/>
      <c r="X92" s="2633"/>
      <c r="Y92" s="2586" t="s">
        <v>203</v>
      </c>
      <c r="Z92" s="2633"/>
      <c r="AA92" s="2586" t="s">
        <v>204</v>
      </c>
      <c r="AB92" s="2633"/>
      <c r="AC92" s="2586" t="s">
        <v>205</v>
      </c>
      <c r="AD92" s="2636"/>
    </row>
    <row r="93" spans="1:30" s="311" customFormat="1" ht="18.75" customHeight="1">
      <c r="A93" s="343"/>
      <c r="B93" s="2600"/>
      <c r="C93" s="2601"/>
      <c r="D93" s="2601"/>
      <c r="E93" s="2602"/>
      <c r="F93" s="2681"/>
      <c r="G93" s="2670"/>
      <c r="H93" s="2670"/>
      <c r="I93" s="2670"/>
      <c r="J93" s="2645"/>
      <c r="K93" s="2675"/>
      <c r="L93" s="2676"/>
      <c r="M93" s="2676"/>
      <c r="N93" s="2677"/>
      <c r="O93" s="2681"/>
      <c r="P93" s="2695"/>
      <c r="Q93" s="2696"/>
      <c r="R93" s="2697"/>
      <c r="S93" s="2698"/>
      <c r="T93" s="2667"/>
      <c r="U93" s="2699"/>
      <c r="V93" s="2700"/>
      <c r="W93" s="2668"/>
      <c r="X93" s="2668"/>
      <c r="Y93" s="2667"/>
      <c r="Z93" s="2668"/>
      <c r="AA93" s="2667"/>
      <c r="AB93" s="2668"/>
      <c r="AC93" s="2667"/>
      <c r="AD93" s="2701"/>
    </row>
    <row r="94" spans="1:30" s="311" customFormat="1" ht="18.75" customHeight="1">
      <c r="A94" s="343"/>
      <c r="B94" s="2600"/>
      <c r="C94" s="2601"/>
      <c r="D94" s="2601"/>
      <c r="E94" s="2602"/>
      <c r="F94" s="2630"/>
      <c r="G94" s="2670"/>
      <c r="H94" s="2670"/>
      <c r="I94" s="2670"/>
      <c r="J94" s="2645"/>
      <c r="K94" s="2675"/>
      <c r="L94" s="2676"/>
      <c r="M94" s="2676"/>
      <c r="N94" s="2677"/>
      <c r="O94" s="2681"/>
      <c r="P94" s="2695"/>
      <c r="Q94" s="2696"/>
      <c r="R94" s="2697"/>
      <c r="S94" s="2698"/>
      <c r="T94" s="2667"/>
      <c r="U94" s="2699"/>
      <c r="V94" s="2700"/>
      <c r="W94" s="2668"/>
      <c r="X94" s="2668"/>
      <c r="Y94" s="2667"/>
      <c r="Z94" s="2668"/>
      <c r="AA94" s="2667"/>
      <c r="AB94" s="2668"/>
      <c r="AC94" s="2667"/>
      <c r="AD94" s="2701"/>
    </row>
    <row r="95" spans="1:30" s="311" customFormat="1" ht="18.75" customHeight="1">
      <c r="A95" s="343"/>
      <c r="B95" s="2600"/>
      <c r="C95" s="2601"/>
      <c r="D95" s="2601"/>
      <c r="E95" s="2602"/>
      <c r="F95" s="952"/>
      <c r="G95" s="2670"/>
      <c r="H95" s="2670"/>
      <c r="I95" s="2670"/>
      <c r="J95" s="2645"/>
      <c r="K95" s="2675"/>
      <c r="L95" s="2676"/>
      <c r="M95" s="2676"/>
      <c r="N95" s="2677"/>
      <c r="O95" s="2681"/>
      <c r="P95" s="2695"/>
      <c r="Q95" s="2696"/>
      <c r="R95" s="2697"/>
      <c r="S95" s="2698"/>
      <c r="T95" s="2667"/>
      <c r="U95" s="2699"/>
      <c r="V95" s="2700"/>
      <c r="W95" s="2668"/>
      <c r="X95" s="2668"/>
      <c r="Y95" s="2667"/>
      <c r="Z95" s="2668"/>
      <c r="AA95" s="2667"/>
      <c r="AB95" s="2668"/>
      <c r="AC95" s="2667"/>
      <c r="AD95" s="2701"/>
    </row>
    <row r="96" spans="1:30" s="311" customFormat="1" ht="18.75" customHeight="1" thickBot="1">
      <c r="A96" s="515"/>
      <c r="B96" s="2603"/>
      <c r="C96" s="2604"/>
      <c r="D96" s="2604"/>
      <c r="E96" s="2605"/>
      <c r="F96" s="337"/>
      <c r="G96" s="2671"/>
      <c r="H96" s="2671"/>
      <c r="I96" s="2671"/>
      <c r="J96" s="2646"/>
      <c r="K96" s="2678"/>
      <c r="L96" s="2679"/>
      <c r="M96" s="2679"/>
      <c r="N96" s="2680"/>
      <c r="O96" s="2631"/>
      <c r="P96" s="2582"/>
      <c r="Q96" s="2583"/>
      <c r="R96" s="2584"/>
      <c r="S96" s="2588"/>
      <c r="T96" s="2589"/>
      <c r="U96" s="2590"/>
      <c r="V96" s="2634"/>
      <c r="W96" s="2635"/>
      <c r="X96" s="2635"/>
      <c r="Y96" s="2589"/>
      <c r="Z96" s="2635"/>
      <c r="AA96" s="2589"/>
      <c r="AB96" s="2635"/>
      <c r="AC96" s="2589"/>
      <c r="AD96" s="2637"/>
    </row>
    <row r="97" spans="1:30" s="311" customFormat="1" ht="35.1" customHeight="1" thickBot="1">
      <c r="A97" s="694" t="s">
        <v>991</v>
      </c>
      <c r="B97" s="718"/>
      <c r="C97" s="687"/>
      <c r="D97" s="687"/>
      <c r="E97" s="687"/>
      <c r="F97" s="346"/>
      <c r="G97" s="693"/>
      <c r="H97" s="693"/>
      <c r="I97" s="693"/>
      <c r="J97" s="514"/>
      <c r="K97" s="693"/>
      <c r="L97" s="693"/>
      <c r="M97" s="693"/>
      <c r="N97" s="693"/>
      <c r="O97" s="693"/>
      <c r="P97" s="692"/>
      <c r="Q97" s="692"/>
      <c r="R97" s="692"/>
      <c r="S97" s="692"/>
      <c r="T97" s="692"/>
      <c r="U97" s="692"/>
      <c r="V97" s="692"/>
      <c r="W97" s="692"/>
      <c r="X97" s="692"/>
      <c r="Y97" s="692"/>
      <c r="Z97" s="692"/>
      <c r="AA97" s="692"/>
      <c r="AB97" s="692"/>
      <c r="AC97" s="687"/>
      <c r="AD97" s="688"/>
    </row>
    <row r="98" spans="1:30" s="311" customFormat="1" ht="15.75" customHeight="1">
      <c r="A98" s="343"/>
      <c r="B98" s="2597" t="s">
        <v>437</v>
      </c>
      <c r="C98" s="2598"/>
      <c r="D98" s="2598"/>
      <c r="E98" s="2599"/>
      <c r="F98" s="345"/>
      <c r="G98" s="2606" t="s">
        <v>1231</v>
      </c>
      <c r="H98" s="2607"/>
      <c r="I98" s="2607"/>
      <c r="J98" s="2607"/>
      <c r="K98" s="2607"/>
      <c r="L98" s="2607"/>
      <c r="M98" s="2607"/>
      <c r="N98" s="2608"/>
      <c r="O98" s="2638"/>
      <c r="P98" s="2639"/>
      <c r="Q98" s="2639"/>
      <c r="R98" s="2619" t="s">
        <v>203</v>
      </c>
      <c r="S98" s="2639"/>
      <c r="T98" s="2619" t="s">
        <v>204</v>
      </c>
      <c r="U98" s="2619" t="s">
        <v>433</v>
      </c>
      <c r="V98" s="2619"/>
      <c r="W98" s="2619"/>
      <c r="X98" s="2623" t="s">
        <v>434</v>
      </c>
      <c r="Y98" s="2621"/>
      <c r="Z98" s="2625"/>
      <c r="AA98" s="2625"/>
      <c r="AB98" s="2625"/>
      <c r="AC98" s="2625"/>
      <c r="AD98" s="2626"/>
    </row>
    <row r="99" spans="1:30" s="311" customFormat="1" ht="18" customHeight="1">
      <c r="A99" s="343"/>
      <c r="B99" s="2600"/>
      <c r="C99" s="2601"/>
      <c r="D99" s="2601"/>
      <c r="E99" s="2602"/>
      <c r="F99" s="2629"/>
      <c r="G99" s="2609"/>
      <c r="H99" s="2610"/>
      <c r="I99" s="2610"/>
      <c r="J99" s="2610"/>
      <c r="K99" s="2610"/>
      <c r="L99" s="2610"/>
      <c r="M99" s="2610"/>
      <c r="N99" s="2611"/>
      <c r="O99" s="2640"/>
      <c r="P99" s="2641"/>
      <c r="Q99" s="2641"/>
      <c r="R99" s="2620"/>
      <c r="S99" s="2641"/>
      <c r="T99" s="2620"/>
      <c r="U99" s="2620"/>
      <c r="V99" s="2620"/>
      <c r="W99" s="2620"/>
      <c r="X99" s="2624"/>
      <c r="Y99" s="2622"/>
      <c r="Z99" s="2627"/>
      <c r="AA99" s="2627"/>
      <c r="AB99" s="2627"/>
      <c r="AC99" s="2627"/>
      <c r="AD99" s="2628"/>
    </row>
    <row r="100" spans="1:30" s="311" customFormat="1" ht="15.75" customHeight="1">
      <c r="A100" s="343"/>
      <c r="B100" s="2600"/>
      <c r="C100" s="2601"/>
      <c r="D100" s="2601"/>
      <c r="E100" s="2602"/>
      <c r="F100" s="2630"/>
      <c r="G100" s="2609"/>
      <c r="H100" s="2610"/>
      <c r="I100" s="2610"/>
      <c r="J100" s="2610"/>
      <c r="K100" s="2610"/>
      <c r="L100" s="2610"/>
      <c r="M100" s="2610"/>
      <c r="N100" s="2611"/>
      <c r="O100" s="2665"/>
      <c r="P100" s="2579" t="s">
        <v>438</v>
      </c>
      <c r="Q100" s="2580"/>
      <c r="R100" s="2581"/>
      <c r="S100" s="2585" t="s">
        <v>474</v>
      </c>
      <c r="T100" s="2586"/>
      <c r="U100" s="2587"/>
      <c r="V100" s="2633"/>
      <c r="W100" s="2633"/>
      <c r="X100" s="2633"/>
      <c r="Y100" s="2586" t="s">
        <v>203</v>
      </c>
      <c r="Z100" s="2633"/>
      <c r="AA100" s="2586" t="s">
        <v>204</v>
      </c>
      <c r="AB100" s="2633"/>
      <c r="AC100" s="2586" t="s">
        <v>205</v>
      </c>
      <c r="AD100" s="2636"/>
    </row>
    <row r="101" spans="1:30" s="311" customFormat="1" ht="18" customHeight="1" thickBot="1">
      <c r="A101" s="515"/>
      <c r="B101" s="2603"/>
      <c r="C101" s="2604"/>
      <c r="D101" s="2604"/>
      <c r="E101" s="2605"/>
      <c r="F101" s="337"/>
      <c r="G101" s="2612"/>
      <c r="H101" s="2613"/>
      <c r="I101" s="2613"/>
      <c r="J101" s="2613"/>
      <c r="K101" s="2613"/>
      <c r="L101" s="2613"/>
      <c r="M101" s="2613"/>
      <c r="N101" s="2614"/>
      <c r="O101" s="2666"/>
      <c r="P101" s="2582"/>
      <c r="Q101" s="2583"/>
      <c r="R101" s="2584"/>
      <c r="S101" s="2588"/>
      <c r="T101" s="2589"/>
      <c r="U101" s="2590"/>
      <c r="V101" s="2635"/>
      <c r="W101" s="2635"/>
      <c r="X101" s="2635"/>
      <c r="Y101" s="2589"/>
      <c r="Z101" s="2635"/>
      <c r="AA101" s="2589"/>
      <c r="AB101" s="2635"/>
      <c r="AC101" s="2589"/>
      <c r="AD101" s="2637"/>
    </row>
    <row r="102" spans="1:30" s="311" customFormat="1" ht="35.1" customHeight="1" thickBot="1">
      <c r="A102" s="694" t="s">
        <v>992</v>
      </c>
      <c r="B102" s="718"/>
      <c r="C102" s="687"/>
      <c r="D102" s="687"/>
      <c r="E102" s="687"/>
      <c r="F102" s="346"/>
      <c r="G102" s="693"/>
      <c r="H102" s="693"/>
      <c r="I102" s="693"/>
      <c r="J102" s="514"/>
      <c r="K102" s="693"/>
      <c r="L102" s="693"/>
      <c r="M102" s="693"/>
      <c r="N102" s="693"/>
      <c r="O102" s="693"/>
      <c r="P102" s="692"/>
      <c r="Q102" s="692"/>
      <c r="R102" s="692"/>
      <c r="S102" s="692"/>
      <c r="T102" s="692"/>
      <c r="U102" s="692"/>
      <c r="V102" s="692"/>
      <c r="W102" s="692"/>
      <c r="X102" s="692"/>
      <c r="Y102" s="692"/>
      <c r="Z102" s="692"/>
      <c r="AA102" s="692"/>
      <c r="AB102" s="692"/>
      <c r="AC102" s="687"/>
      <c r="AD102" s="688"/>
    </row>
    <row r="103" spans="1:30" s="311" customFormat="1" ht="18" customHeight="1">
      <c r="A103" s="316"/>
      <c r="B103" s="2597" t="s">
        <v>437</v>
      </c>
      <c r="C103" s="2598"/>
      <c r="D103" s="2598"/>
      <c r="E103" s="2599"/>
      <c r="F103" s="345"/>
      <c r="G103" s="2606" t="s">
        <v>13</v>
      </c>
      <c r="H103" s="2607"/>
      <c r="I103" s="2607"/>
      <c r="J103" s="2607"/>
      <c r="K103" s="2607"/>
      <c r="L103" s="2607"/>
      <c r="M103" s="2607"/>
      <c r="N103" s="2608"/>
      <c r="O103" s="2638"/>
      <c r="P103" s="2639"/>
      <c r="Q103" s="2639"/>
      <c r="R103" s="2619" t="s">
        <v>203</v>
      </c>
      <c r="S103" s="2639"/>
      <c r="T103" s="2619" t="s">
        <v>204</v>
      </c>
      <c r="U103" s="2619" t="s">
        <v>433</v>
      </c>
      <c r="V103" s="2619"/>
      <c r="W103" s="2621"/>
      <c r="X103" s="2623" t="s">
        <v>434</v>
      </c>
      <c r="Y103" s="2621"/>
      <c r="Z103" s="2642"/>
      <c r="AA103" s="2625"/>
      <c r="AB103" s="2625"/>
      <c r="AC103" s="2625"/>
      <c r="AD103" s="2626"/>
    </row>
    <row r="104" spans="1:30" s="311" customFormat="1" ht="18" customHeight="1">
      <c r="A104" s="316"/>
      <c r="B104" s="2600"/>
      <c r="C104" s="2601"/>
      <c r="D104" s="2601"/>
      <c r="E104" s="2602"/>
      <c r="F104" s="2629"/>
      <c r="G104" s="2609"/>
      <c r="H104" s="2610"/>
      <c r="I104" s="2610"/>
      <c r="J104" s="2610"/>
      <c r="K104" s="2610"/>
      <c r="L104" s="2610"/>
      <c r="M104" s="2610"/>
      <c r="N104" s="2611"/>
      <c r="O104" s="2640"/>
      <c r="P104" s="2641"/>
      <c r="Q104" s="2641"/>
      <c r="R104" s="2620"/>
      <c r="S104" s="2641"/>
      <c r="T104" s="2620"/>
      <c r="U104" s="2620"/>
      <c r="V104" s="2620"/>
      <c r="W104" s="2622"/>
      <c r="X104" s="2624"/>
      <c r="Y104" s="2622"/>
      <c r="Z104" s="2643"/>
      <c r="AA104" s="2627"/>
      <c r="AB104" s="2627"/>
      <c r="AC104" s="2627"/>
      <c r="AD104" s="2628"/>
    </row>
    <row r="105" spans="1:30" s="311" customFormat="1" ht="18" customHeight="1">
      <c r="A105" s="316"/>
      <c r="B105" s="2600"/>
      <c r="C105" s="2601"/>
      <c r="D105" s="2601"/>
      <c r="E105" s="2602"/>
      <c r="F105" s="2630"/>
      <c r="G105" s="2609"/>
      <c r="H105" s="2610"/>
      <c r="I105" s="2610"/>
      <c r="J105" s="2610"/>
      <c r="K105" s="2610"/>
      <c r="L105" s="2610"/>
      <c r="M105" s="2610"/>
      <c r="N105" s="2611"/>
      <c r="O105" s="2629"/>
      <c r="P105" s="2579" t="s">
        <v>438</v>
      </c>
      <c r="Q105" s="2580"/>
      <c r="R105" s="2581"/>
      <c r="S105" s="2585" t="s">
        <v>474</v>
      </c>
      <c r="T105" s="2586"/>
      <c r="U105" s="2587"/>
      <c r="V105" s="2632"/>
      <c r="W105" s="2633"/>
      <c r="X105" s="2633"/>
      <c r="Y105" s="2586" t="s">
        <v>203</v>
      </c>
      <c r="Z105" s="2633"/>
      <c r="AA105" s="2586" t="s">
        <v>204</v>
      </c>
      <c r="AB105" s="2633"/>
      <c r="AC105" s="2586" t="s">
        <v>205</v>
      </c>
      <c r="AD105" s="2636"/>
    </row>
    <row r="106" spans="1:30" s="311" customFormat="1" ht="18" customHeight="1" thickBot="1">
      <c r="A106" s="512"/>
      <c r="B106" s="2603"/>
      <c r="C106" s="2604"/>
      <c r="D106" s="2604"/>
      <c r="E106" s="2605"/>
      <c r="F106" s="337"/>
      <c r="G106" s="2612"/>
      <c r="H106" s="2613"/>
      <c r="I106" s="2613"/>
      <c r="J106" s="2613"/>
      <c r="K106" s="2613"/>
      <c r="L106" s="2613"/>
      <c r="M106" s="2613"/>
      <c r="N106" s="2614"/>
      <c r="O106" s="2631"/>
      <c r="P106" s="2582"/>
      <c r="Q106" s="2583"/>
      <c r="R106" s="2584"/>
      <c r="S106" s="2588"/>
      <c r="T106" s="2589"/>
      <c r="U106" s="2590"/>
      <c r="V106" s="2634"/>
      <c r="W106" s="2635"/>
      <c r="X106" s="2635"/>
      <c r="Y106" s="2589"/>
      <c r="Z106" s="2635"/>
      <c r="AA106" s="2589"/>
      <c r="AB106" s="2635"/>
      <c r="AC106" s="2589"/>
      <c r="AD106" s="2637"/>
    </row>
    <row r="107" spans="1:30" s="311" customFormat="1" ht="35.1" customHeight="1" thickBot="1">
      <c r="A107" s="723" t="s">
        <v>993</v>
      </c>
      <c r="B107" s="718"/>
      <c r="C107" s="687"/>
      <c r="D107" s="687"/>
      <c r="E107" s="687"/>
      <c r="F107" s="346"/>
      <c r="G107" s="693"/>
      <c r="H107" s="693"/>
      <c r="I107" s="693"/>
      <c r="J107" s="514"/>
      <c r="K107" s="693"/>
      <c r="L107" s="693"/>
      <c r="M107" s="693"/>
      <c r="N107" s="693"/>
      <c r="O107" s="693"/>
      <c r="P107" s="692"/>
      <c r="Q107" s="692"/>
      <c r="R107" s="692"/>
      <c r="S107" s="692"/>
      <c r="T107" s="692"/>
      <c r="U107" s="692"/>
      <c r="V107" s="692"/>
      <c r="W107" s="692"/>
      <c r="X107" s="692"/>
      <c r="Y107" s="692"/>
      <c r="Z107" s="692"/>
      <c r="AA107" s="692"/>
      <c r="AB107" s="692"/>
      <c r="AC107" s="687"/>
      <c r="AD107" s="688"/>
    </row>
    <row r="108" spans="1:30" s="311" customFormat="1" ht="18" customHeight="1">
      <c r="A108" s="343"/>
      <c r="B108" s="2597" t="s">
        <v>437</v>
      </c>
      <c r="C108" s="2598"/>
      <c r="D108" s="2598"/>
      <c r="E108" s="2599"/>
      <c r="F108" s="345"/>
      <c r="G108" s="2656" t="s">
        <v>1217</v>
      </c>
      <c r="H108" s="2657"/>
      <c r="I108" s="2657"/>
      <c r="J108" s="2657"/>
      <c r="K108" s="2657"/>
      <c r="L108" s="2657"/>
      <c r="M108" s="2657"/>
      <c r="N108" s="2658"/>
      <c r="O108" s="2638"/>
      <c r="P108" s="2639"/>
      <c r="Q108" s="2639"/>
      <c r="R108" s="2619" t="s">
        <v>203</v>
      </c>
      <c r="S108" s="2639"/>
      <c r="T108" s="2619" t="s">
        <v>204</v>
      </c>
      <c r="U108" s="2619" t="s">
        <v>433</v>
      </c>
      <c r="V108" s="2619"/>
      <c r="W108" s="2621"/>
      <c r="X108" s="2623" t="s">
        <v>434</v>
      </c>
      <c r="Y108" s="2621"/>
      <c r="Z108" s="2625"/>
      <c r="AA108" s="2625"/>
      <c r="AB108" s="2625"/>
      <c r="AC108" s="2625"/>
      <c r="AD108" s="2626"/>
    </row>
    <row r="109" spans="1:30" s="311" customFormat="1" ht="17.25">
      <c r="A109" s="343"/>
      <c r="B109" s="2600"/>
      <c r="C109" s="2601"/>
      <c r="D109" s="2601"/>
      <c r="E109" s="2602"/>
      <c r="F109" s="2629"/>
      <c r="G109" s="2659"/>
      <c r="H109" s="2660"/>
      <c r="I109" s="2660"/>
      <c r="J109" s="2660"/>
      <c r="K109" s="2660"/>
      <c r="L109" s="2660"/>
      <c r="M109" s="2660"/>
      <c r="N109" s="2661"/>
      <c r="O109" s="2640"/>
      <c r="P109" s="2641"/>
      <c r="Q109" s="2641"/>
      <c r="R109" s="2620"/>
      <c r="S109" s="2641"/>
      <c r="T109" s="2620"/>
      <c r="U109" s="2620"/>
      <c r="V109" s="2620"/>
      <c r="W109" s="2622"/>
      <c r="X109" s="2624"/>
      <c r="Y109" s="2622"/>
      <c r="Z109" s="2627"/>
      <c r="AA109" s="2627"/>
      <c r="AB109" s="2627"/>
      <c r="AC109" s="2627"/>
      <c r="AD109" s="2628"/>
    </row>
    <row r="110" spans="1:30" s="311" customFormat="1" ht="17.25">
      <c r="A110" s="343"/>
      <c r="B110" s="2600"/>
      <c r="C110" s="2601"/>
      <c r="D110" s="2601"/>
      <c r="E110" s="2602"/>
      <c r="F110" s="2630"/>
      <c r="G110" s="2659"/>
      <c r="H110" s="2660"/>
      <c r="I110" s="2660"/>
      <c r="J110" s="2660"/>
      <c r="K110" s="2660"/>
      <c r="L110" s="2660"/>
      <c r="M110" s="2660"/>
      <c r="N110" s="2661"/>
      <c r="O110" s="2629"/>
      <c r="P110" s="2579" t="s">
        <v>438</v>
      </c>
      <c r="Q110" s="2580"/>
      <c r="R110" s="2581"/>
      <c r="S110" s="2585" t="s">
        <v>474</v>
      </c>
      <c r="T110" s="2586"/>
      <c r="U110" s="2587"/>
      <c r="V110" s="2632"/>
      <c r="W110" s="2633"/>
      <c r="X110" s="2633"/>
      <c r="Y110" s="2586" t="s">
        <v>203</v>
      </c>
      <c r="Z110" s="2633"/>
      <c r="AA110" s="2586" t="s">
        <v>204</v>
      </c>
      <c r="AB110" s="2633"/>
      <c r="AC110" s="2586" t="s">
        <v>205</v>
      </c>
      <c r="AD110" s="2636"/>
    </row>
    <row r="111" spans="1:30" s="311" customFormat="1" ht="18" thickBot="1">
      <c r="A111" s="515"/>
      <c r="B111" s="2603"/>
      <c r="C111" s="2604"/>
      <c r="D111" s="2604"/>
      <c r="E111" s="2605"/>
      <c r="F111" s="337"/>
      <c r="G111" s="2662"/>
      <c r="H111" s="2663"/>
      <c r="I111" s="2663"/>
      <c r="J111" s="2663"/>
      <c r="K111" s="2663"/>
      <c r="L111" s="2663"/>
      <c r="M111" s="2663"/>
      <c r="N111" s="2664"/>
      <c r="O111" s="2631"/>
      <c r="P111" s="2582"/>
      <c r="Q111" s="2583"/>
      <c r="R111" s="2584"/>
      <c r="S111" s="2588"/>
      <c r="T111" s="2589"/>
      <c r="U111" s="2590"/>
      <c r="V111" s="2634"/>
      <c r="W111" s="2635"/>
      <c r="X111" s="2635"/>
      <c r="Y111" s="2589"/>
      <c r="Z111" s="2635"/>
      <c r="AA111" s="2589"/>
      <c r="AB111" s="2635"/>
      <c r="AC111" s="2589"/>
      <c r="AD111" s="2637"/>
    </row>
    <row r="112" spans="1:30" s="311" customFormat="1" ht="35.1" customHeight="1" thickBot="1">
      <c r="A112" s="955" t="s">
        <v>1209</v>
      </c>
      <c r="B112" s="718"/>
      <c r="C112" s="687"/>
      <c r="D112" s="687"/>
      <c r="E112" s="687"/>
      <c r="F112" s="346"/>
      <c r="G112" s="693"/>
      <c r="H112" s="693"/>
      <c r="I112" s="693"/>
      <c r="J112" s="514"/>
      <c r="K112" s="693"/>
      <c r="L112" s="693"/>
      <c r="M112" s="693"/>
      <c r="N112" s="693"/>
      <c r="O112" s="693"/>
      <c r="P112" s="692"/>
      <c r="Q112" s="692"/>
      <c r="R112" s="692"/>
      <c r="S112" s="692"/>
      <c r="T112" s="692"/>
      <c r="U112" s="692"/>
      <c r="V112" s="692"/>
      <c r="W112" s="692"/>
      <c r="X112" s="692"/>
      <c r="Y112" s="692"/>
      <c r="Z112" s="692"/>
      <c r="AA112" s="692"/>
      <c r="AB112" s="692"/>
      <c r="AC112" s="687"/>
      <c r="AD112" s="688"/>
    </row>
    <row r="113" spans="1:30" s="311" customFormat="1" ht="18" customHeight="1">
      <c r="A113" s="343"/>
      <c r="B113" s="2597" t="s">
        <v>437</v>
      </c>
      <c r="C113" s="2598"/>
      <c r="D113" s="2598"/>
      <c r="E113" s="2599"/>
      <c r="F113" s="345"/>
      <c r="G113" s="2656" t="s">
        <v>1210</v>
      </c>
      <c r="H113" s="2657"/>
      <c r="I113" s="2657"/>
      <c r="J113" s="2657"/>
      <c r="K113" s="2657"/>
      <c r="L113" s="2657"/>
      <c r="M113" s="2657"/>
      <c r="N113" s="2658"/>
      <c r="O113" s="2638"/>
      <c r="P113" s="2639"/>
      <c r="Q113" s="2639"/>
      <c r="R113" s="2619" t="s">
        <v>203</v>
      </c>
      <c r="S113" s="2639"/>
      <c r="T113" s="2619" t="s">
        <v>204</v>
      </c>
      <c r="U113" s="2619" t="s">
        <v>433</v>
      </c>
      <c r="V113" s="2619"/>
      <c r="W113" s="2621"/>
      <c r="X113" s="2623" t="s">
        <v>434</v>
      </c>
      <c r="Y113" s="2621"/>
      <c r="Z113" s="2625"/>
      <c r="AA113" s="2625"/>
      <c r="AB113" s="2625"/>
      <c r="AC113" s="2625"/>
      <c r="AD113" s="2626"/>
    </row>
    <row r="114" spans="1:30" s="311" customFormat="1" ht="17.25">
      <c r="A114" s="343"/>
      <c r="B114" s="2600"/>
      <c r="C114" s="2601"/>
      <c r="D114" s="2601"/>
      <c r="E114" s="2602"/>
      <c r="F114" s="2629"/>
      <c r="G114" s="2659"/>
      <c r="H114" s="2660"/>
      <c r="I114" s="2660"/>
      <c r="J114" s="2660"/>
      <c r="K114" s="2660"/>
      <c r="L114" s="2660"/>
      <c r="M114" s="2660"/>
      <c r="N114" s="2661"/>
      <c r="O114" s="2640"/>
      <c r="P114" s="2641"/>
      <c r="Q114" s="2641"/>
      <c r="R114" s="2620"/>
      <c r="S114" s="2641"/>
      <c r="T114" s="2620"/>
      <c r="U114" s="2620"/>
      <c r="V114" s="2620"/>
      <c r="W114" s="2622"/>
      <c r="X114" s="2624"/>
      <c r="Y114" s="2622"/>
      <c r="Z114" s="2627"/>
      <c r="AA114" s="2627"/>
      <c r="AB114" s="2627"/>
      <c r="AC114" s="2627"/>
      <c r="AD114" s="2628"/>
    </row>
    <row r="115" spans="1:30" s="311" customFormat="1" ht="17.25">
      <c r="A115" s="343"/>
      <c r="B115" s="2600"/>
      <c r="C115" s="2601"/>
      <c r="D115" s="2601"/>
      <c r="E115" s="2602"/>
      <c r="F115" s="2630"/>
      <c r="G115" s="2659"/>
      <c r="H115" s="2660"/>
      <c r="I115" s="2660"/>
      <c r="J115" s="2660"/>
      <c r="K115" s="2660"/>
      <c r="L115" s="2660"/>
      <c r="M115" s="2660"/>
      <c r="N115" s="2661"/>
      <c r="O115" s="2629"/>
      <c r="P115" s="2579" t="s">
        <v>438</v>
      </c>
      <c r="Q115" s="2580"/>
      <c r="R115" s="2581"/>
      <c r="S115" s="2585" t="s">
        <v>474</v>
      </c>
      <c r="T115" s="2586"/>
      <c r="U115" s="2587"/>
      <c r="V115" s="2632"/>
      <c r="W115" s="2633"/>
      <c r="X115" s="2633"/>
      <c r="Y115" s="2586" t="s">
        <v>203</v>
      </c>
      <c r="Z115" s="2633"/>
      <c r="AA115" s="2586" t="s">
        <v>204</v>
      </c>
      <c r="AB115" s="2633"/>
      <c r="AC115" s="2586" t="s">
        <v>205</v>
      </c>
      <c r="AD115" s="2636"/>
    </row>
    <row r="116" spans="1:30" s="311" customFormat="1" ht="18" thickBot="1">
      <c r="A116" s="515"/>
      <c r="B116" s="2603"/>
      <c r="C116" s="2604"/>
      <c r="D116" s="2604"/>
      <c r="E116" s="2605"/>
      <c r="F116" s="337"/>
      <c r="G116" s="2662"/>
      <c r="H116" s="2663"/>
      <c r="I116" s="2663"/>
      <c r="J116" s="2663"/>
      <c r="K116" s="2663"/>
      <c r="L116" s="2663"/>
      <c r="M116" s="2663"/>
      <c r="N116" s="2664"/>
      <c r="O116" s="2631"/>
      <c r="P116" s="2582"/>
      <c r="Q116" s="2583"/>
      <c r="R116" s="2584"/>
      <c r="S116" s="2588"/>
      <c r="T116" s="2589"/>
      <c r="U116" s="2590"/>
      <c r="V116" s="2634"/>
      <c r="W116" s="2635"/>
      <c r="X116" s="2635"/>
      <c r="Y116" s="2589"/>
      <c r="Z116" s="2635"/>
      <c r="AA116" s="2589"/>
      <c r="AB116" s="2635"/>
      <c r="AC116" s="2589"/>
      <c r="AD116" s="2637"/>
    </row>
    <row r="117" spans="1:30" s="311" customFormat="1" ht="35.1" customHeight="1" thickBot="1">
      <c r="A117" s="694" t="s">
        <v>994</v>
      </c>
      <c r="B117" s="718"/>
      <c r="C117" s="679"/>
      <c r="D117" s="679"/>
      <c r="E117" s="679"/>
      <c r="F117" s="680"/>
      <c r="G117" s="681"/>
      <c r="H117" s="681"/>
      <c r="I117" s="681"/>
      <c r="J117" s="682"/>
      <c r="K117" s="681"/>
      <c r="L117" s="681"/>
      <c r="M117" s="681"/>
      <c r="N117" s="681"/>
      <c r="O117" s="681"/>
      <c r="P117" s="683"/>
      <c r="Q117" s="683"/>
      <c r="R117" s="683"/>
      <c r="S117" s="683"/>
      <c r="T117" s="683"/>
      <c r="U117" s="683"/>
      <c r="V117" s="683"/>
      <c r="W117" s="683"/>
      <c r="X117" s="683"/>
      <c r="Y117" s="683"/>
      <c r="Z117" s="683"/>
      <c r="AA117" s="683"/>
      <c r="AB117" s="683"/>
      <c r="AC117" s="679"/>
      <c r="AD117" s="684"/>
    </row>
    <row r="118" spans="1:30" s="311" customFormat="1" ht="18" customHeight="1">
      <c r="A118" s="343"/>
      <c r="B118" s="2597" t="s">
        <v>437</v>
      </c>
      <c r="C118" s="2598"/>
      <c r="D118" s="2598"/>
      <c r="E118" s="2599"/>
      <c r="F118" s="345"/>
      <c r="G118" s="2606" t="s">
        <v>936</v>
      </c>
      <c r="H118" s="2607"/>
      <c r="I118" s="2608"/>
      <c r="J118" s="2644" t="s">
        <v>308</v>
      </c>
      <c r="K118" s="2647"/>
      <c r="L118" s="2648"/>
      <c r="M118" s="2648"/>
      <c r="N118" s="2649"/>
      <c r="O118" s="2638"/>
      <c r="P118" s="2639"/>
      <c r="Q118" s="2639"/>
      <c r="R118" s="2619" t="s">
        <v>203</v>
      </c>
      <c r="S118" s="2639"/>
      <c r="T118" s="2619" t="s">
        <v>204</v>
      </c>
      <c r="U118" s="2619" t="s">
        <v>433</v>
      </c>
      <c r="V118" s="2619"/>
      <c r="W118" s="2621"/>
      <c r="X118" s="2623" t="s">
        <v>434</v>
      </c>
      <c r="Y118" s="2621"/>
      <c r="Z118" s="2642"/>
      <c r="AA118" s="2625"/>
      <c r="AB118" s="2625"/>
      <c r="AC118" s="2625"/>
      <c r="AD118" s="2626"/>
    </row>
    <row r="119" spans="1:30" s="311" customFormat="1" ht="18" customHeight="1">
      <c r="A119" s="343"/>
      <c r="B119" s="2600"/>
      <c r="C119" s="2601"/>
      <c r="D119" s="2601"/>
      <c r="E119" s="2602"/>
      <c r="F119" s="2629"/>
      <c r="G119" s="2609"/>
      <c r="H119" s="2610"/>
      <c r="I119" s="2611"/>
      <c r="J119" s="2645"/>
      <c r="K119" s="2650"/>
      <c r="L119" s="2651"/>
      <c r="M119" s="2651"/>
      <c r="N119" s="2652"/>
      <c r="O119" s="2640"/>
      <c r="P119" s="2641"/>
      <c r="Q119" s="2641"/>
      <c r="R119" s="2620"/>
      <c r="S119" s="2641"/>
      <c r="T119" s="2620"/>
      <c r="U119" s="2620"/>
      <c r="V119" s="2620"/>
      <c r="W119" s="2622"/>
      <c r="X119" s="2624"/>
      <c r="Y119" s="2622"/>
      <c r="Z119" s="2643"/>
      <c r="AA119" s="2627"/>
      <c r="AB119" s="2627"/>
      <c r="AC119" s="2627"/>
      <c r="AD119" s="2628"/>
    </row>
    <row r="120" spans="1:30" s="311" customFormat="1" ht="18" customHeight="1">
      <c r="A120" s="343"/>
      <c r="B120" s="2600"/>
      <c r="C120" s="2601"/>
      <c r="D120" s="2601"/>
      <c r="E120" s="2602"/>
      <c r="F120" s="2630"/>
      <c r="G120" s="2609"/>
      <c r="H120" s="2610"/>
      <c r="I120" s="2611"/>
      <c r="J120" s="2645"/>
      <c r="K120" s="2650"/>
      <c r="L120" s="2651"/>
      <c r="M120" s="2651"/>
      <c r="N120" s="2652"/>
      <c r="O120" s="2629"/>
      <c r="P120" s="2579" t="s">
        <v>438</v>
      </c>
      <c r="Q120" s="2580"/>
      <c r="R120" s="2581"/>
      <c r="S120" s="2585" t="s">
        <v>474</v>
      </c>
      <c r="T120" s="2586"/>
      <c r="U120" s="2587"/>
      <c r="V120" s="2632"/>
      <c r="W120" s="2633"/>
      <c r="X120" s="2633"/>
      <c r="Y120" s="2586" t="s">
        <v>203</v>
      </c>
      <c r="Z120" s="2633"/>
      <c r="AA120" s="2586" t="s">
        <v>204</v>
      </c>
      <c r="AB120" s="2633"/>
      <c r="AC120" s="2586" t="s">
        <v>205</v>
      </c>
      <c r="AD120" s="2636"/>
    </row>
    <row r="121" spans="1:30" s="311" customFormat="1" ht="18" customHeight="1" thickBot="1">
      <c r="A121" s="515"/>
      <c r="B121" s="2603"/>
      <c r="C121" s="2604"/>
      <c r="D121" s="2604"/>
      <c r="E121" s="2605"/>
      <c r="F121" s="337"/>
      <c r="G121" s="2612"/>
      <c r="H121" s="2613"/>
      <c r="I121" s="2614"/>
      <c r="J121" s="2646"/>
      <c r="K121" s="2653"/>
      <c r="L121" s="2654"/>
      <c r="M121" s="2654"/>
      <c r="N121" s="2655"/>
      <c r="O121" s="2631"/>
      <c r="P121" s="2582"/>
      <c r="Q121" s="2583"/>
      <c r="R121" s="2584"/>
      <c r="S121" s="2588"/>
      <c r="T121" s="2589"/>
      <c r="U121" s="2590"/>
      <c r="V121" s="2634"/>
      <c r="W121" s="2635"/>
      <c r="X121" s="2635"/>
      <c r="Y121" s="2589"/>
      <c r="Z121" s="2635"/>
      <c r="AA121" s="2589"/>
      <c r="AB121" s="2635"/>
      <c r="AC121" s="2589"/>
      <c r="AD121" s="2637"/>
    </row>
    <row r="122" spans="1:30" s="311" customFormat="1" ht="35.1" customHeight="1" thickBot="1">
      <c r="A122" s="694" t="s">
        <v>995</v>
      </c>
      <c r="B122" s="718"/>
      <c r="C122" s="718"/>
      <c r="D122" s="687"/>
      <c r="E122" s="687"/>
      <c r="F122" s="346"/>
      <c r="G122" s="693"/>
      <c r="H122" s="693"/>
      <c r="I122" s="693"/>
      <c r="J122" s="514"/>
      <c r="K122" s="693"/>
      <c r="L122" s="693"/>
      <c r="M122" s="693"/>
      <c r="N122" s="693"/>
      <c r="O122" s="693"/>
      <c r="P122" s="692"/>
      <c r="Q122" s="692"/>
      <c r="R122" s="692"/>
      <c r="S122" s="692"/>
      <c r="T122" s="692"/>
      <c r="U122" s="692"/>
      <c r="V122" s="692"/>
      <c r="W122" s="692"/>
      <c r="X122" s="692"/>
      <c r="Y122" s="692"/>
      <c r="Z122" s="692"/>
      <c r="AA122" s="692"/>
      <c r="AB122" s="692"/>
      <c r="AC122" s="687"/>
      <c r="AD122" s="688"/>
    </row>
    <row r="123" spans="1:30" s="311" customFormat="1" ht="18" customHeight="1">
      <c r="A123" s="343"/>
      <c r="B123" s="2597" t="s">
        <v>437</v>
      </c>
      <c r="C123" s="2598"/>
      <c r="D123" s="2598"/>
      <c r="E123" s="2599"/>
      <c r="F123" s="345"/>
      <c r="G123" s="2606" t="s">
        <v>1231</v>
      </c>
      <c r="H123" s="2607"/>
      <c r="I123" s="2607"/>
      <c r="J123" s="2607"/>
      <c r="K123" s="2607"/>
      <c r="L123" s="2607"/>
      <c r="M123" s="2607"/>
      <c r="N123" s="2608"/>
      <c r="O123" s="2638"/>
      <c r="P123" s="2639"/>
      <c r="Q123" s="2639"/>
      <c r="R123" s="2619" t="s">
        <v>203</v>
      </c>
      <c r="S123" s="2639"/>
      <c r="T123" s="2619" t="s">
        <v>204</v>
      </c>
      <c r="U123" s="2619" t="s">
        <v>433</v>
      </c>
      <c r="V123" s="2619"/>
      <c r="W123" s="2621"/>
      <c r="X123" s="2623" t="s">
        <v>434</v>
      </c>
      <c r="Y123" s="2621"/>
      <c r="Z123" s="2625"/>
      <c r="AA123" s="2625"/>
      <c r="AB123" s="2625"/>
      <c r="AC123" s="2625"/>
      <c r="AD123" s="2626"/>
    </row>
    <row r="124" spans="1:30" s="311" customFormat="1" ht="17.25">
      <c r="A124" s="343"/>
      <c r="B124" s="2600"/>
      <c r="C124" s="2601"/>
      <c r="D124" s="2601"/>
      <c r="E124" s="2602"/>
      <c r="F124" s="2629"/>
      <c r="G124" s="2609"/>
      <c r="H124" s="2610"/>
      <c r="I124" s="2610"/>
      <c r="J124" s="2610"/>
      <c r="K124" s="2610"/>
      <c r="L124" s="2610"/>
      <c r="M124" s="2610"/>
      <c r="N124" s="2611"/>
      <c r="O124" s="2640"/>
      <c r="P124" s="2641"/>
      <c r="Q124" s="2641"/>
      <c r="R124" s="2620"/>
      <c r="S124" s="2641"/>
      <c r="T124" s="2620"/>
      <c r="U124" s="2620"/>
      <c r="V124" s="2620"/>
      <c r="W124" s="2622"/>
      <c r="X124" s="2624"/>
      <c r="Y124" s="2622"/>
      <c r="Z124" s="2627"/>
      <c r="AA124" s="2627"/>
      <c r="AB124" s="2627"/>
      <c r="AC124" s="2627"/>
      <c r="AD124" s="2628"/>
    </row>
    <row r="125" spans="1:30" s="311" customFormat="1" ht="17.25">
      <c r="A125" s="343"/>
      <c r="B125" s="2600"/>
      <c r="C125" s="2601"/>
      <c r="D125" s="2601"/>
      <c r="E125" s="2602"/>
      <c r="F125" s="2630"/>
      <c r="G125" s="2609"/>
      <c r="H125" s="2610"/>
      <c r="I125" s="2610"/>
      <c r="J125" s="2610"/>
      <c r="K125" s="2610"/>
      <c r="L125" s="2610"/>
      <c r="M125" s="2610"/>
      <c r="N125" s="2611"/>
      <c r="O125" s="2629"/>
      <c r="P125" s="2579" t="s">
        <v>438</v>
      </c>
      <c r="Q125" s="2580"/>
      <c r="R125" s="2581"/>
      <c r="S125" s="2585" t="s">
        <v>474</v>
      </c>
      <c r="T125" s="2586"/>
      <c r="U125" s="2587"/>
      <c r="V125" s="2632"/>
      <c r="W125" s="2633"/>
      <c r="X125" s="2633"/>
      <c r="Y125" s="2586" t="s">
        <v>203</v>
      </c>
      <c r="Z125" s="2633"/>
      <c r="AA125" s="2586" t="s">
        <v>204</v>
      </c>
      <c r="AB125" s="2633"/>
      <c r="AC125" s="2586" t="s">
        <v>205</v>
      </c>
      <c r="AD125" s="2636"/>
    </row>
    <row r="126" spans="1:30" s="311" customFormat="1" ht="18" thickBot="1">
      <c r="A126" s="515"/>
      <c r="B126" s="2603"/>
      <c r="C126" s="2604"/>
      <c r="D126" s="2604"/>
      <c r="E126" s="2605"/>
      <c r="F126" s="337"/>
      <c r="G126" s="2612"/>
      <c r="H126" s="2613"/>
      <c r="I126" s="2613"/>
      <c r="J126" s="2613"/>
      <c r="K126" s="2613"/>
      <c r="L126" s="2613"/>
      <c r="M126" s="2613"/>
      <c r="N126" s="2614"/>
      <c r="O126" s="2631"/>
      <c r="P126" s="2582"/>
      <c r="Q126" s="2583"/>
      <c r="R126" s="2584"/>
      <c r="S126" s="2588"/>
      <c r="T126" s="2589"/>
      <c r="U126" s="2590"/>
      <c r="V126" s="2634"/>
      <c r="W126" s="2635"/>
      <c r="X126" s="2635"/>
      <c r="Y126" s="2589"/>
      <c r="Z126" s="2635"/>
      <c r="AA126" s="2589"/>
      <c r="AB126" s="2635"/>
      <c r="AC126" s="2589"/>
      <c r="AD126" s="2637"/>
    </row>
    <row r="127" spans="1:30" ht="35.1" customHeight="1" thickBot="1">
      <c r="A127" s="694" t="s">
        <v>996</v>
      </c>
      <c r="B127" s="718"/>
      <c r="C127" s="718"/>
      <c r="D127" s="718"/>
      <c r="E127" s="718"/>
      <c r="F127" s="680"/>
      <c r="G127" s="681"/>
      <c r="H127" s="681"/>
      <c r="I127" s="681"/>
      <c r="J127" s="682"/>
      <c r="K127" s="681"/>
      <c r="L127" s="681"/>
      <c r="M127" s="681"/>
      <c r="N127" s="681"/>
      <c r="O127" s="681"/>
      <c r="P127" s="683"/>
      <c r="Q127" s="683"/>
      <c r="R127" s="683"/>
      <c r="S127" s="683"/>
      <c r="T127" s="683"/>
      <c r="U127" s="683"/>
      <c r="V127" s="683"/>
      <c r="W127" s="683"/>
      <c r="X127" s="683"/>
      <c r="Y127" s="683"/>
      <c r="Z127" s="683"/>
      <c r="AA127" s="683"/>
      <c r="AB127" s="683"/>
      <c r="AC127" s="679"/>
      <c r="AD127" s="684"/>
    </row>
    <row r="128" spans="1:30" s="311" customFormat="1" ht="18" customHeight="1">
      <c r="A128" s="343"/>
      <c r="B128" s="2597" t="s">
        <v>437</v>
      </c>
      <c r="C128" s="2598"/>
      <c r="D128" s="2598"/>
      <c r="E128" s="2599"/>
      <c r="F128" s="345"/>
      <c r="G128" s="2606" t="s">
        <v>937</v>
      </c>
      <c r="H128" s="2607"/>
      <c r="I128" s="2607"/>
      <c r="J128" s="2607"/>
      <c r="K128" s="2607"/>
      <c r="L128" s="2607"/>
      <c r="M128" s="2607"/>
      <c r="N128" s="2608"/>
      <c r="O128" s="2638"/>
      <c r="P128" s="2639"/>
      <c r="Q128" s="2639"/>
      <c r="R128" s="2619" t="s">
        <v>203</v>
      </c>
      <c r="S128" s="2639"/>
      <c r="T128" s="2619" t="s">
        <v>204</v>
      </c>
      <c r="U128" s="2619" t="s">
        <v>433</v>
      </c>
      <c r="V128" s="2619"/>
      <c r="W128" s="2621"/>
      <c r="X128" s="2623" t="s">
        <v>434</v>
      </c>
      <c r="Y128" s="2621"/>
      <c r="Z128" s="2625"/>
      <c r="AA128" s="2625"/>
      <c r="AB128" s="2625"/>
      <c r="AC128" s="2625"/>
      <c r="AD128" s="2626"/>
    </row>
    <row r="129" spans="1:30" s="311" customFormat="1" ht="17.25">
      <c r="A129" s="343"/>
      <c r="B129" s="2600"/>
      <c r="C129" s="2601"/>
      <c r="D129" s="2601"/>
      <c r="E129" s="2602"/>
      <c r="F129" s="2629"/>
      <c r="G129" s="2609"/>
      <c r="H129" s="2610"/>
      <c r="I129" s="2610"/>
      <c r="J129" s="2610"/>
      <c r="K129" s="2610"/>
      <c r="L129" s="2610"/>
      <c r="M129" s="2610"/>
      <c r="N129" s="2611"/>
      <c r="O129" s="2640"/>
      <c r="P129" s="2641"/>
      <c r="Q129" s="2641"/>
      <c r="R129" s="2620"/>
      <c r="S129" s="2641"/>
      <c r="T129" s="2620"/>
      <c r="U129" s="2620"/>
      <c r="V129" s="2620"/>
      <c r="W129" s="2622"/>
      <c r="X129" s="2624"/>
      <c r="Y129" s="2622"/>
      <c r="Z129" s="2627"/>
      <c r="AA129" s="2627"/>
      <c r="AB129" s="2627"/>
      <c r="AC129" s="2627"/>
      <c r="AD129" s="2628"/>
    </row>
    <row r="130" spans="1:30" s="311" customFormat="1" ht="17.25">
      <c r="A130" s="343"/>
      <c r="B130" s="2600"/>
      <c r="C130" s="2601"/>
      <c r="D130" s="2601"/>
      <c r="E130" s="2602"/>
      <c r="F130" s="2630"/>
      <c r="G130" s="2609"/>
      <c r="H130" s="2610"/>
      <c r="I130" s="2610"/>
      <c r="J130" s="2610"/>
      <c r="K130" s="2610"/>
      <c r="L130" s="2610"/>
      <c r="M130" s="2610"/>
      <c r="N130" s="2611"/>
      <c r="O130" s="2629"/>
      <c r="P130" s="2579" t="s">
        <v>438</v>
      </c>
      <c r="Q130" s="2580"/>
      <c r="R130" s="2581"/>
      <c r="S130" s="2585" t="s">
        <v>474</v>
      </c>
      <c r="T130" s="2586"/>
      <c r="U130" s="2587"/>
      <c r="V130" s="2632"/>
      <c r="W130" s="2633"/>
      <c r="X130" s="2633"/>
      <c r="Y130" s="2586" t="s">
        <v>203</v>
      </c>
      <c r="Z130" s="2633"/>
      <c r="AA130" s="2586" t="s">
        <v>204</v>
      </c>
      <c r="AB130" s="2633"/>
      <c r="AC130" s="2586" t="s">
        <v>205</v>
      </c>
      <c r="AD130" s="2636"/>
    </row>
    <row r="131" spans="1:30" s="311" customFormat="1" ht="18" thickBot="1">
      <c r="A131" s="515"/>
      <c r="B131" s="2603"/>
      <c r="C131" s="2604"/>
      <c r="D131" s="2604"/>
      <c r="E131" s="2605"/>
      <c r="F131" s="337"/>
      <c r="G131" s="2612"/>
      <c r="H131" s="2613"/>
      <c r="I131" s="2613"/>
      <c r="J131" s="2613"/>
      <c r="K131" s="2613"/>
      <c r="L131" s="2613"/>
      <c r="M131" s="2613"/>
      <c r="N131" s="2614"/>
      <c r="O131" s="2631"/>
      <c r="P131" s="2582"/>
      <c r="Q131" s="2583"/>
      <c r="R131" s="2584"/>
      <c r="S131" s="2588"/>
      <c r="T131" s="2589"/>
      <c r="U131" s="2590"/>
      <c r="V131" s="2634"/>
      <c r="W131" s="2635"/>
      <c r="X131" s="2635"/>
      <c r="Y131" s="2589"/>
      <c r="Z131" s="2635"/>
      <c r="AA131" s="2589"/>
      <c r="AB131" s="2635"/>
      <c r="AC131" s="2589"/>
      <c r="AD131" s="2637"/>
    </row>
    <row r="132" spans="1:30" s="698" customFormat="1" ht="35.1" customHeight="1" thickBot="1">
      <c r="A132" s="694" t="s">
        <v>997</v>
      </c>
      <c r="B132" s="718"/>
      <c r="C132" s="718"/>
      <c r="D132" s="718"/>
      <c r="E132" s="718"/>
      <c r="F132" s="695"/>
      <c r="G132" s="690"/>
      <c r="H132" s="690"/>
      <c r="I132" s="690"/>
      <c r="J132" s="696"/>
      <c r="K132" s="690"/>
      <c r="L132" s="690"/>
      <c r="M132" s="690"/>
      <c r="N132" s="690"/>
      <c r="O132" s="690"/>
      <c r="P132" s="691"/>
      <c r="Q132" s="691"/>
      <c r="R132" s="691"/>
      <c r="S132" s="691"/>
      <c r="T132" s="691"/>
      <c r="U132" s="691"/>
      <c r="V132" s="691"/>
      <c r="W132" s="691"/>
      <c r="X132" s="691"/>
      <c r="Y132" s="691"/>
      <c r="Z132" s="691"/>
      <c r="AA132" s="691"/>
      <c r="AB132" s="691"/>
      <c r="AC132" s="689"/>
      <c r="AD132" s="697"/>
    </row>
    <row r="133" spans="1:30" s="698" customFormat="1" ht="18" customHeight="1">
      <c r="A133" s="699"/>
      <c r="B133" s="2597" t="s">
        <v>437</v>
      </c>
      <c r="C133" s="2598"/>
      <c r="D133" s="2598"/>
      <c r="E133" s="2599"/>
      <c r="F133" s="700"/>
      <c r="G133" s="2606" t="s">
        <v>940</v>
      </c>
      <c r="H133" s="2607"/>
      <c r="I133" s="2607"/>
      <c r="J133" s="2607"/>
      <c r="K133" s="2607"/>
      <c r="L133" s="2607"/>
      <c r="M133" s="2607"/>
      <c r="N133" s="2608"/>
      <c r="O133" s="2615"/>
      <c r="P133" s="2616"/>
      <c r="Q133" s="2616"/>
      <c r="R133" s="2619" t="s">
        <v>203</v>
      </c>
      <c r="S133" s="2616"/>
      <c r="T133" s="2619" t="s">
        <v>204</v>
      </c>
      <c r="U133" s="2619" t="s">
        <v>433</v>
      </c>
      <c r="V133" s="2619"/>
      <c r="W133" s="2621"/>
      <c r="X133" s="2623" t="s">
        <v>434</v>
      </c>
      <c r="Y133" s="2621"/>
      <c r="Z133" s="2572"/>
      <c r="AA133" s="2572"/>
      <c r="AB133" s="2572"/>
      <c r="AC133" s="2572"/>
      <c r="AD133" s="2573"/>
    </row>
    <row r="134" spans="1:30" s="698" customFormat="1" ht="17.25">
      <c r="A134" s="699"/>
      <c r="B134" s="2600"/>
      <c r="C134" s="2601"/>
      <c r="D134" s="2601"/>
      <c r="E134" s="2602"/>
      <c r="F134" s="2576"/>
      <c r="G134" s="2609"/>
      <c r="H134" s="2610"/>
      <c r="I134" s="2610"/>
      <c r="J134" s="2610"/>
      <c r="K134" s="2610"/>
      <c r="L134" s="2610"/>
      <c r="M134" s="2610"/>
      <c r="N134" s="2611"/>
      <c r="O134" s="2617"/>
      <c r="P134" s="2618"/>
      <c r="Q134" s="2618"/>
      <c r="R134" s="2620"/>
      <c r="S134" s="2618"/>
      <c r="T134" s="2620"/>
      <c r="U134" s="2620"/>
      <c r="V134" s="2620"/>
      <c r="W134" s="2622"/>
      <c r="X134" s="2624"/>
      <c r="Y134" s="2622"/>
      <c r="Z134" s="2574"/>
      <c r="AA134" s="2574"/>
      <c r="AB134" s="2574"/>
      <c r="AC134" s="2574"/>
      <c r="AD134" s="2575"/>
    </row>
    <row r="135" spans="1:30" s="698" customFormat="1" ht="17.25">
      <c r="A135" s="699"/>
      <c r="B135" s="2600"/>
      <c r="C135" s="2601"/>
      <c r="D135" s="2601"/>
      <c r="E135" s="2602"/>
      <c r="F135" s="2577"/>
      <c r="G135" s="2609"/>
      <c r="H135" s="2610"/>
      <c r="I135" s="2610"/>
      <c r="J135" s="2610"/>
      <c r="K135" s="2610"/>
      <c r="L135" s="2610"/>
      <c r="M135" s="2610"/>
      <c r="N135" s="2611"/>
      <c r="O135" s="2576"/>
      <c r="P135" s="2579" t="s">
        <v>438</v>
      </c>
      <c r="Q135" s="2580"/>
      <c r="R135" s="2581"/>
      <c r="S135" s="2585" t="s">
        <v>474</v>
      </c>
      <c r="T135" s="2586"/>
      <c r="U135" s="2587"/>
      <c r="V135" s="2591"/>
      <c r="W135" s="2592"/>
      <c r="X135" s="2592"/>
      <c r="Y135" s="2586" t="s">
        <v>203</v>
      </c>
      <c r="Z135" s="2592"/>
      <c r="AA135" s="2586" t="s">
        <v>204</v>
      </c>
      <c r="AB135" s="2592"/>
      <c r="AC135" s="2586" t="s">
        <v>205</v>
      </c>
      <c r="AD135" s="2595"/>
    </row>
    <row r="136" spans="1:30" s="698" customFormat="1" ht="18" thickBot="1">
      <c r="A136" s="701"/>
      <c r="B136" s="2603"/>
      <c r="C136" s="2604"/>
      <c r="D136" s="2604"/>
      <c r="E136" s="2605"/>
      <c r="F136" s="702"/>
      <c r="G136" s="2612"/>
      <c r="H136" s="2613"/>
      <c r="I136" s="2613"/>
      <c r="J136" s="2613"/>
      <c r="K136" s="2613"/>
      <c r="L136" s="2613"/>
      <c r="M136" s="2613"/>
      <c r="N136" s="2614"/>
      <c r="O136" s="2578"/>
      <c r="P136" s="2582"/>
      <c r="Q136" s="2583"/>
      <c r="R136" s="2584"/>
      <c r="S136" s="2588"/>
      <c r="T136" s="2589"/>
      <c r="U136" s="2590"/>
      <c r="V136" s="2593"/>
      <c r="W136" s="2594"/>
      <c r="X136" s="2594"/>
      <c r="Y136" s="2589"/>
      <c r="Z136" s="2594"/>
      <c r="AA136" s="2589"/>
      <c r="AB136" s="2594"/>
      <c r="AC136" s="2589"/>
      <c r="AD136" s="2596"/>
    </row>
    <row r="137" spans="1:30" ht="17.25">
      <c r="A137" s="349"/>
    </row>
    <row r="138" spans="1:30" ht="17.25">
      <c r="A138" s="56" t="s">
        <v>456</v>
      </c>
    </row>
    <row r="139" spans="1:30" ht="17.25">
      <c r="A139" s="349" t="s">
        <v>457</v>
      </c>
    </row>
  </sheetData>
  <mergeCells count="557">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B69:E72"/>
    <mergeCell ref="G69:N72"/>
    <mergeCell ref="O69:P70"/>
    <mergeCell ref="Q69:Q70"/>
    <mergeCell ref="R69:R70"/>
    <mergeCell ref="S69:S70"/>
    <mergeCell ref="T69:T70"/>
    <mergeCell ref="U69:W70"/>
    <mergeCell ref="X69:Y70"/>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7:E8"/>
    <mergeCell ref="F7:J7"/>
    <mergeCell ref="K7:AD7"/>
    <mergeCell ref="F8:J8"/>
    <mergeCell ref="K8:AD8"/>
    <mergeCell ref="A2:AD2"/>
    <mergeCell ref="A4:D4"/>
    <mergeCell ref="E4:K4"/>
    <mergeCell ref="L4:O4"/>
    <mergeCell ref="P4:U4"/>
    <mergeCell ref="V4:W4"/>
    <mergeCell ref="X4:AD4"/>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D14:N15"/>
    <mergeCell ref="O14:P14"/>
    <mergeCell ref="U14:W14"/>
    <mergeCell ref="X14:Y14"/>
    <mergeCell ref="Z14:AD14"/>
    <mergeCell ref="P15:R15"/>
    <mergeCell ref="S15:U15"/>
    <mergeCell ref="V15:W15"/>
    <mergeCell ref="E16:N1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AC25:AC26"/>
    <mergeCell ref="AD25:AD26"/>
    <mergeCell ref="D27:N28"/>
    <mergeCell ref="O27:P27"/>
    <mergeCell ref="U27:W27"/>
    <mergeCell ref="X27:Y27"/>
    <mergeCell ref="Z27:AD27"/>
    <mergeCell ref="P28:R28"/>
    <mergeCell ref="S28:U28"/>
    <mergeCell ref="V28:W28"/>
    <mergeCell ref="E29:N29"/>
    <mergeCell ref="D30:N33"/>
    <mergeCell ref="O30:P31"/>
    <mergeCell ref="Q30:Q31"/>
    <mergeCell ref="R30:R31"/>
    <mergeCell ref="S30:S31"/>
    <mergeCell ref="T30:T31"/>
    <mergeCell ref="Z32:Z33"/>
    <mergeCell ref="AA32:AA33"/>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Z37:Z38"/>
    <mergeCell ref="AA37:AA38"/>
    <mergeCell ref="AB37:AB38"/>
    <mergeCell ref="AC37:AC38"/>
    <mergeCell ref="AD37:AD38"/>
    <mergeCell ref="T35:T36"/>
    <mergeCell ref="U35:W36"/>
    <mergeCell ref="X35:Y36"/>
    <mergeCell ref="Z35:AD36"/>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B44:E50"/>
    <mergeCell ref="F44:F45"/>
    <mergeCell ref="G44:N45"/>
    <mergeCell ref="O44:P45"/>
    <mergeCell ref="Q44:Q45"/>
    <mergeCell ref="R44:R45"/>
    <mergeCell ref="S44:S45"/>
    <mergeCell ref="T44:T45"/>
    <mergeCell ref="U44:W45"/>
    <mergeCell ref="T48:T49"/>
    <mergeCell ref="U48:W49"/>
    <mergeCell ref="X48:Y49"/>
    <mergeCell ref="Z48:AD49"/>
    <mergeCell ref="I50:J50"/>
    <mergeCell ref="K50:M50"/>
    <mergeCell ref="U50:V50"/>
    <mergeCell ref="F48:F49"/>
    <mergeCell ref="G48:N49"/>
    <mergeCell ref="O48:P49"/>
    <mergeCell ref="Q48:Q49"/>
    <mergeCell ref="R48:R49"/>
    <mergeCell ref="S48:S49"/>
    <mergeCell ref="F53:F54"/>
    <mergeCell ref="O54:O55"/>
    <mergeCell ref="P54:R55"/>
    <mergeCell ref="S54:U55"/>
    <mergeCell ref="V54:W55"/>
    <mergeCell ref="X54:X55"/>
    <mergeCell ref="B52:E55"/>
    <mergeCell ref="G52:N55"/>
    <mergeCell ref="O52:P53"/>
    <mergeCell ref="Q52:Q53"/>
    <mergeCell ref="R52:R53"/>
    <mergeCell ref="S52:S53"/>
    <mergeCell ref="Y54:Y55"/>
    <mergeCell ref="Z54:Z55"/>
    <mergeCell ref="AA54:AA55"/>
    <mergeCell ref="AB54:AB55"/>
    <mergeCell ref="AC54:AC55"/>
    <mergeCell ref="AD54:AD55"/>
    <mergeCell ref="T52:T53"/>
    <mergeCell ref="U52:W53"/>
    <mergeCell ref="X52:Y53"/>
    <mergeCell ref="Z52:AD53"/>
    <mergeCell ref="F58:F59"/>
    <mergeCell ref="O59:O60"/>
    <mergeCell ref="P59:R60"/>
    <mergeCell ref="S59:U60"/>
    <mergeCell ref="V59:W60"/>
    <mergeCell ref="X59:X60"/>
    <mergeCell ref="B57:E60"/>
    <mergeCell ref="G57:N60"/>
    <mergeCell ref="O57:P58"/>
    <mergeCell ref="Q57:Q58"/>
    <mergeCell ref="R57:R58"/>
    <mergeCell ref="S57:S58"/>
    <mergeCell ref="Y59:Y60"/>
    <mergeCell ref="Z59:Z60"/>
    <mergeCell ref="AA59:AA60"/>
    <mergeCell ref="AB59:AB60"/>
    <mergeCell ref="AC59:AC60"/>
    <mergeCell ref="AD59:AD60"/>
    <mergeCell ref="T57:T58"/>
    <mergeCell ref="U57:W58"/>
    <mergeCell ref="X57:Y58"/>
    <mergeCell ref="Z57:AD58"/>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S86:U86"/>
    <mergeCell ref="B83:E88"/>
    <mergeCell ref="F85:F86"/>
    <mergeCell ref="K85:N86"/>
    <mergeCell ref="V86:W86"/>
    <mergeCell ref="G83:I88"/>
    <mergeCell ref="J83:J88"/>
    <mergeCell ref="K83:N84"/>
    <mergeCell ref="O83:P83"/>
    <mergeCell ref="U83:W83"/>
    <mergeCell ref="S88:U88"/>
    <mergeCell ref="V88:W88"/>
    <mergeCell ref="X83:Y83"/>
    <mergeCell ref="Z83:AD83"/>
    <mergeCell ref="P84:R84"/>
    <mergeCell ref="S84:U84"/>
    <mergeCell ref="V84:W84"/>
    <mergeCell ref="K87:N88"/>
    <mergeCell ref="O87:P87"/>
    <mergeCell ref="U87:W87"/>
    <mergeCell ref="O92:O96"/>
    <mergeCell ref="P92:R96"/>
    <mergeCell ref="S92:U96"/>
    <mergeCell ref="V92:W96"/>
    <mergeCell ref="X92:X96"/>
    <mergeCell ref="AB92:AB96"/>
    <mergeCell ref="AC92:AC96"/>
    <mergeCell ref="AD92:AD96"/>
    <mergeCell ref="X87:Y87"/>
    <mergeCell ref="Z87:AD87"/>
    <mergeCell ref="P88:R88"/>
    <mergeCell ref="O85:P85"/>
    <mergeCell ref="U85:W85"/>
    <mergeCell ref="X85:Y85"/>
    <mergeCell ref="Z85:AD85"/>
    <mergeCell ref="P86:R86"/>
    <mergeCell ref="B90:E96"/>
    <mergeCell ref="O90:P91"/>
    <mergeCell ref="Q90:Q91"/>
    <mergeCell ref="R90:R91"/>
    <mergeCell ref="S90:S91"/>
    <mergeCell ref="Y92:Y96"/>
    <mergeCell ref="Z92:Z96"/>
    <mergeCell ref="AA92:AA96"/>
    <mergeCell ref="T90:T91"/>
    <mergeCell ref="U90:W91"/>
    <mergeCell ref="X90:Y91"/>
    <mergeCell ref="Z90:AD91"/>
    <mergeCell ref="G90:I96"/>
    <mergeCell ref="J90:J96"/>
    <mergeCell ref="K90:N96"/>
    <mergeCell ref="F92:F94"/>
    <mergeCell ref="F99:F100"/>
    <mergeCell ref="O100:O101"/>
    <mergeCell ref="P100:R101"/>
    <mergeCell ref="S100:U101"/>
    <mergeCell ref="V100:W101"/>
    <mergeCell ref="X100:X101"/>
    <mergeCell ref="B98:E101"/>
    <mergeCell ref="G98:N101"/>
    <mergeCell ref="O98:P99"/>
    <mergeCell ref="Q98:Q99"/>
    <mergeCell ref="R98:R99"/>
    <mergeCell ref="S98:S99"/>
    <mergeCell ref="Y100:Y101"/>
    <mergeCell ref="Z100:Z101"/>
    <mergeCell ref="AA100:AA101"/>
    <mergeCell ref="AB100:AB101"/>
    <mergeCell ref="AC100:AC101"/>
    <mergeCell ref="AD100:AD101"/>
    <mergeCell ref="T98:T99"/>
    <mergeCell ref="U98:W99"/>
    <mergeCell ref="X98:Y99"/>
    <mergeCell ref="Z98:AD99"/>
    <mergeCell ref="B103:E106"/>
    <mergeCell ref="G103:N106"/>
    <mergeCell ref="O103:P104"/>
    <mergeCell ref="Q103:Q104"/>
    <mergeCell ref="R103:R104"/>
    <mergeCell ref="S103:S104"/>
    <mergeCell ref="T103:T104"/>
    <mergeCell ref="U103:W104"/>
    <mergeCell ref="X103:Y104"/>
    <mergeCell ref="S108:S109"/>
    <mergeCell ref="T108:T109"/>
    <mergeCell ref="U108:W109"/>
    <mergeCell ref="X108:Y109"/>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B113:E116"/>
    <mergeCell ref="O113:P114"/>
    <mergeCell ref="Q113:Q114"/>
    <mergeCell ref="R113:R114"/>
    <mergeCell ref="S113:S114"/>
    <mergeCell ref="T113:T114"/>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B108:E111"/>
    <mergeCell ref="G108:N111"/>
    <mergeCell ref="O108:P109"/>
    <mergeCell ref="Q108:Q109"/>
    <mergeCell ref="R108:R109"/>
    <mergeCell ref="U113:W114"/>
    <mergeCell ref="X113:Y114"/>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G113:N116"/>
    <mergeCell ref="B118:E121"/>
    <mergeCell ref="G118:I121"/>
    <mergeCell ref="J118:J121"/>
    <mergeCell ref="K118:N121"/>
    <mergeCell ref="O118:P119"/>
    <mergeCell ref="Q118:Q119"/>
    <mergeCell ref="R118:R119"/>
    <mergeCell ref="S118:S119"/>
    <mergeCell ref="T118:T119"/>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23:E126"/>
    <mergeCell ref="G123:N126"/>
    <mergeCell ref="O123:P124"/>
    <mergeCell ref="Q123:Q124"/>
    <mergeCell ref="R123:R124"/>
    <mergeCell ref="S123:S124"/>
    <mergeCell ref="T123:T124"/>
    <mergeCell ref="U123:W124"/>
    <mergeCell ref="X123:Y124"/>
    <mergeCell ref="Z123:AD124"/>
    <mergeCell ref="F124:F125"/>
    <mergeCell ref="O125:O126"/>
    <mergeCell ref="P125:R126"/>
    <mergeCell ref="S125:U126"/>
    <mergeCell ref="V125:W126"/>
    <mergeCell ref="X125:X126"/>
    <mergeCell ref="Y125:Y126"/>
    <mergeCell ref="Z125:Z126"/>
    <mergeCell ref="AA125:AA126"/>
    <mergeCell ref="AB125:AB126"/>
    <mergeCell ref="AC125:AC126"/>
    <mergeCell ref="AD125:AD126"/>
    <mergeCell ref="B128:E131"/>
    <mergeCell ref="G128:N131"/>
    <mergeCell ref="O128:P129"/>
    <mergeCell ref="Q128:Q129"/>
    <mergeCell ref="R128:R129"/>
    <mergeCell ref="S128:S129"/>
    <mergeCell ref="T128:T129"/>
    <mergeCell ref="U128:W129"/>
    <mergeCell ref="X128:Y129"/>
    <mergeCell ref="Z128:AD129"/>
    <mergeCell ref="F129:F130"/>
    <mergeCell ref="O130:O131"/>
    <mergeCell ref="P130:R131"/>
    <mergeCell ref="S130:U131"/>
    <mergeCell ref="V130:W131"/>
    <mergeCell ref="X130:X131"/>
    <mergeCell ref="Y130:Y131"/>
    <mergeCell ref="Z130:Z131"/>
    <mergeCell ref="AA130:AA131"/>
    <mergeCell ref="AB130:AB131"/>
    <mergeCell ref="AC130:AC131"/>
    <mergeCell ref="AD130:AD131"/>
    <mergeCell ref="B133:E136"/>
    <mergeCell ref="G133:N136"/>
    <mergeCell ref="O133:P134"/>
    <mergeCell ref="Q133:Q134"/>
    <mergeCell ref="R133:R134"/>
    <mergeCell ref="S133:S134"/>
    <mergeCell ref="T133:T134"/>
    <mergeCell ref="U133:W134"/>
    <mergeCell ref="X133:Y134"/>
    <mergeCell ref="Z133:AD134"/>
    <mergeCell ref="F134:F135"/>
    <mergeCell ref="O135:O136"/>
    <mergeCell ref="P135:R136"/>
    <mergeCell ref="S135:U136"/>
    <mergeCell ref="V135:W136"/>
    <mergeCell ref="X135:X136"/>
    <mergeCell ref="Y135:Y136"/>
    <mergeCell ref="Z135:Z136"/>
    <mergeCell ref="AA135:AA136"/>
    <mergeCell ref="AB135:AB136"/>
    <mergeCell ref="AC135:AC136"/>
    <mergeCell ref="AD135:AD136"/>
  </mergeCells>
  <phoneticPr fontId="9"/>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26" priority="109" stopIfTrue="1" operator="equal">
      <formula>""</formula>
    </cfRule>
  </conditionalFormatting>
  <conditionalFormatting sqref="F21 N21">
    <cfRule type="cellIs" dxfId="125" priority="108" stopIfTrue="1" operator="equal">
      <formula>IF($F$21:$N$21,"✓")</formula>
    </cfRule>
  </conditionalFormatting>
  <conditionalFormatting sqref="U46:AD47 N50 AA50 Y50 W50 P50 J46:R47">
    <cfRule type="cellIs" dxfId="124" priority="107" stopIfTrue="1" operator="equal">
      <formula>""</formula>
    </cfRule>
  </conditionalFormatting>
  <conditionalFormatting sqref="Q44:S44">
    <cfRule type="cellIs" dxfId="123" priority="105" stopIfTrue="1" operator="equal">
      <formula>""</formula>
    </cfRule>
  </conditionalFormatting>
  <conditionalFormatting sqref="U48 O48 Q48:S48 X48 Z48">
    <cfRule type="cellIs" dxfId="122" priority="103" stopIfTrue="1" operator="equal">
      <formula>""</formula>
    </cfRule>
  </conditionalFormatting>
  <conditionalFormatting sqref="F44">
    <cfRule type="cellIs" dxfId="121" priority="106" stopIfTrue="1" operator="equal">
      <formula>""</formula>
    </cfRule>
  </conditionalFormatting>
  <conditionalFormatting sqref="F48">
    <cfRule type="cellIs" dxfId="120" priority="104" stopIfTrue="1" operator="equal">
      <formula>""</formula>
    </cfRule>
  </conditionalFormatting>
  <conditionalFormatting sqref="F104:F105 Q103:Q104 S103:S104 O105:O106 X105:X106 Z105:Z106 AB105:AB106">
    <cfRule type="cellIs" dxfId="119" priority="100" stopIfTrue="1" operator="equal">
      <formula>""</formula>
    </cfRule>
  </conditionalFormatting>
  <conditionalFormatting sqref="F79:F80 Q78:Q79 S78:S79 O80:O81 X80:X81 Z80:Z81 AB80:AB81">
    <cfRule type="cellIs" dxfId="118" priority="101" stopIfTrue="1" operator="equal">
      <formula>""</formula>
    </cfRule>
  </conditionalFormatting>
  <conditionalFormatting sqref="F36:F37 Q35:Q36 S35:S36 O37:O38 X37:X38 Z37:Z38 AB37:AB38">
    <cfRule type="cellIs" dxfId="117" priority="102" stopIfTrue="1" operator="equal">
      <formula>""</formula>
    </cfRule>
  </conditionalFormatting>
  <conditionalFormatting sqref="Q83 S83 K83 AB83 X83 Z83 O83">
    <cfRule type="cellIs" dxfId="116" priority="99" stopIfTrue="1" operator="equal">
      <formula>""</formula>
    </cfRule>
  </conditionalFormatting>
  <conditionalFormatting sqref="F99:F100 Q98:Q99 S98:S99 O100:O101 X100:X101 Z100:Z101 AB100:AB101">
    <cfRule type="cellIs" dxfId="115" priority="97" stopIfTrue="1" operator="equal">
      <formula>""</formula>
    </cfRule>
  </conditionalFormatting>
  <conditionalFormatting sqref="Q85 S85 K85 AB85 X85 Z85 O85">
    <cfRule type="cellIs" dxfId="114" priority="98" stopIfTrue="1" operator="equal">
      <formula>""</formula>
    </cfRule>
  </conditionalFormatting>
  <conditionalFormatting sqref="F40:F41 Q39:Q40 S39:S40 O41:O42 X41:X42 Z41:Z42 AB41:AB42">
    <cfRule type="cellIs" dxfId="113" priority="96" stopIfTrue="1" operator="equal">
      <formula>""</formula>
    </cfRule>
  </conditionalFormatting>
  <conditionalFormatting sqref="S88 AB88 X88 Z88">
    <cfRule type="cellIs" dxfId="112" priority="95" stopIfTrue="1" operator="equal">
      <formula>""</formula>
    </cfRule>
  </conditionalFormatting>
  <conditionalFormatting sqref="O88">
    <cfRule type="cellIs" dxfId="111" priority="94" stopIfTrue="1" operator="equal">
      <formula>""</formula>
    </cfRule>
  </conditionalFormatting>
  <conditionalFormatting sqref="O84">
    <cfRule type="cellIs" dxfId="110" priority="92" stopIfTrue="1" operator="equal">
      <formula>""</formula>
    </cfRule>
  </conditionalFormatting>
  <conditionalFormatting sqref="O86">
    <cfRule type="cellIs" dxfId="109" priority="90" stopIfTrue="1" operator="equal">
      <formula>""</formula>
    </cfRule>
  </conditionalFormatting>
  <conditionalFormatting sqref="S84 AB84 X84 Z84">
    <cfRule type="cellIs" dxfId="108" priority="93" stopIfTrue="1" operator="equal">
      <formula>""</formula>
    </cfRule>
  </conditionalFormatting>
  <conditionalFormatting sqref="S86 AB86 X86 Z86">
    <cfRule type="cellIs" dxfId="107" priority="91" stopIfTrue="1" operator="equal">
      <formula>""</formula>
    </cfRule>
  </conditionalFormatting>
  <conditionalFormatting sqref="F85">
    <cfRule type="cellIs" dxfId="106" priority="89" stopIfTrue="1" operator="equal">
      <formula>""</formula>
    </cfRule>
  </conditionalFormatting>
  <conditionalFormatting sqref="F75:F76 Q74:Q75 S74:S75 O76:O77 X76:X77 Z76:Z77 AB76:AB77">
    <cfRule type="cellIs" dxfId="105" priority="88" stopIfTrue="1" operator="equal">
      <formula>""</formula>
    </cfRule>
  </conditionalFormatting>
  <conditionalFormatting sqref="Z74:AD75">
    <cfRule type="cellIs" dxfId="104" priority="87" operator="equal">
      <formula>""</formula>
    </cfRule>
  </conditionalFormatting>
  <conditionalFormatting sqref="Z57:AD58">
    <cfRule type="cellIs" dxfId="103" priority="86" operator="equal">
      <formula>""</formula>
    </cfRule>
  </conditionalFormatting>
  <conditionalFormatting sqref="Z52:AD53">
    <cfRule type="cellIs" dxfId="102" priority="85" operator="equal">
      <formula>""</formula>
    </cfRule>
  </conditionalFormatting>
  <conditionalFormatting sqref="Z44:AD45">
    <cfRule type="cellIs" dxfId="101" priority="84" operator="equal">
      <formula>""</formula>
    </cfRule>
  </conditionalFormatting>
  <conditionalFormatting sqref="Z35:AD36">
    <cfRule type="cellIs" dxfId="100" priority="83" operator="equal">
      <formula>""</formula>
    </cfRule>
  </conditionalFormatting>
  <conditionalFormatting sqref="Z27:AD27">
    <cfRule type="cellIs" dxfId="99" priority="82" operator="equal">
      <formula>""</formula>
    </cfRule>
  </conditionalFormatting>
  <conditionalFormatting sqref="Z23:AD24">
    <cfRule type="cellIs" dxfId="98" priority="81" operator="equal">
      <formula>""</formula>
    </cfRule>
  </conditionalFormatting>
  <conditionalFormatting sqref="Z14:AD14">
    <cfRule type="cellIs" dxfId="97" priority="80" operator="equal">
      <formula>""</formula>
    </cfRule>
  </conditionalFormatting>
  <conditionalFormatting sqref="Z10:AD11">
    <cfRule type="cellIs" dxfId="96" priority="79" operator="equal">
      <formula>""</formula>
    </cfRule>
  </conditionalFormatting>
  <conditionalFormatting sqref="F119:F120 Q118:Q119 S118:S119 O120:O121 X120:X121 Z120:Z121 AB120:AB121">
    <cfRule type="cellIs" dxfId="95" priority="78" stopIfTrue="1" operator="equal">
      <formula>""</formula>
    </cfRule>
  </conditionalFormatting>
  <conditionalFormatting sqref="F124:F125 Q123:Q124 S123:S124 O125:O126 X125:X126 Z125:Z126 AB125:AB126">
    <cfRule type="cellIs" dxfId="94" priority="77" stopIfTrue="1" operator="equal">
      <formula>""</formula>
    </cfRule>
  </conditionalFormatting>
  <conditionalFormatting sqref="K118">
    <cfRule type="cellIs" dxfId="93" priority="76" stopIfTrue="1" operator="equal">
      <formula>""</formula>
    </cfRule>
  </conditionalFormatting>
  <conditionalFormatting sqref="Z98:AD99">
    <cfRule type="cellIs" dxfId="92" priority="75" operator="equal">
      <formula>""</formula>
    </cfRule>
  </conditionalFormatting>
  <conditionalFormatting sqref="Z103:AD104">
    <cfRule type="cellIs" dxfId="91" priority="74" operator="equal">
      <formula>""</formula>
    </cfRule>
  </conditionalFormatting>
  <conditionalFormatting sqref="Z118:AD119">
    <cfRule type="cellIs" dxfId="90" priority="73" operator="equal">
      <formula>""</formula>
    </cfRule>
  </conditionalFormatting>
  <conditionalFormatting sqref="Z123:AD124">
    <cfRule type="cellIs" dxfId="89" priority="72" operator="equal">
      <formula>""</formula>
    </cfRule>
  </conditionalFormatting>
  <conditionalFormatting sqref="F92 Q90:Q91 S90:S91 O92:O96 X92:X96 Z92:Z96 AB92:AB96">
    <cfRule type="cellIs" dxfId="88" priority="71" stopIfTrue="1" operator="equal">
      <formula>""</formula>
    </cfRule>
  </conditionalFormatting>
  <conditionalFormatting sqref="Z90:AD91">
    <cfRule type="cellIs" dxfId="87" priority="70" operator="equal">
      <formula>""</formula>
    </cfRule>
  </conditionalFormatting>
  <conditionalFormatting sqref="F109:F110 Q108:Q109 S108:S109 O110:O111 X110:X111 Z110:Z111 AB110:AB111">
    <cfRule type="cellIs" dxfId="86" priority="69" stopIfTrue="1" operator="equal">
      <formula>""</formula>
    </cfRule>
  </conditionalFormatting>
  <conditionalFormatting sqref="Z108:AD109">
    <cfRule type="cellIs" dxfId="85" priority="68" operator="equal">
      <formula>""</formula>
    </cfRule>
  </conditionalFormatting>
  <conditionalFormatting sqref="F114:F115 Q113:Q114 S113:S114 O115:O116 X115:X116 Z115:Z116 AB115:AB116">
    <cfRule type="cellIs" dxfId="84" priority="67" stopIfTrue="1" operator="equal">
      <formula>""</formula>
    </cfRule>
  </conditionalFormatting>
  <conditionalFormatting sqref="Z113:AD114">
    <cfRule type="cellIs" dxfId="83" priority="66" operator="equal">
      <formula>""</formula>
    </cfRule>
  </conditionalFormatting>
  <conditionalFormatting sqref="Z128:AD129">
    <cfRule type="cellIs" dxfId="82" priority="64" operator="equal">
      <formula>""</formula>
    </cfRule>
  </conditionalFormatting>
  <conditionalFormatting sqref="F129:F130 Q128:Q129 S128:S129 O130:O131 X130:X131 Z130:Z131 AB130:AB131">
    <cfRule type="cellIs" dxfId="81" priority="65" stopIfTrue="1" operator="equal">
      <formula>""</formula>
    </cfRule>
  </conditionalFormatting>
  <conditionalFormatting sqref="K90">
    <cfRule type="cellIs" dxfId="80" priority="63" stopIfTrue="1" operator="equal">
      <formula>""</formula>
    </cfRule>
  </conditionalFormatting>
  <conditionalFormatting sqref="O10:P11">
    <cfRule type="cellIs" dxfId="79" priority="62" operator="equal">
      <formula>""</formula>
    </cfRule>
  </conditionalFormatting>
  <conditionalFormatting sqref="V12:W13">
    <cfRule type="cellIs" dxfId="78" priority="61" operator="equal">
      <formula>""</formula>
    </cfRule>
  </conditionalFormatting>
  <conditionalFormatting sqref="O14:P14">
    <cfRule type="cellIs" dxfId="77" priority="60" operator="equal">
      <formula>""</formula>
    </cfRule>
  </conditionalFormatting>
  <conditionalFormatting sqref="V15:W15">
    <cfRule type="cellIs" dxfId="76" priority="59" operator="equal">
      <formula>""</formula>
    </cfRule>
  </conditionalFormatting>
  <conditionalFormatting sqref="O17:P18">
    <cfRule type="cellIs" dxfId="75" priority="58" operator="equal">
      <formula>""</formula>
    </cfRule>
  </conditionalFormatting>
  <conditionalFormatting sqref="V19:W20">
    <cfRule type="cellIs" dxfId="74" priority="57" operator="equal">
      <formula>""</formula>
    </cfRule>
  </conditionalFormatting>
  <conditionalFormatting sqref="O23:P24">
    <cfRule type="cellIs" dxfId="73" priority="56" operator="equal">
      <formula>""</formula>
    </cfRule>
  </conditionalFormatting>
  <conditionalFormatting sqref="V25:W26">
    <cfRule type="cellIs" dxfId="72" priority="55" operator="equal">
      <formula>""</formula>
    </cfRule>
  </conditionalFormatting>
  <conditionalFormatting sqref="O27:P27">
    <cfRule type="cellIs" dxfId="71" priority="54" operator="equal">
      <formula>""</formula>
    </cfRule>
  </conditionalFormatting>
  <conditionalFormatting sqref="V28:W28">
    <cfRule type="cellIs" dxfId="70" priority="53" operator="equal">
      <formula>""</formula>
    </cfRule>
  </conditionalFormatting>
  <conditionalFormatting sqref="O30:P31">
    <cfRule type="cellIs" dxfId="69" priority="52" operator="equal">
      <formula>""</formula>
    </cfRule>
  </conditionalFormatting>
  <conditionalFormatting sqref="V32:W33">
    <cfRule type="cellIs" dxfId="68" priority="51" operator="equal">
      <formula>""</formula>
    </cfRule>
  </conditionalFormatting>
  <conditionalFormatting sqref="O35:P36">
    <cfRule type="cellIs" dxfId="67" priority="50" operator="equal">
      <formula>""</formula>
    </cfRule>
  </conditionalFormatting>
  <conditionalFormatting sqref="V37:W38">
    <cfRule type="cellIs" dxfId="66" priority="49" operator="equal">
      <formula>""</formula>
    </cfRule>
  </conditionalFormatting>
  <conditionalFormatting sqref="O39:P40">
    <cfRule type="cellIs" dxfId="65" priority="48" operator="equal">
      <formula>""</formula>
    </cfRule>
  </conditionalFormatting>
  <conditionalFormatting sqref="V41:W42">
    <cfRule type="cellIs" dxfId="64" priority="47" operator="equal">
      <formula>""</formula>
    </cfRule>
  </conditionalFormatting>
  <conditionalFormatting sqref="O44:P45">
    <cfRule type="cellIs" dxfId="63" priority="46" operator="equal">
      <formula>""</formula>
    </cfRule>
  </conditionalFormatting>
  <conditionalFormatting sqref="O48:P49">
    <cfRule type="cellIs" dxfId="62" priority="45" operator="equal">
      <formula>""</formula>
    </cfRule>
  </conditionalFormatting>
  <conditionalFormatting sqref="K50:M50">
    <cfRule type="cellIs" dxfId="61" priority="44" operator="equal">
      <formula>""</formula>
    </cfRule>
  </conditionalFormatting>
  <conditionalFormatting sqref="U50:V50">
    <cfRule type="cellIs" dxfId="60" priority="43" operator="equal">
      <formula>""</formula>
    </cfRule>
  </conditionalFormatting>
  <conditionalFormatting sqref="O52:P53">
    <cfRule type="cellIs" dxfId="59" priority="42" operator="equal">
      <formula>""</formula>
    </cfRule>
  </conditionalFormatting>
  <conditionalFormatting sqref="V54:W55">
    <cfRule type="cellIs" dxfId="58" priority="41" operator="equal">
      <formula>""</formula>
    </cfRule>
  </conditionalFormatting>
  <conditionalFormatting sqref="O57:P58">
    <cfRule type="cellIs" dxfId="57" priority="40" operator="equal">
      <formula>""</formula>
    </cfRule>
  </conditionalFormatting>
  <conditionalFormatting sqref="V59:W60">
    <cfRule type="cellIs" dxfId="56" priority="39" operator="equal">
      <formula>""</formula>
    </cfRule>
  </conditionalFormatting>
  <conditionalFormatting sqref="O64:P65">
    <cfRule type="cellIs" dxfId="55" priority="38" operator="equal">
      <formula>""</formula>
    </cfRule>
  </conditionalFormatting>
  <conditionalFormatting sqref="V66:W67">
    <cfRule type="cellIs" dxfId="54" priority="37" operator="equal">
      <formula>""</formula>
    </cfRule>
  </conditionalFormatting>
  <conditionalFormatting sqref="V76:W77">
    <cfRule type="cellIs" dxfId="53" priority="36" operator="equal">
      <formula>""</formula>
    </cfRule>
  </conditionalFormatting>
  <conditionalFormatting sqref="O74:P75">
    <cfRule type="cellIs" dxfId="52" priority="35" operator="equal">
      <formula>""</formula>
    </cfRule>
  </conditionalFormatting>
  <conditionalFormatting sqref="O78:P79">
    <cfRule type="cellIs" dxfId="51" priority="34" operator="equal">
      <formula>""</formula>
    </cfRule>
  </conditionalFormatting>
  <conditionalFormatting sqref="V80:W81">
    <cfRule type="cellIs" dxfId="50" priority="33" operator="equal">
      <formula>""</formula>
    </cfRule>
  </conditionalFormatting>
  <conditionalFormatting sqref="V84:W84">
    <cfRule type="cellIs" dxfId="49" priority="32" operator="equal">
      <formula>""</formula>
    </cfRule>
  </conditionalFormatting>
  <conditionalFormatting sqref="V86:W86">
    <cfRule type="cellIs" dxfId="48" priority="31" operator="equal">
      <formula>""</formula>
    </cfRule>
  </conditionalFormatting>
  <conditionalFormatting sqref="V88:W88">
    <cfRule type="cellIs" dxfId="47" priority="30" operator="equal">
      <formula>""</formula>
    </cfRule>
  </conditionalFormatting>
  <conditionalFormatting sqref="O90:P91">
    <cfRule type="cellIs" dxfId="46" priority="29" operator="equal">
      <formula>""</formula>
    </cfRule>
  </conditionalFormatting>
  <conditionalFormatting sqref="V92:W96">
    <cfRule type="cellIs" dxfId="45" priority="28" operator="equal">
      <formula>""</formula>
    </cfRule>
  </conditionalFormatting>
  <conditionalFormatting sqref="O98:P99">
    <cfRule type="cellIs" dxfId="44" priority="27" operator="equal">
      <formula>""</formula>
    </cfRule>
  </conditionalFormatting>
  <conditionalFormatting sqref="V100:W101">
    <cfRule type="cellIs" dxfId="43" priority="26" operator="equal">
      <formula>""</formula>
    </cfRule>
  </conditionalFormatting>
  <conditionalFormatting sqref="O103:P104">
    <cfRule type="cellIs" dxfId="42" priority="25" operator="equal">
      <formula>""</formula>
    </cfRule>
  </conditionalFormatting>
  <conditionalFormatting sqref="V105:W106">
    <cfRule type="cellIs" dxfId="41" priority="24" operator="equal">
      <formula>""</formula>
    </cfRule>
  </conditionalFormatting>
  <conditionalFormatting sqref="O108:P109">
    <cfRule type="cellIs" dxfId="40" priority="23" operator="equal">
      <formula>""</formula>
    </cfRule>
  </conditionalFormatting>
  <conditionalFormatting sqref="V110:W111">
    <cfRule type="cellIs" dxfId="39" priority="22" operator="equal">
      <formula>""</formula>
    </cfRule>
  </conditionalFormatting>
  <conditionalFormatting sqref="O113:P114">
    <cfRule type="cellIs" dxfId="38" priority="21" operator="equal">
      <formula>""</formula>
    </cfRule>
  </conditionalFormatting>
  <conditionalFormatting sqref="V115:W116">
    <cfRule type="cellIs" dxfId="37" priority="20" operator="equal">
      <formula>""</formula>
    </cfRule>
  </conditionalFormatting>
  <conditionalFormatting sqref="O118:P119">
    <cfRule type="cellIs" dxfId="36" priority="19" operator="equal">
      <formula>""</formula>
    </cfRule>
  </conditionalFormatting>
  <conditionalFormatting sqref="V120:W121">
    <cfRule type="cellIs" dxfId="35" priority="18" operator="equal">
      <formula>""</formula>
    </cfRule>
  </conditionalFormatting>
  <conditionalFormatting sqref="O123:P124">
    <cfRule type="cellIs" dxfId="34" priority="17" operator="equal">
      <formula>""</formula>
    </cfRule>
  </conditionalFormatting>
  <conditionalFormatting sqref="V125:W126">
    <cfRule type="cellIs" dxfId="33" priority="16" operator="equal">
      <formula>""</formula>
    </cfRule>
  </conditionalFormatting>
  <conditionalFormatting sqref="O128:P129">
    <cfRule type="cellIs" dxfId="32" priority="15" operator="equal">
      <formula>""</formula>
    </cfRule>
  </conditionalFormatting>
  <conditionalFormatting sqref="V130:W131">
    <cfRule type="cellIs" dxfId="31" priority="14" operator="equal">
      <formula>""</formula>
    </cfRule>
  </conditionalFormatting>
  <conditionalFormatting sqref="Z133:AD134">
    <cfRule type="cellIs" dxfId="30" priority="12" operator="equal">
      <formula>""</formula>
    </cfRule>
  </conditionalFormatting>
  <conditionalFormatting sqref="F134:F135 Q133:Q134 S133:S134 O135:O136 X135:X136 Z135:Z136 AB135:AB136">
    <cfRule type="cellIs" dxfId="29" priority="13" stopIfTrue="1" operator="equal">
      <formula>""</formula>
    </cfRule>
  </conditionalFormatting>
  <conditionalFormatting sqref="O133:P134">
    <cfRule type="cellIs" dxfId="28" priority="11" operator="equal">
      <formula>""</formula>
    </cfRule>
  </conditionalFormatting>
  <conditionalFormatting sqref="V135:W136">
    <cfRule type="cellIs" dxfId="27" priority="10" operator="equal">
      <formula>""</formula>
    </cfRule>
  </conditionalFormatting>
  <conditionalFormatting sqref="F70:F71 Q69:Q70 S69:S70 O71:O72 X71:X72 Z71:Z72 AB71:AB72">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V71:W72">
    <cfRule type="cellIs" dxfId="23" priority="6" operator="equal">
      <formula>""</formula>
    </cfRule>
  </conditionalFormatting>
  <conditionalFormatting sqref="Z17:AD18">
    <cfRule type="cellIs" dxfId="22" priority="5" operator="equal">
      <formula>""</formula>
    </cfRule>
  </conditionalFormatting>
  <conditionalFormatting sqref="Z30:AD31">
    <cfRule type="cellIs" dxfId="21" priority="4" operator="equal">
      <formula>""</formula>
    </cfRule>
  </conditionalFormatting>
  <conditionalFormatting sqref="Z39:AD40">
    <cfRule type="cellIs" dxfId="20" priority="3" operator="equal">
      <formula>""</formula>
    </cfRule>
  </conditionalFormatting>
  <conditionalFormatting sqref="Z64:AD65">
    <cfRule type="cellIs" dxfId="19" priority="2" operator="equal">
      <formula>""</formula>
    </cfRule>
  </conditionalFormatting>
  <conditionalFormatting sqref="Z78:AD79">
    <cfRule type="cellIs" dxfId="18"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5:O136 O41:O42 F104 F92 F85 F79 O100:O101 F99 O37:O38 F40 O84 O86 O76:O77 F75 O120:O121 F119 O115:O116 F124 O88 O92:O96 O105:O106 F109 O110:O111 F114 O125:O126 F129 O130:O131 F134 O66:O67 F70 O71:O72">
      <formula1>"✓"</formula1>
    </dataValidation>
    <dataValidation type="list" allowBlank="1" showInputMessage="1" showErrorMessage="1" sqref="V15:W15 O17:P18 V19:W20 O23:P24 V25:W26 O27:P27 V28:W28 O30:P31 V32:W33 O35:P36 V37:W38 O39:P40 V41:W42 O44:P45 O48:P49 K50:M50 U50:V50 O52:P53 V54:W55 O57:P58 V59:W60 O64:P65 V135:W136 V76:W77 O74:P75 O78:P79 V80:W81 O83:P83 V84:W84 O85:P85 V86:W86 O87:P87 V88:W88 O90:P91 V92:W96 O98:P99 V100:W101 O103:P104 V105:W106 O108:P109 V110:W111 O113:P114 V115:W116 O118:P119 V120:W121 O123:P124 V125:W126 O128:P129 V130:W131 O133:P134 V66:W67 O69:P70 V71:W72">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&amp;R&amp;10（令和4年10月開講訓練科から適用）</oddFooter>
  </headerFooter>
  <rowBreaks count="1" manualBreakCount="1">
    <brk id="81" max="29" man="1"/>
  </rowBreaks>
  <colBreaks count="1" manualBreakCount="1">
    <brk id="31" max="87" man="1"/>
  </col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53" customWidth="1"/>
    <col min="2" max="2" width="73.625" style="362" customWidth="1"/>
    <col min="3" max="256" width="9" style="127"/>
    <col min="257" max="257" width="27.625" style="127" customWidth="1"/>
    <col min="258" max="258" width="73.625" style="127" customWidth="1"/>
    <col min="259" max="512" width="9" style="127"/>
    <col min="513" max="513" width="27.625" style="127" customWidth="1"/>
    <col min="514" max="514" width="73.625" style="127" customWidth="1"/>
    <col min="515" max="768" width="9" style="127"/>
    <col min="769" max="769" width="27.625" style="127" customWidth="1"/>
    <col min="770" max="770" width="73.625" style="127" customWidth="1"/>
    <col min="771" max="1024" width="9" style="127"/>
    <col min="1025" max="1025" width="27.625" style="127" customWidth="1"/>
    <col min="1026" max="1026" width="73.625" style="127" customWidth="1"/>
    <col min="1027" max="1280" width="9" style="127"/>
    <col min="1281" max="1281" width="27.625" style="127" customWidth="1"/>
    <col min="1282" max="1282" width="73.625" style="127" customWidth="1"/>
    <col min="1283" max="1536" width="9" style="127"/>
    <col min="1537" max="1537" width="27.625" style="127" customWidth="1"/>
    <col min="1538" max="1538" width="73.625" style="127" customWidth="1"/>
    <col min="1539" max="1792" width="9" style="127"/>
    <col min="1793" max="1793" width="27.625" style="127" customWidth="1"/>
    <col min="1794" max="1794" width="73.625" style="127" customWidth="1"/>
    <col min="1795" max="2048" width="9" style="127"/>
    <col min="2049" max="2049" width="27.625" style="127" customWidth="1"/>
    <col min="2050" max="2050" width="73.625" style="127" customWidth="1"/>
    <col min="2051" max="2304" width="9" style="127"/>
    <col min="2305" max="2305" width="27.625" style="127" customWidth="1"/>
    <col min="2306" max="2306" width="73.625" style="127" customWidth="1"/>
    <col min="2307" max="2560" width="9" style="127"/>
    <col min="2561" max="2561" width="27.625" style="127" customWidth="1"/>
    <col min="2562" max="2562" width="73.625" style="127" customWidth="1"/>
    <col min="2563" max="2816" width="9" style="127"/>
    <col min="2817" max="2817" width="27.625" style="127" customWidth="1"/>
    <col min="2818" max="2818" width="73.625" style="127" customWidth="1"/>
    <col min="2819" max="3072" width="9" style="127"/>
    <col min="3073" max="3073" width="27.625" style="127" customWidth="1"/>
    <col min="3074" max="3074" width="73.625" style="127" customWidth="1"/>
    <col min="3075" max="3328" width="9" style="127"/>
    <col min="3329" max="3329" width="27.625" style="127" customWidth="1"/>
    <col min="3330" max="3330" width="73.625" style="127" customWidth="1"/>
    <col min="3331" max="3584" width="9" style="127"/>
    <col min="3585" max="3585" width="27.625" style="127" customWidth="1"/>
    <col min="3586" max="3586" width="73.625" style="127" customWidth="1"/>
    <col min="3587" max="3840" width="9" style="127"/>
    <col min="3841" max="3841" width="27.625" style="127" customWidth="1"/>
    <col min="3842" max="3842" width="73.625" style="127" customWidth="1"/>
    <col min="3843" max="4096" width="9" style="127"/>
    <col min="4097" max="4097" width="27.625" style="127" customWidth="1"/>
    <col min="4098" max="4098" width="73.625" style="127" customWidth="1"/>
    <col min="4099" max="4352" width="9" style="127"/>
    <col min="4353" max="4353" width="27.625" style="127" customWidth="1"/>
    <col min="4354" max="4354" width="73.625" style="127" customWidth="1"/>
    <col min="4355" max="4608" width="9" style="127"/>
    <col min="4609" max="4609" width="27.625" style="127" customWidth="1"/>
    <col min="4610" max="4610" width="73.625" style="127" customWidth="1"/>
    <col min="4611" max="4864" width="9" style="127"/>
    <col min="4865" max="4865" width="27.625" style="127" customWidth="1"/>
    <col min="4866" max="4866" width="73.625" style="127" customWidth="1"/>
    <col min="4867" max="5120" width="9" style="127"/>
    <col min="5121" max="5121" width="27.625" style="127" customWidth="1"/>
    <col min="5122" max="5122" width="73.625" style="127" customWidth="1"/>
    <col min="5123" max="5376" width="9" style="127"/>
    <col min="5377" max="5377" width="27.625" style="127" customWidth="1"/>
    <col min="5378" max="5378" width="73.625" style="127" customWidth="1"/>
    <col min="5379" max="5632" width="9" style="127"/>
    <col min="5633" max="5633" width="27.625" style="127" customWidth="1"/>
    <col min="5634" max="5634" width="73.625" style="127" customWidth="1"/>
    <col min="5635" max="5888" width="9" style="127"/>
    <col min="5889" max="5889" width="27.625" style="127" customWidth="1"/>
    <col min="5890" max="5890" width="73.625" style="127" customWidth="1"/>
    <col min="5891" max="6144" width="9" style="127"/>
    <col min="6145" max="6145" width="27.625" style="127" customWidth="1"/>
    <col min="6146" max="6146" width="73.625" style="127" customWidth="1"/>
    <col min="6147" max="6400" width="9" style="127"/>
    <col min="6401" max="6401" width="27.625" style="127" customWidth="1"/>
    <col min="6402" max="6402" width="73.625" style="127" customWidth="1"/>
    <col min="6403" max="6656" width="9" style="127"/>
    <col min="6657" max="6657" width="27.625" style="127" customWidth="1"/>
    <col min="6658" max="6658" width="73.625" style="127" customWidth="1"/>
    <col min="6659" max="6912" width="9" style="127"/>
    <col min="6913" max="6913" width="27.625" style="127" customWidth="1"/>
    <col min="6914" max="6914" width="73.625" style="127" customWidth="1"/>
    <col min="6915" max="7168" width="9" style="127"/>
    <col min="7169" max="7169" width="27.625" style="127" customWidth="1"/>
    <col min="7170" max="7170" width="73.625" style="127" customWidth="1"/>
    <col min="7171" max="7424" width="9" style="127"/>
    <col min="7425" max="7425" width="27.625" style="127" customWidth="1"/>
    <col min="7426" max="7426" width="73.625" style="127" customWidth="1"/>
    <col min="7427" max="7680" width="9" style="127"/>
    <col min="7681" max="7681" width="27.625" style="127" customWidth="1"/>
    <col min="7682" max="7682" width="73.625" style="127" customWidth="1"/>
    <col min="7683" max="7936" width="9" style="127"/>
    <col min="7937" max="7937" width="27.625" style="127" customWidth="1"/>
    <col min="7938" max="7938" width="73.625" style="127" customWidth="1"/>
    <col min="7939" max="8192" width="9" style="127"/>
    <col min="8193" max="8193" width="27.625" style="127" customWidth="1"/>
    <col min="8194" max="8194" width="73.625" style="127" customWidth="1"/>
    <col min="8195" max="8448" width="9" style="127"/>
    <col min="8449" max="8449" width="27.625" style="127" customWidth="1"/>
    <col min="8450" max="8450" width="73.625" style="127" customWidth="1"/>
    <col min="8451" max="8704" width="9" style="127"/>
    <col min="8705" max="8705" width="27.625" style="127" customWidth="1"/>
    <col min="8706" max="8706" width="73.625" style="127" customWidth="1"/>
    <col min="8707" max="8960" width="9" style="127"/>
    <col min="8961" max="8961" width="27.625" style="127" customWidth="1"/>
    <col min="8962" max="8962" width="73.625" style="127" customWidth="1"/>
    <col min="8963" max="9216" width="9" style="127"/>
    <col min="9217" max="9217" width="27.625" style="127" customWidth="1"/>
    <col min="9218" max="9218" width="73.625" style="127" customWidth="1"/>
    <col min="9219" max="9472" width="9" style="127"/>
    <col min="9473" max="9473" width="27.625" style="127" customWidth="1"/>
    <col min="9474" max="9474" width="73.625" style="127" customWidth="1"/>
    <col min="9475" max="9728" width="9" style="127"/>
    <col min="9729" max="9729" width="27.625" style="127" customWidth="1"/>
    <col min="9730" max="9730" width="73.625" style="127" customWidth="1"/>
    <col min="9731" max="9984" width="9" style="127"/>
    <col min="9985" max="9985" width="27.625" style="127" customWidth="1"/>
    <col min="9986" max="9986" width="73.625" style="127" customWidth="1"/>
    <col min="9987" max="10240" width="9" style="127"/>
    <col min="10241" max="10241" width="27.625" style="127" customWidth="1"/>
    <col min="10242" max="10242" width="73.625" style="127" customWidth="1"/>
    <col min="10243" max="10496" width="9" style="127"/>
    <col min="10497" max="10497" width="27.625" style="127" customWidth="1"/>
    <col min="10498" max="10498" width="73.625" style="127" customWidth="1"/>
    <col min="10499" max="10752" width="9" style="127"/>
    <col min="10753" max="10753" width="27.625" style="127" customWidth="1"/>
    <col min="10754" max="10754" width="73.625" style="127" customWidth="1"/>
    <col min="10755" max="11008" width="9" style="127"/>
    <col min="11009" max="11009" width="27.625" style="127" customWidth="1"/>
    <col min="11010" max="11010" width="73.625" style="127" customWidth="1"/>
    <col min="11011" max="11264" width="9" style="127"/>
    <col min="11265" max="11265" width="27.625" style="127" customWidth="1"/>
    <col min="11266" max="11266" width="73.625" style="127" customWidth="1"/>
    <col min="11267" max="11520" width="9" style="127"/>
    <col min="11521" max="11521" width="27.625" style="127" customWidth="1"/>
    <col min="11522" max="11522" width="73.625" style="127" customWidth="1"/>
    <col min="11523" max="11776" width="9" style="127"/>
    <col min="11777" max="11777" width="27.625" style="127" customWidth="1"/>
    <col min="11778" max="11778" width="73.625" style="127" customWidth="1"/>
    <col min="11779" max="12032" width="9" style="127"/>
    <col min="12033" max="12033" width="27.625" style="127" customWidth="1"/>
    <col min="12034" max="12034" width="73.625" style="127" customWidth="1"/>
    <col min="12035" max="12288" width="9" style="127"/>
    <col min="12289" max="12289" width="27.625" style="127" customWidth="1"/>
    <col min="12290" max="12290" width="73.625" style="127" customWidth="1"/>
    <col min="12291" max="12544" width="9" style="127"/>
    <col min="12545" max="12545" width="27.625" style="127" customWidth="1"/>
    <col min="12546" max="12546" width="73.625" style="127" customWidth="1"/>
    <col min="12547" max="12800" width="9" style="127"/>
    <col min="12801" max="12801" width="27.625" style="127" customWidth="1"/>
    <col min="12802" max="12802" width="73.625" style="127" customWidth="1"/>
    <col min="12803" max="13056" width="9" style="127"/>
    <col min="13057" max="13057" width="27.625" style="127" customWidth="1"/>
    <col min="13058" max="13058" width="73.625" style="127" customWidth="1"/>
    <col min="13059" max="13312" width="9" style="127"/>
    <col min="13313" max="13313" width="27.625" style="127" customWidth="1"/>
    <col min="13314" max="13314" width="73.625" style="127" customWidth="1"/>
    <col min="13315" max="13568" width="9" style="127"/>
    <col min="13569" max="13569" width="27.625" style="127" customWidth="1"/>
    <col min="13570" max="13570" width="73.625" style="127" customWidth="1"/>
    <col min="13571" max="13824" width="9" style="127"/>
    <col min="13825" max="13825" width="27.625" style="127" customWidth="1"/>
    <col min="13826" max="13826" width="73.625" style="127" customWidth="1"/>
    <col min="13827" max="14080" width="9" style="127"/>
    <col min="14081" max="14081" width="27.625" style="127" customWidth="1"/>
    <col min="14082" max="14082" width="73.625" style="127" customWidth="1"/>
    <col min="14083" max="14336" width="9" style="127"/>
    <col min="14337" max="14337" width="27.625" style="127" customWidth="1"/>
    <col min="14338" max="14338" width="73.625" style="127" customWidth="1"/>
    <col min="14339" max="14592" width="9" style="127"/>
    <col min="14593" max="14593" width="27.625" style="127" customWidth="1"/>
    <col min="14594" max="14594" width="73.625" style="127" customWidth="1"/>
    <col min="14595" max="14848" width="9" style="127"/>
    <col min="14849" max="14849" width="27.625" style="127" customWidth="1"/>
    <col min="14850" max="14850" width="73.625" style="127" customWidth="1"/>
    <col min="14851" max="15104" width="9" style="127"/>
    <col min="15105" max="15105" width="27.625" style="127" customWidth="1"/>
    <col min="15106" max="15106" width="73.625" style="127" customWidth="1"/>
    <col min="15107" max="15360" width="9" style="127"/>
    <col min="15361" max="15361" width="27.625" style="127" customWidth="1"/>
    <col min="15362" max="15362" width="73.625" style="127" customWidth="1"/>
    <col min="15363" max="15616" width="9" style="127"/>
    <col min="15617" max="15617" width="27.625" style="127" customWidth="1"/>
    <col min="15618" max="15618" width="73.625" style="127" customWidth="1"/>
    <col min="15619" max="15872" width="9" style="127"/>
    <col min="15873" max="15873" width="27.625" style="127" customWidth="1"/>
    <col min="15874" max="15874" width="73.625" style="127" customWidth="1"/>
    <col min="15875" max="16128" width="9" style="127"/>
    <col min="16129" max="16129" width="27.625" style="127" customWidth="1"/>
    <col min="16130" max="16130" width="73.625" style="127" customWidth="1"/>
    <col min="16131" max="16384" width="9" style="127"/>
  </cols>
  <sheetData>
    <row r="1" spans="1:2" ht="18" customHeight="1" thickTop="1">
      <c r="A1" s="713" t="s">
        <v>629</v>
      </c>
      <c r="B1" s="713" t="s">
        <v>976</v>
      </c>
    </row>
    <row r="2" spans="1:2" ht="18" customHeight="1">
      <c r="A2" s="714" t="s">
        <v>630</v>
      </c>
      <c r="B2" s="714">
        <v>20200106</v>
      </c>
    </row>
    <row r="3" spans="1:2" ht="18" customHeight="1">
      <c r="A3" s="357" t="s">
        <v>460</v>
      </c>
      <c r="B3" s="357" t="str">
        <f>ASC(様式1!$F$44)</f>
        <v/>
      </c>
    </row>
    <row r="4" spans="1:2" ht="18" customHeight="1">
      <c r="A4" s="358" t="s">
        <v>631</v>
      </c>
      <c r="B4" s="358" t="str">
        <f>TEXT(様式1!$O$3,"ggge年m月d日")</f>
        <v>明治33年1月0日</v>
      </c>
    </row>
    <row r="5" spans="1:2" ht="18" customHeight="1">
      <c r="A5" s="358" t="s">
        <v>461</v>
      </c>
      <c r="B5" s="358" t="str">
        <f>IF(様式1!$E$20="○","001","")&amp;IF(様式1!$E$21="○","002","")</f>
        <v>002</v>
      </c>
    </row>
    <row r="6" spans="1:2" s="642" customFormat="1" ht="18" customHeight="1">
      <c r="A6" s="359" t="s">
        <v>462</v>
      </c>
      <c r="B6" s="359" t="str">
        <f>IF(ISBLANK(登録用!L5:T5),"",LEFT(様式5!L6,2))</f>
        <v/>
      </c>
    </row>
    <row r="7" spans="1:2" ht="18" customHeight="1">
      <c r="A7" s="358" t="s">
        <v>423</v>
      </c>
      <c r="B7" s="358" t="str">
        <f>DBCS(TRIM(CLEAN(様式1!G36)))</f>
        <v/>
      </c>
    </row>
    <row r="8" spans="1:2" ht="18" customHeight="1">
      <c r="A8" s="358" t="s">
        <v>632</v>
      </c>
      <c r="B8" s="358" t="str">
        <f>TEXT(様式5!$F$11,"ggge年m月d日")</f>
        <v>令和　　年　　月　　日</v>
      </c>
    </row>
    <row r="9" spans="1:2" ht="18" customHeight="1">
      <c r="A9" s="358" t="s">
        <v>633</v>
      </c>
      <c r="B9" s="358" t="str">
        <f>TEXT(様式5!$M$11,"ggge年m月d日")</f>
        <v>令和　　年　　月　　日</v>
      </c>
    </row>
    <row r="10" spans="1:2" ht="18" customHeight="1">
      <c r="A10" s="358" t="s">
        <v>634</v>
      </c>
      <c r="B10" s="358" t="str">
        <f>TEXT(様式5!$F$12,"ggge年m月d日")</f>
        <v>令和　　年　　月　　日</v>
      </c>
    </row>
    <row r="11" spans="1:2" ht="18" customHeight="1">
      <c r="A11" s="358" t="s">
        <v>635</v>
      </c>
      <c r="B11" s="358" t="str">
        <f>TEXT(様式5!$F$14,"ggge年m月d日")</f>
        <v>令和　　年　　月　　日</v>
      </c>
    </row>
    <row r="12" spans="1:2" ht="18" customHeight="1">
      <c r="A12" s="358" t="s">
        <v>636</v>
      </c>
      <c r="B12" s="358" t="str">
        <f>TEXT(様式1!$F$37,"ggge年m月d日")</f>
        <v>明治33年1月0日</v>
      </c>
    </row>
    <row r="13" spans="1:2" ht="18" customHeight="1">
      <c r="A13" s="358" t="s">
        <v>637</v>
      </c>
      <c r="B13" s="358" t="str">
        <f>TEXT(様式1!$K$37,"ggge年m月d日")</f>
        <v>明治33年1月0日</v>
      </c>
    </row>
    <row r="14" spans="1:2" ht="18" customHeight="1">
      <c r="A14" s="357" t="s">
        <v>463</v>
      </c>
      <c r="B14" s="357" t="str">
        <f>ASC(様式1!$P$37)</f>
        <v/>
      </c>
    </row>
    <row r="15" spans="1:2" ht="18" customHeight="1">
      <c r="A15" s="357" t="s">
        <v>464</v>
      </c>
      <c r="B15" s="357">
        <f>様式5!AF15</f>
        <v>0</v>
      </c>
    </row>
    <row r="16" spans="1:2" ht="18" customHeight="1">
      <c r="A16" s="358" t="s">
        <v>638</v>
      </c>
      <c r="B16" s="358" t="str">
        <f>TEXT(様式5!$G$16,"00")</f>
        <v>00</v>
      </c>
    </row>
    <row r="17" spans="1:2" ht="18" customHeight="1">
      <c r="A17" s="358" t="s">
        <v>639</v>
      </c>
      <c r="B17" s="358" t="str">
        <f>TEXT(様式5!$I$16,"00")</f>
        <v>00</v>
      </c>
    </row>
    <row r="18" spans="1:2" ht="18" customHeight="1">
      <c r="A18" s="358" t="s">
        <v>640</v>
      </c>
      <c r="B18" s="358" t="str">
        <f>TEXT(様式5!$L$16,"00")</f>
        <v>00</v>
      </c>
    </row>
    <row r="19" spans="1:2" ht="18" customHeight="1">
      <c r="A19" s="358" t="s">
        <v>641</v>
      </c>
      <c r="B19" s="358" t="str">
        <f>TEXT(様式5!$N$16,"00")</f>
        <v>00</v>
      </c>
    </row>
    <row r="20" spans="1:2" s="642" customFormat="1" ht="18" customHeight="1">
      <c r="A20" s="357" t="s">
        <v>465</v>
      </c>
      <c r="B20" s="357">
        <f>様式5!G56</f>
        <v>0</v>
      </c>
    </row>
    <row r="21" spans="1:2" ht="18" customHeight="1">
      <c r="A21" s="357" t="s">
        <v>642</v>
      </c>
      <c r="B21" s="357" t="str">
        <f>ASC(様式1!$F$38)</f>
        <v/>
      </c>
    </row>
    <row r="22" spans="1:2" ht="18" customHeight="1">
      <c r="A22" s="358" t="s">
        <v>643</v>
      </c>
      <c r="B22" s="358" t="str">
        <f>IF(ISBLANK(様式5!$F$17),"特になし",DBCS(TRIM(SUBSTITUTE(様式5!$F$17,CHAR(10),"　"))))</f>
        <v>・短期・短時間特例訓練（短期間特例訓練、短時間特例訓練を含む）の申請を行う場合は、「訓練期間や訓練時間に配慮が必要な方」と必ず記載してください。　・申請の留意事項【別紙３－１】１（１）ロに記載する訓練コースを申請する場合は、「育児・介護中、在職中の者等、訓練の受講にあたり配慮を必要とする者」と必ず記載してください。</v>
      </c>
    </row>
    <row r="23" spans="1:2" ht="18" customHeight="1">
      <c r="A23" s="358" t="s">
        <v>644</v>
      </c>
      <c r="B23" s="358" t="str">
        <f>IF(様式5!F18="✔","1","0")</f>
        <v>0</v>
      </c>
    </row>
    <row r="24" spans="1:2" ht="18" customHeight="1">
      <c r="A24" s="358" t="s">
        <v>645</v>
      </c>
      <c r="B24" s="358" t="str">
        <f>IF(様式5!L18="✔","1","0")</f>
        <v>0</v>
      </c>
    </row>
    <row r="25" spans="1:2" ht="18" customHeight="1">
      <c r="A25" s="358" t="s">
        <v>646</v>
      </c>
      <c r="B25" s="358" t="str">
        <f>IF(様式5!T18="✔","1","0")</f>
        <v>0</v>
      </c>
    </row>
    <row r="26" spans="1:2" ht="18" customHeight="1">
      <c r="A26" s="358" t="s">
        <v>647</v>
      </c>
      <c r="B26" s="358" t="str">
        <f>IF(様式5!AA18="✔","1","0")</f>
        <v>0</v>
      </c>
    </row>
    <row r="27" spans="1:2" ht="18" customHeight="1">
      <c r="A27" s="358" t="s">
        <v>648</v>
      </c>
      <c r="B27" s="358" t="str">
        <f>IF(様式5!F19="✔","1","0")</f>
        <v>0</v>
      </c>
    </row>
    <row r="28" spans="1:2" ht="18" customHeight="1">
      <c r="A28" s="358" t="s">
        <v>649</v>
      </c>
      <c r="B28" s="358" t="str">
        <f>IF(様式5!L19="✔","1","0")</f>
        <v>0</v>
      </c>
    </row>
    <row r="29" spans="1:2" ht="18" customHeight="1">
      <c r="A29" s="358" t="s">
        <v>650</v>
      </c>
      <c r="B29" s="358" t="str">
        <f>IF(様式5!T19="✔","1","0")</f>
        <v>0</v>
      </c>
    </row>
    <row r="30" spans="1:2" ht="26.1" customHeight="1">
      <c r="A30" s="358" t="s">
        <v>466</v>
      </c>
      <c r="B30" s="359" t="str">
        <f>DBCS(TRIM(SUBSTITUTE(様式5!$F$20,CHAR(10),"　")))</f>
        <v/>
      </c>
    </row>
    <row r="31" spans="1:2" ht="26.1" customHeight="1">
      <c r="A31" s="358" t="s">
        <v>651</v>
      </c>
      <c r="B31" s="359" t="str">
        <f>DBCS(TRIM(CLEAN(様式5!AN21)))</f>
        <v/>
      </c>
    </row>
    <row r="32" spans="1:2" ht="18" customHeight="1">
      <c r="A32" s="454" t="s">
        <v>652</v>
      </c>
      <c r="B32" s="358" t="str">
        <f>DBCS(TRIM(SUBSTITUTE(様式5!$Y$7,CHAR(10),"　")))</f>
        <v/>
      </c>
    </row>
    <row r="33" spans="1:2" ht="26.1" customHeight="1">
      <c r="A33" s="454" t="s">
        <v>653</v>
      </c>
      <c r="B33" s="359" t="str">
        <f>DBCS(TRIM(SUBSTITUTE(様式5!F29,CHAR(10),"　")))</f>
        <v/>
      </c>
    </row>
    <row r="34" spans="1:2" ht="18" customHeight="1">
      <c r="A34" s="358" t="s">
        <v>654</v>
      </c>
      <c r="B34" s="357">
        <v>1</v>
      </c>
    </row>
    <row r="35" spans="1:2" s="642" customFormat="1" ht="18" customHeight="1">
      <c r="A35" s="358" t="s">
        <v>655</v>
      </c>
      <c r="B35" s="358" t="str">
        <f>IF(様式5!P51="✔","1","0")</f>
        <v>0</v>
      </c>
    </row>
    <row r="36" spans="1:2" ht="18" customHeight="1">
      <c r="A36" s="358" t="s">
        <v>656</v>
      </c>
      <c r="B36" s="357">
        <v>0</v>
      </c>
    </row>
    <row r="37" spans="1:2" ht="18" customHeight="1">
      <c r="A37" s="358" t="s">
        <v>657</v>
      </c>
      <c r="B37" s="358"/>
    </row>
    <row r="38" spans="1:2" ht="18" customHeight="1">
      <c r="A38" s="357" t="s">
        <v>467</v>
      </c>
      <c r="B38" s="357">
        <f>様式5!Y57</f>
        <v>0</v>
      </c>
    </row>
    <row r="39" spans="1:2" ht="18" customHeight="1">
      <c r="A39" s="357" t="s">
        <v>468</v>
      </c>
      <c r="B39" s="357">
        <f>様式5!Y58</f>
        <v>0</v>
      </c>
    </row>
    <row r="40" spans="1:2" ht="18" customHeight="1">
      <c r="A40" s="715" t="s">
        <v>977</v>
      </c>
      <c r="B40" s="358" t="str">
        <f>DBCS(TRIM(CLEAN(様式1!$F$40)))</f>
        <v/>
      </c>
    </row>
    <row r="41" spans="1:2" ht="18" customHeight="1">
      <c r="A41" s="715" t="s">
        <v>978</v>
      </c>
      <c r="B41" s="358" t="str">
        <f>SUBSTITUTE(ASC(様式1!$F$41),"-","")</f>
        <v/>
      </c>
    </row>
    <row r="42" spans="1:2" ht="18" customHeight="1">
      <c r="A42" s="715" t="s">
        <v>979</v>
      </c>
      <c r="B42" s="358" t="str">
        <f>DBCS(CLEAN(様式1!$H$41))</f>
        <v/>
      </c>
    </row>
    <row r="43" spans="1:2" ht="18" customHeight="1">
      <c r="A43" s="715" t="s">
        <v>980</v>
      </c>
      <c r="B43" s="358" t="str">
        <f>DBCS(CLEAN(様式1!$H$42))</f>
        <v/>
      </c>
    </row>
    <row r="44" spans="1:2" ht="18" customHeight="1">
      <c r="A44" s="715" t="s">
        <v>981</v>
      </c>
      <c r="B44" s="358" t="str">
        <f>DBCS(CLEAN(様式4!$E$40))</f>
        <v/>
      </c>
    </row>
    <row r="45" spans="1:2" ht="18" customHeight="1">
      <c r="A45" s="716" t="s">
        <v>982</v>
      </c>
      <c r="B45" s="360" t="str">
        <f>IF(ISERROR(LEFT(ASC(様式4!$P$40),FIND("-",ASC(様式4!$P$40))-1)),"",LEFT(ASC(様式4!$P$40),FIND("-",ASC(様式4!$P$40))-1))</f>
        <v/>
      </c>
    </row>
    <row r="46" spans="1:2" ht="18" customHeight="1">
      <c r="A46" s="716" t="s">
        <v>983</v>
      </c>
      <c r="B46" s="360"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716" t="s">
        <v>984</v>
      </c>
      <c r="B47" s="361" t="str">
        <f>RIGHT(ASC(様式4!$P$40),4)</f>
        <v/>
      </c>
    </row>
    <row r="48" spans="1:2" ht="18" customHeight="1">
      <c r="A48" s="715" t="s">
        <v>985</v>
      </c>
      <c r="B48" s="357" t="str">
        <f>ASC(様式4!$P$41)</f>
        <v/>
      </c>
    </row>
    <row r="49" spans="1:2" ht="18" customHeight="1">
      <c r="A49" s="358" t="s">
        <v>658</v>
      </c>
      <c r="B49" s="358" t="str">
        <f>IF(AND(様式1!$D$30&lt;&gt;"✔",様式1!$D$32&lt;&gt;"✔"),"0",IF(様式1!$D$30="✔","1","")&amp;IF(様式1!$D$32="✔","2",""))</f>
        <v>0</v>
      </c>
    </row>
  </sheetData>
  <phoneticPr fontId="9"/>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AA45"/>
  <sheetViews>
    <sheetView view="pageBreakPreview" zoomScale="40" zoomScaleNormal="85" zoomScaleSheetLayoutView="40" zoomScalePageLayoutView="85" workbookViewId="0">
      <selection activeCell="A3" sqref="A3:Z3"/>
    </sheetView>
  </sheetViews>
  <sheetFormatPr defaultColWidth="9" defaultRowHeight="20.100000000000001" customHeight="1"/>
  <cols>
    <col min="1" max="1" width="6.625" style="54" customWidth="1"/>
    <col min="2" max="2" width="6.75" style="54" customWidth="1"/>
    <col min="3" max="24" width="9.25" style="54" customWidth="1"/>
    <col min="25" max="25" width="12.5" style="54" customWidth="1"/>
    <col min="26" max="26" width="11.625" style="54" customWidth="1"/>
    <col min="27" max="27" width="16" style="54" customWidth="1"/>
    <col min="28" max="16384" width="9" style="54"/>
  </cols>
  <sheetData>
    <row r="1" spans="1:27" s="372" customFormat="1" ht="46.5" customHeight="1">
      <c r="Z1" s="373"/>
      <c r="AA1" s="390" t="s">
        <v>893</v>
      </c>
    </row>
    <row r="2" spans="1:27" s="372" customFormat="1" ht="65.099999999999994" customHeight="1">
      <c r="A2" s="374"/>
      <c r="B2" s="374"/>
      <c r="C2" s="374"/>
    </row>
    <row r="3" spans="1:27" s="372" customFormat="1" ht="66.75" customHeight="1">
      <c r="A3" s="1254" t="s">
        <v>75</v>
      </c>
      <c r="B3" s="1254"/>
      <c r="C3" s="1254"/>
      <c r="D3" s="1254"/>
      <c r="E3" s="1254"/>
      <c r="F3" s="1254"/>
      <c r="G3" s="1254"/>
      <c r="H3" s="1254"/>
      <c r="I3" s="1254"/>
      <c r="J3" s="1254"/>
      <c r="K3" s="1254"/>
      <c r="L3" s="1254"/>
      <c r="M3" s="1254"/>
      <c r="N3" s="1254"/>
      <c r="O3" s="1254"/>
      <c r="P3" s="1254"/>
      <c r="Q3" s="1254"/>
      <c r="R3" s="1254"/>
      <c r="S3" s="1254"/>
      <c r="T3" s="1254"/>
      <c r="U3" s="1254"/>
      <c r="V3" s="1254"/>
      <c r="W3" s="1254"/>
      <c r="X3" s="1254"/>
      <c r="Y3" s="1254"/>
      <c r="Z3" s="1254"/>
      <c r="AA3" s="374"/>
    </row>
    <row r="4" spans="1:27" s="372" customFormat="1" ht="37.5" customHeight="1">
      <c r="A4" s="374"/>
      <c r="B4" s="374"/>
      <c r="C4" s="374"/>
    </row>
    <row r="5" spans="1:27" s="372" customFormat="1" ht="37.5" customHeight="1">
      <c r="U5" s="375"/>
      <c r="V5" s="1256" t="str">
        <f>IF(様式1!O3="","",様式1!O3)</f>
        <v/>
      </c>
      <c r="W5" s="1256"/>
      <c r="X5" s="1256"/>
      <c r="Y5" s="1256"/>
      <c r="Z5" s="1256"/>
    </row>
    <row r="6" spans="1:27" s="372" customFormat="1" ht="37.5" customHeight="1">
      <c r="A6" s="374"/>
      <c r="B6" s="374"/>
      <c r="C6" s="374"/>
    </row>
    <row r="7" spans="1:27" s="372" customFormat="1" ht="42" customHeight="1">
      <c r="A7" s="376" t="s">
        <v>76</v>
      </c>
      <c r="B7" s="376"/>
      <c r="C7" s="376"/>
    </row>
    <row r="8" spans="1:27" s="372" customFormat="1" ht="36.950000000000003" customHeight="1">
      <c r="A8" s="374"/>
      <c r="B8" s="374"/>
      <c r="C8" s="374"/>
      <c r="I8" s="377"/>
      <c r="M8" s="371" t="s">
        <v>482</v>
      </c>
    </row>
    <row r="9" spans="1:27" s="372" customFormat="1" ht="36.950000000000003" customHeight="1">
      <c r="A9" s="374"/>
      <c r="B9" s="374"/>
      <c r="C9" s="374"/>
      <c r="M9" s="389" t="s">
        <v>483</v>
      </c>
      <c r="O9" s="378" t="str">
        <f>IF(様式1!J9="","",様式1!J9)</f>
        <v/>
      </c>
    </row>
    <row r="10" spans="1:27" s="372" customFormat="1" ht="36.950000000000003" customHeight="1">
      <c r="H10" s="389"/>
      <c r="J10" s="379"/>
      <c r="K10" s="379"/>
      <c r="L10" s="379"/>
      <c r="M10" s="379"/>
      <c r="O10" s="1257" t="str">
        <f>IF(様式1!L9="","",様式1!L9)</f>
        <v/>
      </c>
      <c r="P10" s="1257"/>
      <c r="Q10" s="1257"/>
      <c r="R10" s="1257"/>
      <c r="S10" s="1257"/>
      <c r="T10" s="1257"/>
      <c r="U10" s="1257"/>
      <c r="V10" s="1257"/>
      <c r="W10" s="1257"/>
      <c r="X10" s="1257"/>
      <c r="Y10" s="1257"/>
      <c r="Z10" s="379"/>
    </row>
    <row r="11" spans="1:27" s="372" customFormat="1" ht="36.950000000000003" customHeight="1">
      <c r="H11" s="380"/>
    </row>
    <row r="12" spans="1:27" s="372" customFormat="1" ht="36.950000000000003" customHeight="1">
      <c r="K12" s="379"/>
      <c r="L12" s="379"/>
      <c r="M12" s="389" t="s">
        <v>484</v>
      </c>
      <c r="Q12" s="1257" t="str">
        <f>IF(様式1!L11="","",様式1!L11)</f>
        <v/>
      </c>
      <c r="R12" s="1257"/>
      <c r="S12" s="1257"/>
      <c r="T12" s="1257"/>
      <c r="U12" s="1257"/>
      <c r="V12" s="1257"/>
      <c r="W12" s="1257"/>
      <c r="X12" s="1257"/>
      <c r="Y12" s="1257"/>
      <c r="Z12" s="1257"/>
    </row>
    <row r="13" spans="1:27" s="372" customFormat="1" ht="36.950000000000003" customHeight="1">
      <c r="H13" s="380"/>
    </row>
    <row r="14" spans="1:27" s="372" customFormat="1" ht="36.950000000000003" customHeight="1">
      <c r="K14" s="379"/>
      <c r="L14" s="379"/>
      <c r="M14" s="1258" t="s">
        <v>77</v>
      </c>
      <c r="N14" s="1258"/>
      <c r="O14" s="1258"/>
      <c r="P14" s="1258"/>
      <c r="Q14" s="1260" t="str">
        <f>IF(様式1!M13="","",様式1!M13)</f>
        <v/>
      </c>
      <c r="R14" s="1260"/>
      <c r="S14" s="1260"/>
      <c r="T14" s="1260"/>
      <c r="U14" s="1260"/>
      <c r="V14" s="1260"/>
      <c r="W14" s="1260"/>
      <c r="X14" s="1260"/>
    </row>
    <row r="15" spans="1:27" s="372" customFormat="1" ht="37.5" customHeight="1">
      <c r="A15" s="374"/>
      <c r="B15" s="374"/>
      <c r="C15" s="374"/>
    </row>
    <row r="16" spans="1:27" s="372" customFormat="1" ht="36.950000000000003" customHeight="1">
      <c r="A16" s="1259" t="str">
        <f>IF(様式1!O3="","",様式1!O3)</f>
        <v/>
      </c>
      <c r="B16" s="1259"/>
      <c r="C16" s="1259"/>
      <c r="D16" s="1259"/>
      <c r="E16" s="1259"/>
      <c r="F16" s="1259"/>
      <c r="G16" s="1259"/>
      <c r="H16" s="1253" t="s">
        <v>485</v>
      </c>
      <c r="I16" s="1253"/>
      <c r="J16" s="1253"/>
      <c r="K16" s="1253"/>
      <c r="L16" s="1253"/>
      <c r="M16" s="1253"/>
      <c r="N16" s="1253"/>
      <c r="O16" s="1253"/>
      <c r="P16" s="1253"/>
      <c r="Q16" s="1253"/>
      <c r="R16" s="1253"/>
      <c r="S16" s="1253"/>
      <c r="T16" s="1253"/>
      <c r="U16" s="1253"/>
      <c r="V16" s="1253"/>
      <c r="W16" s="1253"/>
      <c r="X16" s="1253"/>
      <c r="Y16" s="1253"/>
      <c r="Z16" s="1253"/>
    </row>
    <row r="17" spans="1:27" s="372" customFormat="1" ht="36.950000000000003" customHeight="1">
      <c r="A17" s="1253" t="s">
        <v>486</v>
      </c>
      <c r="B17" s="1253"/>
      <c r="C17" s="1253"/>
      <c r="D17" s="1253"/>
      <c r="E17" s="1253"/>
      <c r="F17" s="1253"/>
      <c r="G17" s="1253"/>
      <c r="H17" s="1253"/>
      <c r="I17" s="1253"/>
      <c r="J17" s="1253"/>
      <c r="K17" s="1253"/>
      <c r="L17" s="1253"/>
      <c r="M17" s="1253"/>
      <c r="N17" s="1253"/>
      <c r="O17" s="1253"/>
      <c r="P17" s="1253"/>
      <c r="Q17" s="1253"/>
      <c r="R17" s="1253"/>
      <c r="S17" s="1253"/>
      <c r="T17" s="1253"/>
      <c r="U17" s="1253"/>
      <c r="V17" s="1253"/>
      <c r="W17" s="1253"/>
      <c r="X17" s="1253"/>
      <c r="Y17" s="1253"/>
      <c r="Z17" s="1253"/>
    </row>
    <row r="18" spans="1:27" s="372" customFormat="1" ht="37.5" customHeight="1">
      <c r="A18" s="374"/>
      <c r="B18" s="374"/>
      <c r="C18" s="374"/>
      <c r="D18" s="374"/>
      <c r="E18" s="374"/>
      <c r="F18" s="374"/>
      <c r="G18" s="374"/>
      <c r="H18" s="374"/>
      <c r="I18" s="374"/>
      <c r="J18" s="374"/>
      <c r="K18" s="374"/>
      <c r="L18" s="374"/>
      <c r="M18" s="374"/>
      <c r="N18" s="374"/>
      <c r="O18" s="374"/>
      <c r="P18" s="374"/>
      <c r="Q18" s="374"/>
      <c r="R18" s="374"/>
      <c r="S18" s="374"/>
      <c r="T18" s="374"/>
      <c r="U18" s="374"/>
      <c r="V18" s="374"/>
      <c r="W18" s="374"/>
      <c r="X18" s="374"/>
      <c r="Y18" s="374"/>
    </row>
    <row r="19" spans="1:27" s="372" customFormat="1" ht="37.5" customHeight="1">
      <c r="A19" s="374"/>
      <c r="B19" s="374"/>
      <c r="C19" s="374"/>
    </row>
    <row r="20" spans="1:27" s="372" customFormat="1" ht="40.5" customHeight="1">
      <c r="A20" s="1254" t="s">
        <v>78</v>
      </c>
      <c r="B20" s="1254"/>
      <c r="C20" s="1254"/>
      <c r="D20" s="1254"/>
      <c r="E20" s="1254"/>
      <c r="F20" s="1254"/>
      <c r="G20" s="1254"/>
      <c r="H20" s="1254"/>
      <c r="I20" s="1254"/>
      <c r="J20" s="1254"/>
      <c r="K20" s="1254"/>
      <c r="L20" s="1254"/>
      <c r="M20" s="1254"/>
      <c r="N20" s="1254"/>
      <c r="O20" s="1254"/>
      <c r="P20" s="1254"/>
      <c r="Q20" s="1254"/>
      <c r="R20" s="1254"/>
      <c r="S20" s="1254"/>
      <c r="T20" s="1254"/>
      <c r="U20" s="1254"/>
      <c r="V20" s="1254"/>
      <c r="W20" s="1254"/>
      <c r="X20" s="1254"/>
      <c r="Y20" s="1254"/>
      <c r="Z20" s="388"/>
    </row>
    <row r="21" spans="1:27" s="372" customFormat="1" ht="37.5" customHeight="1">
      <c r="A21" s="388"/>
      <c r="B21" s="388"/>
      <c r="C21" s="388"/>
      <c r="D21" s="388"/>
      <c r="E21" s="388"/>
      <c r="F21" s="388"/>
      <c r="G21" s="388"/>
      <c r="H21" s="388"/>
      <c r="I21" s="388"/>
      <c r="J21" s="388"/>
      <c r="K21" s="388"/>
      <c r="L21" s="388"/>
      <c r="M21" s="388"/>
      <c r="N21" s="388"/>
      <c r="O21" s="388"/>
      <c r="P21" s="388"/>
      <c r="Q21" s="388"/>
      <c r="R21" s="388"/>
      <c r="S21" s="388"/>
      <c r="T21" s="388"/>
      <c r="U21" s="388"/>
      <c r="V21" s="388"/>
      <c r="W21" s="388"/>
      <c r="X21" s="388"/>
      <c r="Y21" s="388"/>
    </row>
    <row r="22" spans="1:27" s="372" customFormat="1" ht="37.5" customHeight="1">
      <c r="A22" s="374"/>
      <c r="B22" s="374"/>
      <c r="C22" s="374"/>
    </row>
    <row r="23" spans="1:27" s="372" customFormat="1" ht="37.5" customHeight="1">
      <c r="A23" s="374" t="s">
        <v>79</v>
      </c>
      <c r="B23" s="374"/>
      <c r="C23" s="374"/>
    </row>
    <row r="24" spans="1:27" s="372" customFormat="1" ht="37.5" customHeight="1">
      <c r="A24" s="374"/>
      <c r="B24" s="374"/>
      <c r="C24" s="374"/>
    </row>
    <row r="25" spans="1:27" s="372" customFormat="1" ht="37.5" customHeight="1">
      <c r="A25" s="374"/>
      <c r="B25" s="374"/>
      <c r="C25" s="374"/>
    </row>
    <row r="26" spans="1:27" s="372" customFormat="1" ht="37.5" customHeight="1">
      <c r="A26" s="374"/>
      <c r="B26" s="374"/>
      <c r="C26" s="374"/>
      <c r="G26" s="1250" t="str">
        <f>IF(様式1!G36="","",様式1!G36)</f>
        <v/>
      </c>
      <c r="H26" s="1250"/>
      <c r="I26" s="1250"/>
      <c r="J26" s="1250"/>
      <c r="K26" s="1250"/>
      <c r="L26" s="1250"/>
      <c r="M26" s="1250"/>
      <c r="N26" s="1250"/>
      <c r="O26" s="1250"/>
      <c r="P26" s="1250"/>
      <c r="Q26" s="1250"/>
      <c r="R26" s="1250"/>
      <c r="S26" s="1250"/>
      <c r="T26" s="1250"/>
      <c r="U26" s="379"/>
      <c r="V26" s="379"/>
      <c r="W26" s="379"/>
    </row>
    <row r="27" spans="1:27" s="372" customFormat="1" ht="37.5" customHeight="1">
      <c r="A27" s="374"/>
      <c r="B27" s="374"/>
      <c r="C27" s="374"/>
    </row>
    <row r="28" spans="1:27" s="372" customFormat="1" ht="37.5" customHeight="1">
      <c r="A28" s="374"/>
      <c r="B28" s="374"/>
      <c r="C28" s="374"/>
    </row>
    <row r="29" spans="1:27" s="372" customFormat="1" ht="37.5" customHeight="1">
      <c r="A29" s="374" t="s">
        <v>80</v>
      </c>
      <c r="B29" s="374"/>
      <c r="C29" s="374"/>
    </row>
    <row r="30" spans="1:27" s="372" customFormat="1" ht="37.5" customHeight="1">
      <c r="A30" s="1255" t="s">
        <v>487</v>
      </c>
      <c r="B30" s="1255"/>
      <c r="C30" s="1255"/>
      <c r="D30" s="1255"/>
      <c r="E30" s="1255"/>
      <c r="F30" s="1255"/>
      <c r="G30" s="1255"/>
      <c r="H30" s="1255"/>
      <c r="I30" s="1255"/>
      <c r="J30" s="1255"/>
      <c r="K30" s="1255"/>
      <c r="L30" s="1255"/>
      <c r="M30" s="1255"/>
      <c r="N30" s="1255"/>
      <c r="O30" s="1255"/>
      <c r="P30" s="1255"/>
      <c r="Q30" s="1255"/>
      <c r="R30" s="1255"/>
      <c r="S30" s="1255"/>
      <c r="T30" s="1255"/>
      <c r="U30" s="1255"/>
      <c r="V30" s="1255"/>
      <c r="W30" s="1255"/>
      <c r="X30" s="1255"/>
      <c r="Y30" s="1255"/>
      <c r="Z30" s="1255"/>
      <c r="AA30" s="1255"/>
    </row>
    <row r="31" spans="1:27" s="372" customFormat="1" ht="37.5" customHeight="1">
      <c r="A31" s="1255" t="s">
        <v>941</v>
      </c>
      <c r="B31" s="1255"/>
      <c r="C31" s="1255"/>
      <c r="D31" s="1255"/>
      <c r="E31" s="1255"/>
      <c r="F31" s="1255"/>
      <c r="G31" s="1255"/>
      <c r="H31" s="1255"/>
      <c r="I31" s="1255"/>
      <c r="J31" s="1255"/>
      <c r="K31" s="1255"/>
      <c r="L31" s="1255"/>
      <c r="M31" s="1255"/>
      <c r="N31" s="1255"/>
      <c r="O31" s="1255"/>
      <c r="P31" s="1255"/>
      <c r="Q31" s="1255"/>
      <c r="R31" s="1255"/>
      <c r="S31" s="1255"/>
      <c r="T31" s="1255"/>
      <c r="U31" s="1255"/>
      <c r="V31" s="1255"/>
      <c r="W31" s="1255"/>
      <c r="X31" s="1255"/>
      <c r="Y31" s="1255"/>
      <c r="Z31" s="1255"/>
      <c r="AA31" s="1255"/>
    </row>
    <row r="32" spans="1:27" s="372" customFormat="1" ht="37.5" customHeight="1">
      <c r="A32" s="1255" t="s">
        <v>892</v>
      </c>
      <c r="B32" s="1255"/>
      <c r="C32" s="1255"/>
      <c r="D32" s="1255"/>
      <c r="E32" s="1255"/>
      <c r="F32" s="1255"/>
      <c r="G32" s="1255"/>
      <c r="H32" s="1255"/>
      <c r="I32" s="1255"/>
      <c r="J32" s="1255"/>
      <c r="K32" s="1255"/>
      <c r="L32" s="1255"/>
      <c r="M32" s="1255"/>
      <c r="N32" s="1255"/>
      <c r="O32" s="1255"/>
      <c r="P32" s="1255"/>
      <c r="Q32" s="1255"/>
      <c r="R32" s="1255"/>
      <c r="S32" s="1255"/>
      <c r="T32" s="1255"/>
      <c r="U32" s="1255"/>
      <c r="V32" s="1255"/>
      <c r="W32" s="1255"/>
      <c r="X32" s="1255"/>
      <c r="Y32" s="1255"/>
      <c r="Z32" s="1255"/>
      <c r="AA32" s="1255"/>
    </row>
    <row r="33" spans="1:27" s="372" customFormat="1" ht="37.5" customHeight="1">
      <c r="A33" s="1255" t="s">
        <v>717</v>
      </c>
      <c r="B33" s="1255"/>
      <c r="C33" s="1255"/>
      <c r="D33" s="1255"/>
      <c r="E33" s="1255"/>
      <c r="F33" s="1255"/>
      <c r="G33" s="1255"/>
      <c r="H33" s="1255"/>
      <c r="I33" s="1255"/>
      <c r="J33" s="1255"/>
      <c r="K33" s="1255"/>
      <c r="L33" s="1255"/>
      <c r="M33" s="1255"/>
      <c r="N33" s="1255"/>
      <c r="O33" s="1255"/>
      <c r="P33" s="1255"/>
      <c r="Q33" s="1255"/>
      <c r="R33" s="1255"/>
      <c r="S33" s="1255"/>
      <c r="T33" s="1255"/>
      <c r="U33" s="1255"/>
      <c r="V33" s="1255"/>
      <c r="W33" s="1255"/>
      <c r="X33" s="1255"/>
      <c r="Y33" s="1255"/>
      <c r="Z33" s="1255"/>
      <c r="AA33" s="374"/>
    </row>
    <row r="34" spans="1:27" s="372" customFormat="1" ht="37.5" customHeight="1">
      <c r="A34" s="374"/>
      <c r="B34" s="374"/>
      <c r="C34" s="374"/>
      <c r="D34" s="374"/>
      <c r="E34" s="374"/>
      <c r="F34" s="374"/>
      <c r="G34" s="374"/>
      <c r="H34" s="374"/>
      <c r="I34" s="374"/>
      <c r="J34" s="374"/>
      <c r="K34" s="374"/>
      <c r="L34" s="374"/>
      <c r="M34" s="374"/>
      <c r="N34" s="374"/>
      <c r="O34" s="374"/>
      <c r="P34" s="374"/>
      <c r="Q34" s="374"/>
      <c r="R34" s="374"/>
      <c r="S34" s="374"/>
      <c r="T34" s="374"/>
      <c r="U34" s="374"/>
      <c r="V34" s="374"/>
      <c r="W34" s="374"/>
      <c r="X34" s="374"/>
      <c r="Y34" s="374"/>
      <c r="Z34" s="374"/>
      <c r="AA34" s="374"/>
    </row>
    <row r="35" spans="1:27" s="372" customFormat="1" ht="12" customHeight="1">
      <c r="A35" s="374"/>
      <c r="B35" s="391"/>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3"/>
      <c r="AA35" s="374"/>
    </row>
    <row r="36" spans="1:27" s="372" customFormat="1" ht="37.5" customHeight="1">
      <c r="B36" s="381"/>
      <c r="C36" s="372" t="s">
        <v>488</v>
      </c>
      <c r="D36" s="374"/>
      <c r="F36" s="374"/>
      <c r="G36" s="374"/>
      <c r="H36" s="374"/>
      <c r="I36" s="374"/>
      <c r="J36" s="374"/>
      <c r="K36" s="374"/>
      <c r="L36" s="374"/>
      <c r="M36" s="374"/>
      <c r="N36" s="374"/>
      <c r="O36" s="374"/>
      <c r="P36" s="374"/>
      <c r="Q36" s="374"/>
      <c r="R36" s="374"/>
      <c r="S36" s="374"/>
      <c r="T36" s="374"/>
      <c r="U36" s="374"/>
      <c r="V36" s="374"/>
      <c r="W36" s="374"/>
      <c r="X36" s="374"/>
      <c r="Y36" s="374"/>
      <c r="Z36" s="382"/>
      <c r="AA36" s="374"/>
    </row>
    <row r="37" spans="1:27" s="372" customFormat="1" ht="37.5" customHeight="1">
      <c r="A37" s="383"/>
      <c r="B37" s="384"/>
      <c r="D37" s="374" t="s">
        <v>489</v>
      </c>
      <c r="F37" s="383"/>
      <c r="G37" s="383"/>
      <c r="H37" s="383"/>
      <c r="I37" s="383"/>
      <c r="J37" s="383"/>
      <c r="K37" s="383"/>
      <c r="L37" s="383"/>
      <c r="M37" s="383"/>
      <c r="N37" s="383"/>
      <c r="O37" s="383"/>
      <c r="P37" s="383"/>
      <c r="Q37" s="383"/>
      <c r="R37" s="383"/>
      <c r="S37" s="383"/>
      <c r="T37" s="383"/>
      <c r="U37" s="383"/>
      <c r="V37" s="383"/>
      <c r="W37" s="383"/>
      <c r="X37" s="383"/>
      <c r="Y37" s="383"/>
      <c r="Z37" s="385"/>
      <c r="AA37" s="389"/>
    </row>
    <row r="38" spans="1:27" s="372" customFormat="1" ht="37.5" customHeight="1">
      <c r="A38" s="374"/>
      <c r="B38" s="381"/>
      <c r="C38" s="372" t="s">
        <v>490</v>
      </c>
      <c r="D38" s="383"/>
      <c r="F38" s="383"/>
      <c r="G38" s="383"/>
      <c r="H38" s="383"/>
      <c r="I38" s="383"/>
      <c r="J38" s="383"/>
      <c r="K38" s="383"/>
      <c r="L38" s="383"/>
      <c r="M38" s="383"/>
      <c r="N38" s="383"/>
      <c r="O38" s="383"/>
      <c r="P38" s="383"/>
      <c r="Q38" s="383"/>
      <c r="R38" s="383"/>
      <c r="S38" s="383"/>
      <c r="T38" s="383"/>
      <c r="U38" s="383"/>
      <c r="V38" s="383"/>
      <c r="W38" s="383"/>
      <c r="X38" s="383"/>
      <c r="Y38" s="383"/>
      <c r="Z38" s="385"/>
      <c r="AA38" s="389"/>
    </row>
    <row r="39" spans="1:27" s="372" customFormat="1" ht="37.5" customHeight="1">
      <c r="A39" s="374"/>
      <c r="B39" s="381"/>
      <c r="C39" s="372" t="s">
        <v>491</v>
      </c>
      <c r="D39" s="383"/>
      <c r="F39" s="383"/>
      <c r="G39" s="383"/>
      <c r="H39" s="383"/>
      <c r="I39" s="383"/>
      <c r="J39" s="383"/>
      <c r="K39" s="383"/>
      <c r="L39" s="383"/>
      <c r="M39" s="383"/>
      <c r="N39" s="383"/>
      <c r="O39" s="383"/>
      <c r="P39" s="383"/>
      <c r="Q39" s="383"/>
      <c r="R39" s="383"/>
      <c r="S39" s="383"/>
      <c r="T39" s="383"/>
      <c r="U39" s="383"/>
      <c r="V39" s="383"/>
      <c r="W39" s="383"/>
      <c r="X39" s="383"/>
      <c r="Y39" s="383"/>
      <c r="Z39" s="385"/>
      <c r="AA39" s="389"/>
    </row>
    <row r="40" spans="1:27" s="372" customFormat="1" ht="37.5" customHeight="1">
      <c r="A40" s="374"/>
      <c r="B40" s="386"/>
      <c r="D40" s="374" t="s">
        <v>492</v>
      </c>
      <c r="F40" s="383"/>
      <c r="G40" s="383"/>
      <c r="H40" s="383"/>
      <c r="I40" s="383"/>
      <c r="J40" s="383"/>
      <c r="K40" s="383"/>
      <c r="L40" s="383"/>
      <c r="M40" s="383"/>
      <c r="N40" s="383"/>
      <c r="O40" s="383"/>
      <c r="P40" s="383"/>
      <c r="Q40" s="383"/>
      <c r="R40" s="383"/>
      <c r="S40" s="383"/>
      <c r="T40" s="383"/>
      <c r="U40" s="383"/>
      <c r="V40" s="383"/>
      <c r="W40" s="383"/>
      <c r="X40" s="383"/>
      <c r="Y40" s="383"/>
      <c r="Z40" s="385"/>
      <c r="AA40" s="389"/>
    </row>
    <row r="41" spans="1:27" s="372" customFormat="1" ht="37.5" customHeight="1">
      <c r="A41" s="374"/>
      <c r="B41" s="386"/>
      <c r="C41" s="372" t="s">
        <v>476</v>
      </c>
      <c r="D41" s="383"/>
      <c r="F41" s="383"/>
      <c r="G41" s="383"/>
      <c r="H41" s="383"/>
      <c r="I41" s="383"/>
      <c r="J41" s="383"/>
      <c r="K41" s="383"/>
      <c r="L41" s="383"/>
      <c r="M41" s="383"/>
      <c r="N41" s="383"/>
      <c r="O41" s="383"/>
      <c r="P41" s="383"/>
      <c r="Q41" s="383"/>
      <c r="R41" s="383"/>
      <c r="S41" s="383"/>
      <c r="T41" s="383"/>
      <c r="U41" s="383"/>
      <c r="V41" s="383"/>
      <c r="W41" s="383"/>
      <c r="X41" s="383"/>
      <c r="Y41" s="383"/>
      <c r="Z41" s="385"/>
      <c r="AA41" s="389"/>
    </row>
    <row r="42" spans="1:27" s="372" customFormat="1" ht="12" customHeight="1">
      <c r="A42" s="374"/>
      <c r="B42" s="394"/>
      <c r="C42" s="387"/>
      <c r="D42" s="395"/>
      <c r="E42" s="395"/>
      <c r="F42" s="395"/>
      <c r="G42" s="395"/>
      <c r="H42" s="395"/>
      <c r="I42" s="395"/>
      <c r="J42" s="395"/>
      <c r="K42" s="395"/>
      <c r="L42" s="395"/>
      <c r="M42" s="395"/>
      <c r="N42" s="395"/>
      <c r="O42" s="395"/>
      <c r="P42" s="395"/>
      <c r="Q42" s="395"/>
      <c r="R42" s="395"/>
      <c r="S42" s="395"/>
      <c r="T42" s="395"/>
      <c r="U42" s="395"/>
      <c r="V42" s="395"/>
      <c r="W42" s="395"/>
      <c r="X42" s="395"/>
      <c r="Y42" s="395"/>
      <c r="Z42" s="396"/>
      <c r="AA42" s="389"/>
    </row>
    <row r="43" spans="1:27" s="372" customFormat="1" ht="20.100000000000001" customHeight="1"/>
    <row r="44" spans="1:27" ht="20.100000000000001" customHeight="1">
      <c r="A44" s="1251"/>
      <c r="B44" s="1251"/>
      <c r="C44" s="1251"/>
      <c r="D44" s="1251"/>
      <c r="E44" s="1251"/>
      <c r="F44" s="1251"/>
      <c r="G44" s="1251"/>
      <c r="H44" s="1251"/>
      <c r="I44" s="1251"/>
      <c r="J44" s="1251"/>
      <c r="K44" s="1251"/>
      <c r="L44" s="1251"/>
      <c r="M44" s="1251"/>
      <c r="N44" s="1251"/>
      <c r="O44" s="1251"/>
      <c r="P44" s="1251"/>
      <c r="Q44" s="1251"/>
      <c r="R44" s="1251"/>
      <c r="S44" s="1251"/>
      <c r="T44" s="1251"/>
      <c r="U44" s="1251"/>
      <c r="V44" s="1251"/>
      <c r="W44" s="1251"/>
      <c r="X44" s="1251"/>
      <c r="Y44" s="1251"/>
    </row>
    <row r="45" spans="1:27" ht="20.100000000000001" customHeight="1">
      <c r="A45" s="1252"/>
      <c r="B45" s="1252"/>
      <c r="C45" s="1252"/>
      <c r="D45" s="1252"/>
      <c r="E45" s="1252"/>
      <c r="F45" s="1252"/>
      <c r="G45" s="1252"/>
      <c r="H45" s="1252"/>
      <c r="I45" s="1252"/>
      <c r="J45" s="1252"/>
      <c r="K45" s="1252"/>
      <c r="L45" s="1252"/>
      <c r="M45" s="1252"/>
      <c r="N45" s="1252"/>
      <c r="O45" s="1252"/>
      <c r="P45" s="1252"/>
      <c r="Q45" s="1252"/>
      <c r="R45" s="1252"/>
      <c r="S45" s="1252"/>
      <c r="T45" s="1252"/>
      <c r="U45" s="1252"/>
      <c r="V45" s="1252"/>
      <c r="W45" s="1252"/>
      <c r="X45" s="1252"/>
      <c r="Y45" s="1252"/>
    </row>
  </sheetData>
  <mergeCells count="17">
    <mergeCell ref="A3:Z3"/>
    <mergeCell ref="V5:Z5"/>
    <mergeCell ref="Q12:Z12"/>
    <mergeCell ref="M14:P14"/>
    <mergeCell ref="H16:Z16"/>
    <mergeCell ref="A16:G16"/>
    <mergeCell ref="O10:Y10"/>
    <mergeCell ref="Q14:X14"/>
    <mergeCell ref="G26:T26"/>
    <mergeCell ref="A44:Y44"/>
    <mergeCell ref="A45:Y45"/>
    <mergeCell ref="A17:Z17"/>
    <mergeCell ref="A20:Y20"/>
    <mergeCell ref="A31:AA31"/>
    <mergeCell ref="A32:AA32"/>
    <mergeCell ref="A33:Z33"/>
    <mergeCell ref="A30:AA30"/>
  </mergeCells>
  <phoneticPr fontId="9"/>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pageSetUpPr fitToPage="1"/>
  </sheetPr>
  <dimension ref="A1:Y121"/>
  <sheetViews>
    <sheetView view="pageBreakPreview" zoomScale="85" zoomScaleNormal="40" zoomScaleSheetLayoutView="85" zoomScalePageLayoutView="55" workbookViewId="0">
      <selection activeCell="A2" sqref="A2:Y2"/>
    </sheetView>
  </sheetViews>
  <sheetFormatPr defaultColWidth="9" defaultRowHeight="13.5"/>
  <cols>
    <col min="1" max="1" width="3.75" style="1044" customWidth="1"/>
    <col min="2" max="2" width="4.125" style="820" customWidth="1"/>
    <col min="3" max="3" width="18.625" style="820" customWidth="1"/>
    <col min="4" max="4" width="22.625" style="820" customWidth="1"/>
    <col min="5" max="5" width="5.125" style="820" customWidth="1"/>
    <col min="6" max="6" width="11" style="820" customWidth="1"/>
    <col min="7" max="10" width="5.375" style="820" customWidth="1"/>
    <col min="11" max="11" width="5.125" style="820" customWidth="1"/>
    <col min="12" max="12" width="6" style="820" customWidth="1"/>
    <col min="13" max="13" width="11" style="820" customWidth="1"/>
    <col min="14" max="17" width="5.375" style="820" customWidth="1"/>
    <col min="18" max="18" width="11" style="820" customWidth="1"/>
    <col min="19" max="19" width="1.625" style="820" customWidth="1"/>
    <col min="20" max="20" width="11" style="820" customWidth="1"/>
    <col min="21" max="23" width="5.375" style="820" customWidth="1"/>
    <col min="24" max="24" width="11.125" style="820" customWidth="1"/>
    <col min="25" max="25" width="4" style="820" customWidth="1"/>
    <col min="26" max="16384" width="9" style="820"/>
  </cols>
  <sheetData>
    <row r="1" spans="1:25" ht="20.100000000000001" customHeight="1">
      <c r="W1" s="1393" t="s">
        <v>472</v>
      </c>
      <c r="X1" s="1393"/>
      <c r="Y1" s="1393"/>
    </row>
    <row r="2" spans="1:25" s="1045" customFormat="1" ht="21">
      <c r="A2" s="1394" t="s">
        <v>81</v>
      </c>
      <c r="B2" s="1394"/>
      <c r="C2" s="1394"/>
      <c r="D2" s="1394"/>
      <c r="E2" s="1394"/>
      <c r="F2" s="1394"/>
      <c r="G2" s="1394"/>
      <c r="H2" s="1394"/>
      <c r="I2" s="1394"/>
      <c r="J2" s="1394"/>
      <c r="K2" s="1394"/>
      <c r="L2" s="1394"/>
      <c r="M2" s="1394"/>
      <c r="N2" s="1394"/>
      <c r="O2" s="1394"/>
      <c r="P2" s="1394"/>
      <c r="Q2" s="1394"/>
      <c r="R2" s="1394"/>
      <c r="S2" s="1394"/>
      <c r="T2" s="1394"/>
      <c r="U2" s="1394"/>
      <c r="V2" s="1394"/>
      <c r="W2" s="1394"/>
      <c r="X2" s="1394"/>
      <c r="Y2" s="1394"/>
    </row>
    <row r="3" spans="1:25" s="1045" customFormat="1" ht="20.100000000000001" customHeight="1">
      <c r="A3" s="1044"/>
      <c r="P3" s="1046"/>
      <c r="Q3" s="1046"/>
      <c r="R3" s="1047"/>
      <c r="S3" s="1047"/>
      <c r="T3" s="1048"/>
      <c r="U3" s="1048"/>
      <c r="V3" s="1048"/>
      <c r="W3" s="1048"/>
      <c r="X3" s="1048"/>
      <c r="Y3" s="1049"/>
    </row>
    <row r="4" spans="1:25" s="1045" customFormat="1" ht="35.1" customHeight="1">
      <c r="A4" s="1395" t="s">
        <v>82</v>
      </c>
      <c r="B4" s="1395"/>
      <c r="C4" s="1395"/>
      <c r="D4" s="1396" t="str">
        <f>IF(様式1!L11="","",様式1!L11)</f>
        <v/>
      </c>
      <c r="E4" s="1396"/>
      <c r="F4" s="1396"/>
      <c r="G4" s="1397" t="s">
        <v>83</v>
      </c>
      <c r="H4" s="1397"/>
      <c r="I4" s="1396" t="str">
        <f>IF(様式1!G36="","",様式1!G36)</f>
        <v/>
      </c>
      <c r="J4" s="1396"/>
      <c r="K4" s="1396"/>
      <c r="L4" s="1396"/>
      <c r="M4" s="1396"/>
      <c r="N4" s="1396"/>
      <c r="O4" s="1396"/>
      <c r="P4" s="1396"/>
      <c r="Q4" s="1050"/>
      <c r="R4" s="1397" t="s">
        <v>84</v>
      </c>
      <c r="S4" s="1397"/>
      <c r="T4" s="1398"/>
      <c r="U4" s="1398"/>
      <c r="V4" s="1398"/>
      <c r="W4" s="1398"/>
      <c r="X4" s="1398"/>
      <c r="Y4" s="1051"/>
    </row>
    <row r="5" spans="1:25" ht="10.5" customHeight="1">
      <c r="A5" s="1404"/>
      <c r="B5" s="1404"/>
      <c r="C5" s="1404"/>
      <c r="D5" s="1404"/>
    </row>
    <row r="6" spans="1:25" ht="35.1" customHeight="1">
      <c r="A6" s="1405"/>
      <c r="B6" s="1406"/>
      <c r="C6" s="1407" t="s">
        <v>85</v>
      </c>
      <c r="D6" s="1408"/>
      <c r="E6" s="1407" t="s">
        <v>86</v>
      </c>
      <c r="F6" s="1409"/>
      <c r="G6" s="1409"/>
      <c r="H6" s="1409"/>
      <c r="I6" s="1409"/>
      <c r="J6" s="1409"/>
      <c r="K6" s="1409"/>
      <c r="L6" s="1409"/>
      <c r="M6" s="1409"/>
      <c r="N6" s="1409"/>
      <c r="O6" s="1409"/>
      <c r="P6" s="1409"/>
      <c r="Q6" s="1409"/>
      <c r="R6" s="1409"/>
      <c r="S6" s="1409"/>
      <c r="T6" s="1409"/>
      <c r="U6" s="1409"/>
      <c r="V6" s="1409"/>
      <c r="W6" s="1409"/>
      <c r="X6" s="1409"/>
      <c r="Y6" s="1052"/>
    </row>
    <row r="7" spans="1:25" ht="32.1" customHeight="1">
      <c r="A7" s="1053">
        <v>1</v>
      </c>
      <c r="B7" s="1317" t="s">
        <v>87</v>
      </c>
      <c r="C7" s="1343" t="s">
        <v>1373</v>
      </c>
      <c r="D7" s="1410"/>
      <c r="E7" s="1348" t="s">
        <v>88</v>
      </c>
      <c r="F7" s="1411"/>
      <c r="G7" s="1411"/>
      <c r="H7" s="1411"/>
      <c r="I7" s="1411"/>
      <c r="J7" s="1411"/>
      <c r="K7" s="1411"/>
      <c r="L7" s="1411"/>
      <c r="M7" s="1411"/>
      <c r="N7" s="1411"/>
      <c r="O7" s="1411"/>
      <c r="P7" s="1411"/>
      <c r="Q7" s="1411"/>
      <c r="R7" s="1411"/>
      <c r="S7" s="1411"/>
      <c r="T7" s="1411"/>
      <c r="U7" s="1411"/>
      <c r="V7" s="1411"/>
      <c r="W7" s="1411"/>
      <c r="X7" s="1411"/>
      <c r="Y7" s="1054"/>
    </row>
    <row r="8" spans="1:25" ht="32.1" customHeight="1">
      <c r="A8" s="1328">
        <v>2</v>
      </c>
      <c r="B8" s="1318"/>
      <c r="C8" s="1320" t="s">
        <v>89</v>
      </c>
      <c r="D8" s="1321"/>
      <c r="E8" s="1055"/>
      <c r="F8" s="1412" t="s">
        <v>90</v>
      </c>
      <c r="G8" s="1413"/>
      <c r="H8" s="1413"/>
      <c r="I8" s="1413"/>
      <c r="J8" s="1413"/>
      <c r="K8" s="1413"/>
      <c r="L8" s="1413"/>
      <c r="M8" s="1413"/>
      <c r="N8" s="1413"/>
      <c r="O8" s="1413"/>
      <c r="P8" s="1413"/>
      <c r="Q8" s="1413"/>
      <c r="R8" s="1413"/>
      <c r="S8" s="1413"/>
      <c r="T8" s="1413"/>
      <c r="U8" s="1413"/>
      <c r="V8" s="1413"/>
      <c r="W8" s="1413"/>
      <c r="X8" s="1413"/>
      <c r="Y8" s="1056"/>
    </row>
    <row r="9" spans="1:25" ht="32.1" customHeight="1">
      <c r="A9" s="1330"/>
      <c r="B9" s="1318"/>
      <c r="C9" s="1324"/>
      <c r="D9" s="1325"/>
      <c r="E9" s="1055"/>
      <c r="F9" s="1399" t="s">
        <v>91</v>
      </c>
      <c r="G9" s="1370"/>
      <c r="H9" s="1370"/>
      <c r="I9" s="1370"/>
      <c r="J9" s="1370"/>
      <c r="K9" s="1370"/>
      <c r="L9" s="1370"/>
      <c r="M9" s="1370"/>
      <c r="N9" s="1370"/>
      <c r="O9" s="1370"/>
      <c r="P9" s="1370"/>
      <c r="Q9" s="1370"/>
      <c r="R9" s="1370"/>
      <c r="S9" s="1370"/>
      <c r="T9" s="1370"/>
      <c r="U9" s="1370"/>
      <c r="V9" s="1370"/>
      <c r="W9" s="1370"/>
      <c r="X9" s="1370"/>
      <c r="Y9" s="1057"/>
    </row>
    <row r="10" spans="1:25" ht="17.25" customHeight="1">
      <c r="A10" s="1329">
        <v>3</v>
      </c>
      <c r="B10" s="1318"/>
      <c r="C10" s="1322" t="s">
        <v>1171</v>
      </c>
      <c r="D10" s="1323"/>
      <c r="E10" s="753"/>
      <c r="F10" s="800" t="s">
        <v>1175</v>
      </c>
      <c r="G10" s="800"/>
      <c r="H10" s="800"/>
      <c r="I10" s="800"/>
      <c r="J10" s="800"/>
      <c r="K10" s="800"/>
      <c r="L10" s="799"/>
      <c r="M10" s="799"/>
      <c r="N10" s="1041"/>
      <c r="O10" s="1041"/>
      <c r="P10" s="1041"/>
      <c r="Q10" s="1041"/>
      <c r="R10" s="1041"/>
      <c r="S10" s="1041"/>
      <c r="T10" s="1058"/>
      <c r="U10" s="1058"/>
      <c r="V10" s="1058"/>
      <c r="W10" s="1058"/>
      <c r="X10" s="1058"/>
      <c r="Y10" s="1059"/>
    </row>
    <row r="11" spans="1:25" ht="17.25" customHeight="1">
      <c r="A11" s="1329"/>
      <c r="B11" s="1318"/>
      <c r="C11" s="1322"/>
      <c r="D11" s="1323"/>
      <c r="E11" s="1060" t="s">
        <v>1002</v>
      </c>
      <c r="F11" s="804"/>
      <c r="G11" s="804"/>
      <c r="H11" s="804"/>
      <c r="I11" s="804"/>
      <c r="J11" s="804"/>
      <c r="K11" s="804"/>
      <c r="L11" s="803"/>
      <c r="M11" s="803"/>
      <c r="N11" s="1030"/>
      <c r="O11" s="1030"/>
      <c r="P11" s="1030"/>
      <c r="Q11" s="1030"/>
      <c r="R11" s="1030"/>
      <c r="S11" s="1030"/>
      <c r="T11" s="1061"/>
      <c r="U11" s="1061"/>
      <c r="V11" s="1061"/>
      <c r="W11" s="1061"/>
      <c r="X11" s="1061"/>
      <c r="Y11" s="1062"/>
    </row>
    <row r="12" spans="1:25" ht="16.5" customHeight="1">
      <c r="A12" s="1329"/>
      <c r="B12" s="1318"/>
      <c r="C12" s="1322"/>
      <c r="D12" s="1323"/>
      <c r="E12" s="1060" t="s">
        <v>1003</v>
      </c>
      <c r="F12" s="804"/>
      <c r="G12" s="804"/>
      <c r="H12" s="804"/>
      <c r="I12" s="804"/>
      <c r="J12" s="804"/>
      <c r="K12" s="804"/>
      <c r="L12" s="803"/>
      <c r="M12" s="803"/>
      <c r="N12" s="1030"/>
      <c r="O12" s="1030"/>
      <c r="P12" s="1030"/>
      <c r="Q12" s="1030"/>
      <c r="R12" s="1030"/>
      <c r="S12" s="1030"/>
      <c r="T12" s="1061"/>
      <c r="U12" s="1061"/>
      <c r="V12" s="1061"/>
      <c r="W12" s="1061"/>
      <c r="X12" s="1061"/>
      <c r="Y12" s="1062"/>
    </row>
    <row r="13" spans="1:25" ht="16.5" customHeight="1">
      <c r="A13" s="1329"/>
      <c r="B13" s="1318"/>
      <c r="C13" s="1322"/>
      <c r="D13" s="1323"/>
      <c r="E13" s="1060" t="s">
        <v>1172</v>
      </c>
      <c r="F13" s="804"/>
      <c r="G13" s="804"/>
      <c r="H13" s="804"/>
      <c r="I13" s="804"/>
      <c r="J13" s="804"/>
      <c r="K13" s="804"/>
      <c r="L13" s="803"/>
      <c r="M13" s="803"/>
      <c r="N13" s="1030"/>
      <c r="O13" s="1030"/>
      <c r="P13" s="1030"/>
      <c r="Q13" s="1030"/>
      <c r="R13" s="1030"/>
      <c r="S13" s="1030"/>
      <c r="T13" s="1061"/>
      <c r="U13" s="1061"/>
      <c r="V13" s="1061"/>
      <c r="W13" s="1061"/>
      <c r="X13" s="1061"/>
      <c r="Y13" s="1062"/>
    </row>
    <row r="14" spans="1:25" ht="17.25" customHeight="1">
      <c r="A14" s="1329"/>
      <c r="B14" s="1318"/>
      <c r="C14" s="1322"/>
      <c r="D14" s="1323"/>
      <c r="E14" s="1400" t="s">
        <v>1173</v>
      </c>
      <c r="F14" s="1401"/>
      <c r="G14" s="1401"/>
      <c r="H14" s="1401"/>
      <c r="I14" s="1401"/>
      <c r="J14" s="1401"/>
      <c r="K14" s="1401"/>
      <c r="L14" s="1401"/>
      <c r="M14" s="1401"/>
      <c r="N14" s="1401"/>
      <c r="O14" s="1401"/>
      <c r="P14" s="1401"/>
      <c r="Q14" s="1401"/>
      <c r="R14" s="1401"/>
      <c r="S14" s="1401"/>
      <c r="T14" s="1401"/>
      <c r="U14" s="1401"/>
      <c r="V14" s="1401"/>
      <c r="W14" s="1401"/>
      <c r="X14" s="1401"/>
      <c r="Y14" s="1402"/>
    </row>
    <row r="15" spans="1:25" ht="33.75" customHeight="1">
      <c r="A15" s="1329"/>
      <c r="B15" s="1318"/>
      <c r="C15" s="1322"/>
      <c r="D15" s="1323"/>
      <c r="E15" s="1280" t="s">
        <v>1174</v>
      </c>
      <c r="F15" s="1281"/>
      <c r="G15" s="1281"/>
      <c r="H15" s="1281"/>
      <c r="I15" s="1281"/>
      <c r="J15" s="1281"/>
      <c r="K15" s="1281"/>
      <c r="L15" s="1281"/>
      <c r="M15" s="1281"/>
      <c r="N15" s="1281"/>
      <c r="O15" s="1281"/>
      <c r="P15" s="1281"/>
      <c r="Q15" s="1281"/>
      <c r="R15" s="1281"/>
      <c r="S15" s="1281"/>
      <c r="T15" s="1281"/>
      <c r="U15" s="1281"/>
      <c r="V15" s="1281"/>
      <c r="W15" s="1281"/>
      <c r="X15" s="1281"/>
      <c r="Y15" s="1282"/>
    </row>
    <row r="16" spans="1:25" ht="17.25" customHeight="1">
      <c r="A16" s="1329"/>
      <c r="B16" s="1318"/>
      <c r="C16" s="1322"/>
      <c r="D16" s="1323"/>
      <c r="E16" s="1060" t="s">
        <v>92</v>
      </c>
      <c r="F16" s="804"/>
      <c r="G16" s="804"/>
      <c r="H16" s="804"/>
      <c r="I16" s="804"/>
      <c r="J16" s="804"/>
      <c r="K16" s="804"/>
      <c r="L16" s="803"/>
      <c r="M16" s="803"/>
      <c r="N16" s="1030"/>
      <c r="O16" s="1030"/>
      <c r="P16" s="1030"/>
      <c r="Q16" s="1030"/>
      <c r="R16" s="1030"/>
      <c r="S16" s="1030"/>
      <c r="T16" s="1061"/>
      <c r="U16" s="1061"/>
      <c r="V16" s="1061"/>
      <c r="W16" s="1061"/>
      <c r="X16" s="1061"/>
      <c r="Y16" s="1062"/>
    </row>
    <row r="17" spans="1:25" ht="17.25" customHeight="1">
      <c r="A17" s="1329"/>
      <c r="B17" s="1318"/>
      <c r="C17" s="1322"/>
      <c r="D17" s="1323"/>
      <c r="E17" s="1063" t="s">
        <v>556</v>
      </c>
      <c r="F17" s="1064"/>
      <c r="G17" s="1064"/>
      <c r="H17" s="1064"/>
      <c r="I17" s="1064"/>
      <c r="J17" s="1064"/>
      <c r="K17" s="1065" t="s">
        <v>558</v>
      </c>
      <c r="L17" s="1064"/>
      <c r="M17" s="803"/>
      <c r="N17" s="1030"/>
      <c r="O17" s="1030"/>
      <c r="P17" s="1030"/>
      <c r="Q17" s="1030"/>
      <c r="R17" s="803"/>
      <c r="S17" s="803"/>
      <c r="T17" s="1066"/>
      <c r="U17" s="1061"/>
      <c r="V17" s="1061"/>
      <c r="W17" s="1061"/>
      <c r="X17" s="1061"/>
      <c r="Y17" s="1062"/>
    </row>
    <row r="18" spans="1:25" ht="32.1" customHeight="1">
      <c r="A18" s="1329"/>
      <c r="B18" s="1318"/>
      <c r="C18" s="1322"/>
      <c r="D18" s="1323"/>
      <c r="E18" s="753"/>
      <c r="F18" s="807" t="s">
        <v>93</v>
      </c>
      <c r="G18" s="808"/>
      <c r="H18" s="808"/>
      <c r="I18" s="808"/>
      <c r="J18" s="808"/>
      <c r="K18" s="753"/>
      <c r="L18" s="1403" t="s">
        <v>94</v>
      </c>
      <c r="M18" s="1359"/>
      <c r="N18" s="1359"/>
      <c r="O18" s="1067"/>
      <c r="P18" s="1030"/>
      <c r="Q18" s="1030"/>
      <c r="R18" s="1030"/>
      <c r="S18" s="1030"/>
      <c r="T18" s="1061"/>
      <c r="U18" s="1061"/>
      <c r="V18" s="1061"/>
      <c r="W18" s="1061"/>
      <c r="X18" s="1061"/>
      <c r="Y18" s="1068"/>
    </row>
    <row r="19" spans="1:25" ht="29.25" customHeight="1">
      <c r="A19" s="1328">
        <v>4</v>
      </c>
      <c r="B19" s="1318"/>
      <c r="C19" s="1312" t="s">
        <v>95</v>
      </c>
      <c r="D19" s="1313"/>
      <c r="E19" s="1069"/>
      <c r="F19" s="1384" t="s">
        <v>1050</v>
      </c>
      <c r="G19" s="1384"/>
      <c r="H19" s="1384"/>
      <c r="I19" s="1384"/>
      <c r="J19" s="1384"/>
      <c r="K19" s="1384"/>
      <c r="L19" s="1384"/>
      <c r="M19" s="1384"/>
      <c r="N19" s="1384"/>
      <c r="O19" s="1384"/>
      <c r="P19" s="1384"/>
      <c r="Q19" s="1384"/>
      <c r="R19" s="1384"/>
      <c r="S19" s="1384"/>
      <c r="T19" s="1384"/>
      <c r="U19" s="1384"/>
      <c r="V19" s="1384"/>
      <c r="W19" s="1384"/>
      <c r="X19" s="1384"/>
      <c r="Y19" s="1070"/>
    </row>
    <row r="20" spans="1:25" ht="18" customHeight="1">
      <c r="A20" s="1330"/>
      <c r="B20" s="1319"/>
      <c r="C20" s="1314"/>
      <c r="D20" s="1315"/>
      <c r="E20" s="1071"/>
      <c r="F20" s="1072" t="s">
        <v>503</v>
      </c>
      <c r="G20" s="1073"/>
      <c r="H20" s="1073"/>
      <c r="I20" s="1073"/>
      <c r="J20" s="1073"/>
      <c r="K20" s="1073"/>
      <c r="L20" s="1073"/>
      <c r="M20" s="1073"/>
      <c r="N20" s="1073"/>
      <c r="O20" s="1073"/>
      <c r="P20" s="1073"/>
      <c r="Q20" s="1073"/>
      <c r="R20" s="1073"/>
      <c r="S20" s="1073"/>
      <c r="T20" s="1073"/>
      <c r="U20" s="1073"/>
      <c r="V20" s="1073"/>
      <c r="W20" s="1073"/>
      <c r="X20" s="1073"/>
      <c r="Y20" s="1074"/>
    </row>
    <row r="21" spans="1:25" ht="32.1" customHeight="1">
      <c r="A21" s="1328">
        <v>5</v>
      </c>
      <c r="B21" s="1317" t="s">
        <v>96</v>
      </c>
      <c r="C21" s="1320" t="s">
        <v>97</v>
      </c>
      <c r="D21" s="1321"/>
      <c r="E21" s="1326" t="s">
        <v>98</v>
      </c>
      <c r="F21" s="1327"/>
      <c r="G21" s="1383"/>
      <c r="H21" s="1383"/>
      <c r="I21" s="1304" t="s">
        <v>99</v>
      </c>
      <c r="J21" s="1304"/>
      <c r="K21" s="1339"/>
      <c r="L21" s="1039" t="s">
        <v>1051</v>
      </c>
      <c r="M21" s="1075"/>
      <c r="N21" s="1075"/>
      <c r="O21" s="1075"/>
      <c r="P21" s="1075"/>
      <c r="Q21" s="1075"/>
      <c r="R21" s="1075"/>
      <c r="S21" s="1075"/>
      <c r="T21" s="1075"/>
      <c r="U21" s="1075"/>
      <c r="V21" s="1075"/>
      <c r="W21" s="1075"/>
      <c r="X21" s="1075"/>
      <c r="Y21" s="1076"/>
    </row>
    <row r="22" spans="1:25" ht="32.1" customHeight="1">
      <c r="A22" s="1329"/>
      <c r="B22" s="1318"/>
      <c r="C22" s="1322"/>
      <c r="D22" s="1323"/>
      <c r="E22" s="1303" t="s">
        <v>100</v>
      </c>
      <c r="F22" s="1304"/>
      <c r="G22" s="1382" t="str">
        <f>IF(G21="","",ROUNDDOWN(G21/様式1!F38,2))</f>
        <v/>
      </c>
      <c r="H22" s="1382"/>
      <c r="I22" s="1304" t="s">
        <v>1125</v>
      </c>
      <c r="J22" s="1304"/>
      <c r="K22" s="1339"/>
      <c r="L22" s="1039" t="s">
        <v>101</v>
      </c>
      <c r="M22" s="1075"/>
      <c r="N22" s="1075"/>
      <c r="O22" s="1075"/>
      <c r="P22" s="1075"/>
      <c r="Q22" s="1075"/>
      <c r="R22" s="1075"/>
      <c r="S22" s="1075"/>
      <c r="T22" s="1075"/>
      <c r="U22" s="1075"/>
      <c r="V22" s="1075"/>
      <c r="W22" s="1075"/>
      <c r="X22" s="1075"/>
      <c r="Y22" s="1076"/>
    </row>
    <row r="23" spans="1:25" ht="32.1" customHeight="1">
      <c r="A23" s="1330"/>
      <c r="B23" s="1318"/>
      <c r="C23" s="1324"/>
      <c r="D23" s="1325"/>
      <c r="E23" s="1303" t="s">
        <v>102</v>
      </c>
      <c r="F23" s="1304"/>
      <c r="G23" s="1383"/>
      <c r="H23" s="1383"/>
      <c r="I23" s="1304" t="s">
        <v>99</v>
      </c>
      <c r="J23" s="1304"/>
      <c r="K23" s="1304"/>
      <c r="L23" s="1376"/>
      <c r="M23" s="1376"/>
      <c r="N23" s="1376"/>
      <c r="O23" s="1376"/>
      <c r="P23" s="1376"/>
      <c r="Q23" s="1376"/>
      <c r="R23" s="1376"/>
      <c r="S23" s="1376"/>
      <c r="T23" s="1376"/>
      <c r="U23" s="1376"/>
      <c r="V23" s="1376"/>
      <c r="W23" s="1376"/>
      <c r="X23" s="1376"/>
      <c r="Y23" s="1077"/>
    </row>
    <row r="24" spans="1:25" ht="19.5" customHeight="1">
      <c r="A24" s="1328">
        <v>6</v>
      </c>
      <c r="B24" s="1318"/>
      <c r="C24" s="1333" t="s">
        <v>1374</v>
      </c>
      <c r="D24" s="1387"/>
      <c r="E24" s="1354" t="s">
        <v>103</v>
      </c>
      <c r="F24" s="1355"/>
      <c r="G24" s="1363"/>
      <c r="H24" s="1363"/>
      <c r="I24" s="1363"/>
      <c r="J24" s="1363"/>
      <c r="K24" s="1363"/>
      <c r="L24" s="1363"/>
      <c r="M24" s="1363"/>
      <c r="N24" s="1363"/>
      <c r="O24" s="1363"/>
      <c r="P24" s="1380" t="s">
        <v>104</v>
      </c>
      <c r="Q24" s="1380"/>
      <c r="R24" s="1391" t="s">
        <v>105</v>
      </c>
      <c r="S24" s="1391"/>
      <c r="T24" s="1078"/>
      <c r="U24" s="1380" t="s">
        <v>106</v>
      </c>
      <c r="V24" s="1380"/>
      <c r="W24" s="1079"/>
      <c r="X24" s="1080"/>
      <c r="Y24" s="1081"/>
    </row>
    <row r="25" spans="1:25" ht="19.5" customHeight="1">
      <c r="A25" s="1385"/>
      <c r="B25" s="1318"/>
      <c r="C25" s="1347"/>
      <c r="D25" s="1388"/>
      <c r="E25" s="1067"/>
      <c r="F25" s="1067" t="s">
        <v>1126</v>
      </c>
      <c r="G25" s="1296"/>
      <c r="H25" s="1296"/>
      <c r="I25" s="1296"/>
      <c r="J25" s="1296"/>
      <c r="K25" s="1296"/>
      <c r="L25" s="1296"/>
      <c r="M25" s="1296"/>
      <c r="N25" s="1296"/>
      <c r="O25" s="1296"/>
      <c r="P25" s="1381" t="s">
        <v>104</v>
      </c>
      <c r="Q25" s="1381"/>
      <c r="R25" s="1379" t="s">
        <v>105</v>
      </c>
      <c r="S25" s="1379"/>
      <c r="T25" s="1082"/>
      <c r="U25" s="1381" t="s">
        <v>106</v>
      </c>
      <c r="V25" s="1381"/>
      <c r="W25" s="1083"/>
      <c r="X25" s="1084"/>
      <c r="Y25" s="1085"/>
    </row>
    <row r="26" spans="1:25" ht="19.5" customHeight="1">
      <c r="A26" s="1385"/>
      <c r="B26" s="1318"/>
      <c r="C26" s="1347"/>
      <c r="D26" s="1388"/>
      <c r="E26" s="1067"/>
      <c r="F26" s="1067" t="s">
        <v>107</v>
      </c>
      <c r="G26" s="1296"/>
      <c r="H26" s="1296"/>
      <c r="I26" s="1296"/>
      <c r="J26" s="1296"/>
      <c r="K26" s="1296"/>
      <c r="L26" s="1296"/>
      <c r="M26" s="1296"/>
      <c r="N26" s="1296"/>
      <c r="O26" s="1296"/>
      <c r="P26" s="1381" t="s">
        <v>1127</v>
      </c>
      <c r="Q26" s="1381"/>
      <c r="R26" s="1379" t="s">
        <v>105</v>
      </c>
      <c r="S26" s="1379"/>
      <c r="T26" s="1082"/>
      <c r="U26" s="1381" t="s">
        <v>106</v>
      </c>
      <c r="V26" s="1381"/>
      <c r="W26" s="1083"/>
      <c r="X26" s="1084"/>
      <c r="Y26" s="1085"/>
    </row>
    <row r="27" spans="1:25" ht="19.5" customHeight="1">
      <c r="A27" s="1385"/>
      <c r="B27" s="1318"/>
      <c r="C27" s="1347"/>
      <c r="D27" s="1388"/>
      <c r="E27" s="1067"/>
      <c r="F27" s="1067" t="s">
        <v>107</v>
      </c>
      <c r="G27" s="1296"/>
      <c r="H27" s="1296"/>
      <c r="I27" s="1296"/>
      <c r="J27" s="1296"/>
      <c r="K27" s="1296"/>
      <c r="L27" s="1296"/>
      <c r="M27" s="1296"/>
      <c r="N27" s="1296"/>
      <c r="O27" s="1296"/>
      <c r="P27" s="1381" t="s">
        <v>104</v>
      </c>
      <c r="Q27" s="1381"/>
      <c r="R27" s="1379" t="s">
        <v>1128</v>
      </c>
      <c r="S27" s="1379"/>
      <c r="T27" s="1082"/>
      <c r="U27" s="1381" t="s">
        <v>106</v>
      </c>
      <c r="V27" s="1381"/>
      <c r="W27" s="1083"/>
      <c r="X27" s="1084"/>
      <c r="Y27" s="1085"/>
    </row>
    <row r="28" spans="1:25" ht="19.5" customHeight="1">
      <c r="A28" s="1386"/>
      <c r="B28" s="1318"/>
      <c r="C28" s="1389"/>
      <c r="D28" s="1390"/>
      <c r="E28" s="1086"/>
      <c r="F28" s="1042" t="s">
        <v>1129</v>
      </c>
      <c r="G28" s="1369"/>
      <c r="H28" s="1369"/>
      <c r="I28" s="1369"/>
      <c r="J28" s="1369"/>
      <c r="K28" s="1369"/>
      <c r="L28" s="1369"/>
      <c r="M28" s="1369"/>
      <c r="N28" s="1369"/>
      <c r="O28" s="1369"/>
      <c r="P28" s="1370" t="s">
        <v>104</v>
      </c>
      <c r="Q28" s="1370"/>
      <c r="R28" s="1371" t="s">
        <v>105</v>
      </c>
      <c r="S28" s="1371"/>
      <c r="T28" s="1087"/>
      <c r="U28" s="1370" t="s">
        <v>1130</v>
      </c>
      <c r="V28" s="1370"/>
      <c r="W28" s="1088"/>
      <c r="X28" s="1089"/>
      <c r="Y28" s="1090"/>
    </row>
    <row r="29" spans="1:25" ht="32.1" customHeight="1">
      <c r="A29" s="1091">
        <v>7</v>
      </c>
      <c r="B29" s="1318"/>
      <c r="C29" s="1092" t="s">
        <v>1375</v>
      </c>
      <c r="D29" s="1054"/>
      <c r="E29" s="1372" t="s">
        <v>108</v>
      </c>
      <c r="F29" s="1373"/>
      <c r="G29" s="753"/>
      <c r="H29" s="1093" t="s">
        <v>109</v>
      </c>
      <c r="I29" s="753"/>
      <c r="J29" s="1303" t="s">
        <v>110</v>
      </c>
      <c r="K29" s="1339"/>
      <c r="L29" s="1372" t="s">
        <v>111</v>
      </c>
      <c r="M29" s="1373"/>
      <c r="N29" s="753"/>
      <c r="O29" s="1093" t="s">
        <v>109</v>
      </c>
      <c r="P29" s="753"/>
      <c r="Q29" s="1093" t="s">
        <v>110</v>
      </c>
      <c r="R29" s="1372" t="s">
        <v>112</v>
      </c>
      <c r="S29" s="1374"/>
      <c r="T29" s="1373"/>
      <c r="U29" s="753"/>
      <c r="V29" s="1093" t="s">
        <v>109</v>
      </c>
      <c r="W29" s="753"/>
      <c r="X29" s="1094" t="s">
        <v>110</v>
      </c>
      <c r="Y29" s="1095"/>
    </row>
    <row r="30" spans="1:25" ht="32.1" customHeight="1">
      <c r="A30" s="1310">
        <v>8</v>
      </c>
      <c r="B30" s="1318"/>
      <c r="C30" s="1365" t="s">
        <v>113</v>
      </c>
      <c r="D30" s="1096" t="s">
        <v>114</v>
      </c>
      <c r="E30" s="1097" t="s">
        <v>26</v>
      </c>
      <c r="F30" s="1098"/>
      <c r="G30" s="1099" t="s">
        <v>1376</v>
      </c>
      <c r="H30" s="1100"/>
      <c r="I30" s="1100"/>
      <c r="J30" s="1100"/>
      <c r="K30" s="1100"/>
      <c r="L30" s="1100"/>
      <c r="M30" s="1100"/>
      <c r="N30" s="1100"/>
      <c r="O30" s="1100"/>
      <c r="P30" s="1040"/>
      <c r="Q30" s="1040"/>
      <c r="R30" s="1040"/>
      <c r="S30" s="1040"/>
      <c r="T30" s="1040"/>
      <c r="U30" s="1101"/>
      <c r="V30" s="1101"/>
      <c r="W30" s="1101"/>
      <c r="X30" s="1101"/>
      <c r="Y30" s="1102"/>
    </row>
    <row r="31" spans="1:25" ht="31.5" customHeight="1">
      <c r="A31" s="1316"/>
      <c r="B31" s="1318"/>
      <c r="C31" s="1366"/>
      <c r="D31" s="1096" t="s">
        <v>115</v>
      </c>
      <c r="E31" s="753"/>
      <c r="F31" s="1303" t="s">
        <v>116</v>
      </c>
      <c r="G31" s="1304"/>
      <c r="H31" s="1304"/>
      <c r="I31" s="1304"/>
      <c r="J31" s="1339"/>
      <c r="K31" s="753"/>
      <c r="L31" s="1261" t="s">
        <v>117</v>
      </c>
      <c r="M31" s="1262"/>
      <c r="N31" s="1262"/>
      <c r="O31" s="1262"/>
      <c r="P31" s="1262"/>
      <c r="Q31" s="753"/>
      <c r="R31" s="1326" t="s">
        <v>118</v>
      </c>
      <c r="S31" s="1327"/>
      <c r="T31" s="1327"/>
      <c r="U31" s="1327"/>
      <c r="V31" s="1327"/>
      <c r="W31" s="1327"/>
      <c r="X31" s="1327"/>
      <c r="Y31" s="797"/>
    </row>
    <row r="32" spans="1:25" ht="24" customHeight="1">
      <c r="A32" s="1316"/>
      <c r="B32" s="1318"/>
      <c r="C32" s="1366"/>
      <c r="D32" s="1365" t="s">
        <v>119</v>
      </c>
      <c r="E32" s="1331" t="s">
        <v>1183</v>
      </c>
      <c r="F32" s="1332"/>
      <c r="G32" s="1332"/>
      <c r="H32" s="1332"/>
      <c r="I32" s="1378" t="s">
        <v>120</v>
      </c>
      <c r="J32" s="1378"/>
      <c r="K32" s="1378"/>
      <c r="L32" s="1378"/>
      <c r="M32" s="1103"/>
      <c r="N32" s="1104" t="s">
        <v>121</v>
      </c>
      <c r="O32" s="1105"/>
      <c r="P32" s="1368" t="s">
        <v>122</v>
      </c>
      <c r="Q32" s="1368"/>
      <c r="R32" s="1368"/>
      <c r="S32" s="1368"/>
      <c r="T32" s="1106"/>
      <c r="U32" s="1104" t="s">
        <v>121</v>
      </c>
      <c r="V32" s="800"/>
      <c r="W32" s="800"/>
      <c r="X32" s="800"/>
      <c r="Y32" s="1107"/>
    </row>
    <row r="33" spans="1:25" ht="24" customHeight="1">
      <c r="A33" s="1316"/>
      <c r="B33" s="1318"/>
      <c r="C33" s="1366"/>
      <c r="D33" s="1367"/>
      <c r="E33" s="1357" t="s">
        <v>1182</v>
      </c>
      <c r="F33" s="1358"/>
      <c r="G33" s="1358"/>
      <c r="H33" s="1358"/>
      <c r="I33" s="753"/>
      <c r="J33" s="1093"/>
      <c r="K33" s="1093"/>
      <c r="L33" s="1093"/>
      <c r="M33" s="1093"/>
      <c r="N33" s="1042"/>
      <c r="O33" s="1042"/>
      <c r="P33" s="1072"/>
      <c r="Q33" s="1042"/>
      <c r="R33" s="1093"/>
      <c r="S33" s="1093"/>
      <c r="T33" s="1093"/>
      <c r="U33" s="1093"/>
      <c r="V33" s="803"/>
      <c r="W33" s="803"/>
      <c r="X33" s="803"/>
      <c r="Y33" s="1108"/>
    </row>
    <row r="34" spans="1:25" ht="43.5" customHeight="1">
      <c r="A34" s="1316"/>
      <c r="B34" s="1318"/>
      <c r="C34" s="1366"/>
      <c r="D34" s="1109" t="s">
        <v>123</v>
      </c>
      <c r="E34" s="753"/>
      <c r="F34" s="1303" t="s">
        <v>124</v>
      </c>
      <c r="G34" s="1304"/>
      <c r="H34" s="1304"/>
      <c r="I34" s="753"/>
      <c r="J34" s="1375" t="s">
        <v>1131</v>
      </c>
      <c r="K34" s="1376"/>
      <c r="L34" s="1376"/>
      <c r="M34" s="1377"/>
      <c r="N34" s="1377"/>
      <c r="O34" s="1377"/>
      <c r="P34" s="1377"/>
      <c r="Q34" s="1377"/>
      <c r="R34" s="1377"/>
      <c r="S34" s="1377"/>
      <c r="T34" s="1377"/>
      <c r="U34" s="1377"/>
      <c r="V34" s="1377"/>
      <c r="W34" s="1377"/>
      <c r="X34" s="1099" t="s">
        <v>49</v>
      </c>
      <c r="Y34" s="1110"/>
    </row>
    <row r="35" spans="1:25" ht="32.1" customHeight="1">
      <c r="A35" s="1316"/>
      <c r="B35" s="1318"/>
      <c r="C35" s="1366"/>
      <c r="D35" s="1096" t="s">
        <v>125</v>
      </c>
      <c r="E35" s="753"/>
      <c r="F35" s="1303" t="s">
        <v>126</v>
      </c>
      <c r="G35" s="1304"/>
      <c r="H35" s="1304"/>
      <c r="I35" s="1304"/>
      <c r="J35" s="1339"/>
      <c r="K35" s="753"/>
      <c r="L35" s="1303" t="s">
        <v>127</v>
      </c>
      <c r="M35" s="1304"/>
      <c r="N35" s="1304"/>
      <c r="O35" s="1304"/>
      <c r="P35" s="1304"/>
      <c r="Q35" s="753"/>
      <c r="R35" s="1326" t="s">
        <v>128</v>
      </c>
      <c r="S35" s="1327"/>
      <c r="T35" s="1327"/>
      <c r="U35" s="1262"/>
      <c r="V35" s="1262"/>
      <c r="W35" s="1262"/>
      <c r="X35" s="1031" t="s">
        <v>129</v>
      </c>
      <c r="Y35" s="1032"/>
    </row>
    <row r="36" spans="1:25" ht="32.1" customHeight="1">
      <c r="A36" s="1316"/>
      <c r="B36" s="1318"/>
      <c r="C36" s="1366"/>
      <c r="D36" s="1109" t="s">
        <v>130</v>
      </c>
      <c r="E36" s="1094" t="s">
        <v>131</v>
      </c>
      <c r="F36" s="1098"/>
      <c r="G36" s="1327" t="s">
        <v>1132</v>
      </c>
      <c r="H36" s="1327"/>
      <c r="I36" s="1099"/>
      <c r="J36" s="1099"/>
      <c r="K36" s="1099"/>
      <c r="L36" s="1099"/>
      <c r="M36" s="1099"/>
      <c r="N36" s="1099"/>
      <c r="O36" s="1099"/>
      <c r="P36" s="1040"/>
      <c r="Q36" s="1040"/>
      <c r="R36" s="1040"/>
      <c r="S36" s="1040"/>
      <c r="T36" s="1040"/>
      <c r="U36" s="1099"/>
      <c r="V36" s="1099"/>
      <c r="W36" s="1099"/>
      <c r="X36" s="1099"/>
      <c r="Y36" s="1110"/>
    </row>
    <row r="37" spans="1:25" ht="32.1" customHeight="1">
      <c r="A37" s="1311"/>
      <c r="B37" s="1318"/>
      <c r="C37" s="1367"/>
      <c r="D37" s="1109" t="s">
        <v>132</v>
      </c>
      <c r="E37" s="851"/>
      <c r="F37" s="1031" t="s">
        <v>133</v>
      </c>
      <c r="G37" s="1099"/>
      <c r="H37" s="1099"/>
      <c r="I37" s="1099"/>
      <c r="J37" s="1099"/>
      <c r="K37" s="1099"/>
      <c r="L37" s="1099"/>
      <c r="M37" s="1099"/>
      <c r="N37" s="1099"/>
      <c r="O37" s="1099"/>
      <c r="P37" s="1040"/>
      <c r="Q37" s="1040"/>
      <c r="R37" s="1040"/>
      <c r="S37" s="1040"/>
      <c r="T37" s="1040"/>
      <c r="U37" s="1099"/>
      <c r="V37" s="1099"/>
      <c r="W37" s="1099"/>
      <c r="X37" s="1099"/>
      <c r="Y37" s="1110"/>
    </row>
    <row r="38" spans="1:25" ht="32.1" customHeight="1">
      <c r="A38" s="1310">
        <v>9</v>
      </c>
      <c r="B38" s="1318"/>
      <c r="C38" s="1349" t="s">
        <v>134</v>
      </c>
      <c r="D38" s="797" t="s">
        <v>1133</v>
      </c>
      <c r="E38" s="753"/>
      <c r="F38" s="1326" t="s">
        <v>135</v>
      </c>
      <c r="G38" s="1327"/>
      <c r="H38" s="1327"/>
      <c r="I38" s="1327"/>
      <c r="J38" s="1327"/>
      <c r="K38" s="1327"/>
      <c r="L38" s="1327"/>
      <c r="M38" s="1327"/>
      <c r="N38" s="1327"/>
      <c r="O38" s="1327"/>
      <c r="P38" s="1327"/>
      <c r="Q38" s="753"/>
      <c r="R38" s="1326" t="s">
        <v>136</v>
      </c>
      <c r="S38" s="1327"/>
      <c r="T38" s="1327"/>
      <c r="U38" s="1327"/>
      <c r="V38" s="1327"/>
      <c r="W38" s="1327"/>
      <c r="X38" s="1327"/>
      <c r="Y38" s="797"/>
    </row>
    <row r="39" spans="1:25" ht="19.5" customHeight="1">
      <c r="A39" s="1316"/>
      <c r="B39" s="1318"/>
      <c r="C39" s="1350"/>
      <c r="D39" s="1352" t="s">
        <v>137</v>
      </c>
      <c r="E39" s="1354" t="s">
        <v>138</v>
      </c>
      <c r="F39" s="1355"/>
      <c r="G39" s="1355"/>
      <c r="H39" s="1355"/>
      <c r="I39" s="1355"/>
      <c r="J39" s="1355"/>
      <c r="K39" s="1356"/>
      <c r="L39" s="1356"/>
      <c r="M39" s="1356"/>
      <c r="N39" s="1356"/>
      <c r="O39" s="1356"/>
      <c r="P39" s="1356"/>
      <c r="Q39" s="1356"/>
      <c r="R39" s="799" t="s">
        <v>49</v>
      </c>
      <c r="S39" s="799"/>
      <c r="T39" s="799"/>
      <c r="U39" s="800"/>
      <c r="V39" s="800"/>
      <c r="W39" s="800"/>
      <c r="X39" s="800"/>
      <c r="Y39" s="1107"/>
    </row>
    <row r="40" spans="1:25" ht="19.5" customHeight="1">
      <c r="A40" s="1316"/>
      <c r="B40" s="1318"/>
      <c r="C40" s="1350"/>
      <c r="D40" s="1353"/>
      <c r="E40" s="753"/>
      <c r="F40" s="1357" t="s">
        <v>1367</v>
      </c>
      <c r="G40" s="1358"/>
      <c r="H40" s="1358"/>
      <c r="I40" s="1358"/>
      <c r="J40" s="1358"/>
      <c r="K40" s="1358"/>
      <c r="L40" s="1358"/>
      <c r="M40" s="1358"/>
      <c r="N40" s="753"/>
      <c r="O40" s="1359" t="s">
        <v>1368</v>
      </c>
      <c r="P40" s="1359"/>
      <c r="Q40" s="1359"/>
      <c r="R40" s="1359"/>
      <c r="S40" s="1359"/>
      <c r="T40" s="1359"/>
      <c r="U40" s="1359"/>
      <c r="V40" s="1359"/>
      <c r="W40" s="1359"/>
      <c r="X40" s="1359"/>
      <c r="Y40" s="812"/>
    </row>
    <row r="41" spans="1:25" ht="19.5" customHeight="1">
      <c r="A41" s="1316"/>
      <c r="B41" s="1318"/>
      <c r="C41" s="1350"/>
      <c r="D41" s="1360" t="s">
        <v>139</v>
      </c>
      <c r="E41" s="1331" t="s">
        <v>140</v>
      </c>
      <c r="F41" s="1332"/>
      <c r="G41" s="1332"/>
      <c r="H41" s="1332"/>
      <c r="I41" s="1332"/>
      <c r="J41" s="1332"/>
      <c r="K41" s="1332"/>
      <c r="L41" s="1363"/>
      <c r="M41" s="1363"/>
      <c r="N41" s="1363"/>
      <c r="O41" s="1363"/>
      <c r="P41" s="1363"/>
      <c r="Q41" s="1363"/>
      <c r="R41" s="1363"/>
      <c r="S41" s="1363"/>
      <c r="T41" s="799" t="s">
        <v>49</v>
      </c>
      <c r="U41" s="800"/>
      <c r="V41" s="800"/>
      <c r="W41" s="800"/>
      <c r="X41" s="800"/>
      <c r="Y41" s="1107"/>
    </row>
    <row r="42" spans="1:25" ht="19.5" customHeight="1">
      <c r="A42" s="1316"/>
      <c r="B42" s="1318"/>
      <c r="C42" s="1350"/>
      <c r="D42" s="1361"/>
      <c r="E42" s="1294" t="s">
        <v>140</v>
      </c>
      <c r="F42" s="1295"/>
      <c r="G42" s="1295"/>
      <c r="H42" s="1295"/>
      <c r="I42" s="1295"/>
      <c r="J42" s="1295"/>
      <c r="K42" s="1295"/>
      <c r="L42" s="1296"/>
      <c r="M42" s="1296"/>
      <c r="N42" s="1296"/>
      <c r="O42" s="1296"/>
      <c r="P42" s="1296"/>
      <c r="Q42" s="1296"/>
      <c r="R42" s="1296"/>
      <c r="S42" s="1296"/>
      <c r="T42" s="803" t="s">
        <v>49</v>
      </c>
      <c r="U42" s="804"/>
      <c r="V42" s="804"/>
      <c r="W42" s="804"/>
      <c r="X42" s="804"/>
      <c r="Y42" s="1111"/>
    </row>
    <row r="43" spans="1:25" ht="19.5" customHeight="1">
      <c r="A43" s="1316"/>
      <c r="B43" s="1318"/>
      <c r="C43" s="1350"/>
      <c r="D43" s="1361"/>
      <c r="E43" s="1294" t="s">
        <v>140</v>
      </c>
      <c r="F43" s="1295"/>
      <c r="G43" s="1295"/>
      <c r="H43" s="1295"/>
      <c r="I43" s="1295"/>
      <c r="J43" s="1295"/>
      <c r="K43" s="1295"/>
      <c r="L43" s="1296"/>
      <c r="M43" s="1296"/>
      <c r="N43" s="1296"/>
      <c r="O43" s="1296"/>
      <c r="P43" s="1296"/>
      <c r="Q43" s="1296"/>
      <c r="R43" s="1296"/>
      <c r="S43" s="1296"/>
      <c r="T43" s="803" t="s">
        <v>49</v>
      </c>
      <c r="U43" s="804"/>
      <c r="V43" s="804"/>
      <c r="W43" s="804"/>
      <c r="X43" s="804"/>
      <c r="Y43" s="1111"/>
    </row>
    <row r="44" spans="1:25" ht="30" customHeight="1">
      <c r="A44" s="1311"/>
      <c r="B44" s="1318"/>
      <c r="C44" s="1351"/>
      <c r="D44" s="1362"/>
      <c r="E44" s="753"/>
      <c r="F44" s="807" t="s">
        <v>1001</v>
      </c>
      <c r="G44" s="808"/>
      <c r="H44" s="808"/>
      <c r="I44" s="808"/>
      <c r="J44" s="808"/>
      <c r="K44" s="808"/>
      <c r="L44" s="809"/>
      <c r="M44" s="810"/>
      <c r="N44" s="753"/>
      <c r="O44" s="1364" t="s">
        <v>1004</v>
      </c>
      <c r="P44" s="1364"/>
      <c r="Q44" s="1364"/>
      <c r="R44" s="1364"/>
      <c r="S44" s="1364"/>
      <c r="T44" s="1364"/>
      <c r="U44" s="1364"/>
      <c r="V44" s="1364"/>
      <c r="W44" s="1364"/>
      <c r="X44" s="1364"/>
      <c r="Y44" s="1112"/>
    </row>
    <row r="45" spans="1:25" ht="32.1" customHeight="1">
      <c r="A45" s="1091">
        <v>10</v>
      </c>
      <c r="B45" s="1318"/>
      <c r="C45" s="1092" t="s">
        <v>141</v>
      </c>
      <c r="D45" s="1054"/>
      <c r="E45" s="753"/>
      <c r="F45" s="1326" t="s">
        <v>142</v>
      </c>
      <c r="G45" s="1327"/>
      <c r="H45" s="1327"/>
      <c r="I45" s="1327"/>
      <c r="J45" s="1337"/>
      <c r="K45" s="753"/>
      <c r="L45" s="1326" t="s">
        <v>143</v>
      </c>
      <c r="M45" s="1327"/>
      <c r="N45" s="1327"/>
      <c r="O45" s="1327"/>
      <c r="P45" s="1327"/>
      <c r="Q45" s="753"/>
      <c r="R45" s="1326" t="s">
        <v>144</v>
      </c>
      <c r="S45" s="1327"/>
      <c r="T45" s="1327"/>
      <c r="U45" s="1327"/>
      <c r="V45" s="1327"/>
      <c r="W45" s="1327"/>
      <c r="X45" s="1327"/>
      <c r="Y45" s="797"/>
    </row>
    <row r="46" spans="1:25" ht="32.1" customHeight="1">
      <c r="A46" s="1091">
        <v>11</v>
      </c>
      <c r="B46" s="1318"/>
      <c r="C46" s="1092" t="s">
        <v>145</v>
      </c>
      <c r="D46" s="1054"/>
      <c r="E46" s="753"/>
      <c r="F46" s="1303" t="s">
        <v>1377</v>
      </c>
      <c r="G46" s="1304"/>
      <c r="H46" s="1304"/>
      <c r="I46" s="1304"/>
      <c r="J46" s="1304"/>
      <c r="K46" s="753"/>
      <c r="L46" s="1326" t="s">
        <v>1378</v>
      </c>
      <c r="M46" s="1327"/>
      <c r="N46" s="1327"/>
      <c r="O46" s="1327"/>
      <c r="P46" s="1327"/>
      <c r="Q46" s="1327"/>
      <c r="R46" s="1327"/>
      <c r="S46" s="1327"/>
      <c r="T46" s="1327"/>
      <c r="U46" s="1327"/>
      <c r="V46" s="1327"/>
      <c r="W46" s="1327"/>
      <c r="X46" s="1327"/>
      <c r="Y46" s="797"/>
    </row>
    <row r="47" spans="1:25" ht="32.1" customHeight="1">
      <c r="A47" s="1091">
        <v>12</v>
      </c>
      <c r="B47" s="1318"/>
      <c r="C47" s="1092" t="s">
        <v>146</v>
      </c>
      <c r="D47" s="1054"/>
      <c r="E47" s="753"/>
      <c r="F47" s="1326" t="s">
        <v>135</v>
      </c>
      <c r="G47" s="1327"/>
      <c r="H47" s="1327"/>
      <c r="I47" s="1327"/>
      <c r="J47" s="1337"/>
      <c r="K47" s="753"/>
      <c r="L47" s="1326" t="s">
        <v>136</v>
      </c>
      <c r="M47" s="1327"/>
      <c r="N47" s="1327"/>
      <c r="O47" s="1327"/>
      <c r="P47" s="1327"/>
      <c r="Q47" s="1327"/>
      <c r="R47" s="1327"/>
      <c r="S47" s="1327"/>
      <c r="T47" s="1327"/>
      <c r="U47" s="1327"/>
      <c r="V47" s="1327"/>
      <c r="W47" s="1327"/>
      <c r="X47" s="1327"/>
      <c r="Y47" s="797"/>
    </row>
    <row r="48" spans="1:25" ht="32.1" customHeight="1">
      <c r="A48" s="1091">
        <v>13</v>
      </c>
      <c r="B48" s="1318"/>
      <c r="C48" s="1092" t="s">
        <v>147</v>
      </c>
      <c r="D48" s="1054"/>
      <c r="E48" s="753"/>
      <c r="F48" s="1326" t="s">
        <v>135</v>
      </c>
      <c r="G48" s="1327"/>
      <c r="H48" s="1327"/>
      <c r="I48" s="1327"/>
      <c r="J48" s="1337"/>
      <c r="K48" s="753"/>
      <c r="L48" s="1326" t="s">
        <v>136</v>
      </c>
      <c r="M48" s="1327"/>
      <c r="N48" s="1327"/>
      <c r="O48" s="1327"/>
      <c r="P48" s="1327"/>
      <c r="Q48" s="1327"/>
      <c r="R48" s="1327"/>
      <c r="S48" s="1327"/>
      <c r="T48" s="1327"/>
      <c r="U48" s="1327"/>
      <c r="V48" s="1327"/>
      <c r="W48" s="1327"/>
      <c r="X48" s="1327"/>
      <c r="Y48" s="797"/>
    </row>
    <row r="49" spans="1:25" ht="32.1" customHeight="1">
      <c r="A49" s="1091">
        <v>14</v>
      </c>
      <c r="B49" s="1318"/>
      <c r="C49" s="1348" t="s">
        <v>148</v>
      </c>
      <c r="D49" s="1344"/>
      <c r="E49" s="753"/>
      <c r="F49" s="1303" t="s">
        <v>149</v>
      </c>
      <c r="G49" s="1304"/>
      <c r="H49" s="1304"/>
      <c r="I49" s="1304"/>
      <c r="J49" s="1339"/>
      <c r="K49" s="753"/>
      <c r="L49" s="1326" t="s">
        <v>136</v>
      </c>
      <c r="M49" s="1327"/>
      <c r="N49" s="1327"/>
      <c r="O49" s="1327"/>
      <c r="P49" s="1327"/>
      <c r="Q49" s="1327"/>
      <c r="R49" s="1327"/>
      <c r="S49" s="1327"/>
      <c r="T49" s="1327"/>
      <c r="U49" s="1327"/>
      <c r="V49" s="1327"/>
      <c r="W49" s="1327"/>
      <c r="X49" s="1327"/>
      <c r="Y49" s="797"/>
    </row>
    <row r="50" spans="1:25" ht="32.1" customHeight="1">
      <c r="A50" s="1091">
        <v>15</v>
      </c>
      <c r="B50" s="1318"/>
      <c r="C50" s="1092" t="s">
        <v>150</v>
      </c>
      <c r="D50" s="1054"/>
      <c r="E50" s="753"/>
      <c r="F50" s="1326" t="s">
        <v>135</v>
      </c>
      <c r="G50" s="1327"/>
      <c r="H50" s="1327"/>
      <c r="I50" s="1327"/>
      <c r="J50" s="1337"/>
      <c r="K50" s="753"/>
      <c r="L50" s="1326" t="s">
        <v>136</v>
      </c>
      <c r="M50" s="1327"/>
      <c r="N50" s="1327"/>
      <c r="O50" s="1327"/>
      <c r="P50" s="1327"/>
      <c r="Q50" s="1327"/>
      <c r="R50" s="1327"/>
      <c r="S50" s="1327"/>
      <c r="T50" s="1327"/>
      <c r="U50" s="1327"/>
      <c r="V50" s="1327"/>
      <c r="W50" s="1327"/>
      <c r="X50" s="1327"/>
      <c r="Y50" s="797"/>
    </row>
    <row r="51" spans="1:25" ht="32.1" customHeight="1">
      <c r="A51" s="1091">
        <v>16</v>
      </c>
      <c r="B51" s="1318"/>
      <c r="C51" s="1343" t="s">
        <v>151</v>
      </c>
      <c r="D51" s="1344"/>
      <c r="E51" s="753"/>
      <c r="F51" s="1261" t="s">
        <v>1134</v>
      </c>
      <c r="G51" s="1262"/>
      <c r="H51" s="1262"/>
      <c r="I51" s="1262"/>
      <c r="J51" s="1262"/>
      <c r="K51" s="753"/>
      <c r="L51" s="1326" t="s">
        <v>152</v>
      </c>
      <c r="M51" s="1327"/>
      <c r="N51" s="1327"/>
      <c r="O51" s="1327"/>
      <c r="P51" s="1327"/>
      <c r="Q51" s="1327"/>
      <c r="R51" s="1327"/>
      <c r="S51" s="1327"/>
      <c r="T51" s="1327"/>
      <c r="U51" s="753"/>
      <c r="V51" s="1327" t="s">
        <v>136</v>
      </c>
      <c r="W51" s="1327"/>
      <c r="X51" s="1327"/>
      <c r="Y51" s="797"/>
    </row>
    <row r="52" spans="1:25" ht="32.1" customHeight="1">
      <c r="A52" s="1310">
        <v>17</v>
      </c>
      <c r="B52" s="1318"/>
      <c r="C52" s="1340" t="s">
        <v>153</v>
      </c>
      <c r="D52" s="1113" t="s">
        <v>154</v>
      </c>
      <c r="E52" s="753"/>
      <c r="F52" s="1326" t="s">
        <v>155</v>
      </c>
      <c r="G52" s="1327"/>
      <c r="H52" s="1327"/>
      <c r="I52" s="1327"/>
      <c r="J52" s="1337"/>
      <c r="K52" s="753"/>
      <c r="L52" s="1326" t="s">
        <v>156</v>
      </c>
      <c r="M52" s="1327"/>
      <c r="N52" s="1327"/>
      <c r="O52" s="1327"/>
      <c r="P52" s="1327"/>
      <c r="Q52" s="753"/>
      <c r="R52" s="1094" t="s">
        <v>157</v>
      </c>
      <c r="S52" s="1114" t="s">
        <v>26</v>
      </c>
      <c r="T52" s="1338"/>
      <c r="U52" s="1338"/>
      <c r="V52" s="1338"/>
      <c r="W52" s="1338"/>
      <c r="X52" s="1338"/>
      <c r="Y52" s="1115" t="s">
        <v>49</v>
      </c>
    </row>
    <row r="53" spans="1:25" ht="32.1" customHeight="1">
      <c r="A53" s="1311"/>
      <c r="B53" s="1318"/>
      <c r="C53" s="1342"/>
      <c r="D53" s="1116" t="s">
        <v>158</v>
      </c>
      <c r="E53" s="753"/>
      <c r="F53" s="1326" t="s">
        <v>155</v>
      </c>
      <c r="G53" s="1327"/>
      <c r="H53" s="1327"/>
      <c r="I53" s="1327"/>
      <c r="J53" s="1337"/>
      <c r="K53" s="753"/>
      <c r="L53" s="1261" t="s">
        <v>159</v>
      </c>
      <c r="M53" s="1262"/>
      <c r="N53" s="1262"/>
      <c r="O53" s="1262"/>
      <c r="P53" s="1262"/>
      <c r="Q53" s="753"/>
      <c r="R53" s="1094" t="s">
        <v>157</v>
      </c>
      <c r="S53" s="1114" t="s">
        <v>26</v>
      </c>
      <c r="T53" s="1338"/>
      <c r="U53" s="1338"/>
      <c r="V53" s="1338"/>
      <c r="W53" s="1338"/>
      <c r="X53" s="1338"/>
      <c r="Y53" s="1115" t="s">
        <v>1135</v>
      </c>
    </row>
    <row r="54" spans="1:25" ht="32.1" customHeight="1">
      <c r="A54" s="1091">
        <v>18</v>
      </c>
      <c r="B54" s="1319"/>
      <c r="C54" s="1097" t="s">
        <v>502</v>
      </c>
      <c r="D54" s="1054"/>
      <c r="E54" s="753"/>
      <c r="F54" s="1326" t="s">
        <v>160</v>
      </c>
      <c r="G54" s="1327"/>
      <c r="H54" s="1327"/>
      <c r="I54" s="1327"/>
      <c r="J54" s="1337"/>
      <c r="K54" s="753"/>
      <c r="L54" s="1261" t="s">
        <v>161</v>
      </c>
      <c r="M54" s="1262"/>
      <c r="N54" s="1262"/>
      <c r="O54" s="1262"/>
      <c r="P54" s="1262"/>
      <c r="Q54" s="1262"/>
      <c r="R54" s="1262"/>
      <c r="S54" s="1262"/>
      <c r="T54" s="1262"/>
      <c r="U54" s="753"/>
      <c r="V54" s="1327" t="s">
        <v>136</v>
      </c>
      <c r="W54" s="1327"/>
      <c r="X54" s="1327"/>
      <c r="Y54" s="797"/>
    </row>
    <row r="55" spans="1:25" ht="32.1" customHeight="1">
      <c r="A55" s="1091">
        <v>19</v>
      </c>
      <c r="B55" s="1317" t="s">
        <v>162</v>
      </c>
      <c r="C55" s="1343" t="s">
        <v>163</v>
      </c>
      <c r="D55" s="1344"/>
      <c r="E55" s="1326" t="s">
        <v>942</v>
      </c>
      <c r="F55" s="1327"/>
      <c r="G55" s="1327"/>
      <c r="H55" s="1327"/>
      <c r="I55" s="1327"/>
      <c r="J55" s="1327"/>
      <c r="K55" s="1327"/>
      <c r="L55" s="1327"/>
      <c r="M55" s="1327"/>
      <c r="N55" s="1327"/>
      <c r="O55" s="1327"/>
      <c r="P55" s="1327"/>
      <c r="Q55" s="1327"/>
      <c r="R55" s="1327"/>
      <c r="S55" s="1327"/>
      <c r="T55" s="1327"/>
      <c r="U55" s="1327"/>
      <c r="V55" s="1327"/>
      <c r="W55" s="1327"/>
      <c r="X55" s="1327"/>
      <c r="Y55" s="797"/>
    </row>
    <row r="56" spans="1:25" ht="32.1" customHeight="1">
      <c r="A56" s="1091">
        <v>20</v>
      </c>
      <c r="B56" s="1318"/>
      <c r="C56" s="1343" t="s">
        <v>164</v>
      </c>
      <c r="D56" s="1344"/>
      <c r="E56" s="1326" t="s">
        <v>942</v>
      </c>
      <c r="F56" s="1327"/>
      <c r="G56" s="1327"/>
      <c r="H56" s="1327"/>
      <c r="I56" s="1327"/>
      <c r="J56" s="1327"/>
      <c r="K56" s="1327"/>
      <c r="L56" s="1327"/>
      <c r="M56" s="1327"/>
      <c r="N56" s="1327"/>
      <c r="O56" s="1327"/>
      <c r="P56" s="1327"/>
      <c r="Q56" s="1327"/>
      <c r="R56" s="1327"/>
      <c r="S56" s="1327"/>
      <c r="T56" s="1327"/>
      <c r="U56" s="1327"/>
      <c r="V56" s="1327"/>
      <c r="W56" s="1327"/>
      <c r="X56" s="1327"/>
      <c r="Y56" s="797"/>
    </row>
    <row r="57" spans="1:25" ht="32.1" customHeight="1">
      <c r="A57" s="1310">
        <v>21</v>
      </c>
      <c r="B57" s="1318"/>
      <c r="C57" s="1340" t="s">
        <v>165</v>
      </c>
      <c r="D57" s="1117" t="s">
        <v>606</v>
      </c>
      <c r="E57" s="798"/>
      <c r="F57" s="1262" t="s">
        <v>167</v>
      </c>
      <c r="G57" s="1262"/>
      <c r="H57" s="1262"/>
      <c r="I57" s="1262"/>
      <c r="J57" s="1262"/>
      <c r="K57" s="1262"/>
      <c r="L57" s="1262"/>
      <c r="M57" s="1262"/>
      <c r="N57" s="1262"/>
      <c r="O57" s="1262"/>
      <c r="P57" s="1262"/>
      <c r="Q57" s="1262"/>
      <c r="R57" s="1262"/>
      <c r="S57" s="1262"/>
      <c r="T57" s="1262"/>
      <c r="U57" s="1262"/>
      <c r="V57" s="1262"/>
      <c r="W57" s="1262"/>
      <c r="X57" s="1262"/>
      <c r="Y57" s="1029"/>
    </row>
    <row r="58" spans="1:25" ht="32.1" customHeight="1">
      <c r="A58" s="1316"/>
      <c r="B58" s="1318"/>
      <c r="C58" s="1341"/>
      <c r="D58" s="1118" t="s">
        <v>166</v>
      </c>
      <c r="E58" s="851"/>
      <c r="F58" s="1262" t="s">
        <v>167</v>
      </c>
      <c r="G58" s="1262"/>
      <c r="H58" s="1262"/>
      <c r="I58" s="1262"/>
      <c r="J58" s="1262"/>
      <c r="K58" s="1262"/>
      <c r="L58" s="1262"/>
      <c r="M58" s="1262"/>
      <c r="N58" s="1262"/>
      <c r="O58" s="1262"/>
      <c r="P58" s="1262"/>
      <c r="Q58" s="1262"/>
      <c r="R58" s="1262"/>
      <c r="S58" s="1262"/>
      <c r="T58" s="1262"/>
      <c r="U58" s="1262"/>
      <c r="V58" s="1262"/>
      <c r="W58" s="1262"/>
      <c r="X58" s="1262"/>
      <c r="Y58" s="1029"/>
    </row>
    <row r="59" spans="1:25" ht="32.1" customHeight="1">
      <c r="A59" s="1311"/>
      <c r="B59" s="1318"/>
      <c r="C59" s="1342"/>
      <c r="D59" s="1119" t="s">
        <v>1049</v>
      </c>
      <c r="E59" s="851"/>
      <c r="F59" s="1262" t="s">
        <v>1048</v>
      </c>
      <c r="G59" s="1262"/>
      <c r="H59" s="1262"/>
      <c r="I59" s="1262"/>
      <c r="J59" s="1262"/>
      <c r="K59" s="1262"/>
      <c r="L59" s="1262"/>
      <c r="M59" s="1262"/>
      <c r="N59" s="1262"/>
      <c r="O59" s="1262"/>
      <c r="P59" s="1262"/>
      <c r="Q59" s="1262"/>
      <c r="R59" s="1262"/>
      <c r="S59" s="1262"/>
      <c r="T59" s="1262"/>
      <c r="U59" s="1262"/>
      <c r="V59" s="1262"/>
      <c r="W59" s="1262"/>
      <c r="X59" s="1262"/>
      <c r="Y59" s="1029"/>
    </row>
    <row r="60" spans="1:25" ht="32.1" customHeight="1">
      <c r="A60" s="1034">
        <v>22</v>
      </c>
      <c r="B60" s="1318"/>
      <c r="C60" s="1037" t="s">
        <v>168</v>
      </c>
      <c r="D60" s="1117"/>
      <c r="E60" s="851"/>
      <c r="F60" s="1262" t="s">
        <v>169</v>
      </c>
      <c r="G60" s="1262"/>
      <c r="H60" s="1262"/>
      <c r="I60" s="1262"/>
      <c r="J60" s="1262"/>
      <c r="K60" s="1262"/>
      <c r="L60" s="1262"/>
      <c r="M60" s="1262"/>
      <c r="N60" s="1262"/>
      <c r="O60" s="1262"/>
      <c r="P60" s="1262"/>
      <c r="Q60" s="1262"/>
      <c r="R60" s="1262"/>
      <c r="S60" s="1262"/>
      <c r="T60" s="1262"/>
      <c r="U60" s="1262"/>
      <c r="V60" s="1262"/>
      <c r="W60" s="1262"/>
      <c r="X60" s="1262"/>
      <c r="Y60" s="1029"/>
    </row>
    <row r="61" spans="1:25" ht="31.5" customHeight="1">
      <c r="A61" s="1345">
        <v>23</v>
      </c>
      <c r="B61" s="1318"/>
      <c r="C61" s="1333" t="s">
        <v>170</v>
      </c>
      <c r="D61" s="1120" t="s">
        <v>171</v>
      </c>
      <c r="E61" s="753"/>
      <c r="F61" s="1326" t="s">
        <v>1136</v>
      </c>
      <c r="G61" s="1327"/>
      <c r="H61" s="1327"/>
      <c r="I61" s="1327"/>
      <c r="J61" s="1337"/>
      <c r="K61" s="753"/>
      <c r="L61" s="1326" t="s">
        <v>136</v>
      </c>
      <c r="M61" s="1327"/>
      <c r="N61" s="1327"/>
      <c r="O61" s="1327"/>
      <c r="P61" s="1327"/>
      <c r="Q61" s="1327"/>
      <c r="R61" s="1327"/>
      <c r="S61" s="1327"/>
      <c r="T61" s="1327"/>
      <c r="U61" s="1327"/>
      <c r="V61" s="1327"/>
      <c r="W61" s="1327"/>
      <c r="X61" s="1327"/>
      <c r="Y61" s="797"/>
    </row>
    <row r="62" spans="1:25" ht="32.25" customHeight="1">
      <c r="A62" s="1346"/>
      <c r="B62" s="1318"/>
      <c r="C62" s="1347"/>
      <c r="D62" s="1120" t="s">
        <v>172</v>
      </c>
      <c r="E62" s="851"/>
      <c r="F62" s="1121" t="s">
        <v>173</v>
      </c>
      <c r="G62" s="1122"/>
      <c r="H62" s="1122"/>
      <c r="I62" s="1122"/>
      <c r="J62" s="1122"/>
      <c r="K62" s="1122"/>
      <c r="L62" s="1122"/>
      <c r="M62" s="1122"/>
      <c r="N62" s="1122"/>
      <c r="O62" s="1122"/>
      <c r="P62" s="1122"/>
      <c r="Q62" s="1122"/>
      <c r="R62" s="1122"/>
      <c r="S62" s="1122"/>
      <c r="T62" s="1122"/>
      <c r="U62" s="1080"/>
      <c r="V62" s="1080"/>
      <c r="W62" s="1080"/>
      <c r="X62" s="1080"/>
      <c r="Y62" s="1123"/>
    </row>
    <row r="63" spans="1:25" ht="32.1" customHeight="1">
      <c r="A63" s="1091">
        <v>24</v>
      </c>
      <c r="B63" s="1318"/>
      <c r="C63" s="1343" t="s">
        <v>174</v>
      </c>
      <c r="D63" s="1344"/>
      <c r="E63" s="1303" t="s">
        <v>175</v>
      </c>
      <c r="F63" s="1304"/>
      <c r="G63" s="1304"/>
      <c r="H63" s="753"/>
      <c r="I63" s="1326" t="s">
        <v>176</v>
      </c>
      <c r="J63" s="1327"/>
      <c r="K63" s="753"/>
      <c r="L63" s="1326" t="s">
        <v>1137</v>
      </c>
      <c r="M63" s="1337"/>
      <c r="N63" s="1326" t="s">
        <v>178</v>
      </c>
      <c r="O63" s="1327"/>
      <c r="P63" s="1327"/>
      <c r="Q63" s="753"/>
      <c r="R63" s="1326" t="s">
        <v>176</v>
      </c>
      <c r="S63" s="1327"/>
      <c r="T63" s="1334"/>
      <c r="U63" s="753"/>
      <c r="V63" s="1326" t="s">
        <v>177</v>
      </c>
      <c r="W63" s="1327"/>
      <c r="X63" s="1327"/>
      <c r="Y63" s="797"/>
    </row>
    <row r="64" spans="1:25" ht="32.1" customHeight="1">
      <c r="A64" s="1035">
        <v>25</v>
      </c>
      <c r="B64" s="1318"/>
      <c r="C64" s="1038" t="s">
        <v>179</v>
      </c>
      <c r="D64" s="1124"/>
      <c r="E64" s="753"/>
      <c r="F64" s="1303" t="s">
        <v>180</v>
      </c>
      <c r="G64" s="1304"/>
      <c r="H64" s="1304"/>
      <c r="I64" s="1304"/>
      <c r="J64" s="1304"/>
      <c r="K64" s="753"/>
      <c r="L64" s="1326" t="s">
        <v>181</v>
      </c>
      <c r="M64" s="1327"/>
      <c r="N64" s="1327"/>
      <c r="O64" s="1327"/>
      <c r="P64" s="1337"/>
      <c r="Q64" s="753"/>
      <c r="R64" s="1094" t="s">
        <v>157</v>
      </c>
      <c r="S64" s="1114" t="s">
        <v>26</v>
      </c>
      <c r="T64" s="1338"/>
      <c r="U64" s="1338"/>
      <c r="V64" s="1338"/>
      <c r="W64" s="1338"/>
      <c r="X64" s="1338"/>
      <c r="Y64" s="1115" t="s">
        <v>1138</v>
      </c>
    </row>
    <row r="65" spans="1:25" ht="32.1" customHeight="1">
      <c r="A65" s="1035">
        <v>26</v>
      </c>
      <c r="B65" s="1318"/>
      <c r="C65" s="1038" t="s">
        <v>475</v>
      </c>
      <c r="D65" s="1124"/>
      <c r="E65" s="753"/>
      <c r="F65" s="1303" t="s">
        <v>479</v>
      </c>
      <c r="G65" s="1304"/>
      <c r="H65" s="1304"/>
      <c r="I65" s="1304"/>
      <c r="J65" s="1304"/>
      <c r="K65" s="1304"/>
      <c r="L65" s="1304"/>
      <c r="M65" s="1304"/>
      <c r="N65" s="1304"/>
      <c r="O65" s="1304"/>
      <c r="P65" s="1339"/>
      <c r="Q65" s="753"/>
      <c r="R65" s="1094" t="s">
        <v>157</v>
      </c>
      <c r="S65" s="1114" t="s">
        <v>1139</v>
      </c>
      <c r="T65" s="1338"/>
      <c r="U65" s="1338"/>
      <c r="V65" s="1338"/>
      <c r="W65" s="1338"/>
      <c r="X65" s="1338"/>
      <c r="Y65" s="1115" t="s">
        <v>49</v>
      </c>
    </row>
    <row r="66" spans="1:25" ht="32.1" customHeight="1">
      <c r="A66" s="1033">
        <v>27</v>
      </c>
      <c r="B66" s="1318"/>
      <c r="C66" s="1335" t="s">
        <v>477</v>
      </c>
      <c r="D66" s="1336"/>
      <c r="E66" s="753"/>
      <c r="F66" s="1261" t="s">
        <v>1047</v>
      </c>
      <c r="G66" s="1327"/>
      <c r="H66" s="1327"/>
      <c r="I66" s="1327"/>
      <c r="J66" s="1327"/>
      <c r="K66" s="1327"/>
      <c r="L66" s="1327"/>
      <c r="M66" s="1327"/>
      <c r="N66" s="1327"/>
      <c r="O66" s="1327"/>
      <c r="P66" s="1327"/>
      <c r="Q66" s="1327"/>
      <c r="R66" s="1327"/>
      <c r="S66" s="1327"/>
      <c r="T66" s="1337"/>
      <c r="U66" s="753"/>
      <c r="V66" s="1326" t="s">
        <v>1140</v>
      </c>
      <c r="W66" s="1327"/>
      <c r="X66" s="1327"/>
      <c r="Y66" s="797"/>
    </row>
    <row r="67" spans="1:25" ht="32.1" customHeight="1">
      <c r="A67" s="1033">
        <v>28</v>
      </c>
      <c r="B67" s="1318"/>
      <c r="C67" s="1335" t="s">
        <v>607</v>
      </c>
      <c r="D67" s="1336"/>
      <c r="E67" s="753"/>
      <c r="F67" s="1326" t="s">
        <v>135</v>
      </c>
      <c r="G67" s="1327"/>
      <c r="H67" s="1327"/>
      <c r="I67" s="1327"/>
      <c r="J67" s="1337"/>
      <c r="K67" s="753"/>
      <c r="L67" s="1326" t="s">
        <v>136</v>
      </c>
      <c r="M67" s="1327"/>
      <c r="N67" s="1327"/>
      <c r="O67" s="1327"/>
      <c r="P67" s="1327"/>
      <c r="Q67" s="1327"/>
      <c r="R67" s="1327"/>
      <c r="S67" s="1327"/>
      <c r="T67" s="1327"/>
      <c r="U67" s="1327"/>
      <c r="V67" s="1327"/>
      <c r="W67" s="1327"/>
      <c r="X67" s="1327"/>
      <c r="Y67" s="797"/>
    </row>
    <row r="68" spans="1:25" ht="51.95" customHeight="1">
      <c r="A68" s="1310">
        <v>29</v>
      </c>
      <c r="B68" s="1036"/>
      <c r="C68" s="1312" t="s">
        <v>1201</v>
      </c>
      <c r="D68" s="1313"/>
      <c r="E68" s="753"/>
      <c r="F68" s="1261" t="s">
        <v>1046</v>
      </c>
      <c r="G68" s="1262"/>
      <c r="H68" s="1262"/>
      <c r="I68" s="1262"/>
      <c r="J68" s="1262"/>
      <c r="K68" s="1262"/>
      <c r="L68" s="1262"/>
      <c r="M68" s="1262"/>
      <c r="N68" s="1262"/>
      <c r="O68" s="1262"/>
      <c r="P68" s="1262"/>
      <c r="Q68" s="1262"/>
      <c r="R68" s="1262"/>
      <c r="S68" s="1262"/>
      <c r="T68" s="1263"/>
      <c r="U68" s="753"/>
      <c r="V68" s="1040" t="s">
        <v>136</v>
      </c>
      <c r="W68" s="1040"/>
      <c r="X68" s="1040"/>
      <c r="Y68" s="797"/>
    </row>
    <row r="69" spans="1:25" ht="51.95" customHeight="1">
      <c r="A69" s="1311"/>
      <c r="B69" s="1036"/>
      <c r="C69" s="1314"/>
      <c r="D69" s="1315"/>
      <c r="E69" s="753"/>
      <c r="F69" s="1261" t="s">
        <v>1202</v>
      </c>
      <c r="G69" s="1262"/>
      <c r="H69" s="1262"/>
      <c r="I69" s="1262"/>
      <c r="J69" s="1262"/>
      <c r="K69" s="1262"/>
      <c r="L69" s="1262"/>
      <c r="M69" s="1262"/>
      <c r="N69" s="1262"/>
      <c r="O69" s="1262"/>
      <c r="P69" s="1262"/>
      <c r="Q69" s="1262"/>
      <c r="R69" s="1262"/>
      <c r="S69" s="1262"/>
      <c r="T69" s="1263"/>
      <c r="U69" s="753"/>
      <c r="V69" s="1040" t="s">
        <v>136</v>
      </c>
      <c r="X69" s="1040"/>
      <c r="Y69" s="797"/>
    </row>
    <row r="70" spans="1:25" ht="48" customHeight="1">
      <c r="A70" s="1310">
        <v>30</v>
      </c>
      <c r="B70" s="1317" t="s">
        <v>182</v>
      </c>
      <c r="C70" s="1320" t="s">
        <v>183</v>
      </c>
      <c r="D70" s="1321"/>
      <c r="E70" s="851"/>
      <c r="F70" s="1326" t="s">
        <v>1045</v>
      </c>
      <c r="G70" s="1327"/>
      <c r="H70" s="1327"/>
      <c r="I70" s="1327"/>
      <c r="J70" s="1327"/>
      <c r="K70" s="1327"/>
      <c r="L70" s="1327"/>
      <c r="M70" s="1327"/>
      <c r="N70" s="1327"/>
      <c r="O70" s="1327"/>
      <c r="P70" s="1327"/>
      <c r="Q70" s="1327"/>
      <c r="R70" s="1327"/>
      <c r="S70" s="1327"/>
      <c r="T70" s="1327"/>
      <c r="U70" s="1327"/>
      <c r="V70" s="1327"/>
      <c r="W70" s="1327"/>
      <c r="X70" s="1327"/>
      <c r="Y70" s="797"/>
    </row>
    <row r="71" spans="1:25" ht="31.5" customHeight="1">
      <c r="A71" s="1316"/>
      <c r="B71" s="1318"/>
      <c r="C71" s="1322"/>
      <c r="D71" s="1323"/>
      <c r="E71" s="851"/>
      <c r="F71" s="1326" t="s">
        <v>1044</v>
      </c>
      <c r="G71" s="1327"/>
      <c r="H71" s="1327"/>
      <c r="I71" s="1327"/>
      <c r="J71" s="1327"/>
      <c r="K71" s="1327"/>
      <c r="L71" s="1327"/>
      <c r="M71" s="1327"/>
      <c r="N71" s="1327"/>
      <c r="O71" s="1327"/>
      <c r="P71" s="1327"/>
      <c r="Q71" s="1327"/>
      <c r="R71" s="1327"/>
      <c r="S71" s="1327"/>
      <c r="T71" s="1327"/>
      <c r="U71" s="1327"/>
      <c r="V71" s="1327"/>
      <c r="W71" s="1327"/>
      <c r="X71" s="1327"/>
      <c r="Y71" s="797"/>
    </row>
    <row r="72" spans="1:25" ht="31.5" customHeight="1">
      <c r="A72" s="1316"/>
      <c r="B72" s="1318"/>
      <c r="C72" s="1322"/>
      <c r="D72" s="1323"/>
      <c r="E72" s="851"/>
      <c r="F72" s="1326" t="s">
        <v>1043</v>
      </c>
      <c r="G72" s="1327"/>
      <c r="H72" s="1327"/>
      <c r="I72" s="1327"/>
      <c r="J72" s="1327"/>
      <c r="K72" s="1327"/>
      <c r="L72" s="1327"/>
      <c r="M72" s="1327"/>
      <c r="N72" s="1327"/>
      <c r="O72" s="1327"/>
      <c r="P72" s="1327"/>
      <c r="Q72" s="1327"/>
      <c r="R72" s="1327"/>
      <c r="S72" s="1327"/>
      <c r="T72" s="1327"/>
      <c r="U72" s="1327"/>
      <c r="V72" s="1327"/>
      <c r="W72" s="1327"/>
      <c r="X72" s="1327"/>
      <c r="Y72" s="797"/>
    </row>
    <row r="73" spans="1:25" ht="31.5" customHeight="1">
      <c r="A73" s="1316"/>
      <c r="B73" s="1318"/>
      <c r="C73" s="1322"/>
      <c r="D73" s="1323"/>
      <c r="E73" s="851"/>
      <c r="F73" s="1326" t="s">
        <v>1042</v>
      </c>
      <c r="G73" s="1327"/>
      <c r="H73" s="1327"/>
      <c r="I73" s="1327"/>
      <c r="J73" s="1327"/>
      <c r="K73" s="1327"/>
      <c r="L73" s="1327"/>
      <c r="M73" s="1327"/>
      <c r="N73" s="1327"/>
      <c r="O73" s="1327"/>
      <c r="P73" s="1327"/>
      <c r="Q73" s="1327"/>
      <c r="R73" s="1327"/>
      <c r="S73" s="1327"/>
      <c r="T73" s="1327"/>
      <c r="U73" s="1327"/>
      <c r="V73" s="1327"/>
      <c r="W73" s="1327"/>
      <c r="X73" s="1327"/>
      <c r="Y73" s="797"/>
    </row>
    <row r="74" spans="1:25" ht="32.1" customHeight="1">
      <c r="A74" s="1316"/>
      <c r="B74" s="1318"/>
      <c r="C74" s="1322"/>
      <c r="D74" s="1323"/>
      <c r="E74" s="851"/>
      <c r="F74" s="1326" t="s">
        <v>1041</v>
      </c>
      <c r="G74" s="1327"/>
      <c r="H74" s="1327"/>
      <c r="I74" s="1327"/>
      <c r="J74" s="1327"/>
      <c r="K74" s="1327"/>
      <c r="L74" s="1327"/>
      <c r="M74" s="1327"/>
      <c r="N74" s="1327"/>
      <c r="O74" s="1327"/>
      <c r="P74" s="1327"/>
      <c r="Q74" s="1327"/>
      <c r="R74" s="1327"/>
      <c r="S74" s="1327"/>
      <c r="T74" s="1327"/>
      <c r="U74" s="1327"/>
      <c r="V74" s="1327"/>
      <c r="W74" s="1327"/>
      <c r="X74" s="1327"/>
      <c r="Y74" s="797"/>
    </row>
    <row r="75" spans="1:25" ht="32.1" customHeight="1">
      <c r="A75" s="1316"/>
      <c r="B75" s="1318"/>
      <c r="C75" s="1322"/>
      <c r="D75" s="1323"/>
      <c r="E75" s="851"/>
      <c r="F75" s="1326" t="s">
        <v>1040</v>
      </c>
      <c r="G75" s="1327"/>
      <c r="H75" s="1327"/>
      <c r="I75" s="1327"/>
      <c r="J75" s="1327"/>
      <c r="K75" s="1327"/>
      <c r="L75" s="1327"/>
      <c r="M75" s="1327"/>
      <c r="N75" s="1327"/>
      <c r="O75" s="1327"/>
      <c r="P75" s="1327"/>
      <c r="Q75" s="1327"/>
      <c r="R75" s="1327"/>
      <c r="S75" s="1327"/>
      <c r="T75" s="1327"/>
      <c r="U75" s="1327"/>
      <c r="V75" s="1327"/>
      <c r="W75" s="1327"/>
      <c r="X75" s="1327"/>
      <c r="Y75" s="797"/>
    </row>
    <row r="76" spans="1:25" ht="32.1" customHeight="1">
      <c r="A76" s="1316"/>
      <c r="B76" s="1318"/>
      <c r="C76" s="1322"/>
      <c r="D76" s="1323"/>
      <c r="E76" s="851"/>
      <c r="F76" s="1326" t="s">
        <v>1141</v>
      </c>
      <c r="G76" s="1327"/>
      <c r="H76" s="1327"/>
      <c r="I76" s="1327"/>
      <c r="J76" s="1327"/>
      <c r="K76" s="1327"/>
      <c r="L76" s="1327"/>
      <c r="M76" s="1327"/>
      <c r="N76" s="1327"/>
      <c r="O76" s="1327"/>
      <c r="P76" s="1327"/>
      <c r="Q76" s="1327"/>
      <c r="R76" s="1327"/>
      <c r="S76" s="1327"/>
      <c r="T76" s="1327"/>
      <c r="U76" s="1327"/>
      <c r="V76" s="1327"/>
      <c r="W76" s="1327"/>
      <c r="X76" s="1327"/>
      <c r="Y76" s="797"/>
    </row>
    <row r="77" spans="1:25" ht="32.1" customHeight="1">
      <c r="A77" s="1316"/>
      <c r="B77" s="1318"/>
      <c r="C77" s="1324"/>
      <c r="D77" s="1325"/>
      <c r="E77" s="851"/>
      <c r="F77" s="1326" t="s">
        <v>1039</v>
      </c>
      <c r="G77" s="1327"/>
      <c r="H77" s="1327"/>
      <c r="I77" s="1327"/>
      <c r="J77" s="1327"/>
      <c r="K77" s="1327"/>
      <c r="L77" s="1327"/>
      <c r="M77" s="1327"/>
      <c r="N77" s="1327"/>
      <c r="O77" s="1327"/>
      <c r="P77" s="1327"/>
      <c r="Q77" s="1327"/>
      <c r="R77" s="1327"/>
      <c r="S77" s="1327"/>
      <c r="T77" s="1327"/>
      <c r="U77" s="1327"/>
      <c r="V77" s="1327"/>
      <c r="W77" s="1327"/>
      <c r="X77" s="1327"/>
      <c r="Y77" s="797"/>
    </row>
    <row r="78" spans="1:25" ht="31.5" customHeight="1">
      <c r="A78" s="1316"/>
      <c r="B78" s="1318"/>
      <c r="C78" s="1333" t="s">
        <v>608</v>
      </c>
      <c r="D78" s="1321"/>
      <c r="E78" s="798"/>
      <c r="F78" s="1326" t="s">
        <v>1038</v>
      </c>
      <c r="G78" s="1327"/>
      <c r="H78" s="1327"/>
      <c r="I78" s="1327"/>
      <c r="J78" s="1327"/>
      <c r="K78" s="1327"/>
      <c r="L78" s="1327"/>
      <c r="M78" s="1327"/>
      <c r="N78" s="1327"/>
      <c r="O78" s="1327"/>
      <c r="P78" s="1327"/>
      <c r="Q78" s="1327"/>
      <c r="R78" s="1327"/>
      <c r="S78" s="1327"/>
      <c r="T78" s="1327"/>
      <c r="U78" s="1327"/>
      <c r="V78" s="1327"/>
      <c r="W78" s="1327"/>
      <c r="X78" s="1327"/>
      <c r="Y78" s="797"/>
    </row>
    <row r="79" spans="1:25" ht="31.5" customHeight="1">
      <c r="A79" s="1316"/>
      <c r="B79" s="1318"/>
      <c r="C79" s="1322"/>
      <c r="D79" s="1323"/>
      <c r="E79" s="798"/>
      <c r="F79" s="1326" t="s">
        <v>1037</v>
      </c>
      <c r="G79" s="1327"/>
      <c r="H79" s="1327"/>
      <c r="I79" s="1327"/>
      <c r="J79" s="1327"/>
      <c r="K79" s="1327"/>
      <c r="L79" s="1327"/>
      <c r="M79" s="1327"/>
      <c r="N79" s="1327"/>
      <c r="O79" s="1327"/>
      <c r="P79" s="1327"/>
      <c r="Q79" s="1327"/>
      <c r="R79" s="1327"/>
      <c r="S79" s="1327"/>
      <c r="T79" s="1327"/>
      <c r="U79" s="1327"/>
      <c r="V79" s="1327"/>
      <c r="W79" s="1327"/>
      <c r="X79" s="1327"/>
      <c r="Y79" s="797"/>
    </row>
    <row r="80" spans="1:25" ht="31.5" customHeight="1">
      <c r="A80" s="1316"/>
      <c r="B80" s="1318"/>
      <c r="C80" s="1322"/>
      <c r="D80" s="1323"/>
      <c r="E80" s="798"/>
      <c r="F80" s="1039" t="s">
        <v>1036</v>
      </c>
      <c r="G80" s="1040"/>
      <c r="H80" s="1040"/>
      <c r="I80" s="1040"/>
      <c r="J80" s="1040"/>
      <c r="K80" s="1040"/>
      <c r="L80" s="1040"/>
      <c r="M80" s="1040"/>
      <c r="N80" s="1040"/>
      <c r="O80" s="1040"/>
      <c r="P80" s="1040"/>
      <c r="Q80" s="1040"/>
      <c r="R80" s="1040"/>
      <c r="S80" s="1040"/>
      <c r="T80" s="1040"/>
      <c r="U80" s="1040"/>
      <c r="V80" s="1040"/>
      <c r="W80" s="1040"/>
      <c r="X80" s="1040"/>
      <c r="Y80" s="797"/>
    </row>
    <row r="81" spans="1:25" ht="32.1" customHeight="1">
      <c r="A81" s="1316"/>
      <c r="B81" s="1318"/>
      <c r="C81" s="1322"/>
      <c r="D81" s="1323"/>
      <c r="E81" s="798"/>
      <c r="F81" s="1039" t="s">
        <v>1035</v>
      </c>
      <c r="G81" s="1040"/>
      <c r="H81" s="1040"/>
      <c r="I81" s="1040"/>
      <c r="J81" s="1040"/>
      <c r="K81" s="1040"/>
      <c r="L81" s="1040"/>
      <c r="M81" s="1040"/>
      <c r="N81" s="1040"/>
      <c r="O81" s="1040"/>
      <c r="P81" s="1040"/>
      <c r="Q81" s="1040"/>
      <c r="R81" s="1040"/>
      <c r="S81" s="1040"/>
      <c r="T81" s="1040"/>
      <c r="U81" s="1040"/>
      <c r="V81" s="1040"/>
      <c r="W81" s="1040"/>
      <c r="X81" s="1040"/>
      <c r="Y81" s="797"/>
    </row>
    <row r="82" spans="1:25" ht="32.1" customHeight="1">
      <c r="A82" s="1316"/>
      <c r="B82" s="1318"/>
      <c r="C82" s="1322"/>
      <c r="D82" s="1323"/>
      <c r="E82" s="798"/>
      <c r="F82" s="1039" t="s">
        <v>1034</v>
      </c>
      <c r="G82" s="1040"/>
      <c r="H82" s="1040"/>
      <c r="I82" s="1040"/>
      <c r="J82" s="1040"/>
      <c r="K82" s="1040"/>
      <c r="L82" s="1040"/>
      <c r="M82" s="1040"/>
      <c r="N82" s="1040"/>
      <c r="O82" s="1040"/>
      <c r="P82" s="1040"/>
      <c r="Q82" s="1040"/>
      <c r="R82" s="1040"/>
      <c r="S82" s="1040"/>
      <c r="T82" s="1040"/>
      <c r="U82" s="1040"/>
      <c r="V82" s="1040"/>
      <c r="W82" s="1040"/>
      <c r="X82" s="1040"/>
      <c r="Y82" s="797"/>
    </row>
    <row r="83" spans="1:25" ht="31.5" customHeight="1">
      <c r="A83" s="1316"/>
      <c r="B83" s="1318"/>
      <c r="C83" s="1324"/>
      <c r="D83" s="1325"/>
      <c r="E83" s="798"/>
      <c r="F83" s="1326" t="s">
        <v>1142</v>
      </c>
      <c r="G83" s="1327"/>
      <c r="H83" s="1327"/>
      <c r="I83" s="1327"/>
      <c r="J83" s="1327"/>
      <c r="K83" s="1327"/>
      <c r="L83" s="1327"/>
      <c r="M83" s="1327"/>
      <c r="N83" s="1327"/>
      <c r="O83" s="1327"/>
      <c r="P83" s="1327"/>
      <c r="Q83" s="1327"/>
      <c r="R83" s="1327"/>
      <c r="S83" s="1327"/>
      <c r="T83" s="1327"/>
      <c r="U83" s="1327"/>
      <c r="V83" s="1327"/>
      <c r="W83" s="1327"/>
      <c r="X83" s="1327"/>
      <c r="Y83" s="797"/>
    </row>
    <row r="84" spans="1:25" ht="32.1" customHeight="1">
      <c r="A84" s="1316"/>
      <c r="B84" s="1318"/>
      <c r="C84" s="1264" t="s">
        <v>1203</v>
      </c>
      <c r="D84" s="1025" t="s">
        <v>1247</v>
      </c>
      <c r="E84" s="1026"/>
      <c r="F84" s="1267" t="s">
        <v>1248</v>
      </c>
      <c r="G84" s="1268"/>
      <c r="H84" s="1268"/>
      <c r="I84" s="1268"/>
      <c r="J84" s="1269"/>
      <c r="K84" s="1026"/>
      <c r="L84" s="1270" t="s">
        <v>1249</v>
      </c>
      <c r="M84" s="1271"/>
      <c r="N84" s="1271"/>
      <c r="O84" s="1271"/>
      <c r="P84" s="1272"/>
      <c r="Q84" s="1026"/>
      <c r="R84" s="1270" t="s">
        <v>1250</v>
      </c>
      <c r="S84" s="1271"/>
      <c r="T84" s="1271"/>
      <c r="U84" s="1271"/>
      <c r="V84" s="1271"/>
      <c r="W84" s="1027"/>
      <c r="X84" s="1027"/>
      <c r="Y84" s="1028"/>
    </row>
    <row r="85" spans="1:25" ht="32.1" customHeight="1">
      <c r="A85" s="1316"/>
      <c r="B85" s="1318"/>
      <c r="C85" s="1265"/>
      <c r="D85" s="1301" t="s">
        <v>1150</v>
      </c>
      <c r="E85" s="852"/>
      <c r="F85" s="1303" t="s">
        <v>1096</v>
      </c>
      <c r="G85" s="1304"/>
      <c r="H85" s="1304"/>
      <c r="I85" s="1304"/>
      <c r="J85" s="1304"/>
      <c r="K85" s="1304"/>
      <c r="L85" s="1304"/>
      <c r="M85" s="1304"/>
      <c r="N85" s="1304"/>
      <c r="O85" s="1304"/>
      <c r="P85" s="1304"/>
      <c r="Q85" s="1304"/>
      <c r="R85" s="1304"/>
      <c r="S85" s="1304"/>
      <c r="T85" s="1304"/>
      <c r="U85" s="1304"/>
      <c r="V85" s="1304"/>
      <c r="W85" s="1304"/>
      <c r="X85" s="1304"/>
      <c r="Y85" s="797"/>
    </row>
    <row r="86" spans="1:25" ht="31.5" customHeight="1">
      <c r="A86" s="1316"/>
      <c r="B86" s="1318"/>
      <c r="C86" s="1265"/>
      <c r="D86" s="1289"/>
      <c r="E86" s="852"/>
      <c r="F86" s="1305" t="s">
        <v>1154</v>
      </c>
      <c r="G86" s="1306"/>
      <c r="H86" s="1306"/>
      <c r="I86" s="1306"/>
      <c r="J86" s="1306"/>
      <c r="K86" s="1306"/>
      <c r="L86" s="1306"/>
      <c r="M86" s="1306"/>
      <c r="N86" s="1306"/>
      <c r="O86" s="1306"/>
      <c r="P86" s="1306"/>
      <c r="Q86" s="1306"/>
      <c r="R86" s="1306"/>
      <c r="S86" s="1306"/>
      <c r="T86" s="1306"/>
      <c r="U86" s="1306"/>
      <c r="V86" s="1306"/>
      <c r="W86" s="1306"/>
      <c r="X86" s="1306"/>
      <c r="Y86" s="1307"/>
    </row>
    <row r="87" spans="1:25" ht="32.1" customHeight="1">
      <c r="A87" s="1316"/>
      <c r="B87" s="1318"/>
      <c r="C87" s="1265"/>
      <c r="D87" s="1302"/>
      <c r="E87" s="852"/>
      <c r="F87" s="1308" t="s">
        <v>1369</v>
      </c>
      <c r="G87" s="1309"/>
      <c r="H87" s="1309"/>
      <c r="I87" s="1309"/>
      <c r="J87" s="1309"/>
      <c r="K87" s="1309"/>
      <c r="L87" s="1309"/>
      <c r="M87" s="1309"/>
      <c r="N87" s="1309"/>
      <c r="O87" s="1309"/>
      <c r="P87" s="1309"/>
      <c r="Q87" s="1309"/>
      <c r="R87" s="1309"/>
      <c r="S87" s="1309"/>
      <c r="T87" s="1309"/>
      <c r="U87" s="1309"/>
      <c r="V87" s="1309"/>
      <c r="W87" s="1309"/>
      <c r="X87" s="1309"/>
      <c r="Y87" s="797"/>
    </row>
    <row r="88" spans="1:25" ht="32.1" customHeight="1">
      <c r="A88" s="1316"/>
      <c r="B88" s="1318"/>
      <c r="C88" s="1265"/>
      <c r="D88" s="987" t="s">
        <v>1159</v>
      </c>
      <c r="E88" s="852"/>
      <c r="F88" s="1303" t="s">
        <v>1053</v>
      </c>
      <c r="G88" s="1304"/>
      <c r="H88" s="1304"/>
      <c r="I88" s="1304"/>
      <c r="J88" s="1304"/>
      <c r="K88" s="1304"/>
      <c r="L88" s="1304"/>
      <c r="M88" s="1304"/>
      <c r="N88" s="1304"/>
      <c r="O88" s="1304"/>
      <c r="P88" s="1304"/>
      <c r="Q88" s="1304"/>
      <c r="R88" s="1304"/>
      <c r="S88" s="1304"/>
      <c r="T88" s="1304"/>
      <c r="U88" s="1304"/>
      <c r="V88" s="1304"/>
      <c r="W88" s="1304"/>
      <c r="X88" s="1304"/>
      <c r="Y88" s="797"/>
    </row>
    <row r="89" spans="1:25" ht="32.1" customHeight="1">
      <c r="A89" s="1316"/>
      <c r="B89" s="1318"/>
      <c r="C89" s="1265"/>
      <c r="D89" s="1328" t="s">
        <v>1155</v>
      </c>
      <c r="E89" s="852"/>
      <c r="F89" s="1326" t="s">
        <v>1156</v>
      </c>
      <c r="G89" s="1327"/>
      <c r="H89" s="1327"/>
      <c r="I89" s="1327"/>
      <c r="J89" s="1327"/>
      <c r="K89" s="1327"/>
      <c r="L89" s="1327"/>
      <c r="M89" s="1327"/>
      <c r="N89" s="1327"/>
      <c r="O89" s="1327"/>
      <c r="P89" s="1327"/>
      <c r="Q89" s="851"/>
      <c r="R89" s="1326" t="s">
        <v>1052</v>
      </c>
      <c r="S89" s="1327"/>
      <c r="T89" s="1327"/>
      <c r="U89" s="1327"/>
      <c r="V89" s="1327"/>
      <c r="W89" s="1327"/>
      <c r="X89" s="1327"/>
      <c r="Y89" s="797"/>
    </row>
    <row r="90" spans="1:25" ht="19.5" customHeight="1">
      <c r="A90" s="1316"/>
      <c r="B90" s="1318"/>
      <c r="C90" s="1265"/>
      <c r="D90" s="1329"/>
      <c r="E90" s="1331" t="s">
        <v>140</v>
      </c>
      <c r="F90" s="1332"/>
      <c r="G90" s="1332"/>
      <c r="H90" s="1332"/>
      <c r="I90" s="1332"/>
      <c r="J90" s="1332"/>
      <c r="K90" s="1332"/>
      <c r="L90" s="1293"/>
      <c r="M90" s="1293"/>
      <c r="N90" s="1293"/>
      <c r="O90" s="1293"/>
      <c r="P90" s="1293"/>
      <c r="Q90" s="1293"/>
      <c r="R90" s="1293"/>
      <c r="S90" s="1293"/>
      <c r="T90" s="799" t="s">
        <v>49</v>
      </c>
      <c r="U90" s="800"/>
      <c r="V90" s="800"/>
      <c r="W90" s="800"/>
      <c r="X90" s="801"/>
      <c r="Y90" s="802"/>
    </row>
    <row r="91" spans="1:25" ht="19.5" customHeight="1">
      <c r="A91" s="1316"/>
      <c r="B91" s="1318"/>
      <c r="C91" s="1265"/>
      <c r="D91" s="1329"/>
      <c r="E91" s="1294" t="s">
        <v>140</v>
      </c>
      <c r="F91" s="1295"/>
      <c r="G91" s="1295"/>
      <c r="H91" s="1295"/>
      <c r="I91" s="1295"/>
      <c r="J91" s="1295"/>
      <c r="K91" s="1295"/>
      <c r="L91" s="1296"/>
      <c r="M91" s="1296"/>
      <c r="N91" s="1296"/>
      <c r="O91" s="1296"/>
      <c r="P91" s="1296"/>
      <c r="Q91" s="1296"/>
      <c r="R91" s="1296"/>
      <c r="S91" s="1296"/>
      <c r="T91" s="803" t="s">
        <v>49</v>
      </c>
      <c r="U91" s="804"/>
      <c r="V91" s="804"/>
      <c r="W91" s="804"/>
      <c r="X91" s="805"/>
      <c r="Y91" s="806"/>
    </row>
    <row r="92" spans="1:25" ht="32.1" customHeight="1">
      <c r="A92" s="1316"/>
      <c r="B92" s="1318"/>
      <c r="C92" s="1265"/>
      <c r="D92" s="1330"/>
      <c r="E92" s="753"/>
      <c r="F92" s="807" t="s">
        <v>1143</v>
      </c>
      <c r="G92" s="808"/>
      <c r="H92" s="808"/>
      <c r="I92" s="808"/>
      <c r="J92" s="808"/>
      <c r="K92" s="808"/>
      <c r="L92" s="809"/>
      <c r="M92" s="810"/>
      <c r="N92" s="1125"/>
      <c r="O92" s="1392" t="s">
        <v>1379</v>
      </c>
      <c r="P92" s="1364"/>
      <c r="Q92" s="1364"/>
      <c r="R92" s="1364"/>
      <c r="S92" s="1364"/>
      <c r="T92" s="1364"/>
      <c r="U92" s="1364"/>
      <c r="V92" s="1364"/>
      <c r="W92" s="1364"/>
      <c r="X92" s="1364"/>
      <c r="Y92" s="811"/>
    </row>
    <row r="93" spans="1:25" ht="32.1" customHeight="1">
      <c r="A93" s="1316"/>
      <c r="B93" s="1318"/>
      <c r="C93" s="1265"/>
      <c r="D93" s="1297" t="s">
        <v>1370</v>
      </c>
      <c r="E93" s="851"/>
      <c r="F93" s="1298" t="s">
        <v>1144</v>
      </c>
      <c r="G93" s="1299"/>
      <c r="H93" s="1299"/>
      <c r="I93" s="1299"/>
      <c r="J93" s="1300"/>
      <c r="K93" s="851"/>
      <c r="L93" s="1298" t="s">
        <v>1145</v>
      </c>
      <c r="M93" s="1299"/>
      <c r="N93" s="1299"/>
      <c r="O93" s="1299"/>
      <c r="P93" s="1300"/>
      <c r="Q93" s="851"/>
      <c r="R93" s="1298" t="s">
        <v>136</v>
      </c>
      <c r="S93" s="1299"/>
      <c r="T93" s="1299"/>
      <c r="U93" s="1299"/>
      <c r="V93" s="807"/>
      <c r="W93" s="807"/>
      <c r="X93" s="807"/>
      <c r="Y93" s="812"/>
    </row>
    <row r="94" spans="1:25" ht="17.45" customHeight="1">
      <c r="A94" s="1316"/>
      <c r="B94" s="1318"/>
      <c r="C94" s="1265"/>
      <c r="D94" s="1297"/>
      <c r="E94" s="813" t="s">
        <v>1146</v>
      </c>
      <c r="F94" s="814"/>
      <c r="G94" s="814"/>
      <c r="H94" s="814"/>
      <c r="I94" s="814"/>
      <c r="J94" s="814"/>
      <c r="K94" s="814"/>
      <c r="L94" s="814"/>
      <c r="M94" s="814"/>
      <c r="N94" s="814"/>
      <c r="O94" s="814"/>
      <c r="P94" s="814"/>
      <c r="Q94" s="814"/>
      <c r="R94" s="814"/>
      <c r="S94" s="814"/>
      <c r="T94" s="814"/>
      <c r="U94" s="814"/>
      <c r="V94" s="814"/>
      <c r="W94" s="814"/>
      <c r="X94" s="814"/>
      <c r="Y94" s="815"/>
    </row>
    <row r="95" spans="1:25" ht="31.9" customHeight="1">
      <c r="A95" s="1316"/>
      <c r="B95" s="1318"/>
      <c r="C95" s="1265"/>
      <c r="D95" s="1297"/>
      <c r="E95" s="1283" t="s">
        <v>1147</v>
      </c>
      <c r="F95" s="1284"/>
      <c r="G95" s="1284"/>
      <c r="H95" s="753"/>
      <c r="I95" s="1285" t="s">
        <v>1158</v>
      </c>
      <c r="J95" s="1286"/>
      <c r="K95" s="1286"/>
      <c r="L95" s="1286"/>
      <c r="M95" s="1286"/>
      <c r="N95" s="1286"/>
      <c r="O95" s="1286"/>
      <c r="P95" s="1287"/>
      <c r="Q95" s="753"/>
      <c r="R95" s="1285" t="s">
        <v>1157</v>
      </c>
      <c r="S95" s="1286"/>
      <c r="T95" s="1286"/>
      <c r="U95" s="1286"/>
      <c r="V95" s="1286"/>
      <c r="W95" s="1286"/>
      <c r="X95" s="1286"/>
      <c r="Y95" s="1287"/>
    </row>
    <row r="96" spans="1:25" ht="31.9" customHeight="1">
      <c r="A96" s="1316"/>
      <c r="B96" s="1318"/>
      <c r="C96" s="1265"/>
      <c r="D96" s="1297"/>
      <c r="E96" s="1283" t="s">
        <v>1148</v>
      </c>
      <c r="F96" s="1284"/>
      <c r="G96" s="1284"/>
      <c r="H96" s="753"/>
      <c r="I96" s="1285" t="s">
        <v>1158</v>
      </c>
      <c r="J96" s="1286"/>
      <c r="K96" s="1286"/>
      <c r="L96" s="1286"/>
      <c r="M96" s="1286"/>
      <c r="N96" s="1286"/>
      <c r="O96" s="1286"/>
      <c r="P96" s="1287"/>
      <c r="Q96" s="753"/>
      <c r="R96" s="1285" t="s">
        <v>1157</v>
      </c>
      <c r="S96" s="1286"/>
      <c r="T96" s="1286"/>
      <c r="U96" s="1286"/>
      <c r="V96" s="1286"/>
      <c r="W96" s="1286"/>
      <c r="X96" s="1286"/>
      <c r="Y96" s="1287"/>
    </row>
    <row r="97" spans="1:25" ht="46.5" customHeight="1">
      <c r="A97" s="1316"/>
      <c r="B97" s="1318"/>
      <c r="C97" s="1265"/>
      <c r="D97" s="1288" t="s">
        <v>1365</v>
      </c>
      <c r="E97" s="853"/>
      <c r="F97" s="1261" t="s">
        <v>1371</v>
      </c>
      <c r="G97" s="1262"/>
      <c r="H97" s="1262"/>
      <c r="I97" s="1262"/>
      <c r="J97" s="1262"/>
      <c r="K97" s="1262"/>
      <c r="L97" s="1262"/>
      <c r="M97" s="1262"/>
      <c r="N97" s="1262"/>
      <c r="O97" s="1262"/>
      <c r="P97" s="1262"/>
      <c r="Q97" s="1262"/>
      <c r="R97" s="1262"/>
      <c r="S97" s="1262"/>
      <c r="T97" s="1262"/>
      <c r="U97" s="1262"/>
      <c r="V97" s="1262"/>
      <c r="W97" s="1262"/>
      <c r="X97" s="1262"/>
      <c r="Y97" s="1263"/>
    </row>
    <row r="98" spans="1:25" ht="46.5" customHeight="1">
      <c r="A98" s="1311"/>
      <c r="B98" s="1319"/>
      <c r="C98" s="1266"/>
      <c r="D98" s="1289"/>
      <c r="E98" s="851"/>
      <c r="F98" s="1040" t="s">
        <v>1149</v>
      </c>
      <c r="G98" s="1040"/>
      <c r="H98" s="1040"/>
      <c r="I98" s="1040"/>
      <c r="J98" s="1040"/>
      <c r="K98" s="1040"/>
      <c r="L98" s="1040"/>
      <c r="M98" s="1040"/>
      <c r="N98" s="1040"/>
      <c r="O98" s="1040"/>
      <c r="P98" s="1040"/>
      <c r="Q98" s="814"/>
      <c r="R98" s="1040"/>
      <c r="S98" s="1040"/>
      <c r="T98" s="1040"/>
      <c r="U98" s="1040"/>
      <c r="V98" s="1040"/>
      <c r="W98" s="1040"/>
      <c r="X98" s="1040"/>
      <c r="Y98" s="797"/>
    </row>
    <row r="99" spans="1:25" ht="20.100000000000001" customHeight="1">
      <c r="A99" s="1126"/>
      <c r="B99" s="1127"/>
      <c r="C99" s="1290" t="s">
        <v>184</v>
      </c>
      <c r="D99" s="1291"/>
      <c r="E99" s="1291"/>
      <c r="F99" s="1291"/>
      <c r="G99" s="1291"/>
      <c r="H99" s="1291"/>
      <c r="I99" s="1291"/>
      <c r="J99" s="1291"/>
      <c r="K99" s="1291"/>
      <c r="L99" s="1291"/>
      <c r="M99" s="1291"/>
      <c r="N99" s="1291"/>
      <c r="O99" s="1291"/>
      <c r="P99" s="1291"/>
      <c r="Q99" s="1291"/>
      <c r="R99" s="1291"/>
      <c r="S99" s="1291"/>
      <c r="T99" s="1291"/>
      <c r="U99" s="1291"/>
      <c r="V99" s="1291"/>
      <c r="W99" s="1291"/>
      <c r="X99" s="1291"/>
      <c r="Y99" s="1128"/>
    </row>
    <row r="100" spans="1:25" ht="20.100000000000001" customHeight="1">
      <c r="A100" s="1129"/>
      <c r="B100" s="1130"/>
      <c r="C100" s="1292" t="s">
        <v>1380</v>
      </c>
      <c r="D100" s="1292"/>
      <c r="E100" s="1292"/>
      <c r="F100" s="1292"/>
      <c r="G100" s="1292"/>
      <c r="H100" s="1292"/>
      <c r="I100" s="1292"/>
      <c r="J100" s="1292"/>
      <c r="K100" s="1292"/>
      <c r="L100" s="1292"/>
      <c r="M100" s="1292"/>
      <c r="N100" s="1292"/>
      <c r="O100" s="1292"/>
      <c r="P100" s="1292"/>
      <c r="Q100" s="1292"/>
      <c r="R100" s="1292"/>
      <c r="S100" s="1292"/>
      <c r="T100" s="1292"/>
      <c r="U100" s="1292"/>
      <c r="V100" s="1292"/>
      <c r="W100" s="1292"/>
      <c r="X100" s="1292"/>
      <c r="Y100" s="1131"/>
    </row>
    <row r="101" spans="1:25" ht="20.100000000000001" customHeight="1">
      <c r="A101" s="1273" t="s">
        <v>185</v>
      </c>
      <c r="B101" s="1273"/>
      <c r="C101" s="1273"/>
      <c r="D101" s="1273"/>
      <c r="E101" s="1132"/>
      <c r="F101" s="1133"/>
      <c r="G101" s="1133"/>
      <c r="H101" s="1133"/>
      <c r="I101" s="1133"/>
      <c r="J101" s="1133"/>
      <c r="K101" s="1133"/>
      <c r="L101" s="1134"/>
      <c r="M101" s="1134"/>
      <c r="N101" s="1134"/>
      <c r="O101" s="1134"/>
      <c r="P101" s="1134"/>
      <c r="Q101" s="1134"/>
      <c r="R101" s="1134"/>
      <c r="S101" s="1134"/>
      <c r="T101" s="1134"/>
      <c r="U101" s="1133"/>
      <c r="V101" s="1133"/>
      <c r="W101" s="1133"/>
      <c r="X101" s="1133"/>
      <c r="Y101" s="1133"/>
    </row>
    <row r="102" spans="1:25" ht="30" customHeight="1">
      <c r="A102" s="1274" t="s">
        <v>186</v>
      </c>
      <c r="B102" s="1275"/>
      <c r="C102" s="1275"/>
      <c r="D102" s="1275"/>
      <c r="E102" s="1275"/>
      <c r="F102" s="1275"/>
      <c r="G102" s="1275"/>
      <c r="H102" s="1275"/>
      <c r="I102" s="1275"/>
      <c r="J102" s="1275"/>
      <c r="K102" s="1275"/>
      <c r="L102" s="1275"/>
      <c r="M102" s="1275"/>
      <c r="N102" s="1275"/>
      <c r="O102" s="1275"/>
      <c r="P102" s="1275"/>
      <c r="Q102" s="1275"/>
      <c r="R102" s="1275"/>
      <c r="S102" s="1275"/>
      <c r="T102" s="1275"/>
      <c r="U102" s="1275"/>
      <c r="V102" s="1275"/>
      <c r="W102" s="1275"/>
      <c r="X102" s="1275"/>
      <c r="Y102" s="1135"/>
    </row>
    <row r="103" spans="1:25" ht="30" customHeight="1">
      <c r="A103" s="1276"/>
      <c r="B103" s="1277"/>
      <c r="C103" s="1277"/>
      <c r="D103" s="1277"/>
      <c r="E103" s="1277"/>
      <c r="F103" s="1277"/>
      <c r="G103" s="1277"/>
      <c r="H103" s="1277"/>
      <c r="I103" s="1277"/>
      <c r="J103" s="1277"/>
      <c r="K103" s="1277"/>
      <c r="L103" s="1277"/>
      <c r="M103" s="1277"/>
      <c r="N103" s="1277"/>
      <c r="O103" s="1277"/>
      <c r="P103" s="1277"/>
      <c r="Q103" s="1277"/>
      <c r="R103" s="1277"/>
      <c r="S103" s="1277"/>
      <c r="T103" s="1277"/>
      <c r="U103" s="1277"/>
      <c r="V103" s="1277"/>
      <c r="W103" s="1277"/>
      <c r="X103" s="1277"/>
      <c r="Y103" s="1136"/>
    </row>
    <row r="104" spans="1:25" ht="30" customHeight="1">
      <c r="A104" s="1278"/>
      <c r="B104" s="1279"/>
      <c r="C104" s="1279"/>
      <c r="D104" s="1279"/>
      <c r="E104" s="1279"/>
      <c r="F104" s="1279"/>
      <c r="G104" s="1279"/>
      <c r="H104" s="1279"/>
      <c r="I104" s="1279"/>
      <c r="J104" s="1279"/>
      <c r="K104" s="1279"/>
      <c r="L104" s="1279"/>
      <c r="M104" s="1279"/>
      <c r="N104" s="1279"/>
      <c r="O104" s="1279"/>
      <c r="P104" s="1279"/>
      <c r="Q104" s="1279"/>
      <c r="R104" s="1279"/>
      <c r="S104" s="1279"/>
      <c r="T104" s="1279"/>
      <c r="U104" s="1279"/>
      <c r="V104" s="1279"/>
      <c r="W104" s="1279"/>
      <c r="X104" s="1279"/>
      <c r="Y104" s="1137"/>
    </row>
    <row r="105" spans="1:25" ht="22.5" customHeight="1">
      <c r="A105" s="1129"/>
      <c r="B105" s="1129"/>
      <c r="C105" s="1129"/>
      <c r="D105" s="1128"/>
    </row>
    <row r="106" spans="1:25" ht="35.1" customHeight="1">
      <c r="A106" s="1129"/>
      <c r="B106" s="1128"/>
      <c r="C106" s="1129"/>
      <c r="D106" s="1128"/>
    </row>
    <row r="107" spans="1:25" ht="35.1" customHeight="1">
      <c r="A107" s="1129"/>
      <c r="B107" s="1128"/>
      <c r="C107" s="1129"/>
      <c r="D107" s="1128"/>
    </row>
    <row r="108" spans="1:25" ht="35.1" customHeight="1">
      <c r="A108" s="1129"/>
      <c r="B108" s="1138"/>
      <c r="C108" s="1138"/>
      <c r="D108" s="1128"/>
    </row>
    <row r="109" spans="1:25" ht="35.1" customHeight="1">
      <c r="A109" s="1129"/>
      <c r="B109" s="1129"/>
      <c r="C109" s="1129"/>
      <c r="D109" s="1128"/>
    </row>
    <row r="110" spans="1:25" ht="35.1" customHeight="1">
      <c r="A110" s="1129"/>
      <c r="B110" s="1128"/>
      <c r="C110" s="1129"/>
      <c r="D110" s="1128"/>
    </row>
    <row r="111" spans="1:25" ht="35.1" customHeight="1">
      <c r="A111" s="1129"/>
      <c r="B111" s="1128"/>
      <c r="C111" s="1129"/>
      <c r="D111" s="1128"/>
    </row>
    <row r="112" spans="1:25" ht="35.1" customHeight="1">
      <c r="A112" s="1129"/>
      <c r="B112" s="1128"/>
      <c r="C112" s="1129"/>
      <c r="D112" s="1128"/>
    </row>
    <row r="113" spans="1:4" ht="35.1" customHeight="1">
      <c r="A113" s="1129"/>
      <c r="B113" s="1128"/>
      <c r="C113" s="1129"/>
      <c r="D113" s="1128"/>
    </row>
    <row r="114" spans="1:4" ht="35.1" customHeight="1"/>
    <row r="115" spans="1:4" ht="35.1" customHeight="1"/>
    <row r="116" spans="1:4" ht="35.1" customHeight="1"/>
    <row r="117" spans="1:4" ht="35.1" customHeight="1"/>
    <row r="118" spans="1:4" ht="35.1" customHeight="1"/>
    <row r="119" spans="1:4" ht="35.1" customHeight="1"/>
    <row r="120" spans="1:4" ht="20.100000000000001" customHeight="1"/>
    <row r="121" spans="1:4" ht="20.100000000000001" customHeight="1"/>
  </sheetData>
  <mergeCells count="216">
    <mergeCell ref="O92:X92"/>
    <mergeCell ref="W1:Y1"/>
    <mergeCell ref="A2:Y2"/>
    <mergeCell ref="A4:C4"/>
    <mergeCell ref="D4:F4"/>
    <mergeCell ref="I4:P4"/>
    <mergeCell ref="R4:S4"/>
    <mergeCell ref="T4:X4"/>
    <mergeCell ref="F9:X9"/>
    <mergeCell ref="A10:A18"/>
    <mergeCell ref="C10:D18"/>
    <mergeCell ref="E14:Y14"/>
    <mergeCell ref="L18:N18"/>
    <mergeCell ref="A5:D5"/>
    <mergeCell ref="A6:B6"/>
    <mergeCell ref="C6:D6"/>
    <mergeCell ref="E6:X6"/>
    <mergeCell ref="B7:B20"/>
    <mergeCell ref="C7:D7"/>
    <mergeCell ref="E7:X7"/>
    <mergeCell ref="A8:A9"/>
    <mergeCell ref="C8:D9"/>
    <mergeCell ref="F8:X8"/>
    <mergeCell ref="G4:H4"/>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P27:Q27"/>
    <mergeCell ref="R27:S27"/>
    <mergeCell ref="U24:V24"/>
    <mergeCell ref="G25:O25"/>
    <mergeCell ref="P25:Q25"/>
    <mergeCell ref="R25:S25"/>
    <mergeCell ref="U25:V25"/>
    <mergeCell ref="G26:O26"/>
    <mergeCell ref="P26:Q26"/>
    <mergeCell ref="R26:S26"/>
    <mergeCell ref="U26:V26"/>
    <mergeCell ref="U27:V27"/>
    <mergeCell ref="G28:O28"/>
    <mergeCell ref="P28:Q28"/>
    <mergeCell ref="R28:S28"/>
    <mergeCell ref="U28:V28"/>
    <mergeCell ref="E29:F29"/>
    <mergeCell ref="J29:K29"/>
    <mergeCell ref="L29:M29"/>
    <mergeCell ref="R29:T29"/>
    <mergeCell ref="F34:H34"/>
    <mergeCell ref="J34:L34"/>
    <mergeCell ref="M34:W34"/>
    <mergeCell ref="I32:L32"/>
    <mergeCell ref="F35:J35"/>
    <mergeCell ref="L35:P35"/>
    <mergeCell ref="R35:T35"/>
    <mergeCell ref="U35:W35"/>
    <mergeCell ref="A30:A37"/>
    <mergeCell ref="C30:C37"/>
    <mergeCell ref="F31:J31"/>
    <mergeCell ref="L31:P31"/>
    <mergeCell ref="R31:X31"/>
    <mergeCell ref="D32:D33"/>
    <mergeCell ref="E32:H32"/>
    <mergeCell ref="E33:H33"/>
    <mergeCell ref="G36:H36"/>
    <mergeCell ref="P32:S32"/>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C51:D51"/>
    <mergeCell ref="F51:J51"/>
    <mergeCell ref="L51:T51"/>
    <mergeCell ref="V51:X51"/>
    <mergeCell ref="A52:A53"/>
    <mergeCell ref="C52:C53"/>
    <mergeCell ref="F52:J52"/>
    <mergeCell ref="L52:P52"/>
    <mergeCell ref="T52:X52"/>
    <mergeCell ref="F53:J53"/>
    <mergeCell ref="A57:A59"/>
    <mergeCell ref="C57:C59"/>
    <mergeCell ref="F57:X57"/>
    <mergeCell ref="F58:X58"/>
    <mergeCell ref="F59:X59"/>
    <mergeCell ref="F60:X60"/>
    <mergeCell ref="L53:P53"/>
    <mergeCell ref="T53:X53"/>
    <mergeCell ref="F54:J54"/>
    <mergeCell ref="L54:T54"/>
    <mergeCell ref="V54:X54"/>
    <mergeCell ref="B55:B67"/>
    <mergeCell ref="C55:D55"/>
    <mergeCell ref="E55:X55"/>
    <mergeCell ref="C56:D56"/>
    <mergeCell ref="E56:X56"/>
    <mergeCell ref="A61:A62"/>
    <mergeCell ref="C61:C62"/>
    <mergeCell ref="F61:J61"/>
    <mergeCell ref="L61:X61"/>
    <mergeCell ref="C63:D63"/>
    <mergeCell ref="E63:G63"/>
    <mergeCell ref="I63:J63"/>
    <mergeCell ref="L63:M63"/>
    <mergeCell ref="C78:D83"/>
    <mergeCell ref="F78:X78"/>
    <mergeCell ref="F79:X79"/>
    <mergeCell ref="F83:X83"/>
    <mergeCell ref="N63:P63"/>
    <mergeCell ref="R63:T63"/>
    <mergeCell ref="C66:D66"/>
    <mergeCell ref="F66:T66"/>
    <mergeCell ref="V66:X66"/>
    <mergeCell ref="C67:D67"/>
    <mergeCell ref="F67:J67"/>
    <mergeCell ref="L67:X67"/>
    <mergeCell ref="V63:X63"/>
    <mergeCell ref="F64:J64"/>
    <mergeCell ref="L64:P64"/>
    <mergeCell ref="T64:X64"/>
    <mergeCell ref="F65:P65"/>
    <mergeCell ref="T65:X65"/>
    <mergeCell ref="D85:D87"/>
    <mergeCell ref="F85:X85"/>
    <mergeCell ref="F86:Y86"/>
    <mergeCell ref="F87:X87"/>
    <mergeCell ref="A68:A69"/>
    <mergeCell ref="C68:D69"/>
    <mergeCell ref="F68:T68"/>
    <mergeCell ref="F69:T69"/>
    <mergeCell ref="A70:A98"/>
    <mergeCell ref="B70:B98"/>
    <mergeCell ref="C70:D77"/>
    <mergeCell ref="F70:X70"/>
    <mergeCell ref="F71:X71"/>
    <mergeCell ref="F72:X72"/>
    <mergeCell ref="F88:X88"/>
    <mergeCell ref="D89:D92"/>
    <mergeCell ref="F89:P89"/>
    <mergeCell ref="R89:X89"/>
    <mergeCell ref="E90:K90"/>
    <mergeCell ref="F73:X73"/>
    <mergeCell ref="F74:X74"/>
    <mergeCell ref="F75:X75"/>
    <mergeCell ref="F76:X76"/>
    <mergeCell ref="F77:X77"/>
    <mergeCell ref="F97:Y97"/>
    <mergeCell ref="C84:C98"/>
    <mergeCell ref="F84:J84"/>
    <mergeCell ref="L84:P84"/>
    <mergeCell ref="R84:V84"/>
    <mergeCell ref="A101:D101"/>
    <mergeCell ref="A102:X104"/>
    <mergeCell ref="E15:Y15"/>
    <mergeCell ref="E96:G96"/>
    <mergeCell ref="I96:P96"/>
    <mergeCell ref="R96:Y96"/>
    <mergeCell ref="D97:D98"/>
    <mergeCell ref="C99:X99"/>
    <mergeCell ref="C100:X100"/>
    <mergeCell ref="L90:S90"/>
    <mergeCell ref="E91:K91"/>
    <mergeCell ref="L91:S91"/>
    <mergeCell ref="D93:D96"/>
    <mergeCell ref="F93:J93"/>
    <mergeCell ref="L93:P93"/>
    <mergeCell ref="R93:U93"/>
    <mergeCell ref="E95:G95"/>
    <mergeCell ref="I95:P95"/>
    <mergeCell ref="R95:Y95"/>
  </mergeCells>
  <phoneticPr fontId="9"/>
  <conditionalFormatting sqref="G24:G28 E62 T24:T28 G21:H21 G23:H23 T4:X4 E57:E60">
    <cfRule type="cellIs" dxfId="408" priority="68" stopIfTrue="1" operator="equal">
      <formula>""</formula>
    </cfRule>
  </conditionalFormatting>
  <conditionalFormatting sqref="F30 K39:Q39 F36 L41:R43 E19 E37 E70:E83">
    <cfRule type="cellIs" dxfId="407" priority="67" stopIfTrue="1" operator="equal">
      <formula>""</formula>
    </cfRule>
  </conditionalFormatting>
  <conditionalFormatting sqref="E10">
    <cfRule type="expression" dxfId="406" priority="66" stopIfTrue="1">
      <formula>(#REF!="")*($E$10="")</formula>
    </cfRule>
  </conditionalFormatting>
  <conditionalFormatting sqref="E18 K18">
    <cfRule type="expression" dxfId="405" priority="64" stopIfTrue="1">
      <formula>($E$10&lt;&gt;"")*($E$18="")*($K$18="")</formula>
    </cfRule>
  </conditionalFormatting>
  <conditionalFormatting sqref="G29 I29">
    <cfRule type="expression" dxfId="404" priority="63" stopIfTrue="1">
      <formula>($G$29="")*($I$29="")</formula>
    </cfRule>
  </conditionalFormatting>
  <conditionalFormatting sqref="N29 P29">
    <cfRule type="expression" dxfId="403" priority="62" stopIfTrue="1">
      <formula>($N$29="")*($P$29="")</formula>
    </cfRule>
  </conditionalFormatting>
  <conditionalFormatting sqref="U29 W29">
    <cfRule type="expression" dxfId="402" priority="61" stopIfTrue="1">
      <formula>($U$29="")*($W$29="")</formula>
    </cfRule>
  </conditionalFormatting>
  <conditionalFormatting sqref="E31 K31 Q31">
    <cfRule type="expression" dxfId="401" priority="60" stopIfTrue="1">
      <formula>($E$31="")*($K$31="")*($Q$31="")</formula>
    </cfRule>
  </conditionalFormatting>
  <conditionalFormatting sqref="E34 I34">
    <cfRule type="expression" dxfId="400" priority="59" stopIfTrue="1">
      <formula>($E$34="")*($I$34="")</formula>
    </cfRule>
  </conditionalFormatting>
  <conditionalFormatting sqref="E35 K35 Q35">
    <cfRule type="expression" dxfId="399" priority="58" stopIfTrue="1">
      <formula>($E$35="")*($K$35="")*($Q$35="")</formula>
    </cfRule>
  </conditionalFormatting>
  <conditionalFormatting sqref="E38 Q38">
    <cfRule type="expression" dxfId="398" priority="57" stopIfTrue="1">
      <formula>($E$38="")*($Q$38="")</formula>
    </cfRule>
  </conditionalFormatting>
  <conditionalFormatting sqref="E40 N40">
    <cfRule type="expression" dxfId="397" priority="56" stopIfTrue="1">
      <formula>($E$40="")*($N$40="")</formula>
    </cfRule>
  </conditionalFormatting>
  <conditionalFormatting sqref="E44 N44">
    <cfRule type="expression" dxfId="396" priority="55" stopIfTrue="1">
      <formula>($E$44="")*($N$44="")</formula>
    </cfRule>
  </conditionalFormatting>
  <conditionalFormatting sqref="E45 K45 Q45">
    <cfRule type="expression" dxfId="395" priority="54" stopIfTrue="1">
      <formula>($E$45="")*($K$45="")*($Q$45="")</formula>
    </cfRule>
  </conditionalFormatting>
  <conditionalFormatting sqref="E46 K46">
    <cfRule type="expression" dxfId="394" priority="53" stopIfTrue="1">
      <formula>($E$46="")*($K$46="")</formula>
    </cfRule>
  </conditionalFormatting>
  <conditionalFormatting sqref="E47 K47">
    <cfRule type="expression" dxfId="393" priority="52" stopIfTrue="1">
      <formula>($E$47="")*($K$47="")</formula>
    </cfRule>
  </conditionalFormatting>
  <conditionalFormatting sqref="E48 K48">
    <cfRule type="expression" dxfId="392" priority="51" stopIfTrue="1">
      <formula>($E$48="")*($K$48="")</formula>
    </cfRule>
  </conditionalFormatting>
  <conditionalFormatting sqref="E49 K49">
    <cfRule type="expression" dxfId="391" priority="50" stopIfTrue="1">
      <formula>($E$49="")*($K$49="")</formula>
    </cfRule>
  </conditionalFormatting>
  <conditionalFormatting sqref="E50 K50">
    <cfRule type="expression" dxfId="390" priority="49" stopIfTrue="1">
      <formula>($E$50="")*($K$50="")</formula>
    </cfRule>
  </conditionalFormatting>
  <conditionalFormatting sqref="E51 K51 U51">
    <cfRule type="expression" dxfId="389" priority="48" stopIfTrue="1">
      <formula>($E$51="")*($K$51="")*($U$51="")</formula>
    </cfRule>
  </conditionalFormatting>
  <conditionalFormatting sqref="E52 K52 Q52">
    <cfRule type="expression" dxfId="388" priority="47" stopIfTrue="1">
      <formula>($E$52="")*($K$52="")*($Q$52="")</formula>
    </cfRule>
  </conditionalFormatting>
  <conditionalFormatting sqref="E53 K53 Q53">
    <cfRule type="expression" dxfId="387" priority="46" stopIfTrue="1">
      <formula>($E$53="")*($K$53="")*($Q$53="")</formula>
    </cfRule>
  </conditionalFormatting>
  <conditionalFormatting sqref="E54 K54 U54">
    <cfRule type="expression" dxfId="386" priority="45" stopIfTrue="1">
      <formula>($E$54="")*($K$54="")*($U$54="")</formula>
    </cfRule>
  </conditionalFormatting>
  <conditionalFormatting sqref="H63 K63">
    <cfRule type="expression" dxfId="385" priority="44" stopIfTrue="1">
      <formula>($H$63="")*($K$63="")</formula>
    </cfRule>
  </conditionalFormatting>
  <conditionalFormatting sqref="Q63 U63">
    <cfRule type="expression" dxfId="384" priority="43" stopIfTrue="1">
      <formula>($Q$63="")*($U$63="")</formula>
    </cfRule>
  </conditionalFormatting>
  <conditionalFormatting sqref="E64 K64 Q64">
    <cfRule type="expression" dxfId="383" priority="42" stopIfTrue="1">
      <formula>($E$64="")*($K$64="")*($Q$64="")</formula>
    </cfRule>
  </conditionalFormatting>
  <conditionalFormatting sqref="T52:X52">
    <cfRule type="cellIs" dxfId="382" priority="41" stopIfTrue="1" operator="equal">
      <formula>(COUNTIF($Q$52,"○")&lt;1)</formula>
    </cfRule>
  </conditionalFormatting>
  <conditionalFormatting sqref="T53:X53">
    <cfRule type="cellIs" dxfId="381" priority="40" stopIfTrue="1" operator="equal">
      <formula>(COUNTIF($Q$53,"○")&lt;1)</formula>
    </cfRule>
  </conditionalFormatting>
  <conditionalFormatting sqref="T64:X64">
    <cfRule type="cellIs" dxfId="380" priority="39" stopIfTrue="1" operator="equal">
      <formula>(COUNTIF($Q$64,"○")&lt;1)</formula>
    </cfRule>
  </conditionalFormatting>
  <conditionalFormatting sqref="U35:W35">
    <cfRule type="cellIs" dxfId="379" priority="38" stopIfTrue="1" operator="equal">
      <formula>(COUNTIF($Q$35,"○")&lt;1)</formula>
    </cfRule>
  </conditionalFormatting>
  <conditionalFormatting sqref="M34:W34">
    <cfRule type="cellIs" dxfId="378" priority="37" stopIfTrue="1" operator="equal">
      <formula>(COUNTIF($I$34,"○")&lt;1)</formula>
    </cfRule>
  </conditionalFormatting>
  <conditionalFormatting sqref="E8:E9">
    <cfRule type="cellIs" dxfId="377" priority="36" stopIfTrue="1" operator="equal">
      <formula>(COUNTIF($E$8:$E$9,"○")=1)</formula>
    </cfRule>
  </conditionalFormatting>
  <conditionalFormatting sqref="E67 K67">
    <cfRule type="expression" dxfId="376" priority="35" stopIfTrue="1">
      <formula>($E$67="")*($K$67="")</formula>
    </cfRule>
  </conditionalFormatting>
  <conditionalFormatting sqref="E66 U66">
    <cfRule type="expression" dxfId="375" priority="34" stopIfTrue="1">
      <formula>($E$66="")*($U$66="")</formula>
    </cfRule>
  </conditionalFormatting>
  <conditionalFormatting sqref="T66:X66">
    <cfRule type="cellIs" dxfId="374" priority="33" stopIfTrue="1" operator="equal">
      <formula>(COUNTIF($Q$65,"○")&lt;1)</formula>
    </cfRule>
  </conditionalFormatting>
  <conditionalFormatting sqref="T65:X65">
    <cfRule type="cellIs" dxfId="373" priority="32" stopIfTrue="1" operator="equal">
      <formula>(COUNTIF($Q$65,"○")&lt;1)</formula>
    </cfRule>
  </conditionalFormatting>
  <conditionalFormatting sqref="E65 Q65">
    <cfRule type="expression" dxfId="372" priority="31">
      <formula>($E$65="")*($Q$65="")</formula>
    </cfRule>
  </conditionalFormatting>
  <conditionalFormatting sqref="E61 K61">
    <cfRule type="expression" dxfId="371" priority="30">
      <formula>($E$61="")*($K$61="")</formula>
    </cfRule>
  </conditionalFormatting>
  <conditionalFormatting sqref="U68">
    <cfRule type="expression" dxfId="370" priority="29" stopIfTrue="1">
      <formula>($E$68="")*($U$68="")</formula>
    </cfRule>
  </conditionalFormatting>
  <conditionalFormatting sqref="E69">
    <cfRule type="expression" dxfId="369" priority="28" stopIfTrue="1">
      <formula>($E$69="")*($U$69="")</formula>
    </cfRule>
  </conditionalFormatting>
  <conditionalFormatting sqref="E88">
    <cfRule type="cellIs" dxfId="368" priority="27" stopIfTrue="1" operator="equal">
      <formula>""</formula>
    </cfRule>
  </conditionalFormatting>
  <conditionalFormatting sqref="L90:R91">
    <cfRule type="cellIs" dxfId="367" priority="26" stopIfTrue="1" operator="equal">
      <formula>""</formula>
    </cfRule>
  </conditionalFormatting>
  <conditionalFormatting sqref="E92">
    <cfRule type="cellIs" dxfId="366" priority="25" stopIfTrue="1" operator="equal">
      <formula>""</formula>
    </cfRule>
  </conditionalFormatting>
  <conditionalFormatting sqref="E85:E87">
    <cfRule type="cellIs" dxfId="365" priority="24" stopIfTrue="1" operator="equal">
      <formula>""</formula>
    </cfRule>
  </conditionalFormatting>
  <conditionalFormatting sqref="H95">
    <cfRule type="expression" dxfId="364" priority="23" stopIfTrue="1">
      <formula>($H$95="")*($H$96="")</formula>
    </cfRule>
  </conditionalFormatting>
  <conditionalFormatting sqref="E89">
    <cfRule type="expression" dxfId="363" priority="22" stopIfTrue="1">
      <formula>($E$89="")*($Q$89="")</formula>
    </cfRule>
  </conditionalFormatting>
  <conditionalFormatting sqref="E93">
    <cfRule type="expression" dxfId="362" priority="21" stopIfTrue="1">
      <formula>($E$93="")*($K$93="")*($Q$93="")</formula>
    </cfRule>
  </conditionalFormatting>
  <conditionalFormatting sqref="K93">
    <cfRule type="expression" dxfId="361" priority="20" stopIfTrue="1">
      <formula>($E$93="")*($K$93="")*($Q$93="")</formula>
    </cfRule>
  </conditionalFormatting>
  <conditionalFormatting sqref="Q93">
    <cfRule type="expression" dxfId="360" priority="19" stopIfTrue="1">
      <formula>($E$93="")*($K$93="")*($Q$93="")</formula>
    </cfRule>
  </conditionalFormatting>
  <conditionalFormatting sqref="Q89">
    <cfRule type="expression" dxfId="359" priority="18" stopIfTrue="1">
      <formula>($E$89="")*($Q$89="")</formula>
    </cfRule>
  </conditionalFormatting>
  <conditionalFormatting sqref="E97:E98">
    <cfRule type="cellIs" dxfId="358" priority="17" stopIfTrue="1" operator="equal">
      <formula>""</formula>
    </cfRule>
  </conditionalFormatting>
  <conditionalFormatting sqref="H96">
    <cfRule type="expression" dxfId="357" priority="16" stopIfTrue="1">
      <formula>($H$95="")*($H$96="")</formula>
    </cfRule>
  </conditionalFormatting>
  <conditionalFormatting sqref="Q95">
    <cfRule type="expression" dxfId="356" priority="15" stopIfTrue="1">
      <formula>($Q$95="")*($Q$96="")</formula>
    </cfRule>
  </conditionalFormatting>
  <conditionalFormatting sqref="Q96">
    <cfRule type="expression" dxfId="355" priority="14" stopIfTrue="1">
      <formula>($Q$95="")*($Q$96="")</formula>
    </cfRule>
  </conditionalFormatting>
  <conditionalFormatting sqref="E68">
    <cfRule type="expression" dxfId="354" priority="13">
      <formula>($E$68="")*($U$68="")</formula>
    </cfRule>
  </conditionalFormatting>
  <conditionalFormatting sqref="U69">
    <cfRule type="expression" dxfId="353" priority="12">
      <formula>($E$69="")*($U$69="")</formula>
    </cfRule>
  </conditionalFormatting>
  <conditionalFormatting sqref="M32">
    <cfRule type="cellIs" dxfId="352" priority="8" stopIfTrue="1" operator="equal">
      <formula>""</formula>
    </cfRule>
  </conditionalFormatting>
  <conditionalFormatting sqref="T32">
    <cfRule type="cellIs" dxfId="351" priority="6" stopIfTrue="1" operator="equal">
      <formula>""</formula>
    </cfRule>
  </conditionalFormatting>
  <conditionalFormatting sqref="I33">
    <cfRule type="expression" dxfId="350" priority="5" stopIfTrue="1">
      <formula>($E$31="")*($K$31="")*($Q$31="")</formula>
    </cfRule>
  </conditionalFormatting>
  <conditionalFormatting sqref="E84">
    <cfRule type="expression" dxfId="349" priority="4">
      <formula>($K$60="")*($V$60="")</formula>
    </cfRule>
  </conditionalFormatting>
  <conditionalFormatting sqref="K84">
    <cfRule type="expression" dxfId="348" priority="3">
      <formula>($K$60="")*($V$60="")</formula>
    </cfRule>
  </conditionalFormatting>
  <conditionalFormatting sqref="Q84">
    <cfRule type="expression" dxfId="347" priority="2">
      <formula>($K$60="")*($V$60="")</formula>
    </cfRule>
  </conditionalFormatting>
  <conditionalFormatting sqref="N92">
    <cfRule type="expression" dxfId="346" priority="1" stopIfTrue="1">
      <formula>($E$87="")*($O$87="")</formula>
    </cfRule>
  </conditionalFormatting>
  <dataValidations count="4">
    <dataValidation type="list" allowBlank="1" showInputMessage="1" showErrorMessage="1" sqref="E10 E84 K84 Q84">
      <formula1>"✔"</formula1>
    </dataValidation>
    <dataValidation type="list" allowBlank="1" showInputMessage="1" showErrorMessage="1" sqref="Q63:Q65 U54 E44:E54 K45:K54 K18 E18:E19 G29 I29 N29 P29 U29 W29 E31 K31 Q31 E34:E35 I33:I34 K35 Q35 E37:E38 Q38 E40 N40 N44 Q45 U51 Q52:Q53 H63 U63 K63:K64 E8:E9 U66 K61 E57:E62 U68:U69 K67 Q95:Q96 Q89 Q93 H95:H96 K93 E92:E93 E97:E98 E64:E83 E85:E89 N92">
      <formula1>"○"</formula1>
    </dataValidation>
    <dataValidation imeMode="hiragana" allowBlank="1" showInputMessage="1" showErrorMessage="1" sqref="G24:O28 M34:W34 U35:W35 T52:Y53 T4:Y4 T64:Y65"/>
    <dataValidation imeMode="off" allowBlank="1" showInputMessage="1" showErrorMessage="1" sqref="G21:H23 T24:T28 F30 N33:O33 F36 L41:S43 K39:Q39 L90:S91 T32 V33:W33 M32"/>
  </dataValidations>
  <printOptions horizontalCentered="1"/>
  <pageMargins left="0.39370078740157483" right="0.39370078740157483" top="0.59055118110236227" bottom="0.19685039370078741" header="0.31496062992125984" footer="0.31496062992125984"/>
  <pageSetup paperSize="9" scale="52" fitToHeight="0" orientation="portrait" horizontalDpi="300" verticalDpi="300" r:id="rId1"/>
  <headerFooter scaleWithDoc="0">
    <oddFooter>&amp;R&amp;6
（令和5年7月1日以降に開講する訓練科から適用）&amp;11　</oddFooter>
  </headerFooter>
  <rowBreaks count="1" manualBreakCount="1">
    <brk id="54" max="24" man="1"/>
  </rowBreaks>
  <colBreaks count="1" manualBreakCount="1">
    <brk id="12" max="103"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zoomScale="80" zoomScaleNormal="85" zoomScaleSheetLayoutView="80" workbookViewId="0">
      <selection activeCell="A2" sqref="A2:S2"/>
    </sheetView>
  </sheetViews>
  <sheetFormatPr defaultColWidth="9"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69" t="s">
        <v>187</v>
      </c>
    </row>
    <row r="2" spans="1:19" ht="20.100000000000001" customHeight="1">
      <c r="A2" s="1507" t="s">
        <v>188</v>
      </c>
      <c r="B2" s="1507"/>
      <c r="C2" s="1507"/>
      <c r="D2" s="1507"/>
      <c r="E2" s="1507"/>
      <c r="F2" s="1507"/>
      <c r="G2" s="1507"/>
      <c r="H2" s="1507"/>
      <c r="I2" s="1507"/>
      <c r="J2" s="1507"/>
      <c r="K2" s="1507"/>
      <c r="L2" s="1507"/>
      <c r="M2" s="1507"/>
      <c r="N2" s="1507"/>
      <c r="O2" s="1507"/>
      <c r="P2" s="1507"/>
      <c r="Q2" s="1507"/>
      <c r="R2" s="1507"/>
      <c r="S2" s="1507"/>
    </row>
    <row r="3" spans="1:19" ht="21.75" customHeight="1">
      <c r="A3" s="70" t="s">
        <v>189</v>
      </c>
      <c r="S3" s="71"/>
    </row>
    <row r="4" spans="1:19" ht="25.5" customHeight="1">
      <c r="A4" s="72" t="s">
        <v>190</v>
      </c>
      <c r="B4" s="1508" t="str">
        <f>IF(様式1!F44="","",様式1!F44)</f>
        <v/>
      </c>
      <c r="C4" s="1509"/>
      <c r="D4" s="1509"/>
      <c r="E4" s="1509"/>
      <c r="F4" s="1509"/>
      <c r="G4" s="1509"/>
      <c r="H4" s="1509"/>
      <c r="I4" s="1509"/>
      <c r="J4" s="1509"/>
      <c r="K4" s="73" t="str">
        <f>IF(B4="初回","✔","")</f>
        <v/>
      </c>
      <c r="L4" s="1482" t="s">
        <v>191</v>
      </c>
      <c r="M4" s="1482"/>
      <c r="N4" s="1482"/>
      <c r="O4" s="1482"/>
      <c r="P4" s="1482"/>
      <c r="Q4" s="1482"/>
      <c r="R4" s="1482"/>
      <c r="S4" s="1483"/>
    </row>
    <row r="5" spans="1:19" ht="23.1" customHeight="1">
      <c r="A5" s="72" t="s">
        <v>192</v>
      </c>
      <c r="B5" s="1481" t="str">
        <f>IF(様式1!L10="","",様式1!L10)</f>
        <v/>
      </c>
      <c r="C5" s="1482"/>
      <c r="D5" s="1482"/>
      <c r="E5" s="1482"/>
      <c r="F5" s="1482"/>
      <c r="G5" s="1482"/>
      <c r="H5" s="1482"/>
      <c r="I5" s="1482"/>
      <c r="J5" s="1482"/>
      <c r="K5" s="1482"/>
      <c r="L5" s="1482"/>
      <c r="M5" s="1482"/>
      <c r="N5" s="1482"/>
      <c r="O5" s="1482"/>
      <c r="P5" s="1482"/>
      <c r="Q5" s="1482"/>
      <c r="R5" s="1482"/>
      <c r="S5" s="1483"/>
    </row>
    <row r="6" spans="1:19" ht="23.1" customHeight="1">
      <c r="A6" s="72" t="s">
        <v>193</v>
      </c>
      <c r="B6" s="1481" t="str">
        <f>IF(様式1!L11="","",様式1!L11)</f>
        <v/>
      </c>
      <c r="C6" s="1482"/>
      <c r="D6" s="1482"/>
      <c r="E6" s="1482"/>
      <c r="F6" s="1482"/>
      <c r="G6" s="1482"/>
      <c r="H6" s="1482"/>
      <c r="I6" s="1482"/>
      <c r="J6" s="1482"/>
      <c r="K6" s="1482"/>
      <c r="L6" s="1482"/>
      <c r="M6" s="1482"/>
      <c r="N6" s="1482"/>
      <c r="O6" s="1482"/>
      <c r="P6" s="1482"/>
      <c r="Q6" s="1482"/>
      <c r="R6" s="1482"/>
      <c r="S6" s="1483"/>
    </row>
    <row r="7" spans="1:19" ht="23.1" customHeight="1">
      <c r="A7" s="463" t="s">
        <v>557</v>
      </c>
      <c r="B7" s="1513" t="str">
        <f>IF(様式1!F46="","",様式1!F46)</f>
        <v/>
      </c>
      <c r="C7" s="1514"/>
      <c r="D7" s="1514"/>
      <c r="E7" s="1514"/>
      <c r="F7" s="1514"/>
      <c r="G7" s="1514"/>
      <c r="H7" s="1514"/>
      <c r="I7" s="1514"/>
      <c r="J7" s="1514"/>
      <c r="K7" s="1514"/>
      <c r="L7" s="1514"/>
      <c r="M7" s="1514"/>
      <c r="N7" s="1514"/>
      <c r="O7" s="1514"/>
      <c r="P7" s="1514"/>
      <c r="Q7" s="1514"/>
      <c r="R7" s="1514"/>
      <c r="S7" s="1515"/>
    </row>
    <row r="8" spans="1:19" ht="23.25" customHeight="1">
      <c r="A8" s="74" t="s">
        <v>194</v>
      </c>
      <c r="B8" s="1510"/>
      <c r="C8" s="1511"/>
      <c r="D8" s="75" t="s">
        <v>195</v>
      </c>
      <c r="E8" s="1511"/>
      <c r="F8" s="1511"/>
      <c r="G8" s="1511"/>
      <c r="H8" s="1512" t="s">
        <v>195</v>
      </c>
      <c r="I8" s="1512"/>
      <c r="J8" s="854"/>
      <c r="K8" s="1425"/>
      <c r="L8" s="1425"/>
      <c r="M8" s="1425"/>
      <c r="N8" s="1425"/>
      <c r="O8" s="1425"/>
      <c r="P8" s="1425"/>
      <c r="Q8" s="1425"/>
      <c r="R8" s="1425"/>
      <c r="S8" s="1426"/>
    </row>
    <row r="9" spans="1:19" ht="23.1" customHeight="1">
      <c r="A9" s="76" t="s">
        <v>196</v>
      </c>
      <c r="B9" s="77" t="s">
        <v>197</v>
      </c>
      <c r="C9" s="1484" t="str">
        <f>IF(様式1!$J$9="","",様式1!$J$9)</f>
        <v/>
      </c>
      <c r="D9" s="1484"/>
      <c r="E9" s="1484" t="str">
        <f>IF(様式1!$L$9="","",様式1!$L$9)</f>
        <v/>
      </c>
      <c r="F9" s="1484"/>
      <c r="G9" s="1484"/>
      <c r="H9" s="1484"/>
      <c r="I9" s="1484"/>
      <c r="J9" s="1484"/>
      <c r="K9" s="1484"/>
      <c r="L9" s="1484"/>
      <c r="M9" s="1484"/>
      <c r="N9" s="1484"/>
      <c r="O9" s="1484"/>
      <c r="P9" s="1484"/>
      <c r="Q9" s="1484"/>
      <c r="R9" s="1484"/>
      <c r="S9" s="1485"/>
    </row>
    <row r="10" spans="1:19" ht="23.1" customHeight="1">
      <c r="A10" s="78"/>
      <c r="B10" s="1506"/>
      <c r="C10" s="1488"/>
      <c r="D10" s="1488"/>
      <c r="E10" s="1488" t="s">
        <v>198</v>
      </c>
      <c r="F10" s="1488"/>
      <c r="G10" s="1487"/>
      <c r="H10" s="1487"/>
      <c r="I10" s="1487"/>
      <c r="J10" s="66" t="s">
        <v>199</v>
      </c>
      <c r="K10" s="1488" t="s">
        <v>200</v>
      </c>
      <c r="L10" s="1488"/>
      <c r="M10" s="1489"/>
      <c r="N10" s="1489"/>
      <c r="O10" s="1489"/>
      <c r="P10" s="1489"/>
      <c r="Q10" s="1489"/>
      <c r="R10" s="1489"/>
      <c r="S10" s="1490"/>
    </row>
    <row r="11" spans="1:19" ht="30.75" customHeight="1">
      <c r="A11" s="79" t="s">
        <v>853</v>
      </c>
      <c r="B11" s="1481" t="s">
        <v>201</v>
      </c>
      <c r="C11" s="1482"/>
      <c r="D11" s="1482"/>
      <c r="E11" s="1482" t="str">
        <f>IF(様式1!M13="","",様式1!M13)</f>
        <v/>
      </c>
      <c r="F11" s="1482"/>
      <c r="G11" s="1482"/>
      <c r="H11" s="1482"/>
      <c r="I11" s="1482"/>
      <c r="J11" s="1482"/>
      <c r="K11" s="1482"/>
      <c r="L11" s="1482"/>
      <c r="M11" s="530"/>
      <c r="N11" s="1498"/>
      <c r="O11" s="1498"/>
      <c r="P11" s="1498"/>
      <c r="Q11" s="1498"/>
      <c r="R11" s="1498"/>
      <c r="S11" s="1499"/>
    </row>
    <row r="12" spans="1:19" ht="23.1" customHeight="1">
      <c r="A12" s="72" t="s">
        <v>202</v>
      </c>
      <c r="B12" s="1500"/>
      <c r="C12" s="1501"/>
      <c r="D12" s="855"/>
      <c r="E12" s="1502" t="s">
        <v>203</v>
      </c>
      <c r="F12" s="1502"/>
      <c r="G12" s="855"/>
      <c r="H12" s="1502" t="s">
        <v>204</v>
      </c>
      <c r="I12" s="1502"/>
      <c r="J12" s="855"/>
      <c r="K12" s="1503" t="s">
        <v>205</v>
      </c>
      <c r="L12" s="1503"/>
      <c r="M12" s="1504"/>
      <c r="N12" s="1504"/>
      <c r="O12" s="1504"/>
      <c r="P12" s="1504"/>
      <c r="Q12" s="1504"/>
      <c r="R12" s="1504"/>
      <c r="S12" s="1505"/>
    </row>
    <row r="13" spans="1:19" ht="15" customHeight="1">
      <c r="A13" s="1450" t="s">
        <v>206</v>
      </c>
      <c r="B13" s="33"/>
      <c r="C13" s="1493" t="s">
        <v>207</v>
      </c>
      <c r="D13" s="1491"/>
      <c r="E13" s="33"/>
      <c r="F13" s="1493" t="s">
        <v>661</v>
      </c>
      <c r="G13" s="1491"/>
      <c r="H13" s="33"/>
      <c r="I13" s="1493" t="s">
        <v>662</v>
      </c>
      <c r="J13" s="1491"/>
      <c r="K13" s="33"/>
      <c r="L13" s="1493" t="s">
        <v>663</v>
      </c>
      <c r="M13" s="1491"/>
      <c r="N13" s="33"/>
      <c r="O13" s="1493" t="s">
        <v>664</v>
      </c>
      <c r="P13" s="1491"/>
      <c r="Q13" s="1491"/>
      <c r="R13" s="1491"/>
      <c r="S13" s="1492"/>
    </row>
    <row r="14" spans="1:19" ht="15" customHeight="1">
      <c r="A14" s="1497"/>
      <c r="B14" s="33"/>
      <c r="C14" s="1493" t="s">
        <v>665</v>
      </c>
      <c r="D14" s="1491"/>
      <c r="E14" s="33"/>
      <c r="F14" s="1494" t="s">
        <v>666</v>
      </c>
      <c r="G14" s="1495"/>
      <c r="H14" s="33"/>
      <c r="I14" s="1493" t="s">
        <v>667</v>
      </c>
      <c r="J14" s="1491"/>
      <c r="K14" s="33"/>
      <c r="L14" s="1495" t="s">
        <v>668</v>
      </c>
      <c r="M14" s="1495"/>
      <c r="N14" s="1495"/>
      <c r="O14" s="33"/>
      <c r="P14" s="1491" t="s">
        <v>669</v>
      </c>
      <c r="Q14" s="1491"/>
      <c r="R14" s="1491"/>
      <c r="S14" s="1492"/>
    </row>
    <row r="15" spans="1:19" ht="15" customHeight="1">
      <c r="A15" s="1451"/>
      <c r="B15" s="33"/>
      <c r="C15" s="1493" t="s">
        <v>670</v>
      </c>
      <c r="D15" s="1491"/>
      <c r="E15" s="33"/>
      <c r="F15" s="1494" t="s">
        <v>671</v>
      </c>
      <c r="G15" s="1495"/>
      <c r="H15" s="33"/>
      <c r="I15" s="1491" t="s">
        <v>672</v>
      </c>
      <c r="J15" s="1491"/>
      <c r="K15" s="1496"/>
      <c r="L15" s="1496"/>
      <c r="M15" s="1496"/>
      <c r="N15" s="1496"/>
      <c r="O15" s="1496"/>
      <c r="P15" s="1496"/>
      <c r="Q15" s="1496"/>
      <c r="R15" s="1496"/>
      <c r="S15" s="461" t="s">
        <v>673</v>
      </c>
    </row>
    <row r="16" spans="1:19" ht="23.1" customHeight="1">
      <c r="A16" s="72" t="s">
        <v>208</v>
      </c>
      <c r="B16" s="1446"/>
      <c r="C16" s="1447"/>
      <c r="D16" s="1447"/>
      <c r="E16" s="1447"/>
      <c r="F16" s="1447"/>
      <c r="G16" s="1447"/>
      <c r="H16" s="1447"/>
      <c r="I16" s="1447"/>
      <c r="J16" s="1447"/>
      <c r="K16" s="1447"/>
      <c r="L16" s="1447"/>
      <c r="M16" s="1447"/>
      <c r="N16" s="1447"/>
      <c r="O16" s="1447"/>
      <c r="P16" s="1447"/>
      <c r="Q16" s="1447"/>
      <c r="R16" s="1447"/>
      <c r="S16" s="1448"/>
    </row>
    <row r="17" spans="1:19" s="80" customFormat="1" ht="51" customHeight="1">
      <c r="A17" s="1479" t="s">
        <v>209</v>
      </c>
      <c r="B17" s="1479"/>
      <c r="C17" s="1479"/>
      <c r="D17" s="1479"/>
      <c r="E17" s="1475" t="s">
        <v>210</v>
      </c>
      <c r="F17" s="1475"/>
      <c r="G17" s="1480"/>
      <c r="H17" s="1480"/>
      <c r="I17" s="1480"/>
      <c r="J17" s="1480"/>
      <c r="K17" s="1480"/>
      <c r="L17" s="1480"/>
      <c r="M17" s="1480"/>
      <c r="N17" s="1480"/>
      <c r="O17" s="1480"/>
      <c r="P17" s="1480"/>
      <c r="Q17" s="1480"/>
      <c r="R17" s="1480"/>
      <c r="S17" s="1480"/>
    </row>
    <row r="18" spans="1:19" s="80" customFormat="1" ht="12" customHeight="1">
      <c r="A18" s="81"/>
      <c r="D18" s="82"/>
      <c r="E18" s="83" t="s">
        <v>211</v>
      </c>
      <c r="F18" s="83"/>
      <c r="H18" s="84"/>
      <c r="I18" s="84"/>
      <c r="J18" s="84"/>
      <c r="K18" s="84"/>
      <c r="L18" s="84"/>
      <c r="M18" s="84"/>
      <c r="N18" s="84"/>
      <c r="O18" s="84"/>
      <c r="P18" s="84"/>
      <c r="Q18" s="84"/>
      <c r="R18" s="84"/>
      <c r="S18" s="84"/>
    </row>
    <row r="19" spans="1:19" ht="12" customHeight="1">
      <c r="A19" s="85"/>
      <c r="B19" s="86"/>
      <c r="C19" s="86"/>
      <c r="D19" s="86"/>
      <c r="E19" s="86"/>
      <c r="F19" s="86"/>
      <c r="G19" s="86"/>
      <c r="H19" s="86"/>
      <c r="I19" s="86"/>
      <c r="J19" s="86"/>
      <c r="K19" s="86"/>
      <c r="L19" s="86"/>
      <c r="M19" s="86"/>
      <c r="N19" s="86"/>
      <c r="O19" s="86"/>
      <c r="P19" s="86"/>
      <c r="Q19" s="86"/>
      <c r="R19" s="86"/>
      <c r="S19" s="86"/>
    </row>
    <row r="20" spans="1:19">
      <c r="A20" s="70" t="s">
        <v>212</v>
      </c>
      <c r="E20" s="87"/>
      <c r="F20" s="87"/>
    </row>
    <row r="21" spans="1:19" ht="23.1" customHeight="1">
      <c r="A21" s="72" t="s">
        <v>213</v>
      </c>
      <c r="B21" s="1481" t="str">
        <f>IF(様式1!F40="","",様式1!F40)</f>
        <v/>
      </c>
      <c r="C21" s="1482"/>
      <c r="D21" s="1482"/>
      <c r="E21" s="1482"/>
      <c r="F21" s="1482"/>
      <c r="G21" s="1482"/>
      <c r="H21" s="1482"/>
      <c r="I21" s="1482"/>
      <c r="J21" s="1482"/>
      <c r="K21" s="1482"/>
      <c r="L21" s="1482"/>
      <c r="M21" s="1482"/>
      <c r="N21" s="1482"/>
      <c r="O21" s="1482"/>
      <c r="P21" s="1482"/>
      <c r="Q21" s="1482"/>
      <c r="R21" s="1482"/>
      <c r="S21" s="1483"/>
    </row>
    <row r="22" spans="1:19" ht="23.1" customHeight="1">
      <c r="A22" s="88" t="s">
        <v>214</v>
      </c>
      <c r="B22" s="77" t="s">
        <v>197</v>
      </c>
      <c r="C22" s="1484" t="str">
        <f>IF(様式1!F41="","",様式1!F41)</f>
        <v/>
      </c>
      <c r="D22" s="1484"/>
      <c r="E22" s="1484" t="str">
        <f>様式1!H41&amp;"　"&amp;様式1!H42</f>
        <v>　</v>
      </c>
      <c r="F22" s="1484"/>
      <c r="G22" s="1484"/>
      <c r="H22" s="1484"/>
      <c r="I22" s="1484"/>
      <c r="J22" s="1484"/>
      <c r="K22" s="1484"/>
      <c r="L22" s="1484"/>
      <c r="M22" s="1484"/>
      <c r="N22" s="1484"/>
      <c r="O22" s="1484"/>
      <c r="P22" s="1484"/>
      <c r="Q22" s="1484"/>
      <c r="R22" s="1484"/>
      <c r="S22" s="1485"/>
    </row>
    <row r="23" spans="1:19" ht="23.1" customHeight="1">
      <c r="A23" s="89" t="s">
        <v>196</v>
      </c>
      <c r="B23" s="90"/>
      <c r="C23" s="66"/>
      <c r="D23" s="66"/>
      <c r="E23" s="1486" t="s">
        <v>198</v>
      </c>
      <c r="F23" s="1486"/>
      <c r="G23" s="1487"/>
      <c r="H23" s="1487"/>
      <c r="I23" s="1487"/>
      <c r="J23" s="66" t="s">
        <v>199</v>
      </c>
      <c r="K23" s="1488" t="s">
        <v>200</v>
      </c>
      <c r="L23" s="1488"/>
      <c r="M23" s="1489"/>
      <c r="N23" s="1489"/>
      <c r="O23" s="1489"/>
      <c r="P23" s="1489"/>
      <c r="Q23" s="1489"/>
      <c r="R23" s="1489"/>
      <c r="S23" s="1490"/>
    </row>
    <row r="24" spans="1:19" ht="23.1" customHeight="1">
      <c r="A24" s="72" t="s">
        <v>215</v>
      </c>
      <c r="B24" s="1459"/>
      <c r="C24" s="1460"/>
      <c r="D24" s="1460"/>
      <c r="E24" s="1460"/>
      <c r="F24" s="1460"/>
      <c r="G24" s="1460"/>
      <c r="H24" s="1460"/>
      <c r="I24" s="1460"/>
      <c r="J24" s="1460"/>
      <c r="K24" s="1460"/>
      <c r="L24" s="1460"/>
      <c r="M24" s="1460"/>
      <c r="N24" s="1460"/>
      <c r="O24" s="1460"/>
      <c r="P24" s="1460"/>
      <c r="Q24" s="1460"/>
      <c r="R24" s="1460"/>
      <c r="S24" s="1461"/>
    </row>
    <row r="25" spans="1:19" ht="20.100000000000001" customHeight="1"/>
    <row r="26" spans="1:19" ht="20.100000000000001" customHeight="1"/>
    <row r="27" spans="1:19" ht="20.100000000000001" customHeight="1">
      <c r="A27" s="1462" t="s">
        <v>216</v>
      </c>
      <c r="B27" s="1463"/>
      <c r="C27" s="1463"/>
      <c r="D27" s="1463"/>
      <c r="E27" s="1463"/>
      <c r="F27" s="1463"/>
      <c r="G27" s="1463"/>
      <c r="H27" s="1463"/>
      <c r="I27" s="1463"/>
      <c r="J27" s="1463"/>
      <c r="K27" s="1463"/>
      <c r="L27" s="1463"/>
      <c r="M27" s="1463"/>
      <c r="N27" s="1463"/>
      <c r="O27" s="1463"/>
      <c r="P27" s="1463"/>
      <c r="Q27" s="1463"/>
      <c r="R27" s="1463"/>
      <c r="S27" s="1463"/>
    </row>
    <row r="28" spans="1:19" ht="20.100000000000001" customHeight="1">
      <c r="A28" s="1464" t="s">
        <v>217</v>
      </c>
      <c r="B28" s="1465"/>
      <c r="C28" s="1466"/>
      <c r="D28" s="1464" t="s">
        <v>218</v>
      </c>
      <c r="E28" s="1465"/>
      <c r="F28" s="1465"/>
      <c r="G28" s="1465"/>
      <c r="H28" s="1465"/>
      <c r="I28" s="1465"/>
      <c r="J28" s="1465"/>
      <c r="K28" s="1465"/>
      <c r="L28" s="1466"/>
      <c r="M28" s="1470" t="s">
        <v>219</v>
      </c>
      <c r="N28" s="1470"/>
      <c r="O28" s="1470"/>
      <c r="P28" s="1471" t="s">
        <v>220</v>
      </c>
      <c r="Q28" s="1472"/>
      <c r="R28" s="1450" t="s">
        <v>221</v>
      </c>
      <c r="S28" s="1450" t="s">
        <v>222</v>
      </c>
    </row>
    <row r="29" spans="1:19" ht="20.100000000000001" customHeight="1">
      <c r="A29" s="1467"/>
      <c r="B29" s="1468"/>
      <c r="C29" s="1469"/>
      <c r="D29" s="1467"/>
      <c r="E29" s="1468"/>
      <c r="F29" s="1468"/>
      <c r="G29" s="1468"/>
      <c r="H29" s="1468"/>
      <c r="I29" s="1468"/>
      <c r="J29" s="1468"/>
      <c r="K29" s="1468"/>
      <c r="L29" s="1469"/>
      <c r="M29" s="91" t="s">
        <v>223</v>
      </c>
      <c r="N29" s="1452" t="s">
        <v>224</v>
      </c>
      <c r="O29" s="1452"/>
      <c r="P29" s="1473"/>
      <c r="Q29" s="1474"/>
      <c r="R29" s="1451"/>
      <c r="S29" s="1451"/>
    </row>
    <row r="30" spans="1:19" ht="20.100000000000001" customHeight="1">
      <c r="A30" s="1453"/>
      <c r="B30" s="1449"/>
      <c r="C30" s="1454"/>
      <c r="D30" s="1453"/>
      <c r="E30" s="1449"/>
      <c r="F30" s="1449"/>
      <c r="G30" s="1449"/>
      <c r="H30" s="1449"/>
      <c r="I30" s="1449"/>
      <c r="J30" s="1449"/>
      <c r="K30" s="1449"/>
      <c r="L30" s="1454"/>
      <c r="M30" s="856"/>
      <c r="N30" s="1455"/>
      <c r="O30" s="1456"/>
      <c r="P30" s="1457"/>
      <c r="Q30" s="1458"/>
      <c r="R30" s="857"/>
      <c r="S30" s="857"/>
    </row>
    <row r="31" spans="1:19" ht="19.5" customHeight="1">
      <c r="A31" s="1475" t="s">
        <v>225</v>
      </c>
      <c r="B31" s="1476"/>
      <c r="C31" s="1476"/>
      <c r="D31" s="1476"/>
      <c r="E31" s="1476"/>
      <c r="F31" s="1476"/>
      <c r="G31" s="1476"/>
      <c r="H31" s="1476"/>
      <c r="I31" s="1476"/>
      <c r="J31" s="1476"/>
      <c r="K31" s="1476"/>
      <c r="L31" s="1476"/>
      <c r="M31" s="1476"/>
      <c r="N31" s="1476"/>
      <c r="O31" s="1476"/>
      <c r="P31" s="1476"/>
      <c r="Q31" s="1476"/>
      <c r="R31" s="1476"/>
      <c r="S31" s="1476"/>
    </row>
    <row r="32" spans="1:19" ht="19.5" customHeight="1">
      <c r="A32" s="1477" t="s">
        <v>226</v>
      </c>
      <c r="B32" s="1478"/>
      <c r="C32" s="1478"/>
      <c r="D32" s="1478"/>
      <c r="E32" s="1478"/>
      <c r="F32" s="1478"/>
      <c r="G32" s="1478"/>
      <c r="H32" s="1478"/>
      <c r="I32" s="1478"/>
      <c r="J32" s="1478"/>
      <c r="K32" s="1478"/>
      <c r="L32" s="1478"/>
      <c r="M32" s="1478"/>
      <c r="N32" s="1478"/>
      <c r="O32" s="1478"/>
      <c r="P32" s="1478"/>
      <c r="Q32" s="1478"/>
      <c r="R32" s="1478"/>
      <c r="S32" s="1478"/>
    </row>
    <row r="33" spans="1:19" ht="16.5" customHeight="1">
      <c r="A33" s="823"/>
      <c r="B33" s="823"/>
      <c r="C33" s="823"/>
      <c r="D33" s="823"/>
      <c r="E33" s="823"/>
      <c r="F33" s="823"/>
      <c r="G33" s="823"/>
      <c r="H33" s="823"/>
      <c r="I33" s="823"/>
      <c r="J33" s="823"/>
      <c r="K33" s="823"/>
      <c r="L33" s="823"/>
      <c r="M33" s="823"/>
      <c r="N33" s="823"/>
      <c r="O33" s="823"/>
      <c r="P33" s="823"/>
      <c r="Q33" s="823"/>
      <c r="R33" s="823"/>
      <c r="S33" s="823"/>
    </row>
    <row r="34" spans="1:19" s="63" customFormat="1" ht="16.5" customHeight="1">
      <c r="A34" s="92" t="s">
        <v>227</v>
      </c>
      <c r="B34" s="93"/>
      <c r="C34" s="93"/>
      <c r="D34" s="94"/>
      <c r="E34" s="94"/>
      <c r="F34" s="94"/>
      <c r="G34" s="94"/>
      <c r="H34" s="94"/>
      <c r="I34" s="94"/>
      <c r="J34" s="94"/>
      <c r="K34" s="95"/>
      <c r="L34" s="95"/>
      <c r="M34" s="66"/>
      <c r="N34" s="93"/>
      <c r="O34" s="93"/>
      <c r="P34" s="93"/>
      <c r="Q34" s="93"/>
      <c r="R34" s="93"/>
      <c r="S34" s="66"/>
    </row>
    <row r="35" spans="1:19" ht="22.5" customHeight="1">
      <c r="A35" s="96" t="s">
        <v>228</v>
      </c>
      <c r="B35" s="1446"/>
      <c r="C35" s="1447"/>
      <c r="D35" s="1447"/>
      <c r="E35" s="1447"/>
      <c r="F35" s="1447"/>
      <c r="G35" s="1447"/>
      <c r="H35" s="1447"/>
      <c r="I35" s="1447"/>
      <c r="J35" s="1447"/>
      <c r="K35" s="1447"/>
      <c r="L35" s="1447"/>
      <c r="M35" s="1447"/>
      <c r="N35" s="1447"/>
      <c r="O35" s="1447"/>
      <c r="P35" s="1447"/>
      <c r="Q35" s="1447"/>
      <c r="R35" s="1447"/>
      <c r="S35" s="1448"/>
    </row>
    <row r="36" spans="1:19" ht="22.5" customHeight="1">
      <c r="A36" s="96" t="s">
        <v>229</v>
      </c>
      <c r="B36" s="1446"/>
      <c r="C36" s="1447"/>
      <c r="D36" s="1447"/>
      <c r="E36" s="1447"/>
      <c r="F36" s="1447"/>
      <c r="G36" s="1447"/>
      <c r="H36" s="1447"/>
      <c r="I36" s="1447"/>
      <c r="J36" s="1447"/>
      <c r="K36" s="1447"/>
      <c r="L36" s="1447"/>
      <c r="M36" s="1447"/>
      <c r="N36" s="1447"/>
      <c r="O36" s="1447"/>
      <c r="P36" s="1447"/>
      <c r="Q36" s="1447"/>
      <c r="R36" s="1447"/>
      <c r="S36" s="1448"/>
    </row>
    <row r="37" spans="1:19" ht="15.75" customHeight="1">
      <c r="A37" s="67"/>
      <c r="B37" s="67"/>
      <c r="C37" s="67"/>
      <c r="D37" s="67"/>
      <c r="E37" s="67"/>
      <c r="F37" s="67"/>
      <c r="G37" s="67"/>
      <c r="H37" s="67"/>
      <c r="I37" s="67"/>
      <c r="J37" s="67"/>
      <c r="K37" s="67"/>
      <c r="L37" s="67"/>
      <c r="M37" s="67"/>
      <c r="N37" s="67"/>
      <c r="O37" s="67"/>
      <c r="P37" s="67"/>
      <c r="Q37" s="67"/>
      <c r="R37" s="67"/>
      <c r="S37" s="67"/>
    </row>
    <row r="38" spans="1:19" ht="19.5" customHeight="1">
      <c r="A38" s="59" t="s">
        <v>230</v>
      </c>
    </row>
    <row r="39" spans="1:19" ht="19.5" customHeight="1">
      <c r="A39" s="96" t="s">
        <v>231</v>
      </c>
      <c r="B39" s="1446"/>
      <c r="C39" s="1447"/>
      <c r="D39" s="1447"/>
      <c r="E39" s="1447"/>
      <c r="F39" s="1447"/>
      <c r="G39" s="1447"/>
      <c r="H39" s="1447"/>
      <c r="I39" s="1447"/>
      <c r="J39" s="1448"/>
      <c r="K39" s="1424" t="s">
        <v>232</v>
      </c>
      <c r="L39" s="1425"/>
      <c r="M39" s="1425"/>
      <c r="N39" s="1425"/>
      <c r="O39" s="1425"/>
      <c r="P39" s="1449"/>
      <c r="Q39" s="1449"/>
      <c r="R39" s="1449"/>
      <c r="S39" s="97" t="s">
        <v>233</v>
      </c>
    </row>
    <row r="40" spans="1:19" ht="20.100000000000001" customHeight="1">
      <c r="A40" s="1434" t="s">
        <v>234</v>
      </c>
      <c r="B40" s="98" t="s">
        <v>235</v>
      </c>
      <c r="C40" s="99"/>
      <c r="D40" s="100"/>
      <c r="E40" s="1442"/>
      <c r="F40" s="1443"/>
      <c r="G40" s="1443"/>
      <c r="H40" s="1443"/>
      <c r="I40" s="1443"/>
      <c r="J40" s="1443"/>
      <c r="K40" s="1443"/>
      <c r="L40" s="1443"/>
      <c r="M40" s="1428" t="s">
        <v>236</v>
      </c>
      <c r="N40" s="1429"/>
      <c r="O40" s="1430"/>
      <c r="P40" s="1444"/>
      <c r="Q40" s="1432"/>
      <c r="R40" s="1432"/>
      <c r="S40" s="1433"/>
    </row>
    <row r="41" spans="1:19" ht="20.100000000000001" customHeight="1">
      <c r="A41" s="1435"/>
      <c r="B41" s="101" t="s">
        <v>237</v>
      </c>
      <c r="C41" s="102"/>
      <c r="D41" s="103"/>
      <c r="E41" s="1416"/>
      <c r="F41" s="1417"/>
      <c r="G41" s="1417"/>
      <c r="H41" s="1417"/>
      <c r="I41" s="1417"/>
      <c r="J41" s="1417"/>
      <c r="K41" s="1417"/>
      <c r="L41" s="1418"/>
      <c r="M41" s="1419" t="s">
        <v>238</v>
      </c>
      <c r="N41" s="1420"/>
      <c r="O41" s="1421"/>
      <c r="P41" s="1445"/>
      <c r="Q41" s="1423"/>
      <c r="R41" s="1417"/>
      <c r="S41" s="1418"/>
    </row>
    <row r="42" spans="1:19" ht="20.100000000000001" customHeight="1">
      <c r="A42" s="1436"/>
      <c r="B42" s="104" t="s">
        <v>239</v>
      </c>
      <c r="C42" s="105"/>
      <c r="D42" s="106"/>
      <c r="E42" s="858"/>
      <c r="F42" s="107" t="s">
        <v>240</v>
      </c>
      <c r="G42" s="65"/>
      <c r="H42" s="65"/>
      <c r="I42" s="65"/>
      <c r="J42" s="66"/>
      <c r="K42" s="66"/>
      <c r="L42" s="66"/>
      <c r="M42" s="1424" t="s">
        <v>241</v>
      </c>
      <c r="N42" s="1425"/>
      <c r="O42" s="1426"/>
      <c r="P42" s="858"/>
      <c r="Q42" s="107" t="s">
        <v>242</v>
      </c>
      <c r="S42" s="108"/>
    </row>
    <row r="43" spans="1:19" ht="20.100000000000001" customHeight="1">
      <c r="A43" s="1440" t="s">
        <v>243</v>
      </c>
      <c r="B43" s="98" t="s">
        <v>235</v>
      </c>
      <c r="C43" s="99"/>
      <c r="D43" s="100"/>
      <c r="E43" s="1442"/>
      <c r="F43" s="1438"/>
      <c r="G43" s="1438"/>
      <c r="H43" s="1438"/>
      <c r="I43" s="1438"/>
      <c r="J43" s="1443"/>
      <c r="K43" s="1443"/>
      <c r="L43" s="1443"/>
      <c r="M43" s="1428" t="s">
        <v>236</v>
      </c>
      <c r="N43" s="1429"/>
      <c r="O43" s="1430"/>
      <c r="P43" s="1431"/>
      <c r="Q43" s="1432"/>
      <c r="R43" s="1432"/>
      <c r="S43" s="1433"/>
    </row>
    <row r="44" spans="1:19" ht="20.100000000000001" customHeight="1">
      <c r="A44" s="1441"/>
      <c r="B44" s="101" t="s">
        <v>237</v>
      </c>
      <c r="C44" s="102"/>
      <c r="D44" s="103"/>
      <c r="E44" s="1416"/>
      <c r="F44" s="1417"/>
      <c r="G44" s="1417"/>
      <c r="H44" s="1417"/>
      <c r="I44" s="1417"/>
      <c r="J44" s="1417"/>
      <c r="K44" s="1417"/>
      <c r="L44" s="1418"/>
      <c r="M44" s="1419" t="s">
        <v>238</v>
      </c>
      <c r="N44" s="1420"/>
      <c r="O44" s="1421"/>
      <c r="P44" s="1422"/>
      <c r="Q44" s="1423"/>
      <c r="R44" s="1417"/>
      <c r="S44" s="1418"/>
    </row>
    <row r="45" spans="1:19" ht="20.100000000000001" customHeight="1">
      <c r="A45" s="1441"/>
      <c r="B45" s="98" t="s">
        <v>235</v>
      </c>
      <c r="C45" s="99"/>
      <c r="D45" s="100"/>
      <c r="E45" s="1442"/>
      <c r="F45" s="1438"/>
      <c r="G45" s="1438"/>
      <c r="H45" s="1438"/>
      <c r="I45" s="1438"/>
      <c r="J45" s="1443"/>
      <c r="K45" s="1438"/>
      <c r="L45" s="1439"/>
      <c r="M45" s="1428" t="s">
        <v>236</v>
      </c>
      <c r="N45" s="1429"/>
      <c r="O45" s="1430"/>
      <c r="P45" s="1431"/>
      <c r="Q45" s="1432"/>
      <c r="R45" s="1432"/>
      <c r="S45" s="1433"/>
    </row>
    <row r="46" spans="1:19" ht="20.100000000000001" customHeight="1">
      <c r="A46" s="1441"/>
      <c r="B46" s="101" t="s">
        <v>237</v>
      </c>
      <c r="C46" s="102"/>
      <c r="D46" s="103"/>
      <c r="E46" s="1416"/>
      <c r="F46" s="1417"/>
      <c r="G46" s="1417"/>
      <c r="H46" s="1417"/>
      <c r="I46" s="1417"/>
      <c r="J46" s="1417"/>
      <c r="K46" s="1417"/>
      <c r="L46" s="1418"/>
      <c r="M46" s="1419" t="s">
        <v>238</v>
      </c>
      <c r="N46" s="1420"/>
      <c r="O46" s="1421"/>
      <c r="P46" s="1422"/>
      <c r="Q46" s="1423"/>
      <c r="R46" s="1417"/>
      <c r="S46" s="1418"/>
    </row>
    <row r="47" spans="1:19" ht="20.100000000000001" customHeight="1">
      <c r="A47" s="1434" t="s">
        <v>244</v>
      </c>
      <c r="B47" s="98" t="s">
        <v>235</v>
      </c>
      <c r="C47" s="99"/>
      <c r="D47" s="100"/>
      <c r="E47" s="1437"/>
      <c r="F47" s="1438"/>
      <c r="G47" s="1438"/>
      <c r="H47" s="1438"/>
      <c r="I47" s="1438"/>
      <c r="J47" s="1438"/>
      <c r="K47" s="1438"/>
      <c r="L47" s="1439"/>
      <c r="M47" s="1428" t="s">
        <v>236</v>
      </c>
      <c r="N47" s="1429"/>
      <c r="O47" s="1430"/>
      <c r="P47" s="1431"/>
      <c r="Q47" s="1432"/>
      <c r="R47" s="1432"/>
      <c r="S47" s="1433"/>
    </row>
    <row r="48" spans="1:19" ht="20.100000000000001" customHeight="1">
      <c r="A48" s="1435"/>
      <c r="B48" s="101" t="s">
        <v>237</v>
      </c>
      <c r="C48" s="102"/>
      <c r="D48" s="103"/>
      <c r="E48" s="1416"/>
      <c r="F48" s="1417"/>
      <c r="G48" s="1417"/>
      <c r="H48" s="1417"/>
      <c r="I48" s="1417"/>
      <c r="J48" s="1417"/>
      <c r="K48" s="1417"/>
      <c r="L48" s="1418"/>
      <c r="M48" s="1419" t="s">
        <v>238</v>
      </c>
      <c r="N48" s="1420"/>
      <c r="O48" s="1421"/>
      <c r="P48" s="1422"/>
      <c r="Q48" s="1423"/>
      <c r="R48" s="1417"/>
      <c r="S48" s="1418"/>
    </row>
    <row r="49" spans="1:19" ht="20.100000000000001" customHeight="1">
      <c r="A49" s="1436"/>
      <c r="B49" s="109" t="s">
        <v>239</v>
      </c>
      <c r="C49" s="110"/>
      <c r="D49" s="111"/>
      <c r="E49" s="858"/>
      <c r="F49" s="112" t="s">
        <v>245</v>
      </c>
      <c r="G49" s="113"/>
      <c r="H49" s="113"/>
      <c r="I49" s="113"/>
      <c r="J49" s="114"/>
      <c r="K49" s="114"/>
      <c r="L49" s="114"/>
      <c r="M49" s="1424" t="s">
        <v>241</v>
      </c>
      <c r="N49" s="1425"/>
      <c r="O49" s="1426"/>
      <c r="P49" s="858"/>
      <c r="Q49" s="107" t="s">
        <v>242</v>
      </c>
      <c r="S49" s="97"/>
    </row>
    <row r="50" spans="1:19" ht="26.25" customHeight="1">
      <c r="A50" s="1427" t="s">
        <v>246</v>
      </c>
      <c r="B50" s="1427"/>
      <c r="C50" s="1427"/>
      <c r="D50" s="1427"/>
      <c r="E50" s="1427"/>
      <c r="F50" s="1427"/>
      <c r="G50" s="1427"/>
      <c r="H50" s="1427"/>
      <c r="I50" s="1427"/>
      <c r="J50" s="1427"/>
      <c r="K50" s="1427"/>
      <c r="L50" s="1427"/>
      <c r="M50" s="1427"/>
      <c r="N50" s="1427"/>
      <c r="O50" s="1427"/>
      <c r="P50" s="1427"/>
      <c r="Q50" s="1427"/>
      <c r="R50" s="1427"/>
      <c r="S50" s="1427"/>
    </row>
    <row r="51" spans="1:19">
      <c r="A51" s="1414" t="s">
        <v>247</v>
      </c>
      <c r="B51" s="1414"/>
      <c r="C51" s="1414"/>
      <c r="D51" s="1414"/>
      <c r="E51" s="1414"/>
      <c r="F51" s="1414"/>
      <c r="G51" s="1414"/>
      <c r="H51" s="1414"/>
      <c r="I51" s="1414"/>
      <c r="J51" s="1414"/>
      <c r="K51" s="1414"/>
      <c r="L51" s="1414"/>
      <c r="M51" s="1414"/>
      <c r="N51" s="1414"/>
      <c r="O51" s="1414"/>
      <c r="P51" s="1414"/>
      <c r="Q51" s="1414"/>
      <c r="R51" s="1414"/>
      <c r="S51" s="1414"/>
    </row>
    <row r="52" spans="1:19" ht="27" customHeight="1">
      <c r="A52" s="1414" t="s">
        <v>248</v>
      </c>
      <c r="B52" s="1414"/>
      <c r="C52" s="1414"/>
      <c r="D52" s="1414"/>
      <c r="E52" s="1414"/>
      <c r="F52" s="1414"/>
      <c r="G52" s="1414"/>
      <c r="H52" s="1414"/>
      <c r="I52" s="1414"/>
      <c r="J52" s="1414"/>
      <c r="K52" s="1414"/>
      <c r="L52" s="1414"/>
      <c r="M52" s="1414"/>
      <c r="N52" s="1415"/>
      <c r="O52" s="1415"/>
      <c r="P52" s="1415"/>
      <c r="Q52" s="1415"/>
      <c r="R52" s="1415"/>
      <c r="S52" s="1415"/>
    </row>
    <row r="53" spans="1:19">
      <c r="A53" s="115" t="s">
        <v>249</v>
      </c>
      <c r="B53" s="116"/>
      <c r="C53" s="116"/>
      <c r="D53" s="116"/>
      <c r="E53" s="116"/>
      <c r="F53" s="116"/>
      <c r="G53" s="116"/>
      <c r="H53" s="116"/>
      <c r="I53" s="116"/>
      <c r="J53" s="116"/>
      <c r="K53" s="116"/>
      <c r="L53" s="116"/>
      <c r="M53" s="116"/>
      <c r="N53" s="116"/>
      <c r="O53" s="116"/>
      <c r="P53" s="116"/>
      <c r="Q53" s="116"/>
      <c r="R53" s="116"/>
      <c r="S53" s="116"/>
    </row>
    <row r="54" spans="1:19" ht="25.5" customHeight="1">
      <c r="A54" s="1414" t="s">
        <v>250</v>
      </c>
      <c r="B54" s="1414"/>
      <c r="C54" s="1414"/>
      <c r="D54" s="1414"/>
      <c r="E54" s="1414"/>
      <c r="F54" s="1414"/>
      <c r="G54" s="1414"/>
      <c r="H54" s="1414"/>
      <c r="I54" s="1414"/>
      <c r="J54" s="1414"/>
      <c r="K54" s="1414"/>
      <c r="L54" s="1414"/>
      <c r="M54" s="1414"/>
      <c r="N54" s="1414"/>
      <c r="O54" s="1414"/>
      <c r="P54" s="1414"/>
      <c r="Q54" s="1414"/>
      <c r="R54" s="1414"/>
      <c r="S54" s="1414"/>
    </row>
  </sheetData>
  <mergeCells count="107">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17:D17"/>
    <mergeCell ref="E17:S17"/>
    <mergeCell ref="B21:S21"/>
    <mergeCell ref="C22:D22"/>
    <mergeCell ref="E22:S22"/>
    <mergeCell ref="E23:F23"/>
    <mergeCell ref="G23:I23"/>
    <mergeCell ref="K23:L23"/>
    <mergeCell ref="M23:S23"/>
    <mergeCell ref="B24:S24"/>
    <mergeCell ref="A27:S27"/>
    <mergeCell ref="A28:C29"/>
    <mergeCell ref="D28:L29"/>
    <mergeCell ref="M28:O28"/>
    <mergeCell ref="P28:Q29"/>
    <mergeCell ref="R28:R29"/>
    <mergeCell ref="A31:S31"/>
    <mergeCell ref="A32:S32"/>
    <mergeCell ref="B35:S35"/>
    <mergeCell ref="B36:S36"/>
    <mergeCell ref="B39:J39"/>
    <mergeCell ref="K39:O39"/>
    <mergeCell ref="P39:R39"/>
    <mergeCell ref="S28:S29"/>
    <mergeCell ref="N29:O29"/>
    <mergeCell ref="A30:C30"/>
    <mergeCell ref="D30:L30"/>
    <mergeCell ref="N30:O30"/>
    <mergeCell ref="P30:Q30"/>
    <mergeCell ref="M44:O44"/>
    <mergeCell ref="P44:S44"/>
    <mergeCell ref="E45:I45"/>
    <mergeCell ref="J45:L45"/>
    <mergeCell ref="A40:A42"/>
    <mergeCell ref="E40:I40"/>
    <mergeCell ref="J40:L40"/>
    <mergeCell ref="M40:O40"/>
    <mergeCell ref="P40:S40"/>
    <mergeCell ref="E41:L41"/>
    <mergeCell ref="M41:O41"/>
    <mergeCell ref="P41:S41"/>
    <mergeCell ref="M42:O42"/>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s>
  <phoneticPr fontId="9"/>
  <conditionalFormatting sqref="P49 P43:S48 P39:R39 B39:J39 P40:S41 E40:E49 P42 D30 A30 M30:S30 G10:I10 M10:S10 G23:I23 M23:S23 G12 J12 B12:D12 B24:S24">
    <cfRule type="cellIs" dxfId="345" priority="15" stopIfTrue="1" operator="equal">
      <formula>""</formula>
    </cfRule>
  </conditionalFormatting>
  <conditionalFormatting sqref="B35:S36 B8:C8 E8:G8 J8">
    <cfRule type="cellIs" dxfId="344" priority="14" stopIfTrue="1" operator="equal">
      <formula>""</formula>
    </cfRule>
  </conditionalFormatting>
  <conditionalFormatting sqref="B16:S16">
    <cfRule type="cellIs" dxfId="343" priority="12" stopIfTrue="1" operator="equal">
      <formula>""</formula>
    </cfRule>
    <cfRule type="cellIs" dxfId="342" priority="13" stopIfTrue="1" operator="equal">
      <formula>""</formula>
    </cfRule>
  </conditionalFormatting>
  <conditionalFormatting sqref="B13:B15 E13:E15 H13:H15 K13:K14 N13 O14">
    <cfRule type="expression" dxfId="341" priority="11" stopIfTrue="1">
      <formula>($B$13="")*($B$14="")*($B$15="")*($E$13="")*($E$14="")*($E$15="")*($H$13="")*($H$14="")*($H$15="")*($K$13="")*($K$14="")*($N$13="")*($O$14="")</formula>
    </cfRule>
  </conditionalFormatting>
  <conditionalFormatting sqref="K15:R15">
    <cfRule type="cellIs" dxfId="340" priority="10" stopIfTrue="1" operator="equal">
      <formula>(COUNTIF($H$15,"✔")&lt;1)</formula>
    </cfRule>
  </conditionalFormatting>
  <conditionalFormatting sqref="E40">
    <cfRule type="cellIs" dxfId="339" priority="9" stopIfTrue="1" operator="equal">
      <formula>""</formula>
    </cfRule>
  </conditionalFormatting>
  <conditionalFormatting sqref="J40">
    <cfRule type="cellIs" dxfId="338" priority="8" stopIfTrue="1" operator="equal">
      <formula>""</formula>
    </cfRule>
  </conditionalFormatting>
  <conditionalFormatting sqref="E40">
    <cfRule type="cellIs" dxfId="337" priority="7" stopIfTrue="1" operator="equal">
      <formula>""</formula>
    </cfRule>
  </conditionalFormatting>
  <conditionalFormatting sqref="J40">
    <cfRule type="cellIs" dxfId="336" priority="6" stopIfTrue="1" operator="equal">
      <formula>""</formula>
    </cfRule>
  </conditionalFormatting>
  <conditionalFormatting sqref="J43">
    <cfRule type="cellIs" dxfId="335" priority="5" stopIfTrue="1" operator="equal">
      <formula>""</formula>
    </cfRule>
  </conditionalFormatting>
  <conditionalFormatting sqref="J45:L45">
    <cfRule type="cellIs" dxfId="334" priority="4" stopIfTrue="1" operator="equal">
      <formula>""</formula>
    </cfRule>
  </conditionalFormatting>
  <conditionalFormatting sqref="J47:L47">
    <cfRule type="cellIs" dxfId="333"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U71"/>
  <sheetViews>
    <sheetView view="pageBreakPreview" zoomScale="85" zoomScaleNormal="100" zoomScaleSheetLayoutView="85" workbookViewId="0">
      <selection activeCell="A2" sqref="A2:AK2"/>
    </sheetView>
  </sheetViews>
  <sheetFormatPr defaultColWidth="2.875" defaultRowHeight="18" customHeight="1"/>
  <cols>
    <col min="1" max="37" width="3.625" style="549" customWidth="1"/>
    <col min="38" max="38" width="18.375" style="554" bestFit="1" customWidth="1"/>
    <col min="39" max="39" width="30.625" style="549" customWidth="1"/>
    <col min="40" max="40" width="30.125" style="549" customWidth="1"/>
    <col min="41" max="41" width="22.25" style="549" hidden="1" customWidth="1"/>
    <col min="42" max="16384" width="2.875" style="549"/>
  </cols>
  <sheetData>
    <row r="1" spans="1:47" ht="18" customHeight="1">
      <c r="A1" s="547"/>
      <c r="B1" s="547"/>
      <c r="C1" s="547"/>
      <c r="D1" s="548"/>
      <c r="E1" s="548"/>
      <c r="F1" s="548"/>
      <c r="G1" s="548"/>
      <c r="P1" s="547"/>
      <c r="Q1" s="547"/>
      <c r="R1" s="547"/>
      <c r="S1" s="548"/>
      <c r="T1" s="548"/>
      <c r="U1" s="548"/>
      <c r="V1" s="548"/>
      <c r="AB1" s="550"/>
      <c r="AI1" s="409"/>
      <c r="AJ1" s="410"/>
      <c r="AK1" s="411" t="s">
        <v>854</v>
      </c>
      <c r="AL1" s="551"/>
      <c r="AO1" s="552" t="s">
        <v>609</v>
      </c>
    </row>
    <row r="2" spans="1:47" ht="20.100000000000001" customHeight="1">
      <c r="A2" s="1736" t="s">
        <v>8</v>
      </c>
      <c r="B2" s="1736"/>
      <c r="C2" s="1736"/>
      <c r="D2" s="1736"/>
      <c r="E2" s="1736"/>
      <c r="F2" s="1736"/>
      <c r="G2" s="1736"/>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c r="AJ2" s="1736"/>
      <c r="AK2" s="1736"/>
      <c r="AL2" s="553"/>
      <c r="AO2" s="552" t="s">
        <v>610</v>
      </c>
    </row>
    <row r="3" spans="1:47" ht="18" customHeight="1">
      <c r="A3" s="1737" t="s">
        <v>251</v>
      </c>
      <c r="B3" s="1737"/>
      <c r="C3" s="1737"/>
      <c r="D3" s="1737"/>
      <c r="E3" s="1737"/>
      <c r="F3" s="1738" t="str">
        <f>IF(様式1!L11="","",様式1!L11)</f>
        <v/>
      </c>
      <c r="G3" s="1738"/>
      <c r="H3" s="1738"/>
      <c r="I3" s="1738"/>
      <c r="J3" s="1738"/>
      <c r="K3" s="1738"/>
      <c r="L3" s="1738"/>
      <c r="M3" s="1738"/>
      <c r="N3" s="1738"/>
      <c r="O3" s="1738"/>
      <c r="P3" s="1738"/>
      <c r="Q3" s="1738"/>
      <c r="R3" s="1738"/>
      <c r="S3" s="547"/>
      <c r="T3" s="547"/>
      <c r="U3" s="547"/>
      <c r="V3" s="547"/>
      <c r="W3" s="547"/>
      <c r="X3" s="547"/>
      <c r="Y3" s="548"/>
      <c r="Z3" s="548"/>
      <c r="AA3" s="548"/>
      <c r="AB3" s="548"/>
      <c r="AK3" s="827" t="s">
        <v>1184</v>
      </c>
      <c r="AO3" s="552" t="s">
        <v>611</v>
      </c>
    </row>
    <row r="4" spans="1:47" ht="15" customHeight="1" thickBot="1">
      <c r="A4" s="555"/>
      <c r="B4" s="555"/>
      <c r="C4" s="555"/>
      <c r="D4" s="555"/>
      <c r="E4" s="555"/>
      <c r="F4" s="548"/>
      <c r="G4" s="548"/>
      <c r="H4" s="548"/>
      <c r="I4" s="548"/>
      <c r="J4" s="548"/>
      <c r="K4" s="548"/>
      <c r="L4" s="548"/>
      <c r="M4" s="548"/>
      <c r="N4" s="548"/>
      <c r="O4" s="548"/>
      <c r="P4" s="548"/>
      <c r="Q4" s="548"/>
      <c r="R4" s="548"/>
      <c r="S4" s="548"/>
      <c r="T4" s="548"/>
      <c r="U4" s="548"/>
      <c r="V4" s="548"/>
      <c r="W4" s="548"/>
      <c r="X4" s="548"/>
      <c r="Y4" s="548"/>
      <c r="Z4" s="548"/>
      <c r="AA4" s="548"/>
      <c r="AB4" s="548"/>
      <c r="AO4" s="552" t="s">
        <v>612</v>
      </c>
    </row>
    <row r="5" spans="1:47" ht="15" customHeight="1">
      <c r="A5" s="1718" t="s">
        <v>507</v>
      </c>
      <c r="B5" s="1719"/>
      <c r="C5" s="1719"/>
      <c r="D5" s="1719"/>
      <c r="E5" s="1720"/>
      <c r="F5" s="859" t="str">
        <f>IF(様式1!E20="○","✔","")</f>
        <v/>
      </c>
      <c r="G5" s="1739" t="s">
        <v>855</v>
      </c>
      <c r="H5" s="1740"/>
      <c r="I5" s="1740"/>
      <c r="J5" s="1740"/>
      <c r="K5" s="725" t="s">
        <v>856</v>
      </c>
      <c r="L5" s="1741"/>
      <c r="M5" s="1741"/>
      <c r="N5" s="1741"/>
      <c r="O5" s="1741"/>
      <c r="P5" s="1741"/>
      <c r="Q5" s="1741"/>
      <c r="R5" s="1741"/>
      <c r="S5" s="1741"/>
      <c r="T5" s="1741"/>
      <c r="U5" s="557" t="s">
        <v>857</v>
      </c>
      <c r="V5" s="558"/>
      <c r="W5" s="559"/>
      <c r="X5" s="559"/>
      <c r="Y5" s="1669" t="s">
        <v>674</v>
      </c>
      <c r="Z5" s="1670"/>
      <c r="AA5" s="1670"/>
      <c r="AB5" s="1670"/>
      <c r="AC5" s="1670"/>
      <c r="AD5" s="1670"/>
      <c r="AE5" s="1670"/>
      <c r="AF5" s="1670"/>
      <c r="AG5" s="1670"/>
      <c r="AH5" s="1670"/>
      <c r="AI5" s="1670"/>
      <c r="AJ5" s="1670"/>
      <c r="AK5" s="1742"/>
      <c r="AL5" s="560"/>
      <c r="AM5" s="561"/>
      <c r="AO5" s="552" t="s">
        <v>1000</v>
      </c>
    </row>
    <row r="6" spans="1:47" ht="15" customHeight="1" thickBot="1">
      <c r="A6" s="1721"/>
      <c r="B6" s="1722"/>
      <c r="C6" s="1722"/>
      <c r="D6" s="1722"/>
      <c r="E6" s="1723"/>
      <c r="F6" s="860" t="str">
        <f>IF(様式1!E21="○","✔","")</f>
        <v>✔</v>
      </c>
      <c r="G6" s="1746" t="s">
        <v>858</v>
      </c>
      <c r="H6" s="1747"/>
      <c r="I6" s="1747"/>
      <c r="J6" s="1747"/>
      <c r="K6" s="726" t="s">
        <v>856</v>
      </c>
      <c r="L6" s="1748"/>
      <c r="M6" s="1748"/>
      <c r="N6" s="1748"/>
      <c r="O6" s="1748"/>
      <c r="P6" s="1748"/>
      <c r="Q6" s="1748"/>
      <c r="R6" s="1748"/>
      <c r="S6" s="1748"/>
      <c r="T6" s="1748"/>
      <c r="U6" s="563" t="s">
        <v>857</v>
      </c>
      <c r="V6" s="563"/>
      <c r="W6" s="563"/>
      <c r="X6" s="563"/>
      <c r="Y6" s="1743"/>
      <c r="Z6" s="1744"/>
      <c r="AA6" s="1744"/>
      <c r="AB6" s="1744"/>
      <c r="AC6" s="1744"/>
      <c r="AD6" s="1744"/>
      <c r="AE6" s="1744"/>
      <c r="AF6" s="1744"/>
      <c r="AG6" s="1744"/>
      <c r="AH6" s="1744"/>
      <c r="AI6" s="1744"/>
      <c r="AJ6" s="1744"/>
      <c r="AK6" s="1745"/>
      <c r="AL6" s="560"/>
      <c r="AM6" s="561"/>
      <c r="AO6" s="552" t="s">
        <v>613</v>
      </c>
    </row>
    <row r="7" spans="1:47" ht="24" customHeight="1" thickBot="1">
      <c r="A7" s="1721"/>
      <c r="B7" s="1722"/>
      <c r="C7" s="1722"/>
      <c r="D7" s="1722"/>
      <c r="E7" s="1723"/>
      <c r="F7" s="963"/>
      <c r="G7" s="1749" t="s">
        <v>718</v>
      </c>
      <c r="H7" s="1750"/>
      <c r="I7" s="1750"/>
      <c r="J7" s="1750"/>
      <c r="K7" s="1750"/>
      <c r="L7" s="1751"/>
      <c r="M7" s="962"/>
      <c r="N7" s="1752" t="s">
        <v>561</v>
      </c>
      <c r="O7" s="1753"/>
      <c r="P7" s="1753"/>
      <c r="Q7" s="1753"/>
      <c r="R7" s="1754"/>
      <c r="S7" s="962"/>
      <c r="T7" s="1733" t="s">
        <v>508</v>
      </c>
      <c r="U7" s="1734"/>
      <c r="V7" s="1734"/>
      <c r="W7" s="1734"/>
      <c r="X7" s="1735"/>
      <c r="Y7" s="1755"/>
      <c r="Z7" s="1756"/>
      <c r="AA7" s="1756"/>
      <c r="AB7" s="1756"/>
      <c r="AC7" s="1756"/>
      <c r="AD7" s="1756"/>
      <c r="AE7" s="1756"/>
      <c r="AF7" s="1756"/>
      <c r="AG7" s="1756"/>
      <c r="AH7" s="1756"/>
      <c r="AI7" s="1756"/>
      <c r="AJ7" s="1756"/>
      <c r="AK7" s="1757"/>
      <c r="AL7" s="1709" t="str">
        <f>LEN(Y7)&amp;" 文字(最大100文字)"</f>
        <v>0 文字(最大100文字)</v>
      </c>
      <c r="AM7" s="561"/>
      <c r="AO7" s="552" t="s">
        <v>614</v>
      </c>
    </row>
    <row r="8" spans="1:47" ht="41.25" customHeight="1" thickBot="1">
      <c r="A8" s="1724"/>
      <c r="B8" s="1725"/>
      <c r="C8" s="1725"/>
      <c r="D8" s="1725"/>
      <c r="E8" s="1726"/>
      <c r="F8" s="965"/>
      <c r="G8" s="1727" t="s">
        <v>1220</v>
      </c>
      <c r="H8" s="1728"/>
      <c r="I8" s="1728"/>
      <c r="J8" s="1728"/>
      <c r="K8" s="1728"/>
      <c r="L8" s="1729"/>
      <c r="M8" s="965"/>
      <c r="N8" s="1730" t="s">
        <v>1251</v>
      </c>
      <c r="O8" s="1731"/>
      <c r="P8" s="1731"/>
      <c r="Q8" s="1731"/>
      <c r="R8" s="1732"/>
      <c r="S8" s="966"/>
      <c r="T8" s="1733"/>
      <c r="U8" s="1734"/>
      <c r="V8" s="1734"/>
      <c r="W8" s="1734"/>
      <c r="X8" s="1735"/>
      <c r="Y8" s="1758"/>
      <c r="Z8" s="1759"/>
      <c r="AA8" s="1759"/>
      <c r="AB8" s="1759"/>
      <c r="AC8" s="1759"/>
      <c r="AD8" s="1759"/>
      <c r="AE8" s="1759"/>
      <c r="AF8" s="1759"/>
      <c r="AG8" s="1759"/>
      <c r="AH8" s="1759"/>
      <c r="AI8" s="1759"/>
      <c r="AJ8" s="1759"/>
      <c r="AK8" s="1760"/>
      <c r="AL8" s="1709"/>
      <c r="AM8" s="561"/>
      <c r="AO8" s="552"/>
    </row>
    <row r="9" spans="1:47" ht="18" customHeight="1">
      <c r="A9" s="1710" t="s">
        <v>252</v>
      </c>
      <c r="B9" s="1711"/>
      <c r="C9" s="1711"/>
      <c r="D9" s="1711"/>
      <c r="E9" s="1711"/>
      <c r="F9" s="1714" t="str">
        <f>IF(様式1!G36="","",様式1!G36)</f>
        <v/>
      </c>
      <c r="G9" s="1714"/>
      <c r="H9" s="1714"/>
      <c r="I9" s="1714"/>
      <c r="J9" s="1714"/>
      <c r="K9" s="1714"/>
      <c r="L9" s="1714"/>
      <c r="M9" s="1714"/>
      <c r="N9" s="1714"/>
      <c r="O9" s="1714"/>
      <c r="P9" s="1714"/>
      <c r="Q9" s="1714"/>
      <c r="R9" s="1714"/>
      <c r="S9" s="1714"/>
      <c r="T9" s="1714"/>
      <c r="U9" s="1714"/>
      <c r="V9" s="1714"/>
      <c r="W9" s="1714"/>
      <c r="X9" s="1715"/>
      <c r="Y9" s="1761"/>
      <c r="Z9" s="1762"/>
      <c r="AA9" s="1762"/>
      <c r="AB9" s="1762"/>
      <c r="AC9" s="1762"/>
      <c r="AD9" s="1762"/>
      <c r="AE9" s="1762"/>
      <c r="AF9" s="1762"/>
      <c r="AG9" s="1762"/>
      <c r="AH9" s="1762"/>
      <c r="AI9" s="1762"/>
      <c r="AJ9" s="1762"/>
      <c r="AK9" s="1763"/>
      <c r="AL9" s="1709"/>
      <c r="AM9" s="561"/>
      <c r="AO9" s="552" t="s">
        <v>615</v>
      </c>
    </row>
    <row r="10" spans="1:47" ht="12" customHeight="1" thickBot="1">
      <c r="A10" s="1712"/>
      <c r="B10" s="1713"/>
      <c r="C10" s="1713"/>
      <c r="D10" s="1713"/>
      <c r="E10" s="1713"/>
      <c r="F10" s="564"/>
      <c r="G10" s="565"/>
      <c r="H10" s="565"/>
      <c r="I10" s="565"/>
      <c r="J10" s="565"/>
      <c r="K10" s="565"/>
      <c r="L10" s="565"/>
      <c r="M10" s="565"/>
      <c r="N10" s="565"/>
      <c r="O10" s="565"/>
      <c r="P10" s="565"/>
      <c r="Q10" s="565"/>
      <c r="R10" s="565"/>
      <c r="S10" s="565"/>
      <c r="T10" s="565"/>
      <c r="U10" s="565"/>
      <c r="V10" s="565"/>
      <c r="W10" s="565"/>
      <c r="X10" s="566" t="s">
        <v>859</v>
      </c>
      <c r="Y10" s="1761"/>
      <c r="Z10" s="1762"/>
      <c r="AA10" s="1762"/>
      <c r="AB10" s="1762"/>
      <c r="AC10" s="1762"/>
      <c r="AD10" s="1762"/>
      <c r="AE10" s="1762"/>
      <c r="AF10" s="1762"/>
      <c r="AG10" s="1762"/>
      <c r="AH10" s="1762"/>
      <c r="AI10" s="1762"/>
      <c r="AJ10" s="1762"/>
      <c r="AK10" s="1763"/>
      <c r="AL10" s="1709"/>
      <c r="AM10" s="561"/>
      <c r="AO10" s="552" t="s">
        <v>616</v>
      </c>
    </row>
    <row r="11" spans="1:47" ht="20.25" customHeight="1" thickBot="1">
      <c r="A11" s="1689" t="s">
        <v>253</v>
      </c>
      <c r="B11" s="1716"/>
      <c r="C11" s="1716"/>
      <c r="D11" s="1716"/>
      <c r="E11" s="1716"/>
      <c r="F11" s="1703" t="s">
        <v>953</v>
      </c>
      <c r="G11" s="1704"/>
      <c r="H11" s="1704"/>
      <c r="I11" s="1704"/>
      <c r="J11" s="1704"/>
      <c r="K11" s="1704"/>
      <c r="L11" s="567" t="s">
        <v>860</v>
      </c>
      <c r="M11" s="1704" t="s">
        <v>953</v>
      </c>
      <c r="N11" s="1704"/>
      <c r="O11" s="1704"/>
      <c r="P11" s="1704"/>
      <c r="Q11" s="1704"/>
      <c r="R11" s="1704"/>
      <c r="S11" s="568"/>
      <c r="T11" s="568"/>
      <c r="U11" s="567"/>
      <c r="V11" s="567"/>
      <c r="W11" s="567"/>
      <c r="X11" s="569"/>
      <c r="Y11" s="1761"/>
      <c r="Z11" s="1762"/>
      <c r="AA11" s="1762"/>
      <c r="AB11" s="1762"/>
      <c r="AC11" s="1762"/>
      <c r="AD11" s="1762"/>
      <c r="AE11" s="1762"/>
      <c r="AF11" s="1762"/>
      <c r="AG11" s="1762"/>
      <c r="AH11" s="1762"/>
      <c r="AI11" s="1762"/>
      <c r="AJ11" s="1762"/>
      <c r="AK11" s="1763"/>
      <c r="AL11" s="1709"/>
      <c r="AM11" s="561"/>
      <c r="AO11" s="552" t="s">
        <v>617</v>
      </c>
    </row>
    <row r="12" spans="1:47" ht="24" customHeight="1" thickBot="1">
      <c r="A12" s="1689" t="s">
        <v>254</v>
      </c>
      <c r="B12" s="1690"/>
      <c r="C12" s="1690"/>
      <c r="D12" s="1690"/>
      <c r="E12" s="1690"/>
      <c r="F12" s="1703" t="s">
        <v>953</v>
      </c>
      <c r="G12" s="1704"/>
      <c r="H12" s="1704"/>
      <c r="I12" s="1704"/>
      <c r="J12" s="1704"/>
      <c r="K12" s="1704"/>
      <c r="L12" s="1701"/>
      <c r="M12" s="1701"/>
      <c r="N12" s="1701"/>
      <c r="O12" s="1701"/>
      <c r="P12" s="1701"/>
      <c r="Q12" s="1701"/>
      <c r="R12" s="1701"/>
      <c r="S12" s="1701"/>
      <c r="T12" s="1701"/>
      <c r="U12" s="1701"/>
      <c r="V12" s="1701"/>
      <c r="W12" s="1701"/>
      <c r="X12" s="1717"/>
      <c r="Y12" s="1764"/>
      <c r="Z12" s="1765"/>
      <c r="AA12" s="1765"/>
      <c r="AB12" s="1765"/>
      <c r="AC12" s="1765"/>
      <c r="AD12" s="1765"/>
      <c r="AE12" s="1765"/>
      <c r="AF12" s="1765"/>
      <c r="AG12" s="1765"/>
      <c r="AH12" s="1765"/>
      <c r="AI12" s="1765"/>
      <c r="AJ12" s="1765"/>
      <c r="AK12" s="1766"/>
      <c r="AL12" s="1709"/>
      <c r="AM12" s="561"/>
      <c r="AO12" s="552" t="s">
        <v>618</v>
      </c>
    </row>
    <row r="13" spans="1:47" ht="20.25" customHeight="1" thickBot="1">
      <c r="A13" s="1689" t="s">
        <v>255</v>
      </c>
      <c r="B13" s="1690"/>
      <c r="C13" s="1690"/>
      <c r="D13" s="1690"/>
      <c r="E13" s="1601"/>
      <c r="F13" s="861"/>
      <c r="G13" s="1691" t="s">
        <v>509</v>
      </c>
      <c r="H13" s="1692"/>
      <c r="I13" s="1692"/>
      <c r="J13" s="1692"/>
      <c r="K13" s="1693"/>
      <c r="L13" s="861"/>
      <c r="M13" s="1691" t="s">
        <v>861</v>
      </c>
      <c r="N13" s="1692"/>
      <c r="O13" s="1692"/>
      <c r="P13" s="1692"/>
      <c r="Q13" s="1693"/>
      <c r="R13" s="861"/>
      <c r="S13" s="1694" t="s">
        <v>862</v>
      </c>
      <c r="T13" s="1695"/>
      <c r="U13" s="1695"/>
      <c r="V13" s="1696"/>
      <c r="W13" s="1696"/>
      <c r="X13" s="1696"/>
      <c r="Y13" s="1696"/>
      <c r="Z13" s="1696"/>
      <c r="AA13" s="1696"/>
      <c r="AB13" s="1696"/>
      <c r="AC13" s="1696"/>
      <c r="AD13" s="1696"/>
      <c r="AE13" s="1696"/>
      <c r="AF13" s="1696"/>
      <c r="AG13" s="570" t="s">
        <v>857</v>
      </c>
      <c r="AH13" s="571"/>
      <c r="AI13" s="571"/>
      <c r="AJ13" s="571"/>
      <c r="AK13" s="572"/>
      <c r="AL13" s="573"/>
      <c r="AM13" s="561"/>
      <c r="AO13" s="552" t="s">
        <v>619</v>
      </c>
    </row>
    <row r="14" spans="1:47" ht="20.25" customHeight="1" thickBot="1">
      <c r="A14" s="1700" t="s">
        <v>256</v>
      </c>
      <c r="B14" s="1701"/>
      <c r="C14" s="1701"/>
      <c r="D14" s="1701"/>
      <c r="E14" s="1702"/>
      <c r="F14" s="1703" t="s">
        <v>953</v>
      </c>
      <c r="G14" s="1704"/>
      <c r="H14" s="1704"/>
      <c r="I14" s="1704"/>
      <c r="J14" s="1704"/>
      <c r="K14" s="1704"/>
      <c r="L14" s="568"/>
      <c r="M14" s="1705"/>
      <c r="N14" s="1705"/>
      <c r="O14" s="1705"/>
      <c r="P14" s="1705"/>
      <c r="Q14" s="1705"/>
      <c r="R14" s="1705"/>
      <c r="S14" s="1705"/>
      <c r="T14" s="1705"/>
      <c r="U14" s="1705"/>
      <c r="V14" s="1705"/>
      <c r="W14" s="1705"/>
      <c r="X14" s="1705"/>
      <c r="Y14" s="574"/>
      <c r="Z14" s="574"/>
      <c r="AA14" s="574"/>
      <c r="AB14" s="574"/>
      <c r="AC14" s="571"/>
      <c r="AD14" s="571"/>
      <c r="AE14" s="571"/>
      <c r="AF14" s="571"/>
      <c r="AG14" s="571"/>
      <c r="AH14" s="571"/>
      <c r="AI14" s="571"/>
      <c r="AJ14" s="571"/>
      <c r="AK14" s="572"/>
      <c r="AL14" s="573"/>
      <c r="AM14" s="561"/>
      <c r="AO14" s="552" t="s">
        <v>620</v>
      </c>
    </row>
    <row r="15" spans="1:47" ht="20.25" customHeight="1" thickBot="1">
      <c r="A15" s="1706" t="s">
        <v>219</v>
      </c>
      <c r="B15" s="1602"/>
      <c r="C15" s="1602"/>
      <c r="D15" s="1602"/>
      <c r="E15" s="1602"/>
      <c r="F15" s="1707" t="str">
        <f>IF(様式1!F37="","",様式1!F37)</f>
        <v/>
      </c>
      <c r="G15" s="1708"/>
      <c r="H15" s="1708"/>
      <c r="I15" s="1708"/>
      <c r="J15" s="1708"/>
      <c r="K15" s="1708"/>
      <c r="L15" s="567" t="s">
        <v>860</v>
      </c>
      <c r="M15" s="1708" t="str">
        <f>IF(様式1!K37="","",様式1!K37)</f>
        <v/>
      </c>
      <c r="N15" s="1708"/>
      <c r="O15" s="1708"/>
      <c r="P15" s="1708"/>
      <c r="Q15" s="1708"/>
      <c r="R15" s="1708"/>
      <c r="S15" s="567"/>
      <c r="T15" s="575" t="s">
        <v>863</v>
      </c>
      <c r="U15" s="574" t="str">
        <f>IF(様式1!P37="","",様式1!P37)</f>
        <v/>
      </c>
      <c r="V15" s="1697" t="s">
        <v>864</v>
      </c>
      <c r="W15" s="1697"/>
      <c r="X15" s="567"/>
      <c r="Y15" s="576"/>
      <c r="AC15" s="1697" t="s">
        <v>865</v>
      </c>
      <c r="AD15" s="1697"/>
      <c r="AE15" s="1697"/>
      <c r="AF15" s="1698"/>
      <c r="AG15" s="1698"/>
      <c r="AH15" s="1697" t="s">
        <v>866</v>
      </c>
      <c r="AI15" s="1697"/>
      <c r="AJ15" s="576"/>
      <c r="AK15" s="577"/>
      <c r="AL15" s="573"/>
      <c r="AM15" s="561"/>
      <c r="AO15" s="552" t="s">
        <v>621</v>
      </c>
    </row>
    <row r="16" spans="1:47" ht="20.25" customHeight="1" thickBot="1">
      <c r="A16" s="1689" t="s">
        <v>257</v>
      </c>
      <c r="B16" s="1690"/>
      <c r="C16" s="1690"/>
      <c r="D16" s="1690"/>
      <c r="E16" s="1690"/>
      <c r="F16" s="578"/>
      <c r="G16" s="862"/>
      <c r="H16" s="574" t="s">
        <v>510</v>
      </c>
      <c r="I16" s="863"/>
      <c r="J16" s="574" t="s">
        <v>511</v>
      </c>
      <c r="K16" s="579" t="s">
        <v>860</v>
      </c>
      <c r="L16" s="862"/>
      <c r="M16" s="574" t="s">
        <v>510</v>
      </c>
      <c r="N16" s="863"/>
      <c r="O16" s="574" t="s">
        <v>511</v>
      </c>
      <c r="P16" s="571"/>
      <c r="Q16" s="571"/>
      <c r="R16" s="578"/>
      <c r="S16" s="578"/>
      <c r="T16" s="578"/>
      <c r="U16" s="579"/>
      <c r="V16" s="579"/>
      <c r="W16" s="579"/>
      <c r="X16" s="579"/>
      <c r="Y16" s="1601" t="s">
        <v>512</v>
      </c>
      <c r="Z16" s="1602"/>
      <c r="AA16" s="1699"/>
      <c r="AB16" s="1601" t="str">
        <f>IF(様式1!F38="","",様式1!F38)</f>
        <v/>
      </c>
      <c r="AC16" s="1602"/>
      <c r="AD16" s="1602"/>
      <c r="AE16" s="571" t="s">
        <v>513</v>
      </c>
      <c r="AF16" s="571"/>
      <c r="AG16" s="571"/>
      <c r="AH16" s="571"/>
      <c r="AI16" s="571"/>
      <c r="AJ16" s="571"/>
      <c r="AK16" s="572"/>
      <c r="AL16" s="573"/>
      <c r="AM16" s="561"/>
      <c r="AO16" s="552" t="s">
        <v>622</v>
      </c>
      <c r="AR16" s="543"/>
      <c r="AS16" s="354"/>
      <c r="AT16" s="545"/>
      <c r="AU16" s="545"/>
    </row>
    <row r="17" spans="1:41" ht="38.25" customHeight="1" thickBot="1">
      <c r="A17" s="1678" t="s">
        <v>562</v>
      </c>
      <c r="B17" s="1679"/>
      <c r="C17" s="1679"/>
      <c r="D17" s="1679"/>
      <c r="E17" s="1680"/>
      <c r="F17" s="1681" t="s">
        <v>1361</v>
      </c>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3"/>
      <c r="AL17" s="580"/>
      <c r="AM17" s="561"/>
      <c r="AO17" s="552" t="s">
        <v>623</v>
      </c>
    </row>
    <row r="18" spans="1:41" ht="15" customHeight="1">
      <c r="A18" s="1669" t="s">
        <v>867</v>
      </c>
      <c r="B18" s="1670"/>
      <c r="C18" s="1670"/>
      <c r="D18" s="1670"/>
      <c r="E18" s="1670"/>
      <c r="F18" s="546"/>
      <c r="G18" s="1684" t="s">
        <v>868</v>
      </c>
      <c r="H18" s="1684"/>
      <c r="I18" s="1684"/>
      <c r="J18" s="1684"/>
      <c r="K18" s="1684"/>
      <c r="L18" s="546"/>
      <c r="M18" s="1684" t="s">
        <v>869</v>
      </c>
      <c r="N18" s="1684"/>
      <c r="O18" s="1684"/>
      <c r="P18" s="1684"/>
      <c r="Q18" s="1684"/>
      <c r="R18" s="1684"/>
      <c r="S18" s="1684"/>
      <c r="T18" s="546"/>
      <c r="U18" s="1685" t="s">
        <v>514</v>
      </c>
      <c r="V18" s="1685"/>
      <c r="W18" s="1685"/>
      <c r="X18" s="1685"/>
      <c r="Y18" s="1685"/>
      <c r="Z18" s="1685"/>
      <c r="AA18" s="546"/>
      <c r="AB18" s="1685" t="s">
        <v>870</v>
      </c>
      <c r="AC18" s="1685"/>
      <c r="AD18" s="1685"/>
      <c r="AE18" s="1685"/>
      <c r="AF18" s="1685"/>
      <c r="AG18" s="1685"/>
      <c r="AH18" s="557"/>
      <c r="AI18" s="557"/>
      <c r="AJ18" s="558"/>
      <c r="AK18" s="581"/>
      <c r="AL18" s="573"/>
      <c r="AM18" s="561"/>
      <c r="AO18" s="552" t="s">
        <v>624</v>
      </c>
    </row>
    <row r="19" spans="1:41" ht="15" customHeight="1" thickBot="1">
      <c r="A19" s="1673"/>
      <c r="B19" s="1674"/>
      <c r="C19" s="1674"/>
      <c r="D19" s="1674"/>
      <c r="E19" s="1674"/>
      <c r="F19" s="433"/>
      <c r="G19" s="1686" t="s">
        <v>871</v>
      </c>
      <c r="H19" s="1686"/>
      <c r="I19" s="1686"/>
      <c r="J19" s="1686"/>
      <c r="K19" s="1686"/>
      <c r="L19" s="433"/>
      <c r="M19" s="1687" t="s">
        <v>872</v>
      </c>
      <c r="N19" s="1687"/>
      <c r="O19" s="1687"/>
      <c r="P19" s="1687"/>
      <c r="Q19" s="1687"/>
      <c r="R19" s="1687"/>
      <c r="S19" s="1687"/>
      <c r="T19" s="433"/>
      <c r="U19" s="582" t="s">
        <v>873</v>
      </c>
      <c r="V19" s="583"/>
      <c r="W19" s="584" t="s">
        <v>856</v>
      </c>
      <c r="X19" s="1688"/>
      <c r="Y19" s="1688"/>
      <c r="Z19" s="1688"/>
      <c r="AA19" s="1688"/>
      <c r="AB19" s="1688"/>
      <c r="AC19" s="1688"/>
      <c r="AD19" s="1688"/>
      <c r="AE19" s="1688"/>
      <c r="AF19" s="1688"/>
      <c r="AG19" s="1688"/>
      <c r="AH19" s="585" t="s">
        <v>874</v>
      </c>
      <c r="AI19" s="586"/>
      <c r="AJ19" s="583"/>
      <c r="AK19" s="587"/>
      <c r="AL19" s="573"/>
      <c r="AM19" s="561"/>
      <c r="AO19" s="552" t="s">
        <v>625</v>
      </c>
    </row>
    <row r="20" spans="1:41" ht="35.1" customHeight="1" thickBot="1">
      <c r="A20" s="1664" t="s">
        <v>259</v>
      </c>
      <c r="B20" s="1665"/>
      <c r="C20" s="1665"/>
      <c r="D20" s="1665"/>
      <c r="E20" s="1665"/>
      <c r="F20" s="1666"/>
      <c r="G20" s="1667"/>
      <c r="H20" s="1667"/>
      <c r="I20" s="1667"/>
      <c r="J20" s="1667"/>
      <c r="K20" s="1667"/>
      <c r="L20" s="1667"/>
      <c r="M20" s="1667"/>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8"/>
      <c r="AL20" s="544" t="str">
        <f t="shared" ref="AL20" si="0">LEN(F20)&amp;" 文字(最大200文字)"</f>
        <v>0 文字(最大200文字)</v>
      </c>
      <c r="AM20" s="588" t="s">
        <v>627</v>
      </c>
      <c r="AN20" s="589" t="s">
        <v>628</v>
      </c>
      <c r="AO20" s="552" t="s">
        <v>626</v>
      </c>
    </row>
    <row r="21" spans="1:41" ht="15" customHeight="1">
      <c r="A21" s="1669" t="s">
        <v>260</v>
      </c>
      <c r="B21" s="1670"/>
      <c r="C21" s="1670"/>
      <c r="D21" s="1670"/>
      <c r="E21" s="1670"/>
      <c r="F21" s="1675" t="s">
        <v>515</v>
      </c>
      <c r="G21" s="1675"/>
      <c r="H21" s="1676"/>
      <c r="I21" s="1676"/>
      <c r="J21" s="1676"/>
      <c r="K21" s="1676"/>
      <c r="L21" s="1676"/>
      <c r="M21" s="1676"/>
      <c r="N21" s="1676"/>
      <c r="O21" s="1676"/>
      <c r="P21" s="1676"/>
      <c r="Q21" s="1676"/>
      <c r="R21" s="1676"/>
      <c r="S21" s="1676"/>
      <c r="T21" s="1676"/>
      <c r="U21" s="1677" t="s">
        <v>875</v>
      </c>
      <c r="V21" s="1677"/>
      <c r="W21" s="1677"/>
      <c r="X21" s="1677"/>
      <c r="Y21" s="1676"/>
      <c r="Z21" s="1676"/>
      <c r="AA21" s="1676"/>
      <c r="AB21" s="1676"/>
      <c r="AC21" s="1676"/>
      <c r="AD21" s="1676"/>
      <c r="AE21" s="1676"/>
      <c r="AF21" s="1676"/>
      <c r="AG21" s="556" t="s">
        <v>874</v>
      </c>
      <c r="AH21" s="864"/>
      <c r="AI21" s="590" t="s">
        <v>261</v>
      </c>
      <c r="AJ21" s="558"/>
      <c r="AK21" s="581"/>
      <c r="AL21" s="1650" t="str">
        <f>LEN(AN21)&amp;" 文字(最大100文字)"</f>
        <v>0 文字(最大100文字)</v>
      </c>
      <c r="AM21" s="455" t="str">
        <f t="shared" ref="AM21:AM24" si="1">IF(H21="","",IF(AH21="✔",DBCS(CONCATENATE(H21,"　",Y21,"（任意）")),DBCS(CONCATENATE(H21,"　",Y21))))</f>
        <v/>
      </c>
      <c r="AN21" s="1651" t="str">
        <f>SUBSTITUTE(TRIM(CONCATENATE(AM21," ",AM22," ",AM23," ",AM24," ",AM25))," ","、")</f>
        <v/>
      </c>
      <c r="AO21" s="552" t="s">
        <v>876</v>
      </c>
    </row>
    <row r="22" spans="1:41" ht="15" customHeight="1">
      <c r="A22" s="1671"/>
      <c r="B22" s="1672"/>
      <c r="C22" s="1672"/>
      <c r="D22" s="1672"/>
      <c r="E22" s="1672"/>
      <c r="F22" s="1532" t="s">
        <v>515</v>
      </c>
      <c r="G22" s="1532"/>
      <c r="H22" s="1654"/>
      <c r="I22" s="1654"/>
      <c r="J22" s="1654"/>
      <c r="K22" s="1654"/>
      <c r="L22" s="1654"/>
      <c r="M22" s="1654"/>
      <c r="N22" s="1654"/>
      <c r="O22" s="1654"/>
      <c r="P22" s="1654"/>
      <c r="Q22" s="1654"/>
      <c r="R22" s="1654"/>
      <c r="S22" s="1654"/>
      <c r="T22" s="1654"/>
      <c r="U22" s="1521" t="s">
        <v>875</v>
      </c>
      <c r="V22" s="1521"/>
      <c r="W22" s="1521"/>
      <c r="X22" s="1521"/>
      <c r="Y22" s="1654"/>
      <c r="Z22" s="1654"/>
      <c r="AA22" s="1654"/>
      <c r="AB22" s="1654"/>
      <c r="AC22" s="1654"/>
      <c r="AD22" s="1654"/>
      <c r="AE22" s="1654"/>
      <c r="AF22" s="1654"/>
      <c r="AG22" s="562" t="s">
        <v>874</v>
      </c>
      <c r="AH22" s="865"/>
      <c r="AI22" s="591" t="s">
        <v>261</v>
      </c>
      <c r="AJ22" s="592"/>
      <c r="AK22" s="593"/>
      <c r="AL22" s="1650"/>
      <c r="AM22" s="594" t="str">
        <f t="shared" si="1"/>
        <v/>
      </c>
      <c r="AN22" s="1652"/>
    </row>
    <row r="23" spans="1:41" ht="15" customHeight="1">
      <c r="A23" s="1671"/>
      <c r="B23" s="1672"/>
      <c r="C23" s="1672"/>
      <c r="D23" s="1672"/>
      <c r="E23" s="1672"/>
      <c r="F23" s="1532" t="s">
        <v>515</v>
      </c>
      <c r="G23" s="1532"/>
      <c r="H23" s="1654"/>
      <c r="I23" s="1654"/>
      <c r="J23" s="1654"/>
      <c r="K23" s="1654"/>
      <c r="L23" s="1654"/>
      <c r="M23" s="1654"/>
      <c r="N23" s="1654"/>
      <c r="O23" s="1654"/>
      <c r="P23" s="1654"/>
      <c r="Q23" s="1654"/>
      <c r="R23" s="1654"/>
      <c r="S23" s="1654"/>
      <c r="T23" s="1654"/>
      <c r="U23" s="1521" t="s">
        <v>875</v>
      </c>
      <c r="V23" s="1521"/>
      <c r="W23" s="1521"/>
      <c r="X23" s="1521"/>
      <c r="Y23" s="1654"/>
      <c r="Z23" s="1654"/>
      <c r="AA23" s="1654"/>
      <c r="AB23" s="1654"/>
      <c r="AC23" s="1654"/>
      <c r="AD23" s="1654"/>
      <c r="AE23" s="1654"/>
      <c r="AF23" s="1654"/>
      <c r="AG23" s="562" t="s">
        <v>874</v>
      </c>
      <c r="AH23" s="865"/>
      <c r="AI23" s="591" t="s">
        <v>261</v>
      </c>
      <c r="AJ23" s="592"/>
      <c r="AK23" s="593"/>
      <c r="AL23" s="1650"/>
      <c r="AM23" s="594" t="str">
        <f t="shared" si="1"/>
        <v/>
      </c>
      <c r="AN23" s="1652"/>
    </row>
    <row r="24" spans="1:41" ht="15" customHeight="1">
      <c r="A24" s="1671"/>
      <c r="B24" s="1672"/>
      <c r="C24" s="1672"/>
      <c r="D24" s="1672"/>
      <c r="E24" s="1672"/>
      <c r="F24" s="1532" t="s">
        <v>515</v>
      </c>
      <c r="G24" s="1532"/>
      <c r="H24" s="1654"/>
      <c r="I24" s="1654"/>
      <c r="J24" s="1654"/>
      <c r="K24" s="1654"/>
      <c r="L24" s="1654"/>
      <c r="M24" s="1654"/>
      <c r="N24" s="1654"/>
      <c r="O24" s="1654"/>
      <c r="P24" s="1654"/>
      <c r="Q24" s="1654"/>
      <c r="R24" s="1654"/>
      <c r="S24" s="1654"/>
      <c r="T24" s="1654"/>
      <c r="U24" s="1521" t="s">
        <v>875</v>
      </c>
      <c r="V24" s="1521"/>
      <c r="W24" s="1521"/>
      <c r="X24" s="1521"/>
      <c r="Y24" s="1654"/>
      <c r="Z24" s="1654"/>
      <c r="AA24" s="1654"/>
      <c r="AB24" s="1654"/>
      <c r="AC24" s="1654"/>
      <c r="AD24" s="1654"/>
      <c r="AE24" s="1654"/>
      <c r="AF24" s="1654"/>
      <c r="AG24" s="562" t="s">
        <v>874</v>
      </c>
      <c r="AH24" s="865"/>
      <c r="AI24" s="591" t="s">
        <v>261</v>
      </c>
      <c r="AJ24" s="592"/>
      <c r="AK24" s="593"/>
      <c r="AL24" s="1650"/>
      <c r="AM24" s="594" t="str">
        <f t="shared" si="1"/>
        <v/>
      </c>
      <c r="AN24" s="1652"/>
    </row>
    <row r="25" spans="1:41" ht="15" customHeight="1" thickBot="1">
      <c r="A25" s="1673"/>
      <c r="B25" s="1674"/>
      <c r="C25" s="1674"/>
      <c r="D25" s="1674"/>
      <c r="E25" s="1674"/>
      <c r="F25" s="1655" t="s">
        <v>515</v>
      </c>
      <c r="G25" s="1655"/>
      <c r="H25" s="1656"/>
      <c r="I25" s="1656"/>
      <c r="J25" s="1656"/>
      <c r="K25" s="1656"/>
      <c r="L25" s="1656"/>
      <c r="M25" s="1656"/>
      <c r="N25" s="1656"/>
      <c r="O25" s="1656"/>
      <c r="P25" s="1656"/>
      <c r="Q25" s="1656"/>
      <c r="R25" s="1656"/>
      <c r="S25" s="1656"/>
      <c r="T25" s="1656"/>
      <c r="U25" s="1657" t="s">
        <v>875</v>
      </c>
      <c r="V25" s="1657"/>
      <c r="W25" s="1657"/>
      <c r="X25" s="1657"/>
      <c r="Y25" s="1656"/>
      <c r="Z25" s="1656"/>
      <c r="AA25" s="1656"/>
      <c r="AB25" s="1656"/>
      <c r="AC25" s="1656"/>
      <c r="AD25" s="1656"/>
      <c r="AE25" s="1656"/>
      <c r="AF25" s="1656"/>
      <c r="AG25" s="595" t="s">
        <v>874</v>
      </c>
      <c r="AH25" s="866"/>
      <c r="AI25" s="582" t="s">
        <v>261</v>
      </c>
      <c r="AJ25" s="583"/>
      <c r="AK25" s="587"/>
      <c r="AL25" s="1650"/>
      <c r="AM25" s="596" t="str">
        <f>IF(H25="","",IF(AH25="✔",DBCS(CONCATENATE(H25,"　",Y25,"（任意）")),DBCS(CONCATENATE(H25,"　",Y25))))</f>
        <v/>
      </c>
      <c r="AN25" s="1653"/>
    </row>
    <row r="26" spans="1:41" ht="21.75" customHeight="1" thickBot="1">
      <c r="A26" s="1661" t="s">
        <v>1381</v>
      </c>
      <c r="B26" s="1662"/>
      <c r="C26" s="1662"/>
      <c r="D26" s="1662"/>
      <c r="E26" s="1662"/>
      <c r="F26" s="1662"/>
      <c r="G26" s="1662"/>
      <c r="H26" s="1662"/>
      <c r="I26" s="1662"/>
      <c r="J26" s="1662"/>
      <c r="K26" s="1662"/>
      <c r="L26" s="1662"/>
      <c r="M26" s="1662"/>
      <c r="N26" s="1662"/>
      <c r="O26" s="1662"/>
      <c r="P26" s="1662"/>
      <c r="Q26" s="1662"/>
      <c r="R26" s="1662"/>
      <c r="S26" s="1662"/>
      <c r="T26" s="1662"/>
      <c r="U26" s="1662"/>
      <c r="V26" s="1662"/>
      <c r="W26" s="1662"/>
      <c r="X26" s="1662"/>
      <c r="Y26" s="1662"/>
      <c r="Z26" s="1662"/>
      <c r="AA26" s="1662"/>
      <c r="AB26" s="1662"/>
      <c r="AC26" s="1662"/>
      <c r="AD26" s="1662"/>
      <c r="AE26" s="1662"/>
      <c r="AF26" s="1662"/>
      <c r="AG26" s="1662"/>
      <c r="AH26" s="964"/>
      <c r="AI26" s="1601"/>
      <c r="AJ26" s="1602"/>
      <c r="AK26" s="1603"/>
      <c r="AL26" s="824"/>
      <c r="AM26" s="825"/>
      <c r="AN26" s="826"/>
    </row>
    <row r="27" spans="1:41" ht="21.75" customHeight="1" thickBot="1">
      <c r="A27" s="1661" t="s">
        <v>1384</v>
      </c>
      <c r="B27" s="1662"/>
      <c r="C27" s="1662"/>
      <c r="D27" s="1662"/>
      <c r="E27" s="1662"/>
      <c r="F27" s="1663"/>
      <c r="G27" s="1663"/>
      <c r="H27" s="1663"/>
      <c r="I27" s="1663"/>
      <c r="J27" s="1663"/>
      <c r="K27" s="1663"/>
      <c r="L27" s="1663"/>
      <c r="M27" s="1663"/>
      <c r="N27" s="1663"/>
      <c r="O27" s="1663"/>
      <c r="P27" s="1663"/>
      <c r="Q27" s="1663"/>
      <c r="R27" s="1663"/>
      <c r="S27" s="1663"/>
      <c r="T27" s="1663"/>
      <c r="U27" s="1663"/>
      <c r="V27" s="1663"/>
      <c r="W27" s="1663"/>
      <c r="X27" s="1663"/>
      <c r="Y27" s="1663"/>
      <c r="Z27" s="1663"/>
      <c r="AA27" s="1663"/>
      <c r="AB27" s="1663"/>
      <c r="AC27" s="1663"/>
      <c r="AD27" s="1663"/>
      <c r="AE27" s="1663"/>
      <c r="AF27" s="1663"/>
      <c r="AG27" s="1663"/>
      <c r="AH27" s="964"/>
      <c r="AI27" s="1601"/>
      <c r="AJ27" s="1602"/>
      <c r="AK27" s="1603"/>
      <c r="AL27" s="961"/>
      <c r="AM27" s="825"/>
      <c r="AN27" s="826"/>
    </row>
    <row r="28" spans="1:41" ht="21.75" customHeight="1" thickBot="1">
      <c r="A28" s="1658" t="s">
        <v>1382</v>
      </c>
      <c r="B28" s="1659"/>
      <c r="C28" s="1659"/>
      <c r="D28" s="1659"/>
      <c r="E28" s="1659"/>
      <c r="F28" s="1660"/>
      <c r="G28" s="1660"/>
      <c r="H28" s="1660"/>
      <c r="I28" s="1660"/>
      <c r="J28" s="1660"/>
      <c r="K28" s="1660"/>
      <c r="L28" s="1660"/>
      <c r="M28" s="1660"/>
      <c r="N28" s="1660"/>
      <c r="O28" s="1660"/>
      <c r="P28" s="1660"/>
      <c r="Q28" s="1660"/>
      <c r="R28" s="1660"/>
      <c r="S28" s="1660"/>
      <c r="T28" s="1660"/>
      <c r="U28" s="1660"/>
      <c r="V28" s="1660"/>
      <c r="W28" s="1660"/>
      <c r="X28" s="1660"/>
      <c r="Y28" s="1660"/>
      <c r="Z28" s="1660"/>
      <c r="AA28" s="1660"/>
      <c r="AB28" s="1660"/>
      <c r="AC28" s="1660"/>
      <c r="AD28" s="1660"/>
      <c r="AE28" s="1660"/>
      <c r="AF28" s="1660"/>
      <c r="AG28" s="1660"/>
      <c r="AH28" s="964"/>
      <c r="AI28" s="1601"/>
      <c r="AJ28" s="1602"/>
      <c r="AK28" s="1603"/>
      <c r="AL28" s="1043"/>
      <c r="AM28" s="825"/>
      <c r="AN28" s="826"/>
    </row>
    <row r="29" spans="1:41" ht="24" customHeight="1">
      <c r="A29" s="1583" t="s">
        <v>530</v>
      </c>
      <c r="B29" s="1545" t="s">
        <v>877</v>
      </c>
      <c r="C29" s="1546"/>
      <c r="D29" s="1546"/>
      <c r="E29" s="1547"/>
      <c r="F29" s="1585"/>
      <c r="G29" s="1586"/>
      <c r="H29" s="1586"/>
      <c r="I29" s="1586"/>
      <c r="J29" s="1586"/>
      <c r="K29" s="1586"/>
      <c r="L29" s="1586"/>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7"/>
      <c r="AL29" s="544" t="str">
        <f>LEN(F29)&amp;" 文字(最大250文字)"</f>
        <v>0 文字(最大250文字)</v>
      </c>
      <c r="AM29" s="561"/>
    </row>
    <row r="30" spans="1:41" ht="15" customHeight="1">
      <c r="A30" s="1583"/>
      <c r="B30" s="1588" t="s">
        <v>262</v>
      </c>
      <c r="C30" s="1530"/>
      <c r="D30" s="1530"/>
      <c r="E30" s="1530"/>
      <c r="F30" s="1530"/>
      <c r="G30" s="1530"/>
      <c r="H30" s="1530"/>
      <c r="I30" s="1530"/>
      <c r="J30" s="1589"/>
      <c r="K30" s="1530" t="s">
        <v>516</v>
      </c>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648" t="s">
        <v>257</v>
      </c>
      <c r="AJ30" s="1648"/>
      <c r="AK30" s="1649"/>
      <c r="AL30" s="553"/>
      <c r="AM30" s="561"/>
    </row>
    <row r="31" spans="1:41" ht="20.100000000000001" customHeight="1">
      <c r="A31" s="1583"/>
      <c r="B31" s="1640" t="s">
        <v>517</v>
      </c>
      <c r="C31" s="1643"/>
      <c r="D31" s="1644"/>
      <c r="E31" s="1644"/>
      <c r="F31" s="1644"/>
      <c r="G31" s="1644"/>
      <c r="H31" s="1644"/>
      <c r="I31" s="1644"/>
      <c r="J31" s="1645"/>
      <c r="K31" s="1646"/>
      <c r="L31" s="1646"/>
      <c r="M31" s="1646"/>
      <c r="N31" s="1646"/>
      <c r="O31" s="1646"/>
      <c r="P31" s="1646"/>
      <c r="Q31" s="1646"/>
      <c r="R31" s="1646"/>
      <c r="S31" s="1646"/>
      <c r="T31" s="1646"/>
      <c r="U31" s="1646"/>
      <c r="V31" s="1646"/>
      <c r="W31" s="1646"/>
      <c r="X31" s="1646"/>
      <c r="Y31" s="1646"/>
      <c r="Z31" s="1646"/>
      <c r="AA31" s="1646"/>
      <c r="AB31" s="1646"/>
      <c r="AC31" s="1646"/>
      <c r="AD31" s="1646"/>
      <c r="AE31" s="1646"/>
      <c r="AF31" s="1646"/>
      <c r="AG31" s="1646"/>
      <c r="AH31" s="1647"/>
      <c r="AI31" s="1632"/>
      <c r="AJ31" s="1633"/>
      <c r="AK31" s="1634"/>
      <c r="AL31" s="597"/>
      <c r="AM31" s="561"/>
    </row>
    <row r="32" spans="1:41" ht="20.100000000000001" customHeight="1">
      <c r="A32" s="1583"/>
      <c r="B32" s="1641"/>
      <c r="C32" s="1593"/>
      <c r="D32" s="1594"/>
      <c r="E32" s="1594"/>
      <c r="F32" s="1594"/>
      <c r="G32" s="1594"/>
      <c r="H32" s="1594"/>
      <c r="I32" s="1594"/>
      <c r="J32" s="1595"/>
      <c r="K32" s="1596"/>
      <c r="L32" s="1596"/>
      <c r="M32" s="1596"/>
      <c r="N32" s="1596"/>
      <c r="O32" s="1596"/>
      <c r="P32" s="1596"/>
      <c r="Q32" s="1596"/>
      <c r="R32" s="1596"/>
      <c r="S32" s="1596"/>
      <c r="T32" s="1596"/>
      <c r="U32" s="1596"/>
      <c r="V32" s="1596"/>
      <c r="W32" s="1596"/>
      <c r="X32" s="1596"/>
      <c r="Y32" s="1596"/>
      <c r="Z32" s="1596"/>
      <c r="AA32" s="1596"/>
      <c r="AB32" s="1596"/>
      <c r="AC32" s="1596"/>
      <c r="AD32" s="1596"/>
      <c r="AE32" s="1596"/>
      <c r="AF32" s="1596"/>
      <c r="AG32" s="1596"/>
      <c r="AH32" s="1597"/>
      <c r="AI32" s="1590"/>
      <c r="AJ32" s="1591"/>
      <c r="AK32" s="1592"/>
      <c r="AL32" s="598"/>
      <c r="AM32" s="561"/>
    </row>
    <row r="33" spans="1:39" ht="20.100000000000001" customHeight="1">
      <c r="A33" s="1583"/>
      <c r="B33" s="1641"/>
      <c r="C33" s="1593"/>
      <c r="D33" s="1594"/>
      <c r="E33" s="1594"/>
      <c r="F33" s="1594"/>
      <c r="G33" s="1594"/>
      <c r="H33" s="1594"/>
      <c r="I33" s="1594"/>
      <c r="J33" s="1595"/>
      <c r="K33" s="1596"/>
      <c r="L33" s="1596"/>
      <c r="M33" s="1596"/>
      <c r="N33" s="1596"/>
      <c r="O33" s="1596"/>
      <c r="P33" s="1596"/>
      <c r="Q33" s="1596"/>
      <c r="R33" s="1596"/>
      <c r="S33" s="1596"/>
      <c r="T33" s="1596"/>
      <c r="U33" s="1596"/>
      <c r="V33" s="1596"/>
      <c r="W33" s="1596"/>
      <c r="X33" s="1596"/>
      <c r="Y33" s="1596"/>
      <c r="Z33" s="1596"/>
      <c r="AA33" s="1596"/>
      <c r="AB33" s="1596"/>
      <c r="AC33" s="1596"/>
      <c r="AD33" s="1596"/>
      <c r="AE33" s="1596"/>
      <c r="AF33" s="1596"/>
      <c r="AG33" s="1596"/>
      <c r="AH33" s="1597"/>
      <c r="AI33" s="1590"/>
      <c r="AJ33" s="1591"/>
      <c r="AK33" s="1592"/>
      <c r="AL33" s="598"/>
      <c r="AM33" s="561"/>
    </row>
    <row r="34" spans="1:39" ht="20.100000000000001" customHeight="1">
      <c r="A34" s="1583"/>
      <c r="B34" s="1641"/>
      <c r="C34" s="1593"/>
      <c r="D34" s="1594"/>
      <c r="E34" s="1594"/>
      <c r="F34" s="1594"/>
      <c r="G34" s="1594"/>
      <c r="H34" s="1594"/>
      <c r="I34" s="1594"/>
      <c r="J34" s="1595"/>
      <c r="K34" s="1596"/>
      <c r="L34" s="1596"/>
      <c r="M34" s="1596"/>
      <c r="N34" s="1596"/>
      <c r="O34" s="1596"/>
      <c r="P34" s="1596"/>
      <c r="Q34" s="1596"/>
      <c r="R34" s="1596"/>
      <c r="S34" s="1596"/>
      <c r="T34" s="1596"/>
      <c r="U34" s="1596"/>
      <c r="V34" s="1596"/>
      <c r="W34" s="1596"/>
      <c r="X34" s="1596"/>
      <c r="Y34" s="1596"/>
      <c r="Z34" s="1596"/>
      <c r="AA34" s="1596"/>
      <c r="AB34" s="1596"/>
      <c r="AC34" s="1596"/>
      <c r="AD34" s="1596"/>
      <c r="AE34" s="1596"/>
      <c r="AF34" s="1596"/>
      <c r="AG34" s="1596"/>
      <c r="AH34" s="1597"/>
      <c r="AI34" s="1590"/>
      <c r="AJ34" s="1591"/>
      <c r="AK34" s="1592"/>
      <c r="AL34" s="598"/>
      <c r="AM34" s="561"/>
    </row>
    <row r="35" spans="1:39" ht="20.100000000000001" customHeight="1">
      <c r="A35" s="1583"/>
      <c r="B35" s="1641"/>
      <c r="C35" s="1593"/>
      <c r="D35" s="1594"/>
      <c r="E35" s="1594"/>
      <c r="F35" s="1594"/>
      <c r="G35" s="1594"/>
      <c r="H35" s="1594"/>
      <c r="I35" s="1594"/>
      <c r="J35" s="1595"/>
      <c r="K35" s="1596"/>
      <c r="L35" s="1596"/>
      <c r="M35" s="1596"/>
      <c r="N35" s="1596"/>
      <c r="O35" s="1596"/>
      <c r="P35" s="1596"/>
      <c r="Q35" s="1596"/>
      <c r="R35" s="1596"/>
      <c r="S35" s="1596"/>
      <c r="T35" s="1596"/>
      <c r="U35" s="1596"/>
      <c r="V35" s="1596"/>
      <c r="W35" s="1596"/>
      <c r="X35" s="1596"/>
      <c r="Y35" s="1596"/>
      <c r="Z35" s="1596"/>
      <c r="AA35" s="1596"/>
      <c r="AB35" s="1596"/>
      <c r="AC35" s="1596"/>
      <c r="AD35" s="1596"/>
      <c r="AE35" s="1596"/>
      <c r="AF35" s="1596"/>
      <c r="AG35" s="1596"/>
      <c r="AH35" s="1597"/>
      <c r="AI35" s="1590"/>
      <c r="AJ35" s="1591"/>
      <c r="AK35" s="1592"/>
      <c r="AL35" s="598"/>
      <c r="AM35" s="561"/>
    </row>
    <row r="36" spans="1:39" ht="20.100000000000001" customHeight="1">
      <c r="A36" s="1583"/>
      <c r="B36" s="1641"/>
      <c r="C36" s="1593"/>
      <c r="D36" s="1594"/>
      <c r="E36" s="1594"/>
      <c r="F36" s="1594"/>
      <c r="G36" s="1594"/>
      <c r="H36" s="1594"/>
      <c r="I36" s="1594"/>
      <c r="J36" s="1595"/>
      <c r="K36" s="1596"/>
      <c r="L36" s="1596"/>
      <c r="M36" s="1596"/>
      <c r="N36" s="1596"/>
      <c r="O36" s="1596"/>
      <c r="P36" s="1596"/>
      <c r="Q36" s="1596"/>
      <c r="R36" s="1596"/>
      <c r="S36" s="1596"/>
      <c r="T36" s="1596"/>
      <c r="U36" s="1596"/>
      <c r="V36" s="1596"/>
      <c r="W36" s="1596"/>
      <c r="X36" s="1596"/>
      <c r="Y36" s="1596"/>
      <c r="Z36" s="1596"/>
      <c r="AA36" s="1596"/>
      <c r="AB36" s="1596"/>
      <c r="AC36" s="1596"/>
      <c r="AD36" s="1596"/>
      <c r="AE36" s="1596"/>
      <c r="AF36" s="1596"/>
      <c r="AG36" s="1596"/>
      <c r="AH36" s="1597"/>
      <c r="AI36" s="1590"/>
      <c r="AJ36" s="1591"/>
      <c r="AK36" s="1592"/>
      <c r="AL36" s="598"/>
      <c r="AM36" s="561"/>
    </row>
    <row r="37" spans="1:39" ht="20.100000000000001" customHeight="1">
      <c r="A37" s="1583"/>
      <c r="B37" s="1641"/>
      <c r="C37" s="1593"/>
      <c r="D37" s="1594"/>
      <c r="E37" s="1594"/>
      <c r="F37" s="1594"/>
      <c r="G37" s="1594"/>
      <c r="H37" s="1594"/>
      <c r="I37" s="1594"/>
      <c r="J37" s="1595"/>
      <c r="K37" s="1596"/>
      <c r="L37" s="1596"/>
      <c r="M37" s="1596"/>
      <c r="N37" s="1596"/>
      <c r="O37" s="1596"/>
      <c r="P37" s="1596"/>
      <c r="Q37" s="1596"/>
      <c r="R37" s="1596"/>
      <c r="S37" s="1596"/>
      <c r="T37" s="1596"/>
      <c r="U37" s="1596"/>
      <c r="V37" s="1596"/>
      <c r="W37" s="1596"/>
      <c r="X37" s="1596"/>
      <c r="Y37" s="1596"/>
      <c r="Z37" s="1596"/>
      <c r="AA37" s="1596"/>
      <c r="AB37" s="1596"/>
      <c r="AC37" s="1596"/>
      <c r="AD37" s="1596"/>
      <c r="AE37" s="1596"/>
      <c r="AF37" s="1596"/>
      <c r="AG37" s="1596"/>
      <c r="AH37" s="1597"/>
      <c r="AI37" s="1590"/>
      <c r="AJ37" s="1591"/>
      <c r="AK37" s="1592"/>
      <c r="AL37" s="598"/>
      <c r="AM37" s="561"/>
    </row>
    <row r="38" spans="1:39" ht="20.100000000000001" customHeight="1">
      <c r="A38" s="1583"/>
      <c r="B38" s="1641"/>
      <c r="C38" s="1593"/>
      <c r="D38" s="1594"/>
      <c r="E38" s="1594"/>
      <c r="F38" s="1594"/>
      <c r="G38" s="1594"/>
      <c r="H38" s="1594"/>
      <c r="I38" s="1594"/>
      <c r="J38" s="1595"/>
      <c r="K38" s="1596"/>
      <c r="L38" s="1596"/>
      <c r="M38" s="1596"/>
      <c r="N38" s="1596"/>
      <c r="O38" s="1596"/>
      <c r="P38" s="1596"/>
      <c r="Q38" s="1596"/>
      <c r="R38" s="1596"/>
      <c r="S38" s="1596"/>
      <c r="T38" s="1596"/>
      <c r="U38" s="1596"/>
      <c r="V38" s="1596"/>
      <c r="W38" s="1596"/>
      <c r="X38" s="1596"/>
      <c r="Y38" s="1596"/>
      <c r="Z38" s="1596"/>
      <c r="AA38" s="1596"/>
      <c r="AB38" s="1596"/>
      <c r="AC38" s="1596"/>
      <c r="AD38" s="1596"/>
      <c r="AE38" s="1596"/>
      <c r="AF38" s="1596"/>
      <c r="AG38" s="1596"/>
      <c r="AH38" s="1597"/>
      <c r="AI38" s="1590"/>
      <c r="AJ38" s="1591"/>
      <c r="AK38" s="1592"/>
      <c r="AL38" s="598"/>
      <c r="AM38" s="561"/>
    </row>
    <row r="39" spans="1:39" ht="20.100000000000001" customHeight="1">
      <c r="A39" s="1583"/>
      <c r="B39" s="1641"/>
      <c r="C39" s="1593"/>
      <c r="D39" s="1594"/>
      <c r="E39" s="1594"/>
      <c r="F39" s="1594"/>
      <c r="G39" s="1594"/>
      <c r="H39" s="1594"/>
      <c r="I39" s="1594"/>
      <c r="J39" s="1595"/>
      <c r="K39" s="1596"/>
      <c r="L39" s="1596"/>
      <c r="M39" s="1596"/>
      <c r="N39" s="1596"/>
      <c r="O39" s="1596"/>
      <c r="P39" s="1596"/>
      <c r="Q39" s="1596"/>
      <c r="R39" s="1596"/>
      <c r="S39" s="1596"/>
      <c r="T39" s="1596"/>
      <c r="U39" s="1596"/>
      <c r="V39" s="1596"/>
      <c r="W39" s="1596"/>
      <c r="X39" s="1596"/>
      <c r="Y39" s="1596"/>
      <c r="Z39" s="1596"/>
      <c r="AA39" s="1596"/>
      <c r="AB39" s="1596"/>
      <c r="AC39" s="1596"/>
      <c r="AD39" s="1596"/>
      <c r="AE39" s="1596"/>
      <c r="AF39" s="1596"/>
      <c r="AG39" s="1596"/>
      <c r="AH39" s="1597"/>
      <c r="AI39" s="1590"/>
      <c r="AJ39" s="1591"/>
      <c r="AK39" s="1592"/>
      <c r="AL39" s="598"/>
      <c r="AM39" s="561"/>
    </row>
    <row r="40" spans="1:39" ht="20.100000000000001" customHeight="1">
      <c r="A40" s="1583"/>
      <c r="B40" s="1641"/>
      <c r="C40" s="1578"/>
      <c r="D40" s="1579"/>
      <c r="E40" s="1579"/>
      <c r="F40" s="1579"/>
      <c r="G40" s="1579"/>
      <c r="H40" s="1579"/>
      <c r="I40" s="1579"/>
      <c r="J40" s="1580"/>
      <c r="K40" s="1581"/>
      <c r="L40" s="1581"/>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2"/>
      <c r="AI40" s="1610"/>
      <c r="AJ40" s="1611"/>
      <c r="AK40" s="1612"/>
      <c r="AL40" s="598"/>
      <c r="AM40" s="561"/>
    </row>
    <row r="41" spans="1:39" ht="20.100000000000001" customHeight="1">
      <c r="A41" s="1583"/>
      <c r="B41" s="1640" t="s">
        <v>518</v>
      </c>
      <c r="C41" s="1643"/>
      <c r="D41" s="1644"/>
      <c r="E41" s="1644"/>
      <c r="F41" s="1644"/>
      <c r="G41" s="1644"/>
      <c r="H41" s="1644"/>
      <c r="I41" s="1644"/>
      <c r="J41" s="1645"/>
      <c r="K41" s="1646"/>
      <c r="L41" s="1646"/>
      <c r="M41" s="1646"/>
      <c r="N41" s="1646"/>
      <c r="O41" s="1646"/>
      <c r="P41" s="1646"/>
      <c r="Q41" s="1646"/>
      <c r="R41" s="1646"/>
      <c r="S41" s="1646"/>
      <c r="T41" s="1646"/>
      <c r="U41" s="1646"/>
      <c r="V41" s="1646"/>
      <c r="W41" s="1646"/>
      <c r="X41" s="1646"/>
      <c r="Y41" s="1646"/>
      <c r="Z41" s="1646"/>
      <c r="AA41" s="1646"/>
      <c r="AB41" s="1646"/>
      <c r="AC41" s="1646"/>
      <c r="AD41" s="1646"/>
      <c r="AE41" s="1646"/>
      <c r="AF41" s="1646"/>
      <c r="AG41" s="1646"/>
      <c r="AH41" s="1647"/>
      <c r="AI41" s="1632"/>
      <c r="AJ41" s="1633"/>
      <c r="AK41" s="1634"/>
      <c r="AL41" s="598"/>
      <c r="AM41" s="561"/>
    </row>
    <row r="42" spans="1:39" ht="20.100000000000001" customHeight="1">
      <c r="A42" s="1583"/>
      <c r="B42" s="1641"/>
      <c r="C42" s="1593"/>
      <c r="D42" s="1594"/>
      <c r="E42" s="1594"/>
      <c r="F42" s="1594"/>
      <c r="G42" s="1594"/>
      <c r="H42" s="1594"/>
      <c r="I42" s="1594"/>
      <c r="J42" s="1595"/>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7"/>
      <c r="AI42" s="1590"/>
      <c r="AJ42" s="1591"/>
      <c r="AK42" s="1592"/>
      <c r="AL42" s="598"/>
      <c r="AM42" s="561"/>
    </row>
    <row r="43" spans="1:39" ht="20.100000000000001" customHeight="1">
      <c r="A43" s="1583"/>
      <c r="B43" s="1641"/>
      <c r="C43" s="1593"/>
      <c r="D43" s="1594"/>
      <c r="E43" s="1594"/>
      <c r="F43" s="1594"/>
      <c r="G43" s="1594"/>
      <c r="H43" s="1594"/>
      <c r="I43" s="1594"/>
      <c r="J43" s="1595"/>
      <c r="K43" s="1596"/>
      <c r="L43" s="1596"/>
      <c r="M43" s="1596"/>
      <c r="N43" s="1596"/>
      <c r="O43" s="1596"/>
      <c r="P43" s="1596"/>
      <c r="Q43" s="1596"/>
      <c r="R43" s="1596"/>
      <c r="S43" s="1596"/>
      <c r="T43" s="1596"/>
      <c r="U43" s="1596"/>
      <c r="V43" s="1596"/>
      <c r="W43" s="1596"/>
      <c r="X43" s="1596"/>
      <c r="Y43" s="1596"/>
      <c r="Z43" s="1596"/>
      <c r="AA43" s="1596"/>
      <c r="AB43" s="1596"/>
      <c r="AC43" s="1596"/>
      <c r="AD43" s="1596"/>
      <c r="AE43" s="1596"/>
      <c r="AF43" s="1596"/>
      <c r="AG43" s="1596"/>
      <c r="AH43" s="1597"/>
      <c r="AI43" s="1590"/>
      <c r="AJ43" s="1591"/>
      <c r="AK43" s="1592"/>
      <c r="AL43" s="598"/>
      <c r="AM43" s="561"/>
    </row>
    <row r="44" spans="1:39" ht="20.100000000000001" customHeight="1">
      <c r="A44" s="1583"/>
      <c r="B44" s="1641"/>
      <c r="C44" s="1593"/>
      <c r="D44" s="1594"/>
      <c r="E44" s="1594"/>
      <c r="F44" s="1594"/>
      <c r="G44" s="1594"/>
      <c r="H44" s="1594"/>
      <c r="I44" s="1594"/>
      <c r="J44" s="1595"/>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7"/>
      <c r="AI44" s="1590"/>
      <c r="AJ44" s="1591"/>
      <c r="AK44" s="1592"/>
      <c r="AL44" s="598"/>
      <c r="AM44" s="561"/>
    </row>
    <row r="45" spans="1:39" ht="20.100000000000001" customHeight="1">
      <c r="A45" s="1583"/>
      <c r="B45" s="1641"/>
      <c r="C45" s="1593"/>
      <c r="D45" s="1594"/>
      <c r="E45" s="1594"/>
      <c r="F45" s="1594"/>
      <c r="G45" s="1594"/>
      <c r="H45" s="1594"/>
      <c r="I45" s="1594"/>
      <c r="J45" s="1595"/>
      <c r="K45" s="1596"/>
      <c r="L45" s="1596"/>
      <c r="M45" s="1596"/>
      <c r="N45" s="1596"/>
      <c r="O45" s="1596"/>
      <c r="P45" s="1596"/>
      <c r="Q45" s="1596"/>
      <c r="R45" s="1596"/>
      <c r="S45" s="1596"/>
      <c r="T45" s="1596"/>
      <c r="U45" s="1596"/>
      <c r="V45" s="1596"/>
      <c r="W45" s="1596"/>
      <c r="X45" s="1596"/>
      <c r="Y45" s="1596"/>
      <c r="Z45" s="1596"/>
      <c r="AA45" s="1596"/>
      <c r="AB45" s="1596"/>
      <c r="AC45" s="1596"/>
      <c r="AD45" s="1596"/>
      <c r="AE45" s="1596"/>
      <c r="AF45" s="1596"/>
      <c r="AG45" s="1596"/>
      <c r="AH45" s="1597"/>
      <c r="AI45" s="1590"/>
      <c r="AJ45" s="1591"/>
      <c r="AK45" s="1592"/>
      <c r="AL45" s="598"/>
      <c r="AM45" s="561"/>
    </row>
    <row r="46" spans="1:39" ht="20.100000000000001" customHeight="1">
      <c r="A46" s="1583"/>
      <c r="B46" s="1641"/>
      <c r="C46" s="1593"/>
      <c r="D46" s="1594"/>
      <c r="E46" s="1594"/>
      <c r="F46" s="1594"/>
      <c r="G46" s="1594"/>
      <c r="H46" s="1594"/>
      <c r="I46" s="1594"/>
      <c r="J46" s="1595"/>
      <c r="K46" s="1596"/>
      <c r="L46" s="1596"/>
      <c r="M46" s="1596"/>
      <c r="N46" s="1596"/>
      <c r="O46" s="1596"/>
      <c r="P46" s="1596"/>
      <c r="Q46" s="1596"/>
      <c r="R46" s="1596"/>
      <c r="S46" s="1596"/>
      <c r="T46" s="1596"/>
      <c r="U46" s="1596"/>
      <c r="V46" s="1596"/>
      <c r="W46" s="1596"/>
      <c r="X46" s="1596"/>
      <c r="Y46" s="1596"/>
      <c r="Z46" s="1596"/>
      <c r="AA46" s="1596"/>
      <c r="AB46" s="1596"/>
      <c r="AC46" s="1596"/>
      <c r="AD46" s="1596"/>
      <c r="AE46" s="1596"/>
      <c r="AF46" s="1596"/>
      <c r="AG46" s="1596"/>
      <c r="AH46" s="1597"/>
      <c r="AI46" s="1590"/>
      <c r="AJ46" s="1591"/>
      <c r="AK46" s="1592"/>
      <c r="AL46" s="598"/>
      <c r="AM46" s="561"/>
    </row>
    <row r="47" spans="1:39" ht="20.100000000000001" customHeight="1">
      <c r="A47" s="1583"/>
      <c r="B47" s="1641"/>
      <c r="C47" s="1593"/>
      <c r="D47" s="1594"/>
      <c r="E47" s="1594"/>
      <c r="F47" s="1594"/>
      <c r="G47" s="1594"/>
      <c r="H47" s="1594"/>
      <c r="I47" s="1594"/>
      <c r="J47" s="1595"/>
      <c r="K47" s="1596"/>
      <c r="L47" s="1596"/>
      <c r="M47" s="1596"/>
      <c r="N47" s="1596"/>
      <c r="O47" s="1596"/>
      <c r="P47" s="1596"/>
      <c r="Q47" s="1596"/>
      <c r="R47" s="1596"/>
      <c r="S47" s="1596"/>
      <c r="T47" s="1596"/>
      <c r="U47" s="1596"/>
      <c r="V47" s="1596"/>
      <c r="W47" s="1596"/>
      <c r="X47" s="1596"/>
      <c r="Y47" s="1596"/>
      <c r="Z47" s="1596"/>
      <c r="AA47" s="1596"/>
      <c r="AB47" s="1596"/>
      <c r="AC47" s="1596"/>
      <c r="AD47" s="1596"/>
      <c r="AE47" s="1596"/>
      <c r="AF47" s="1596"/>
      <c r="AG47" s="1596"/>
      <c r="AH47" s="1597"/>
      <c r="AI47" s="1590"/>
      <c r="AJ47" s="1591"/>
      <c r="AK47" s="1592"/>
      <c r="AL47" s="598"/>
      <c r="AM47" s="561"/>
    </row>
    <row r="48" spans="1:39" ht="20.100000000000001" customHeight="1">
      <c r="A48" s="1583"/>
      <c r="B48" s="1641"/>
      <c r="C48" s="1593"/>
      <c r="D48" s="1594"/>
      <c r="E48" s="1594"/>
      <c r="F48" s="1594"/>
      <c r="G48" s="1594"/>
      <c r="H48" s="1594"/>
      <c r="I48" s="1594"/>
      <c r="J48" s="1595"/>
      <c r="K48" s="1596"/>
      <c r="L48" s="1596"/>
      <c r="M48" s="1596"/>
      <c r="N48" s="1596"/>
      <c r="O48" s="1596"/>
      <c r="P48" s="1596"/>
      <c r="Q48" s="1596"/>
      <c r="R48" s="1596"/>
      <c r="S48" s="1596"/>
      <c r="T48" s="1596"/>
      <c r="U48" s="1596"/>
      <c r="V48" s="1596"/>
      <c r="W48" s="1596"/>
      <c r="X48" s="1596"/>
      <c r="Y48" s="1596"/>
      <c r="Z48" s="1596"/>
      <c r="AA48" s="1596"/>
      <c r="AB48" s="1596"/>
      <c r="AC48" s="1596"/>
      <c r="AD48" s="1596"/>
      <c r="AE48" s="1596"/>
      <c r="AF48" s="1596"/>
      <c r="AG48" s="1596"/>
      <c r="AH48" s="1597"/>
      <c r="AI48" s="1590"/>
      <c r="AJ48" s="1591"/>
      <c r="AK48" s="1592"/>
      <c r="AL48" s="598"/>
      <c r="AM48" s="561"/>
    </row>
    <row r="49" spans="1:39" ht="20.100000000000001" customHeight="1">
      <c r="A49" s="1583"/>
      <c r="B49" s="1641"/>
      <c r="C49" s="1593"/>
      <c r="D49" s="1594"/>
      <c r="E49" s="1594"/>
      <c r="F49" s="1594"/>
      <c r="G49" s="1594"/>
      <c r="H49" s="1594"/>
      <c r="I49" s="1594"/>
      <c r="J49" s="1595"/>
      <c r="K49" s="1596"/>
      <c r="L49" s="1596"/>
      <c r="M49" s="1596"/>
      <c r="N49" s="1596"/>
      <c r="O49" s="1596"/>
      <c r="P49" s="1596"/>
      <c r="Q49" s="1596"/>
      <c r="R49" s="1596"/>
      <c r="S49" s="1596"/>
      <c r="T49" s="1596"/>
      <c r="U49" s="1596"/>
      <c r="V49" s="1596"/>
      <c r="W49" s="1596"/>
      <c r="X49" s="1596"/>
      <c r="Y49" s="1596"/>
      <c r="Z49" s="1596"/>
      <c r="AA49" s="1596"/>
      <c r="AB49" s="1596"/>
      <c r="AC49" s="1596"/>
      <c r="AD49" s="1596"/>
      <c r="AE49" s="1596"/>
      <c r="AF49" s="1596"/>
      <c r="AG49" s="1596"/>
      <c r="AH49" s="1597"/>
      <c r="AI49" s="1590"/>
      <c r="AJ49" s="1591"/>
      <c r="AK49" s="1592"/>
      <c r="AL49" s="598"/>
      <c r="AM49" s="561"/>
    </row>
    <row r="50" spans="1:39" ht="20.100000000000001" customHeight="1">
      <c r="A50" s="1583"/>
      <c r="B50" s="1642"/>
      <c r="C50" s="1578"/>
      <c r="D50" s="1579"/>
      <c r="E50" s="1579"/>
      <c r="F50" s="1579"/>
      <c r="G50" s="1579"/>
      <c r="H50" s="1579"/>
      <c r="I50" s="1579"/>
      <c r="J50" s="1580"/>
      <c r="K50" s="1581"/>
      <c r="L50" s="1581"/>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2"/>
      <c r="AI50" s="1610"/>
      <c r="AJ50" s="1611"/>
      <c r="AK50" s="1612"/>
      <c r="AL50" s="598"/>
      <c r="AM50" s="561"/>
    </row>
    <row r="51" spans="1:39" ht="18" customHeight="1">
      <c r="A51" s="1583"/>
      <c r="B51" s="1615" t="s">
        <v>265</v>
      </c>
      <c r="C51" s="1616"/>
      <c r="D51" s="1616"/>
      <c r="E51" s="1616"/>
      <c r="F51" s="1616"/>
      <c r="G51" s="1616"/>
      <c r="H51" s="1616"/>
      <c r="I51" s="1616"/>
      <c r="J51" s="1617"/>
      <c r="K51" s="867"/>
      <c r="L51" s="1618" t="s">
        <v>878</v>
      </c>
      <c r="M51" s="1619"/>
      <c r="N51" s="1619"/>
      <c r="O51" s="1619"/>
      <c r="P51" s="867"/>
      <c r="Q51" s="1615" t="s">
        <v>519</v>
      </c>
      <c r="R51" s="1616"/>
      <c r="S51" s="1616"/>
      <c r="T51" s="1616"/>
      <c r="U51" s="1620" t="s">
        <v>879</v>
      </c>
      <c r="V51" s="1620"/>
      <c r="W51" s="1620"/>
      <c r="X51" s="1620"/>
      <c r="Y51" s="1620"/>
      <c r="Z51" s="1620"/>
      <c r="AA51" s="1620"/>
      <c r="AB51" s="1620"/>
      <c r="AC51" s="1620"/>
      <c r="AD51" s="1620"/>
      <c r="AE51" s="1620"/>
      <c r="AF51" s="1620"/>
      <c r="AG51" s="1620"/>
      <c r="AH51" s="1620"/>
      <c r="AI51" s="1621"/>
      <c r="AJ51" s="1622"/>
      <c r="AK51" s="1623"/>
      <c r="AL51" s="598"/>
      <c r="AM51" s="561"/>
    </row>
    <row r="52" spans="1:39" ht="18" customHeight="1">
      <c r="A52" s="1583"/>
      <c r="B52" s="1624" t="s">
        <v>520</v>
      </c>
      <c r="C52" s="1519"/>
      <c r="D52" s="1519"/>
      <c r="E52" s="1519"/>
      <c r="F52" s="1519"/>
      <c r="G52" s="1519"/>
      <c r="H52" s="1519"/>
      <c r="I52" s="1519"/>
      <c r="J52" s="1520"/>
      <c r="K52" s="1626"/>
      <c r="L52" s="1627"/>
      <c r="M52" s="1628"/>
      <c r="N52" s="1629"/>
      <c r="O52" s="1630"/>
      <c r="P52" s="1630"/>
      <c r="Q52" s="1630"/>
      <c r="R52" s="1630"/>
      <c r="S52" s="1630"/>
      <c r="T52" s="1630"/>
      <c r="U52" s="1630"/>
      <c r="V52" s="1630"/>
      <c r="W52" s="1630"/>
      <c r="X52" s="1630"/>
      <c r="Y52" s="1630"/>
      <c r="Z52" s="1630"/>
      <c r="AA52" s="1630"/>
      <c r="AB52" s="1630"/>
      <c r="AC52" s="1630"/>
      <c r="AD52" s="1630"/>
      <c r="AE52" s="1630"/>
      <c r="AF52" s="1630"/>
      <c r="AG52" s="1630"/>
      <c r="AH52" s="1631"/>
      <c r="AI52" s="1632"/>
      <c r="AJ52" s="1633"/>
      <c r="AK52" s="1634"/>
      <c r="AL52" s="598"/>
      <c r="AM52" s="561"/>
    </row>
    <row r="53" spans="1:39" ht="18" customHeight="1">
      <c r="A53" s="1583"/>
      <c r="B53" s="1625"/>
      <c r="C53" s="1521"/>
      <c r="D53" s="1521"/>
      <c r="E53" s="1521"/>
      <c r="F53" s="1521"/>
      <c r="G53" s="1521"/>
      <c r="H53" s="1521"/>
      <c r="I53" s="1521"/>
      <c r="J53" s="1522"/>
      <c r="K53" s="1598"/>
      <c r="L53" s="1599"/>
      <c r="M53" s="1600"/>
      <c r="N53" s="1575"/>
      <c r="O53" s="1576"/>
      <c r="P53" s="1576"/>
      <c r="Q53" s="1576"/>
      <c r="R53" s="1576"/>
      <c r="S53" s="1576"/>
      <c r="T53" s="1576"/>
      <c r="U53" s="1576"/>
      <c r="V53" s="1576"/>
      <c r="W53" s="1576"/>
      <c r="X53" s="1576"/>
      <c r="Y53" s="1576"/>
      <c r="Z53" s="1576"/>
      <c r="AA53" s="1576"/>
      <c r="AB53" s="1576"/>
      <c r="AC53" s="1576"/>
      <c r="AD53" s="1576"/>
      <c r="AE53" s="1576"/>
      <c r="AF53" s="1576"/>
      <c r="AG53" s="1576"/>
      <c r="AH53" s="1577"/>
      <c r="AI53" s="1590"/>
      <c r="AJ53" s="1591"/>
      <c r="AK53" s="1592"/>
      <c r="AL53" s="598"/>
      <c r="AM53" s="561"/>
    </row>
    <row r="54" spans="1:39" ht="18" customHeight="1">
      <c r="A54" s="1583"/>
      <c r="B54" s="1625"/>
      <c r="C54" s="1521"/>
      <c r="D54" s="1521"/>
      <c r="E54" s="1521"/>
      <c r="F54" s="1521"/>
      <c r="G54" s="1521"/>
      <c r="H54" s="1521"/>
      <c r="I54" s="1521"/>
      <c r="J54" s="1522"/>
      <c r="K54" s="1598"/>
      <c r="L54" s="1599"/>
      <c r="M54" s="1600"/>
      <c r="N54" s="1575"/>
      <c r="O54" s="1576"/>
      <c r="P54" s="1576"/>
      <c r="Q54" s="1576"/>
      <c r="R54" s="1576"/>
      <c r="S54" s="1576"/>
      <c r="T54" s="1576"/>
      <c r="U54" s="1576"/>
      <c r="V54" s="1576"/>
      <c r="W54" s="1576"/>
      <c r="X54" s="1576"/>
      <c r="Y54" s="1576"/>
      <c r="Z54" s="1576"/>
      <c r="AA54" s="1576"/>
      <c r="AB54" s="1576"/>
      <c r="AC54" s="1576"/>
      <c r="AD54" s="1576"/>
      <c r="AE54" s="1576"/>
      <c r="AF54" s="1576"/>
      <c r="AG54" s="1576"/>
      <c r="AH54" s="1577"/>
      <c r="AI54" s="1590"/>
      <c r="AJ54" s="1591"/>
      <c r="AK54" s="1592"/>
      <c r="AL54" s="598"/>
      <c r="AM54" s="561"/>
    </row>
    <row r="55" spans="1:39" ht="18" customHeight="1">
      <c r="A55" s="1583"/>
      <c r="B55" s="1541"/>
      <c r="C55" s="1523"/>
      <c r="D55" s="1523"/>
      <c r="E55" s="1523"/>
      <c r="F55" s="1523"/>
      <c r="G55" s="1523"/>
      <c r="H55" s="1523"/>
      <c r="I55" s="1523"/>
      <c r="J55" s="1524"/>
      <c r="K55" s="1604"/>
      <c r="L55" s="1605"/>
      <c r="M55" s="1606"/>
      <c r="N55" s="1607"/>
      <c r="O55" s="1608"/>
      <c r="P55" s="1608"/>
      <c r="Q55" s="1608"/>
      <c r="R55" s="1608"/>
      <c r="S55" s="1608"/>
      <c r="T55" s="1608"/>
      <c r="U55" s="1608"/>
      <c r="V55" s="1608"/>
      <c r="W55" s="1608"/>
      <c r="X55" s="1608"/>
      <c r="Y55" s="1608"/>
      <c r="Z55" s="1608"/>
      <c r="AA55" s="1608"/>
      <c r="AB55" s="1608"/>
      <c r="AC55" s="1608"/>
      <c r="AD55" s="1608"/>
      <c r="AE55" s="1608"/>
      <c r="AF55" s="1608"/>
      <c r="AG55" s="1608"/>
      <c r="AH55" s="1609"/>
      <c r="AI55" s="1610"/>
      <c r="AJ55" s="1611"/>
      <c r="AK55" s="1612"/>
      <c r="AL55" s="598"/>
      <c r="AM55" s="561"/>
    </row>
    <row r="56" spans="1:39" ht="18" customHeight="1">
      <c r="A56" s="1583"/>
      <c r="B56" s="1541" t="s">
        <v>880</v>
      </c>
      <c r="C56" s="1523"/>
      <c r="D56" s="1523"/>
      <c r="E56" s="1523"/>
      <c r="F56" s="1523"/>
      <c r="G56" s="1635">
        <f>SUM(N56,T56,Z56,AF56)</f>
        <v>0</v>
      </c>
      <c r="H56" s="1635"/>
      <c r="I56" s="1635"/>
      <c r="J56" s="1636"/>
      <c r="K56" s="1588" t="s">
        <v>517</v>
      </c>
      <c r="L56" s="1518"/>
      <c r="M56" s="1518"/>
      <c r="N56" s="1516">
        <f>SUM(AI31:AK40)</f>
        <v>0</v>
      </c>
      <c r="O56" s="1516"/>
      <c r="P56" s="1517"/>
      <c r="Q56" s="1588" t="s">
        <v>518</v>
      </c>
      <c r="R56" s="1518"/>
      <c r="S56" s="1518"/>
      <c r="T56" s="1516">
        <f>SUM(AI41:AK50)</f>
        <v>0</v>
      </c>
      <c r="U56" s="1516"/>
      <c r="V56" s="1517"/>
      <c r="W56" s="1588" t="s">
        <v>521</v>
      </c>
      <c r="X56" s="1518"/>
      <c r="Y56" s="1518"/>
      <c r="Z56" s="1516">
        <f>AI51</f>
        <v>0</v>
      </c>
      <c r="AA56" s="1516"/>
      <c r="AB56" s="1517"/>
      <c r="AC56" s="1518" t="s">
        <v>681</v>
      </c>
      <c r="AD56" s="1518"/>
      <c r="AE56" s="1518"/>
      <c r="AF56" s="1516">
        <f>SUM(AI52:AK55)</f>
        <v>0</v>
      </c>
      <c r="AG56" s="1516"/>
      <c r="AH56" s="1516"/>
      <c r="AI56" s="599"/>
      <c r="AJ56" s="599"/>
      <c r="AK56" s="600"/>
      <c r="AL56" s="573"/>
      <c r="AM56" s="561"/>
    </row>
    <row r="57" spans="1:39" ht="18" customHeight="1">
      <c r="A57" s="1583"/>
      <c r="B57" s="1519" t="s">
        <v>522</v>
      </c>
      <c r="C57" s="1519"/>
      <c r="D57" s="1519"/>
      <c r="E57" s="1519"/>
      <c r="F57" s="1519"/>
      <c r="G57" s="1519"/>
      <c r="H57" s="1519"/>
      <c r="I57" s="1519"/>
      <c r="J57" s="1520"/>
      <c r="K57" s="1525" t="s">
        <v>881</v>
      </c>
      <c r="L57" s="1526"/>
      <c r="M57" s="1526"/>
      <c r="N57" s="601"/>
      <c r="O57" s="602"/>
      <c r="P57" s="603"/>
      <c r="Q57" s="603"/>
      <c r="R57" s="603"/>
      <c r="S57" s="603"/>
      <c r="T57" s="603"/>
      <c r="U57" s="603"/>
      <c r="V57" s="604"/>
      <c r="W57" s="604"/>
      <c r="X57" s="604"/>
      <c r="Y57" s="1527"/>
      <c r="Z57" s="1527"/>
      <c r="AA57" s="1527"/>
      <c r="AB57" s="1528"/>
      <c r="AC57" s="1529" t="s">
        <v>266</v>
      </c>
      <c r="AD57" s="1530"/>
      <c r="AE57" s="1530"/>
      <c r="AF57" s="1530"/>
      <c r="AG57" s="1535">
        <f>Y57+Y58</f>
        <v>0</v>
      </c>
      <c r="AH57" s="1535"/>
      <c r="AI57" s="1535"/>
      <c r="AJ57" s="1535"/>
      <c r="AK57" s="1536"/>
      <c r="AL57" s="605"/>
      <c r="AM57" s="561"/>
    </row>
    <row r="58" spans="1:39" ht="18" customHeight="1">
      <c r="A58" s="1583"/>
      <c r="B58" s="1521"/>
      <c r="C58" s="1521"/>
      <c r="D58" s="1521"/>
      <c r="E58" s="1521"/>
      <c r="F58" s="1521"/>
      <c r="G58" s="1521"/>
      <c r="H58" s="1521"/>
      <c r="I58" s="1521"/>
      <c r="J58" s="1522"/>
      <c r="K58" s="1613" t="s">
        <v>523</v>
      </c>
      <c r="L58" s="1614"/>
      <c r="M58" s="1614"/>
      <c r="N58" s="1637"/>
      <c r="O58" s="1637"/>
      <c r="P58" s="1637"/>
      <c r="Q58" s="1637"/>
      <c r="R58" s="1637"/>
      <c r="S58" s="1637"/>
      <c r="T58" s="1637"/>
      <c r="U58" s="1637"/>
      <c r="V58" s="1637"/>
      <c r="W58" s="1637"/>
      <c r="X58" s="606" t="s">
        <v>857</v>
      </c>
      <c r="Y58" s="1638"/>
      <c r="Z58" s="1638"/>
      <c r="AA58" s="1638"/>
      <c r="AB58" s="1639"/>
      <c r="AC58" s="1531"/>
      <c r="AD58" s="1532"/>
      <c r="AE58" s="1532"/>
      <c r="AF58" s="1532"/>
      <c r="AG58" s="1537"/>
      <c r="AH58" s="1537"/>
      <c r="AI58" s="1537"/>
      <c r="AJ58" s="1537"/>
      <c r="AK58" s="1538"/>
      <c r="AL58" s="605"/>
      <c r="AM58" s="561"/>
    </row>
    <row r="59" spans="1:39" ht="18" customHeight="1">
      <c r="A59" s="1584"/>
      <c r="B59" s="1523"/>
      <c r="C59" s="1523"/>
      <c r="D59" s="1523"/>
      <c r="E59" s="1523"/>
      <c r="F59" s="1523"/>
      <c r="G59" s="1523"/>
      <c r="H59" s="1523"/>
      <c r="I59" s="1523"/>
      <c r="J59" s="1524"/>
      <c r="K59" s="607" t="s">
        <v>524</v>
      </c>
      <c r="L59" s="608"/>
      <c r="M59" s="608"/>
      <c r="N59" s="1574"/>
      <c r="O59" s="1574"/>
      <c r="P59" s="1574"/>
      <c r="Q59" s="1574"/>
      <c r="R59" s="1574"/>
      <c r="S59" s="1574"/>
      <c r="T59" s="1574"/>
      <c r="U59" s="1574"/>
      <c r="V59" s="1574"/>
      <c r="W59" s="1574"/>
      <c r="X59" s="1574"/>
      <c r="Y59" s="1574"/>
      <c r="Z59" s="1574"/>
      <c r="AA59" s="1574"/>
      <c r="AB59" s="609" t="s">
        <v>857</v>
      </c>
      <c r="AC59" s="1533"/>
      <c r="AD59" s="1534"/>
      <c r="AE59" s="1534"/>
      <c r="AF59" s="1534"/>
      <c r="AG59" s="1539"/>
      <c r="AH59" s="1539"/>
      <c r="AI59" s="1539"/>
      <c r="AJ59" s="1539"/>
      <c r="AK59" s="1540"/>
      <c r="AL59" s="605"/>
      <c r="AM59" s="561"/>
    </row>
    <row r="60" spans="1:39" ht="18" customHeight="1">
      <c r="A60" s="1548" t="s">
        <v>882</v>
      </c>
      <c r="B60" s="1542" t="s">
        <v>525</v>
      </c>
      <c r="C60" s="1543"/>
      <c r="D60" s="1543"/>
      <c r="E60" s="1543"/>
      <c r="F60" s="1543"/>
      <c r="G60" s="1543"/>
      <c r="H60" s="1543"/>
      <c r="I60" s="1543"/>
      <c r="J60" s="1544"/>
      <c r="K60" s="868"/>
      <c r="L60" s="1551" t="s">
        <v>1124</v>
      </c>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c r="AI60" s="1552"/>
      <c r="AJ60" s="1552"/>
      <c r="AK60" s="1553"/>
      <c r="AL60" s="605"/>
      <c r="AM60" s="561"/>
    </row>
    <row r="61" spans="1:39" ht="18" customHeight="1">
      <c r="A61" s="1549"/>
      <c r="B61" s="1545"/>
      <c r="C61" s="1546"/>
      <c r="D61" s="1546"/>
      <c r="E61" s="1546"/>
      <c r="F61" s="1546"/>
      <c r="G61" s="1546"/>
      <c r="H61" s="1546"/>
      <c r="I61" s="1546"/>
      <c r="J61" s="1547"/>
      <c r="K61" s="869"/>
      <c r="L61" s="1569" t="s">
        <v>1151</v>
      </c>
      <c r="M61" s="1570"/>
      <c r="N61" s="1570"/>
      <c r="O61" s="1570"/>
      <c r="P61" s="1570"/>
      <c r="Q61" s="1570"/>
      <c r="R61" s="1570"/>
      <c r="S61" s="1570"/>
      <c r="T61" s="1570"/>
      <c r="U61" s="1570"/>
      <c r="V61" s="870"/>
      <c r="W61" s="1569" t="s">
        <v>1152</v>
      </c>
      <c r="X61" s="1570"/>
      <c r="Y61" s="1570"/>
      <c r="Z61" s="1570"/>
      <c r="AA61" s="1570"/>
      <c r="AB61" s="1570"/>
      <c r="AC61" s="1570"/>
      <c r="AD61" s="1570"/>
      <c r="AE61" s="1570"/>
      <c r="AF61" s="1571"/>
      <c r="AG61" s="1572" t="s">
        <v>1093</v>
      </c>
      <c r="AH61" s="1573"/>
      <c r="AI61" s="1554">
        <f>様式6!AH124</f>
        <v>0</v>
      </c>
      <c r="AJ61" s="1555"/>
      <c r="AK61" s="1556"/>
      <c r="AL61" s="610"/>
      <c r="AM61" s="561"/>
    </row>
    <row r="62" spans="1:39" ht="27.95" customHeight="1">
      <c r="A62" s="1549"/>
      <c r="B62" s="1557" t="s">
        <v>526</v>
      </c>
      <c r="C62" s="1558"/>
      <c r="D62" s="1558"/>
      <c r="E62" s="1558"/>
      <c r="F62" s="1558"/>
      <c r="G62" s="1558"/>
      <c r="H62" s="1558"/>
      <c r="I62" s="1558"/>
      <c r="J62" s="1559"/>
      <c r="K62" s="1560"/>
      <c r="L62" s="1561"/>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2"/>
      <c r="AL62" s="611"/>
      <c r="AM62" s="561"/>
    </row>
    <row r="63" spans="1:39" ht="27.95" customHeight="1" thickBot="1">
      <c r="A63" s="1550"/>
      <c r="B63" s="1563" t="s">
        <v>527</v>
      </c>
      <c r="C63" s="1564"/>
      <c r="D63" s="1564"/>
      <c r="E63" s="1564"/>
      <c r="F63" s="1564"/>
      <c r="G63" s="1564"/>
      <c r="H63" s="1564"/>
      <c r="I63" s="1564"/>
      <c r="J63" s="1565"/>
      <c r="K63" s="1566"/>
      <c r="L63" s="1567"/>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8"/>
      <c r="AL63" s="611"/>
      <c r="AM63" s="561"/>
    </row>
    <row r="64" spans="1:39" ht="12" customHeight="1">
      <c r="A64" s="612" t="s">
        <v>883</v>
      </c>
      <c r="B64" s="591"/>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61"/>
      <c r="AC64" s="561"/>
      <c r="AD64" s="561"/>
      <c r="AE64" s="561"/>
      <c r="AF64" s="561"/>
      <c r="AG64" s="561"/>
      <c r="AH64" s="561"/>
      <c r="AI64" s="561"/>
      <c r="AJ64" s="561"/>
      <c r="AK64" s="561"/>
      <c r="AL64" s="613"/>
      <c r="AM64" s="561"/>
    </row>
    <row r="65" spans="1:39" ht="12" customHeight="1">
      <c r="A65" s="612" t="s">
        <v>528</v>
      </c>
      <c r="B65" s="591"/>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591"/>
      <c r="AB65" s="561"/>
      <c r="AC65" s="561"/>
      <c r="AD65" s="561"/>
      <c r="AE65" s="561"/>
      <c r="AF65" s="561"/>
      <c r="AG65" s="561"/>
      <c r="AH65" s="561"/>
      <c r="AI65" s="561"/>
      <c r="AJ65" s="561"/>
      <c r="AK65" s="561"/>
      <c r="AL65" s="613"/>
      <c r="AM65" s="561"/>
    </row>
    <row r="66" spans="1:39" ht="12" customHeight="1">
      <c r="A66" s="612" t="s">
        <v>529</v>
      </c>
      <c r="B66" s="591"/>
      <c r="C66" s="591"/>
      <c r="D66" s="591"/>
      <c r="E66" s="591"/>
      <c r="F66" s="591"/>
      <c r="G66" s="591"/>
      <c r="H66" s="591"/>
      <c r="I66" s="591"/>
      <c r="J66" s="591"/>
      <c r="K66" s="591"/>
      <c r="L66" s="591"/>
      <c r="M66" s="591"/>
      <c r="N66" s="591"/>
      <c r="O66" s="591"/>
      <c r="P66" s="591"/>
      <c r="Q66" s="591"/>
      <c r="R66" s="591"/>
      <c r="S66" s="591"/>
      <c r="T66" s="591"/>
      <c r="U66" s="591"/>
      <c r="V66" s="591"/>
      <c r="W66" s="591"/>
      <c r="X66" s="591"/>
      <c r="Y66" s="591"/>
      <c r="Z66" s="591"/>
      <c r="AA66" s="591"/>
      <c r="AB66" s="561"/>
      <c r="AC66" s="561"/>
      <c r="AD66" s="561"/>
      <c r="AE66" s="561"/>
      <c r="AF66" s="561"/>
      <c r="AG66" s="561"/>
      <c r="AH66" s="561"/>
      <c r="AI66" s="561"/>
      <c r="AJ66" s="561"/>
      <c r="AK66" s="561"/>
      <c r="AL66" s="613"/>
      <c r="AM66" s="561"/>
    </row>
    <row r="67" spans="1:39" ht="12" customHeight="1">
      <c r="A67" s="612" t="s">
        <v>267</v>
      </c>
      <c r="B67" s="591"/>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c r="AA67" s="591"/>
      <c r="AB67" s="561"/>
      <c r="AC67" s="561"/>
      <c r="AD67" s="561"/>
      <c r="AE67" s="561"/>
      <c r="AF67" s="561"/>
      <c r="AG67" s="561"/>
      <c r="AH67" s="561"/>
      <c r="AI67" s="561"/>
      <c r="AJ67" s="561"/>
      <c r="AK67" s="561"/>
      <c r="AL67" s="613"/>
      <c r="AM67" s="561"/>
    </row>
    <row r="68" spans="1:39" ht="12" customHeight="1">
      <c r="A68" s="612" t="s">
        <v>531</v>
      </c>
      <c r="B68" s="591"/>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c r="AA68" s="591"/>
      <c r="AB68" s="561"/>
      <c r="AC68" s="561"/>
      <c r="AD68" s="561"/>
      <c r="AE68" s="561"/>
      <c r="AF68" s="561"/>
      <c r="AG68" s="561"/>
      <c r="AH68" s="561"/>
      <c r="AI68" s="561"/>
      <c r="AJ68" s="561"/>
      <c r="AK68" s="561"/>
      <c r="AL68" s="613"/>
      <c r="AM68" s="561"/>
    </row>
    <row r="69" spans="1:39" ht="12" customHeight="1">
      <c r="A69" s="612" t="s">
        <v>499</v>
      </c>
      <c r="B69" s="591"/>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c r="AA69" s="591"/>
      <c r="AB69" s="561"/>
      <c r="AC69" s="561"/>
      <c r="AD69" s="561"/>
      <c r="AE69" s="561"/>
      <c r="AF69" s="561"/>
      <c r="AG69" s="561"/>
      <c r="AH69" s="561"/>
      <c r="AI69" s="561"/>
      <c r="AJ69" s="561"/>
      <c r="AK69" s="561"/>
      <c r="AL69" s="613"/>
      <c r="AM69" s="561"/>
    </row>
    <row r="70" spans="1:39" ht="12" customHeight="1">
      <c r="A70" s="614"/>
      <c r="B70" s="591"/>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1155"/>
      <c r="AC70" s="1155"/>
      <c r="AD70" s="1155"/>
      <c r="AE70" s="1155"/>
      <c r="AF70" s="1155"/>
      <c r="AG70" s="1155"/>
      <c r="AH70" s="1155"/>
      <c r="AI70" s="1155"/>
      <c r="AJ70" s="1155"/>
      <c r="AK70" s="1155"/>
      <c r="AL70" s="1156"/>
      <c r="AM70" s="561"/>
    </row>
    <row r="71" spans="1:39" ht="18" customHeight="1">
      <c r="A71" s="1157"/>
      <c r="B71" s="1157"/>
      <c r="C71" s="1157"/>
      <c r="D71" s="1157"/>
      <c r="E71" s="1157"/>
      <c r="F71" s="1157"/>
      <c r="G71" s="1157"/>
      <c r="H71" s="1157"/>
      <c r="I71" s="1157"/>
      <c r="J71" s="1157"/>
      <c r="K71" s="1157"/>
      <c r="L71" s="1157"/>
      <c r="M71" s="1157"/>
      <c r="N71" s="1157"/>
      <c r="O71" s="1157"/>
      <c r="P71" s="1157"/>
      <c r="Q71" s="1157"/>
      <c r="R71" s="1157"/>
      <c r="S71" s="1157"/>
      <c r="T71" s="1157"/>
      <c r="U71" s="1157"/>
      <c r="V71" s="1157"/>
      <c r="W71" s="1157"/>
      <c r="X71" s="1157"/>
      <c r="Y71" s="1157"/>
      <c r="Z71" s="1157"/>
      <c r="AA71" s="1157"/>
      <c r="AB71" s="1157"/>
      <c r="AC71" s="1157"/>
      <c r="AD71" s="1157"/>
      <c r="AE71" s="1157"/>
      <c r="AF71" s="1157"/>
      <c r="AG71" s="1157"/>
      <c r="AH71" s="1157"/>
      <c r="AI71" s="1157"/>
      <c r="AJ71" s="1157"/>
      <c r="AK71" s="1157"/>
      <c r="AL71" s="1158"/>
    </row>
  </sheetData>
  <mergeCells count="200">
    <mergeCell ref="A2:AK2"/>
    <mergeCell ref="A3:E3"/>
    <mergeCell ref="F3:R3"/>
    <mergeCell ref="G5:J5"/>
    <mergeCell ref="L5:T5"/>
    <mergeCell ref="Y5:AK6"/>
    <mergeCell ref="G6:J6"/>
    <mergeCell ref="L6:T6"/>
    <mergeCell ref="G7:L7"/>
    <mergeCell ref="N7:R7"/>
    <mergeCell ref="T7:X7"/>
    <mergeCell ref="Y7:AK12"/>
    <mergeCell ref="AL7:AL12"/>
    <mergeCell ref="A9:E10"/>
    <mergeCell ref="F9:X9"/>
    <mergeCell ref="A11:E11"/>
    <mergeCell ref="F11:K11"/>
    <mergeCell ref="M11:R11"/>
    <mergeCell ref="A12:E12"/>
    <mergeCell ref="F12:K12"/>
    <mergeCell ref="L12:X12"/>
    <mergeCell ref="A5:E8"/>
    <mergeCell ref="G8:L8"/>
    <mergeCell ref="N8:R8"/>
    <mergeCell ref="T8:X8"/>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15:E15"/>
    <mergeCell ref="F15:K15"/>
    <mergeCell ref="M15:R15"/>
    <mergeCell ref="V15:W15"/>
    <mergeCell ref="A17:E17"/>
    <mergeCell ref="F17:AK17"/>
    <mergeCell ref="A18:E19"/>
    <mergeCell ref="G18:K18"/>
    <mergeCell ref="M18:S18"/>
    <mergeCell ref="U18:Z18"/>
    <mergeCell ref="AB18:AG18"/>
    <mergeCell ref="G19:K19"/>
    <mergeCell ref="M19:S19"/>
    <mergeCell ref="X19:AG19"/>
    <mergeCell ref="A28:AG28"/>
    <mergeCell ref="AI28:AK28"/>
    <mergeCell ref="A26:AG26"/>
    <mergeCell ref="AI26:AK26"/>
    <mergeCell ref="A27:AG27"/>
    <mergeCell ref="A20:E20"/>
    <mergeCell ref="F20:AK20"/>
    <mergeCell ref="A21:E25"/>
    <mergeCell ref="F21:G21"/>
    <mergeCell ref="H21:T21"/>
    <mergeCell ref="U21:X21"/>
    <mergeCell ref="Y21:AF21"/>
    <mergeCell ref="F24:G24"/>
    <mergeCell ref="H24:T24"/>
    <mergeCell ref="U24:X24"/>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K50:AH50"/>
    <mergeCell ref="AI30:AK30"/>
    <mergeCell ref="B31:B40"/>
    <mergeCell ref="C31:J31"/>
    <mergeCell ref="K31:AH31"/>
    <mergeCell ref="AI31:AK31"/>
    <mergeCell ref="C32:J32"/>
    <mergeCell ref="K32:AH32"/>
    <mergeCell ref="AI32:AK32"/>
    <mergeCell ref="C33:J33"/>
    <mergeCell ref="K33:AH33"/>
    <mergeCell ref="C38:J38"/>
    <mergeCell ref="K38:AH38"/>
    <mergeCell ref="AI38:AK38"/>
    <mergeCell ref="C39:J39"/>
    <mergeCell ref="K39:AH39"/>
    <mergeCell ref="AI39:AK39"/>
    <mergeCell ref="C36:J36"/>
    <mergeCell ref="K36:AH36"/>
    <mergeCell ref="AI36:AK36"/>
    <mergeCell ref="C37:J37"/>
    <mergeCell ref="K37:AH37"/>
    <mergeCell ref="AI37:AK37"/>
    <mergeCell ref="AI40:AK40"/>
    <mergeCell ref="AI54:AK54"/>
    <mergeCell ref="B41:B50"/>
    <mergeCell ref="C41:J41"/>
    <mergeCell ref="K41:AH41"/>
    <mergeCell ref="AI41:AK41"/>
    <mergeCell ref="C42:J42"/>
    <mergeCell ref="K42:AH42"/>
    <mergeCell ref="AI42:AK42"/>
    <mergeCell ref="C45:J45"/>
    <mergeCell ref="K45:AH45"/>
    <mergeCell ref="AI45:AK45"/>
    <mergeCell ref="C46:J46"/>
    <mergeCell ref="K46:AH46"/>
    <mergeCell ref="AI46:AK46"/>
    <mergeCell ref="C43:J43"/>
    <mergeCell ref="K43:AH43"/>
    <mergeCell ref="AI43:AK43"/>
    <mergeCell ref="C44:J44"/>
    <mergeCell ref="K44:AH44"/>
    <mergeCell ref="AI44:AK44"/>
    <mergeCell ref="C49:J49"/>
    <mergeCell ref="K49:AH49"/>
    <mergeCell ref="AI49:AK49"/>
    <mergeCell ref="C50:J50"/>
    <mergeCell ref="AI27:AK27"/>
    <mergeCell ref="K55:M55"/>
    <mergeCell ref="N55:AH55"/>
    <mergeCell ref="AI55:AK55"/>
    <mergeCell ref="K58:M58"/>
    <mergeCell ref="B51:J51"/>
    <mergeCell ref="L51:O51"/>
    <mergeCell ref="Q51:T51"/>
    <mergeCell ref="U51:AH51"/>
    <mergeCell ref="AI51:AK51"/>
    <mergeCell ref="B52:J55"/>
    <mergeCell ref="K52:M52"/>
    <mergeCell ref="N52:AH52"/>
    <mergeCell ref="AI52:AK52"/>
    <mergeCell ref="K53:M53"/>
    <mergeCell ref="G56:J56"/>
    <mergeCell ref="K56:M56"/>
    <mergeCell ref="N56:P56"/>
    <mergeCell ref="Q56:S56"/>
    <mergeCell ref="T56:V56"/>
    <mergeCell ref="N58:W58"/>
    <mergeCell ref="Y58:AB58"/>
    <mergeCell ref="AI50:AK50"/>
    <mergeCell ref="C47:J47"/>
    <mergeCell ref="N53:AH53"/>
    <mergeCell ref="C40:J40"/>
    <mergeCell ref="K40:AH40"/>
    <mergeCell ref="A29:A59"/>
    <mergeCell ref="B29:E29"/>
    <mergeCell ref="F29:AK29"/>
    <mergeCell ref="B30:J30"/>
    <mergeCell ref="K30:AH30"/>
    <mergeCell ref="AI33:AK33"/>
    <mergeCell ref="C34:J34"/>
    <mergeCell ref="K34:AH34"/>
    <mergeCell ref="AI34:AK34"/>
    <mergeCell ref="C35:J35"/>
    <mergeCell ref="K35:AH35"/>
    <mergeCell ref="AI35:AK35"/>
    <mergeCell ref="K47:AH47"/>
    <mergeCell ref="AI47:AK47"/>
    <mergeCell ref="C48:J48"/>
    <mergeCell ref="K48:AH48"/>
    <mergeCell ref="AI48:AK48"/>
    <mergeCell ref="AI53:AK53"/>
    <mergeCell ref="K54:M54"/>
    <mergeCell ref="W56:Y56"/>
    <mergeCell ref="N54:AH54"/>
    <mergeCell ref="B60:J61"/>
    <mergeCell ref="A60:A63"/>
    <mergeCell ref="L60:AK60"/>
    <mergeCell ref="AI61:AK61"/>
    <mergeCell ref="B62:J62"/>
    <mergeCell ref="K62:AK62"/>
    <mergeCell ref="B63:J63"/>
    <mergeCell ref="K63:AK63"/>
    <mergeCell ref="L61:U61"/>
    <mergeCell ref="W61:AF61"/>
    <mergeCell ref="AG61:AH61"/>
    <mergeCell ref="Z56:AB56"/>
    <mergeCell ref="AC56:AE56"/>
    <mergeCell ref="AF56:AH56"/>
    <mergeCell ref="B57:J59"/>
    <mergeCell ref="K57:M57"/>
    <mergeCell ref="Y57:AB57"/>
    <mergeCell ref="AC57:AF59"/>
    <mergeCell ref="AG57:AK59"/>
    <mergeCell ref="B56:F56"/>
    <mergeCell ref="N59:AA59"/>
  </mergeCells>
  <phoneticPr fontId="9"/>
  <conditionalFormatting sqref="L5:T6">
    <cfRule type="expression" dxfId="332" priority="27">
      <formula>AND(F5="✔",L5="")</formula>
    </cfRule>
  </conditionalFormatting>
  <conditionalFormatting sqref="Y7:AK12">
    <cfRule type="expression" dxfId="331" priority="20">
      <formula>LEN(Y7)&gt;100</formula>
    </cfRule>
    <cfRule type="expression" dxfId="330" priority="26">
      <formula>AND($L$5&lt;&gt;"00 基礎分野",$Y$7="")</formula>
    </cfRule>
  </conditionalFormatting>
  <conditionalFormatting sqref="Y57:AB58 N58:W58 N59:AA59 K62:AK63 F13 L13 R13 AF15:AG15 G16 I16 L16 N16 F17:AK17 F20:AK20 F29:AK29 K52:AE55 AI52:AK55 C31:AK50 M11:R11 F11:K12 K60">
    <cfRule type="containsBlanks" dxfId="329" priority="29">
      <formula>LEN(TRIM(C11))=0</formula>
    </cfRule>
  </conditionalFormatting>
  <conditionalFormatting sqref="M11:R11 F11:K12 F14:K14">
    <cfRule type="cellIs" dxfId="328" priority="24" operator="equal">
      <formula>"令和　　年　　月　　日"</formula>
    </cfRule>
  </conditionalFormatting>
  <conditionalFormatting sqref="V13:AF13">
    <cfRule type="expression" dxfId="327" priority="23">
      <formula>AND($R$13="✔",$V$13="")</formula>
    </cfRule>
  </conditionalFormatting>
  <conditionalFormatting sqref="K51 P51">
    <cfRule type="expression" dxfId="326" priority="22">
      <formula>COUNTA($K$51,$P$51)=0</formula>
    </cfRule>
  </conditionalFormatting>
  <conditionalFormatting sqref="AI51:AK51">
    <cfRule type="expression" dxfId="325" priority="21">
      <formula>AND($P$51="✔",$AI$51="")</formula>
    </cfRule>
  </conditionalFormatting>
  <conditionalFormatting sqref="F20:AK20">
    <cfRule type="expression" dxfId="324" priority="19">
      <formula>LEN(F20)&gt;200</formula>
    </cfRule>
  </conditionalFormatting>
  <conditionalFormatting sqref="F29:AK29">
    <cfRule type="expression" dxfId="323" priority="18">
      <formula>LEN(F29)&gt;250</formula>
    </cfRule>
  </conditionalFormatting>
  <conditionalFormatting sqref="M7">
    <cfRule type="containsBlanks" dxfId="322" priority="31">
      <formula>LEN(TRIM(M7))=0</formula>
    </cfRule>
  </conditionalFormatting>
  <conditionalFormatting sqref="S7">
    <cfRule type="containsBlanks" dxfId="321" priority="32">
      <formula>LEN(TRIM(S7))=0</formula>
    </cfRule>
  </conditionalFormatting>
  <conditionalFormatting sqref="F8">
    <cfRule type="containsBlanks" dxfId="320" priority="30">
      <formula>LEN(TRIM(F8))=0</formula>
    </cfRule>
  </conditionalFormatting>
  <conditionalFormatting sqref="F14:K14">
    <cfRule type="containsBlanks" dxfId="319" priority="13">
      <formula>LEN(TRIM(F14))=0</formula>
    </cfRule>
  </conditionalFormatting>
  <conditionalFormatting sqref="AI61">
    <cfRule type="cellIs" dxfId="318" priority="9" operator="lessThanOrEqual">
      <formula>1</formula>
    </cfRule>
  </conditionalFormatting>
  <conditionalFormatting sqref="K61">
    <cfRule type="expression" dxfId="317" priority="11">
      <formula>($K$61="")*($V$61="")</formula>
    </cfRule>
  </conditionalFormatting>
  <conditionalFormatting sqref="V61">
    <cfRule type="expression" dxfId="316" priority="10">
      <formula>($K$61="")*($V$61="")</formula>
    </cfRule>
  </conditionalFormatting>
  <conditionalFormatting sqref="F18:F19 L18:L19 T18:T19 AA18 X19:AG19">
    <cfRule type="containsBlanks" dxfId="315" priority="7">
      <formula>LEN(TRIM(F18))=0</formula>
    </cfRule>
  </conditionalFormatting>
  <conditionalFormatting sqref="H21:T25 Y21:AF25 AH21:AH25">
    <cfRule type="containsBlanks" dxfId="314" priority="6">
      <formula>LEN(TRIM(H21))=0</formula>
    </cfRule>
  </conditionalFormatting>
  <conditionalFormatting sqref="AH26">
    <cfRule type="containsBlanks" dxfId="313" priority="4">
      <formula>LEN(TRIM(AH26))=0</formula>
    </cfRule>
  </conditionalFormatting>
  <conditionalFormatting sqref="AH27:AH28">
    <cfRule type="containsBlanks" dxfId="312" priority="3">
      <formula>LEN(TRIM(AH27))=0</formula>
    </cfRule>
  </conditionalFormatting>
  <conditionalFormatting sqref="M8">
    <cfRule type="containsBlanks" dxfId="311" priority="1">
      <formula>LEN(TRIM(M8))=0</formula>
    </cfRule>
  </conditionalFormatting>
  <dataValidations count="7">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2:M55">
      <formula1>"【職場見学】,【職場体験】,【職業人講話】"</formula1>
    </dataValidation>
    <dataValidation type="list" allowBlank="1" showInputMessage="1" showErrorMessage="1" sqref="P51 S7:S8 V61 AA18 T18:T19 L18:L19 F18:F19 R13 L13 F13 F7 AH21:AH25 K51 K60:K61 M7">
      <formula1>"✔"</formula1>
    </dataValidation>
    <dataValidation allowBlank="1" showInputMessage="1" showErrorMessage="1" prompt="職場体験・職場見学及び企業実習先への交通費、健康診断料、補講費が必要となる場合には、別途費用が発生する旨記入してください。" sqref="N59:AA59"/>
    <dataValidation allowBlank="1" showInputMessage="1" showErrorMessage="1" prompt="様式第８号に記載した金額を記載してください。" sqref="Y57:AB57"/>
    <dataValidation type="list" allowBlank="1" showInputMessage="1" showErrorMessage="1" sqref="M8 F8 AH26:AH28">
      <formula1>"○"</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&amp;R（令和5年12月8日以降に開講する訓練科から適用）</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A1:AI24"/>
  <sheetViews>
    <sheetView showGridLines="0" view="pageBreakPreview" zoomScale="70" zoomScaleNormal="100" zoomScaleSheetLayoutView="70" workbookViewId="0">
      <selection activeCell="A3" sqref="A3:X3"/>
    </sheetView>
  </sheetViews>
  <sheetFormatPr defaultColWidth="8" defaultRowHeight="13.5"/>
  <cols>
    <col min="1" max="24" width="6.75" style="787" customWidth="1"/>
    <col min="25" max="16384" width="8" style="787"/>
  </cols>
  <sheetData>
    <row r="1" spans="1:35">
      <c r="U1" s="787" t="s">
        <v>1229</v>
      </c>
      <c r="V1" s="795"/>
    </row>
    <row r="2" spans="1:35">
      <c r="X2" s="788" t="s">
        <v>1160</v>
      </c>
    </row>
    <row r="3" spans="1:35" ht="18.75">
      <c r="A3" s="1790" t="s">
        <v>1123</v>
      </c>
      <c r="B3" s="1790"/>
      <c r="C3" s="1790"/>
      <c r="D3" s="1790"/>
      <c r="E3" s="1790"/>
      <c r="F3" s="1790"/>
      <c r="G3" s="1790"/>
      <c r="H3" s="1790"/>
      <c r="I3" s="1790"/>
      <c r="J3" s="1790"/>
      <c r="K3" s="1790"/>
      <c r="L3" s="1790"/>
      <c r="M3" s="1790"/>
      <c r="N3" s="1790"/>
      <c r="O3" s="1790"/>
      <c r="P3" s="1790"/>
      <c r="Q3" s="1790"/>
      <c r="R3" s="1790"/>
      <c r="S3" s="1790"/>
      <c r="T3" s="1790"/>
      <c r="U3" s="1790"/>
      <c r="V3" s="1790"/>
      <c r="W3" s="1790"/>
      <c r="X3" s="1790"/>
    </row>
    <row r="4" spans="1:35">
      <c r="T4" s="1791" t="s">
        <v>1105</v>
      </c>
      <c r="U4" s="1791"/>
      <c r="V4" s="1792" t="str">
        <f>IF(様式1!O3="","",様式1!O3)</f>
        <v/>
      </c>
      <c r="W4" s="1792"/>
      <c r="X4" s="1792"/>
      <c r="Y4" s="796"/>
      <c r="Z4" s="796"/>
    </row>
    <row r="5" spans="1:35" ht="9" customHeight="1">
      <c r="Y5" s="794"/>
      <c r="Z5" s="794"/>
    </row>
    <row r="6" spans="1:35" ht="18" customHeight="1">
      <c r="A6" s="1784" t="s">
        <v>1106</v>
      </c>
      <c r="B6" s="1785"/>
      <c r="C6" s="1786"/>
      <c r="D6" s="1793" t="str">
        <f>IF(様式1!L11="","",様式1!L11)</f>
        <v/>
      </c>
      <c r="E6" s="1794"/>
      <c r="F6" s="1794"/>
      <c r="G6" s="1794"/>
      <c r="H6" s="1794"/>
      <c r="I6" s="1794"/>
      <c r="J6" s="1794"/>
      <c r="K6" s="1794"/>
      <c r="L6" s="1795"/>
      <c r="M6" s="1796" t="s">
        <v>1161</v>
      </c>
      <c r="N6" s="1796"/>
      <c r="O6" s="1796"/>
      <c r="P6" s="1797" t="str">
        <f>IF(様式1!F44="","",様式1!F44)</f>
        <v/>
      </c>
      <c r="Q6" s="1797"/>
      <c r="R6" s="1797"/>
      <c r="S6" s="1797"/>
      <c r="T6" s="1797"/>
      <c r="U6" s="1797"/>
      <c r="V6" s="1797"/>
      <c r="W6" s="1797"/>
      <c r="X6" s="1797"/>
      <c r="Y6" s="789"/>
      <c r="Z6" s="789"/>
      <c r="AA6" s="789"/>
      <c r="AB6" s="789"/>
      <c r="AC6" s="789"/>
      <c r="AD6" s="789"/>
      <c r="AE6" s="789"/>
      <c r="AF6" s="789"/>
      <c r="AG6" s="789"/>
      <c r="AH6" s="789"/>
      <c r="AI6" s="789"/>
    </row>
    <row r="7" spans="1:35" ht="18" customHeight="1">
      <c r="A7" s="1784" t="s">
        <v>1107</v>
      </c>
      <c r="B7" s="1785"/>
      <c r="C7" s="1786"/>
      <c r="D7" s="1787" t="str">
        <f>IF(様式1!G36="","",様式1!G36)</f>
        <v/>
      </c>
      <c r="E7" s="1788"/>
      <c r="F7" s="1788"/>
      <c r="G7" s="1788"/>
      <c r="H7" s="1788"/>
      <c r="I7" s="1788"/>
      <c r="J7" s="1788"/>
      <c r="K7" s="1788"/>
      <c r="L7" s="1789"/>
      <c r="M7" s="790"/>
      <c r="N7" s="790"/>
      <c r="O7" s="790"/>
      <c r="P7" s="790"/>
      <c r="Q7" s="790"/>
      <c r="R7" s="790"/>
      <c r="S7" s="790"/>
      <c r="T7" s="790"/>
      <c r="U7" s="790"/>
      <c r="V7" s="790"/>
      <c r="W7" s="790"/>
      <c r="X7" s="790"/>
      <c r="Y7" s="789"/>
      <c r="Z7" s="789"/>
      <c r="AA7" s="789"/>
      <c r="AB7" s="789"/>
      <c r="AC7" s="789"/>
      <c r="AD7" s="789"/>
      <c r="AE7" s="789"/>
      <c r="AF7" s="789"/>
      <c r="AG7" s="789"/>
      <c r="AH7" s="789"/>
      <c r="AI7" s="789"/>
    </row>
    <row r="9" spans="1:35" s="792" customFormat="1" ht="55.9" customHeight="1">
      <c r="A9" s="791" t="s">
        <v>1162</v>
      </c>
      <c r="B9" s="1783" t="s">
        <v>1163</v>
      </c>
      <c r="C9" s="1783"/>
      <c r="D9" s="1782" t="s">
        <v>1108</v>
      </c>
      <c r="E9" s="1782"/>
      <c r="F9" s="1782"/>
      <c r="G9" s="1782" t="s">
        <v>1109</v>
      </c>
      <c r="H9" s="1782"/>
      <c r="I9" s="1782"/>
      <c r="J9" s="1782"/>
      <c r="K9" s="1782"/>
      <c r="L9" s="1782" t="s">
        <v>1110</v>
      </c>
      <c r="M9" s="1782"/>
      <c r="N9" s="1782" t="s">
        <v>1111</v>
      </c>
      <c r="O9" s="1782"/>
      <c r="P9" s="1783" t="s">
        <v>1112</v>
      </c>
      <c r="Q9" s="1783"/>
      <c r="R9" s="1783"/>
      <c r="S9" s="1782" t="s">
        <v>1113</v>
      </c>
      <c r="T9" s="1782"/>
      <c r="U9" s="1782" t="s">
        <v>1114</v>
      </c>
      <c r="V9" s="1782"/>
      <c r="W9" s="1782"/>
      <c r="X9" s="1782"/>
    </row>
    <row r="10" spans="1:35" ht="58.15" customHeight="1">
      <c r="A10" s="793" t="s">
        <v>1164</v>
      </c>
      <c r="B10" s="1780"/>
      <c r="C10" s="1781"/>
      <c r="D10" s="1775"/>
      <c r="E10" s="1775"/>
      <c r="F10" s="1775"/>
      <c r="G10" s="1775"/>
      <c r="H10" s="1775"/>
      <c r="I10" s="1775"/>
      <c r="J10" s="1775"/>
      <c r="K10" s="1775"/>
      <c r="L10" s="1779"/>
      <c r="M10" s="1779"/>
      <c r="N10" s="1771"/>
      <c r="O10" s="1771"/>
      <c r="P10" s="1771"/>
      <c r="Q10" s="1771"/>
      <c r="R10" s="1771"/>
      <c r="S10" s="1771"/>
      <c r="T10" s="1771"/>
      <c r="U10" s="1772"/>
      <c r="V10" s="1772"/>
      <c r="W10" s="1772"/>
      <c r="X10" s="1772"/>
    </row>
    <row r="11" spans="1:35" ht="58.15" customHeight="1">
      <c r="A11" s="793" t="s">
        <v>1165</v>
      </c>
      <c r="B11" s="1780"/>
      <c r="C11" s="1781"/>
      <c r="D11" s="1775"/>
      <c r="E11" s="1775"/>
      <c r="F11" s="1775"/>
      <c r="G11" s="1776"/>
      <c r="H11" s="1777"/>
      <c r="I11" s="1777"/>
      <c r="J11" s="1777"/>
      <c r="K11" s="1778"/>
      <c r="L11" s="1779"/>
      <c r="M11" s="1779"/>
      <c r="N11" s="1771"/>
      <c r="O11" s="1771"/>
      <c r="P11" s="1771"/>
      <c r="Q11" s="1771"/>
      <c r="R11" s="1771"/>
      <c r="S11" s="1771"/>
      <c r="T11" s="1771"/>
      <c r="U11" s="1772"/>
      <c r="V11" s="1772"/>
      <c r="W11" s="1772"/>
      <c r="X11" s="1772"/>
    </row>
    <row r="12" spans="1:35" ht="58.15" customHeight="1">
      <c r="A12" s="793" t="s">
        <v>1166</v>
      </c>
      <c r="B12" s="1780"/>
      <c r="C12" s="1781"/>
      <c r="D12" s="1775"/>
      <c r="E12" s="1775"/>
      <c r="F12" s="1775"/>
      <c r="G12" s="1776"/>
      <c r="H12" s="1777"/>
      <c r="I12" s="1777"/>
      <c r="J12" s="1777"/>
      <c r="K12" s="1778"/>
      <c r="L12" s="1779"/>
      <c r="M12" s="1779"/>
      <c r="N12" s="1771"/>
      <c r="O12" s="1771"/>
      <c r="P12" s="1771"/>
      <c r="Q12" s="1771"/>
      <c r="R12" s="1771"/>
      <c r="S12" s="1771"/>
      <c r="T12" s="1771"/>
      <c r="U12" s="1772"/>
      <c r="V12" s="1772"/>
      <c r="W12" s="1772"/>
      <c r="X12" s="1772"/>
    </row>
    <row r="13" spans="1:35" ht="58.15" customHeight="1">
      <c r="A13" s="793" t="s">
        <v>1167</v>
      </c>
      <c r="B13" s="1780"/>
      <c r="C13" s="1781"/>
      <c r="D13" s="1775"/>
      <c r="E13" s="1775"/>
      <c r="F13" s="1775"/>
      <c r="G13" s="1776"/>
      <c r="H13" s="1777"/>
      <c r="I13" s="1777"/>
      <c r="J13" s="1777"/>
      <c r="K13" s="1778"/>
      <c r="L13" s="1779"/>
      <c r="M13" s="1779"/>
      <c r="N13" s="1771"/>
      <c r="O13" s="1771"/>
      <c r="P13" s="1771"/>
      <c r="Q13" s="1771"/>
      <c r="R13" s="1771"/>
      <c r="S13" s="1771"/>
      <c r="T13" s="1771"/>
      <c r="U13" s="1772"/>
      <c r="V13" s="1772"/>
      <c r="W13" s="1772"/>
      <c r="X13" s="1772"/>
    </row>
    <row r="14" spans="1:35" ht="58.15" customHeight="1">
      <c r="A14" s="793" t="s">
        <v>1168</v>
      </c>
      <c r="B14" s="1780"/>
      <c r="C14" s="1781"/>
      <c r="D14" s="1775"/>
      <c r="E14" s="1775"/>
      <c r="F14" s="1775"/>
      <c r="G14" s="1776"/>
      <c r="H14" s="1777"/>
      <c r="I14" s="1777"/>
      <c r="J14" s="1777"/>
      <c r="K14" s="1778"/>
      <c r="L14" s="1779"/>
      <c r="M14" s="1779"/>
      <c r="N14" s="1771"/>
      <c r="O14" s="1771"/>
      <c r="P14" s="1771"/>
      <c r="Q14" s="1771"/>
      <c r="R14" s="1771"/>
      <c r="S14" s="1771"/>
      <c r="T14" s="1771"/>
      <c r="U14" s="1772"/>
      <c r="V14" s="1772"/>
      <c r="W14" s="1772"/>
      <c r="X14" s="1772"/>
    </row>
    <row r="15" spans="1:35" ht="58.15" customHeight="1">
      <c r="A15" s="793" t="s">
        <v>1169</v>
      </c>
      <c r="B15" s="1773"/>
      <c r="C15" s="1774"/>
      <c r="D15" s="1775"/>
      <c r="E15" s="1775"/>
      <c r="F15" s="1775"/>
      <c r="G15" s="1776"/>
      <c r="H15" s="1777"/>
      <c r="I15" s="1777"/>
      <c r="J15" s="1777"/>
      <c r="K15" s="1778"/>
      <c r="L15" s="1779"/>
      <c r="M15" s="1779"/>
      <c r="N15" s="1771"/>
      <c r="O15" s="1771"/>
      <c r="P15" s="1771"/>
      <c r="Q15" s="1771"/>
      <c r="R15" s="1771"/>
      <c r="S15" s="1771"/>
      <c r="T15" s="1771"/>
      <c r="U15" s="1772"/>
      <c r="V15" s="1772"/>
      <c r="W15" s="1772"/>
      <c r="X15" s="1772"/>
    </row>
    <row r="17" spans="1:24">
      <c r="A17" s="1767" t="s">
        <v>1115</v>
      </c>
      <c r="B17" s="1768"/>
    </row>
    <row r="18" spans="1:24">
      <c r="A18" s="871" t="s">
        <v>1116</v>
      </c>
      <c r="B18" s="872"/>
      <c r="C18" s="873"/>
      <c r="D18" s="873"/>
      <c r="E18" s="873"/>
      <c r="F18" s="873"/>
      <c r="G18" s="873"/>
      <c r="H18" s="872" t="s">
        <v>1170</v>
      </c>
      <c r="I18" s="872"/>
      <c r="J18" s="872"/>
      <c r="K18" s="873"/>
      <c r="L18" s="873"/>
      <c r="M18" s="873"/>
      <c r="N18" s="872"/>
      <c r="O18" s="872"/>
      <c r="P18" s="873"/>
      <c r="Q18" s="873"/>
      <c r="R18" s="873"/>
      <c r="S18" s="873"/>
      <c r="T18" s="873"/>
      <c r="U18" s="873"/>
      <c r="V18" s="873"/>
      <c r="W18" s="873"/>
      <c r="X18" s="874"/>
    </row>
    <row r="19" spans="1:24">
      <c r="A19" s="875"/>
      <c r="B19" s="876"/>
      <c r="C19" s="876"/>
      <c r="D19" s="876"/>
      <c r="E19" s="876"/>
      <c r="F19" s="876"/>
      <c r="G19" s="876"/>
      <c r="H19" s="876"/>
      <c r="I19" s="876"/>
      <c r="J19" s="876"/>
      <c r="K19" s="876"/>
      <c r="L19" s="876"/>
      <c r="M19" s="876"/>
      <c r="N19" s="876"/>
      <c r="O19" s="876"/>
      <c r="P19" s="876"/>
      <c r="Q19" s="876"/>
      <c r="R19" s="876"/>
      <c r="S19" s="876"/>
      <c r="T19" s="876"/>
      <c r="U19" s="876"/>
      <c r="V19" s="876"/>
      <c r="W19" s="876"/>
      <c r="X19" s="877"/>
    </row>
    <row r="20" spans="1:24">
      <c r="A20" s="878" t="s">
        <v>1117</v>
      </c>
      <c r="B20" s="879"/>
      <c r="C20" s="876"/>
      <c r="D20" s="876"/>
      <c r="E20" s="876"/>
      <c r="F20" s="876"/>
      <c r="G20" s="876"/>
      <c r="H20" s="879" t="s">
        <v>1118</v>
      </c>
      <c r="I20" s="879"/>
      <c r="J20" s="876"/>
      <c r="K20" s="876"/>
      <c r="L20" s="876"/>
      <c r="M20" s="876"/>
      <c r="N20" s="876"/>
      <c r="O20" s="876"/>
      <c r="P20" s="876"/>
      <c r="Q20" s="876"/>
      <c r="R20" s="876"/>
      <c r="S20" s="876"/>
      <c r="T20" s="876"/>
      <c r="U20" s="876"/>
      <c r="V20" s="876"/>
      <c r="W20" s="876"/>
      <c r="X20" s="877"/>
    </row>
    <row r="21" spans="1:24">
      <c r="A21" s="880"/>
      <c r="B21" s="881"/>
      <c r="C21" s="882"/>
      <c r="D21" s="882"/>
      <c r="E21" s="882"/>
      <c r="F21" s="882"/>
      <c r="G21" s="882"/>
      <c r="H21" s="882"/>
      <c r="I21" s="882"/>
      <c r="J21" s="882"/>
      <c r="K21" s="882"/>
      <c r="L21" s="882"/>
      <c r="M21" s="882"/>
      <c r="N21" s="882"/>
      <c r="O21" s="882"/>
      <c r="P21" s="882"/>
      <c r="Q21" s="882"/>
      <c r="R21" s="882"/>
      <c r="S21" s="882"/>
      <c r="T21" s="882"/>
      <c r="U21" s="882"/>
      <c r="V21" s="882"/>
      <c r="W21" s="882"/>
      <c r="X21" s="883"/>
    </row>
    <row r="23" spans="1:24" ht="86.25" customHeight="1">
      <c r="A23" s="1769" t="s">
        <v>1364</v>
      </c>
      <c r="B23" s="1770"/>
      <c r="C23" s="1770"/>
      <c r="D23" s="1770"/>
      <c r="E23" s="1770"/>
      <c r="F23" s="1770"/>
      <c r="G23" s="1770"/>
      <c r="H23" s="1770"/>
      <c r="I23" s="1770"/>
      <c r="J23" s="1770"/>
      <c r="K23" s="1770"/>
      <c r="L23" s="1770"/>
      <c r="M23" s="1770"/>
      <c r="N23" s="1770"/>
      <c r="O23" s="1770"/>
      <c r="P23" s="1770"/>
      <c r="Q23" s="1770"/>
      <c r="R23" s="1770"/>
      <c r="S23" s="1770"/>
      <c r="T23" s="1770"/>
      <c r="U23" s="1770"/>
      <c r="V23" s="1770"/>
      <c r="W23" s="1770"/>
      <c r="X23" s="1770"/>
    </row>
    <row r="24" spans="1:24">
      <c r="X24" s="786" t="s">
        <v>1359</v>
      </c>
    </row>
  </sheetData>
  <mergeCells count="67">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N12:O12"/>
    <mergeCell ref="P12:R12"/>
    <mergeCell ref="S10:T10"/>
    <mergeCell ref="U10:X10"/>
    <mergeCell ref="B11:C11"/>
    <mergeCell ref="D11:F11"/>
    <mergeCell ref="G11:K11"/>
    <mergeCell ref="L11:M11"/>
    <mergeCell ref="N11:O11"/>
    <mergeCell ref="P11:R11"/>
    <mergeCell ref="S11:T11"/>
    <mergeCell ref="U11:X11"/>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s>
  <phoneticPr fontId="9"/>
  <dataValidations disablePrompts="1"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H24"/>
  <sheetViews>
    <sheetView view="pageBreakPreview" zoomScale="80" zoomScaleNormal="100" zoomScaleSheetLayoutView="80" workbookViewId="0">
      <selection activeCell="A3" sqref="A3:W3"/>
    </sheetView>
  </sheetViews>
  <sheetFormatPr defaultColWidth="8" defaultRowHeight="13.5"/>
  <cols>
    <col min="1" max="13" width="6.75" style="967" customWidth="1"/>
    <col min="14" max="15" width="12.625" style="967" customWidth="1"/>
    <col min="16" max="17" width="10.125" style="967" customWidth="1"/>
    <col min="18" max="23" width="6.75" style="967" customWidth="1"/>
    <col min="24" max="16384" width="8" style="967"/>
  </cols>
  <sheetData>
    <row r="1" spans="1:34">
      <c r="T1" s="968" t="s">
        <v>1221</v>
      </c>
    </row>
    <row r="2" spans="1:34">
      <c r="W2" s="969" t="s">
        <v>1222</v>
      </c>
    </row>
    <row r="3" spans="1:34" ht="18.75">
      <c r="A3" s="1821" t="s">
        <v>1223</v>
      </c>
      <c r="B3" s="1821"/>
      <c r="C3" s="1821"/>
      <c r="D3" s="1821"/>
      <c r="E3" s="1821"/>
      <c r="F3" s="1821"/>
      <c r="G3" s="1821"/>
      <c r="H3" s="1821"/>
      <c r="I3" s="1821"/>
      <c r="J3" s="1821"/>
      <c r="K3" s="1821"/>
      <c r="L3" s="1821"/>
      <c r="M3" s="1821"/>
      <c r="N3" s="1821"/>
      <c r="O3" s="1821"/>
      <c r="P3" s="1821"/>
      <c r="Q3" s="1821"/>
      <c r="R3" s="1821"/>
      <c r="S3" s="1821"/>
      <c r="T3" s="1821"/>
      <c r="U3" s="1821"/>
      <c r="V3" s="1821"/>
      <c r="W3" s="1821"/>
    </row>
    <row r="4" spans="1:34">
      <c r="S4" s="1822" t="s">
        <v>1105</v>
      </c>
      <c r="T4" s="1822"/>
      <c r="U4" s="1823" t="str">
        <f>IF(様式1!O3="","",様式1!O3)</f>
        <v/>
      </c>
      <c r="V4" s="1823"/>
      <c r="W4" s="1823"/>
    </row>
    <row r="5" spans="1:34" ht="9" customHeight="1"/>
    <row r="6" spans="1:34" ht="18" customHeight="1">
      <c r="A6" s="1784" t="s">
        <v>1106</v>
      </c>
      <c r="B6" s="1785"/>
      <c r="C6" s="1786"/>
      <c r="D6" s="1815" t="str">
        <f>IF(様式1!L11="","",様式1!L11)</f>
        <v/>
      </c>
      <c r="E6" s="1816"/>
      <c r="F6" s="1816"/>
      <c r="G6" s="1816"/>
      <c r="H6" s="1816"/>
      <c r="I6" s="1816"/>
      <c r="J6" s="1816"/>
      <c r="K6" s="1816"/>
      <c r="L6" s="1817"/>
      <c r="M6" s="1784" t="s">
        <v>1161</v>
      </c>
      <c r="N6" s="1824"/>
      <c r="O6" s="1825" t="str">
        <f>IF(様式1!F44="","",様式1!F44)</f>
        <v/>
      </c>
      <c r="P6" s="1826"/>
      <c r="Q6" s="1826"/>
      <c r="R6" s="1826"/>
      <c r="S6" s="1826"/>
      <c r="T6" s="1826"/>
      <c r="U6" s="1826"/>
      <c r="V6" s="1826"/>
      <c r="W6" s="1827"/>
      <c r="X6" s="970"/>
      <c r="Y6" s="970"/>
      <c r="Z6" s="970"/>
      <c r="AA6" s="970"/>
      <c r="AB6" s="970"/>
      <c r="AC6" s="970"/>
      <c r="AD6" s="970"/>
      <c r="AE6" s="970"/>
      <c r="AF6" s="970"/>
      <c r="AG6" s="970"/>
      <c r="AH6" s="970"/>
    </row>
    <row r="7" spans="1:34" ht="18" customHeight="1">
      <c r="A7" s="1784" t="s">
        <v>1107</v>
      </c>
      <c r="B7" s="1785"/>
      <c r="C7" s="1786"/>
      <c r="D7" s="1815" t="str">
        <f>IF(様式1!G36="","",様式1!G36)</f>
        <v/>
      </c>
      <c r="E7" s="1816"/>
      <c r="F7" s="1816"/>
      <c r="G7" s="1816"/>
      <c r="H7" s="1816"/>
      <c r="I7" s="1816"/>
      <c r="J7" s="1816"/>
      <c r="K7" s="1816"/>
      <c r="L7" s="1817"/>
      <c r="M7" s="1818"/>
      <c r="N7" s="1819"/>
      <c r="O7" s="1819"/>
      <c r="P7" s="1819"/>
      <c r="Q7" s="1819"/>
      <c r="R7" s="1819"/>
      <c r="S7" s="1819"/>
      <c r="T7" s="1819"/>
      <c r="U7" s="1819"/>
      <c r="V7" s="1819"/>
      <c r="W7" s="1819"/>
      <c r="X7" s="970"/>
      <c r="Y7" s="970"/>
      <c r="Z7" s="970"/>
      <c r="AA7" s="970"/>
      <c r="AB7" s="970"/>
      <c r="AC7" s="970"/>
      <c r="AD7" s="970"/>
      <c r="AE7" s="970"/>
      <c r="AF7" s="970"/>
      <c r="AG7" s="970"/>
      <c r="AH7" s="970"/>
    </row>
    <row r="9" spans="1:34" s="972" customFormat="1" ht="69.95" customHeight="1">
      <c r="A9" s="971" t="s">
        <v>1162</v>
      </c>
      <c r="B9" s="1803" t="s">
        <v>1224</v>
      </c>
      <c r="C9" s="1804"/>
      <c r="D9" s="1820"/>
      <c r="E9" s="1820"/>
      <c r="F9" s="1811"/>
      <c r="G9" s="1810" t="s">
        <v>1109</v>
      </c>
      <c r="H9" s="1810"/>
      <c r="I9" s="1810"/>
      <c r="J9" s="1810"/>
      <c r="K9" s="1810"/>
      <c r="L9" s="1810" t="s">
        <v>1110</v>
      </c>
      <c r="M9" s="1810"/>
      <c r="N9" s="1803" t="s">
        <v>1225</v>
      </c>
      <c r="O9" s="1813"/>
      <c r="P9" s="1812" t="s">
        <v>1226</v>
      </c>
      <c r="Q9" s="1810"/>
      <c r="R9" s="1810" t="s">
        <v>1113</v>
      </c>
      <c r="S9" s="1810"/>
      <c r="T9" s="1810" t="s">
        <v>1114</v>
      </c>
      <c r="U9" s="1810"/>
      <c r="V9" s="1810"/>
      <c r="W9" s="1810"/>
    </row>
    <row r="10" spans="1:34" ht="69.95" customHeight="1">
      <c r="A10" s="973" t="s">
        <v>1164</v>
      </c>
      <c r="B10" s="1803"/>
      <c r="C10" s="1804"/>
      <c r="D10" s="1805"/>
      <c r="E10" s="1805"/>
      <c r="F10" s="1806"/>
      <c r="G10" s="1814"/>
      <c r="H10" s="1814"/>
      <c r="I10" s="1814"/>
      <c r="J10" s="1814"/>
      <c r="K10" s="1814"/>
      <c r="L10" s="1810"/>
      <c r="M10" s="1810"/>
      <c r="N10" s="1803"/>
      <c r="O10" s="1813"/>
      <c r="P10" s="1812"/>
      <c r="Q10" s="1812"/>
      <c r="R10" s="1812"/>
      <c r="S10" s="1812"/>
      <c r="T10" s="1802"/>
      <c r="U10" s="1802"/>
      <c r="V10" s="1802"/>
      <c r="W10" s="1802"/>
    </row>
    <row r="11" spans="1:34" ht="69.95" customHeight="1">
      <c r="A11" s="973" t="s">
        <v>1165</v>
      </c>
      <c r="B11" s="1803"/>
      <c r="C11" s="1804"/>
      <c r="D11" s="1805"/>
      <c r="E11" s="1805"/>
      <c r="F11" s="1806"/>
      <c r="G11" s="1807"/>
      <c r="H11" s="1808"/>
      <c r="I11" s="1808"/>
      <c r="J11" s="1808"/>
      <c r="K11" s="1809"/>
      <c r="L11" s="1810"/>
      <c r="M11" s="1810"/>
      <c r="N11" s="1803"/>
      <c r="O11" s="1813"/>
      <c r="P11" s="1812"/>
      <c r="Q11" s="1812"/>
      <c r="R11" s="1812"/>
      <c r="S11" s="1812"/>
      <c r="T11" s="1802"/>
      <c r="U11" s="1802"/>
      <c r="V11" s="1802"/>
      <c r="W11" s="1802"/>
    </row>
    <row r="12" spans="1:34" ht="69.95" customHeight="1">
      <c r="A12" s="973" t="s">
        <v>1166</v>
      </c>
      <c r="B12" s="1803"/>
      <c r="C12" s="1804"/>
      <c r="D12" s="1805"/>
      <c r="E12" s="1805"/>
      <c r="F12" s="1806"/>
      <c r="G12" s="1807"/>
      <c r="H12" s="1808"/>
      <c r="I12" s="1808"/>
      <c r="J12" s="1808"/>
      <c r="K12" s="1809"/>
      <c r="L12" s="1810"/>
      <c r="M12" s="1810"/>
      <c r="N12" s="1803"/>
      <c r="O12" s="1813"/>
      <c r="P12" s="1812"/>
      <c r="Q12" s="1812"/>
      <c r="R12" s="1812"/>
      <c r="S12" s="1812"/>
      <c r="T12" s="1802"/>
      <c r="U12" s="1802"/>
      <c r="V12" s="1802"/>
      <c r="W12" s="1802"/>
    </row>
    <row r="13" spans="1:34" ht="69.95" customHeight="1">
      <c r="A13" s="973" t="s">
        <v>1167</v>
      </c>
      <c r="B13" s="1803"/>
      <c r="C13" s="1804"/>
      <c r="D13" s="1805"/>
      <c r="E13" s="1805"/>
      <c r="F13" s="1806"/>
      <c r="G13" s="1807"/>
      <c r="H13" s="1808"/>
      <c r="I13" s="1808"/>
      <c r="J13" s="1808"/>
      <c r="K13" s="1809"/>
      <c r="L13" s="1810"/>
      <c r="M13" s="1810"/>
      <c r="N13" s="1798"/>
      <c r="O13" s="1811"/>
      <c r="P13" s="1812"/>
      <c r="Q13" s="1812"/>
      <c r="R13" s="1812"/>
      <c r="S13" s="1812"/>
      <c r="T13" s="1802"/>
      <c r="U13" s="1802"/>
      <c r="V13" s="1802"/>
      <c r="W13" s="1802"/>
    </row>
    <row r="14" spans="1:34" ht="69.95" customHeight="1">
      <c r="A14" s="973" t="s">
        <v>1168</v>
      </c>
      <c r="B14" s="1803"/>
      <c r="C14" s="1804"/>
      <c r="D14" s="1805"/>
      <c r="E14" s="1805"/>
      <c r="F14" s="1806"/>
      <c r="G14" s="1807"/>
      <c r="H14" s="1808"/>
      <c r="I14" s="1808"/>
      <c r="J14" s="1808"/>
      <c r="K14" s="1809"/>
      <c r="L14" s="1810"/>
      <c r="M14" s="1810"/>
      <c r="N14" s="1798"/>
      <c r="O14" s="1811"/>
      <c r="P14" s="1812"/>
      <c r="Q14" s="1812"/>
      <c r="R14" s="1812"/>
      <c r="S14" s="1812"/>
      <c r="T14" s="1802"/>
      <c r="U14" s="1802"/>
      <c r="V14" s="1802"/>
      <c r="W14" s="1802"/>
    </row>
    <row r="15" spans="1:34" ht="69.95" customHeight="1">
      <c r="A15" s="973" t="s">
        <v>1169</v>
      </c>
      <c r="B15" s="1803"/>
      <c r="C15" s="1804"/>
      <c r="D15" s="1805"/>
      <c r="E15" s="1805"/>
      <c r="F15" s="1806"/>
      <c r="G15" s="1807"/>
      <c r="H15" s="1808"/>
      <c r="I15" s="1808"/>
      <c r="J15" s="1808"/>
      <c r="K15" s="1809"/>
      <c r="L15" s="1810"/>
      <c r="M15" s="1810"/>
      <c r="N15" s="1798"/>
      <c r="O15" s="1811"/>
      <c r="P15" s="1812"/>
      <c r="Q15" s="1812"/>
      <c r="R15" s="1812"/>
      <c r="S15" s="1812"/>
      <c r="T15" s="1802"/>
      <c r="U15" s="1802"/>
      <c r="V15" s="1802"/>
      <c r="W15" s="1802"/>
    </row>
    <row r="17" spans="1:23">
      <c r="A17" s="1798" t="s">
        <v>1115</v>
      </c>
      <c r="B17" s="1799"/>
    </row>
    <row r="18" spans="1:23">
      <c r="A18" s="974" t="s">
        <v>1116</v>
      </c>
      <c r="B18" s="975"/>
      <c r="C18" s="976"/>
      <c r="D18" s="976"/>
      <c r="E18" s="976"/>
      <c r="F18" s="976"/>
      <c r="G18" s="976"/>
      <c r="H18" s="975" t="s">
        <v>1170</v>
      </c>
      <c r="I18" s="975"/>
      <c r="J18" s="975"/>
      <c r="K18" s="976"/>
      <c r="L18" s="976"/>
      <c r="M18" s="976"/>
      <c r="N18" s="976"/>
      <c r="O18" s="976"/>
      <c r="P18" s="976"/>
      <c r="Q18" s="976"/>
      <c r="R18" s="976"/>
      <c r="S18" s="976"/>
      <c r="T18" s="976"/>
      <c r="U18" s="976"/>
      <c r="V18" s="976"/>
      <c r="W18" s="977"/>
    </row>
    <row r="19" spans="1:23">
      <c r="A19" s="978"/>
      <c r="B19" s="979"/>
      <c r="C19" s="979"/>
      <c r="D19" s="979"/>
      <c r="E19" s="979"/>
      <c r="F19" s="979"/>
      <c r="G19" s="979"/>
      <c r="H19" s="979"/>
      <c r="I19" s="979"/>
      <c r="J19" s="979"/>
      <c r="K19" s="979"/>
      <c r="L19" s="979"/>
      <c r="M19" s="979"/>
      <c r="N19" s="979"/>
      <c r="O19" s="979"/>
      <c r="P19" s="979"/>
      <c r="Q19" s="979"/>
      <c r="R19" s="979"/>
      <c r="S19" s="979"/>
      <c r="T19" s="979"/>
      <c r="U19" s="979"/>
      <c r="V19" s="979"/>
      <c r="W19" s="980"/>
    </row>
    <row r="20" spans="1:23">
      <c r="A20" s="981" t="s">
        <v>1117</v>
      </c>
      <c r="B20" s="982"/>
      <c r="C20" s="979"/>
      <c r="D20" s="979"/>
      <c r="E20" s="979"/>
      <c r="F20" s="979"/>
      <c r="G20" s="979"/>
      <c r="H20" s="982" t="s">
        <v>1118</v>
      </c>
      <c r="I20" s="982"/>
      <c r="J20" s="979"/>
      <c r="K20" s="979"/>
      <c r="L20" s="979"/>
      <c r="M20" s="979"/>
      <c r="N20" s="979"/>
      <c r="O20" s="979"/>
      <c r="P20" s="979"/>
      <c r="Q20" s="979"/>
      <c r="R20" s="979"/>
      <c r="S20" s="979"/>
      <c r="T20" s="979"/>
      <c r="U20" s="979"/>
      <c r="V20" s="979"/>
      <c r="W20" s="980"/>
    </row>
    <row r="21" spans="1:23">
      <c r="A21" s="983"/>
      <c r="B21" s="984"/>
      <c r="C21" s="985"/>
      <c r="D21" s="985"/>
      <c r="E21" s="985"/>
      <c r="F21" s="985"/>
      <c r="G21" s="985"/>
      <c r="H21" s="985"/>
      <c r="I21" s="985"/>
      <c r="J21" s="985"/>
      <c r="K21" s="985"/>
      <c r="L21" s="985"/>
      <c r="M21" s="985"/>
      <c r="N21" s="985"/>
      <c r="O21" s="985"/>
      <c r="P21" s="985"/>
      <c r="Q21" s="985"/>
      <c r="R21" s="985"/>
      <c r="S21" s="985"/>
      <c r="T21" s="985"/>
      <c r="U21" s="985"/>
      <c r="V21" s="985"/>
      <c r="W21" s="986"/>
    </row>
    <row r="23" spans="1:23" ht="60" customHeight="1">
      <c r="A23" s="1800" t="s">
        <v>1227</v>
      </c>
      <c r="B23" s="1801"/>
      <c r="C23" s="1801"/>
      <c r="D23" s="1801"/>
      <c r="E23" s="1801"/>
      <c r="F23" s="1801"/>
      <c r="G23" s="1801"/>
      <c r="H23" s="1801"/>
      <c r="I23" s="1801"/>
      <c r="J23" s="1801"/>
      <c r="K23" s="1801"/>
      <c r="L23" s="1801"/>
      <c r="M23" s="1801"/>
      <c r="N23" s="1801"/>
      <c r="O23" s="1801"/>
      <c r="P23" s="1801"/>
      <c r="Q23" s="1801"/>
      <c r="R23" s="1801"/>
      <c r="S23" s="1801"/>
      <c r="T23" s="1801"/>
      <c r="U23" s="1801"/>
      <c r="V23" s="1801"/>
      <c r="W23" s="1801"/>
    </row>
    <row r="24" spans="1:23">
      <c r="W24" s="786" t="s">
        <v>1228</v>
      </c>
    </row>
  </sheetData>
  <mergeCells count="61">
    <mergeCell ref="A3:W3"/>
    <mergeCell ref="S4:T4"/>
    <mergeCell ref="U4:W4"/>
    <mergeCell ref="A6:C6"/>
    <mergeCell ref="D6:L6"/>
    <mergeCell ref="M6:N6"/>
    <mergeCell ref="O6:W6"/>
    <mergeCell ref="A7:C7"/>
    <mergeCell ref="D7:L7"/>
    <mergeCell ref="M7:W7"/>
    <mergeCell ref="B9:F9"/>
    <mergeCell ref="G9:K9"/>
    <mergeCell ref="L9:M9"/>
    <mergeCell ref="N9:O9"/>
    <mergeCell ref="P9:Q9"/>
    <mergeCell ref="R9:S9"/>
    <mergeCell ref="T9:W9"/>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s>
  <phoneticPr fontId="9"/>
  <printOptions horizontalCentered="1"/>
  <pageMargins left="0.35433070866141736" right="0.31496062992125984" top="0.35433070866141736" bottom="0.39370078740157483" header="0.31496062992125984" footer="0.31496062992125984"/>
  <pageSetup paperSize="9" scale="75" orientation="landscape" horizontalDpi="300" verticalDpi="300"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6"/>
  <sheetViews>
    <sheetView view="pageBreakPreview" zoomScale="69" zoomScaleNormal="69" zoomScaleSheetLayoutView="69" workbookViewId="0"/>
  </sheetViews>
  <sheetFormatPr defaultRowHeight="13.5"/>
  <cols>
    <col min="1" max="1" width="12.625" style="1001" customWidth="1"/>
    <col min="2" max="2" width="16.625" style="1001" customWidth="1"/>
    <col min="3" max="3" width="32.625" style="1001" customWidth="1"/>
    <col min="4" max="4" width="247.875" style="999" customWidth="1"/>
    <col min="5" max="5" width="18.25" style="1001" customWidth="1"/>
    <col min="6" max="16384" width="9" style="1001"/>
  </cols>
  <sheetData>
    <row r="1" spans="1:6" ht="63" customHeight="1" thickBot="1">
      <c r="A1" s="997" t="s">
        <v>1356</v>
      </c>
      <c r="B1" s="998"/>
      <c r="C1" s="998"/>
      <c r="D1" s="1836" t="s">
        <v>1357</v>
      </c>
      <c r="E1" s="1836"/>
      <c r="F1" s="1000" t="s">
        <v>901</v>
      </c>
    </row>
    <row r="2" spans="1:6" ht="66.75" customHeight="1" thickBot="1">
      <c r="A2" s="1017" t="s">
        <v>1253</v>
      </c>
      <c r="B2" s="1018" t="s">
        <v>1254</v>
      </c>
      <c r="C2" s="1019" t="s">
        <v>1255</v>
      </c>
      <c r="D2" s="1020" t="s">
        <v>1256</v>
      </c>
      <c r="E2" s="1021" t="s">
        <v>1257</v>
      </c>
    </row>
    <row r="3" spans="1:6" ht="23.25" customHeight="1">
      <c r="A3" s="1837" t="s">
        <v>1258</v>
      </c>
      <c r="B3" s="1831" t="s">
        <v>1259</v>
      </c>
      <c r="C3" s="1002" t="s">
        <v>1260</v>
      </c>
      <c r="D3" s="1003" t="s">
        <v>1261</v>
      </c>
      <c r="E3" s="1004"/>
    </row>
    <row r="4" spans="1:6" ht="19.5">
      <c r="A4" s="1838"/>
      <c r="B4" s="1832"/>
      <c r="C4" s="1005" t="s">
        <v>1262</v>
      </c>
      <c r="D4" s="1006" t="s">
        <v>1263</v>
      </c>
      <c r="E4" s="1007"/>
    </row>
    <row r="5" spans="1:6" ht="23.25" customHeight="1">
      <c r="A5" s="1838"/>
      <c r="B5" s="1832"/>
      <c r="C5" s="1005" t="s">
        <v>1264</v>
      </c>
      <c r="D5" s="1006" t="s">
        <v>1265</v>
      </c>
      <c r="E5" s="1007"/>
    </row>
    <row r="6" spans="1:6" ht="23.25" customHeight="1">
      <c r="A6" s="1838"/>
      <c r="B6" s="1832"/>
      <c r="C6" s="1005" t="s">
        <v>1266</v>
      </c>
      <c r="D6" s="1006" t="s">
        <v>1267</v>
      </c>
      <c r="E6" s="1007"/>
    </row>
    <row r="7" spans="1:6" ht="23.25" customHeight="1">
      <c r="A7" s="1838"/>
      <c r="B7" s="1832"/>
      <c r="C7" s="1005" t="s">
        <v>1268</v>
      </c>
      <c r="D7" s="1006" t="s">
        <v>1269</v>
      </c>
      <c r="E7" s="1007"/>
    </row>
    <row r="8" spans="1:6" ht="23.25" customHeight="1">
      <c r="A8" s="1838"/>
      <c r="B8" s="1833"/>
      <c r="C8" s="1005" t="s">
        <v>1270</v>
      </c>
      <c r="D8" s="1006" t="s">
        <v>1271</v>
      </c>
      <c r="E8" s="1007"/>
    </row>
    <row r="9" spans="1:6" ht="23.25" customHeight="1">
      <c r="A9" s="1838"/>
      <c r="B9" s="1834" t="s">
        <v>1272</v>
      </c>
      <c r="C9" s="1008" t="s">
        <v>1273</v>
      </c>
      <c r="D9" s="1009" t="s">
        <v>1274</v>
      </c>
      <c r="E9" s="1010"/>
    </row>
    <row r="10" spans="1:6" ht="23.25" customHeight="1">
      <c r="A10" s="1838"/>
      <c r="B10" s="1832"/>
      <c r="C10" s="1005" t="s">
        <v>1275</v>
      </c>
      <c r="D10" s="1006" t="s">
        <v>1276</v>
      </c>
      <c r="E10" s="1007"/>
    </row>
    <row r="11" spans="1:6" ht="53.25" customHeight="1">
      <c r="A11" s="1838"/>
      <c r="B11" s="1832"/>
      <c r="C11" s="1005" t="s">
        <v>1277</v>
      </c>
      <c r="D11" s="1006" t="s">
        <v>1278</v>
      </c>
      <c r="E11" s="1007"/>
    </row>
    <row r="12" spans="1:6" ht="23.25" customHeight="1">
      <c r="A12" s="1838"/>
      <c r="B12" s="1832"/>
      <c r="C12" s="1005" t="s">
        <v>1279</v>
      </c>
      <c r="D12" s="1006" t="s">
        <v>1280</v>
      </c>
      <c r="E12" s="1007"/>
    </row>
    <row r="13" spans="1:6" ht="23.25" customHeight="1">
      <c r="A13" s="1838"/>
      <c r="B13" s="1832"/>
      <c r="C13" s="1005" t="s">
        <v>1281</v>
      </c>
      <c r="D13" s="1006" t="s">
        <v>1282</v>
      </c>
      <c r="E13" s="1007"/>
    </row>
    <row r="14" spans="1:6" ht="23.25" customHeight="1">
      <c r="A14" s="1838"/>
      <c r="B14" s="1833"/>
      <c r="C14" s="1005" t="s">
        <v>1283</v>
      </c>
      <c r="D14" s="1006" t="s">
        <v>1284</v>
      </c>
      <c r="E14" s="1007"/>
    </row>
    <row r="15" spans="1:6" ht="24.75" customHeight="1">
      <c r="A15" s="1838"/>
      <c r="B15" s="1834" t="s">
        <v>1285</v>
      </c>
      <c r="C15" s="1008" t="s">
        <v>1286</v>
      </c>
      <c r="D15" s="1009" t="s">
        <v>1287</v>
      </c>
      <c r="E15" s="1010"/>
    </row>
    <row r="16" spans="1:6" ht="45.75" customHeight="1">
      <c r="A16" s="1838"/>
      <c r="B16" s="1832"/>
      <c r="C16" s="1005" t="s">
        <v>1288</v>
      </c>
      <c r="D16" s="1006" t="s">
        <v>1289</v>
      </c>
      <c r="E16" s="1007"/>
    </row>
    <row r="17" spans="1:5" ht="45.75" customHeight="1">
      <c r="A17" s="1838"/>
      <c r="B17" s="1832"/>
      <c r="C17" s="1005" t="s">
        <v>1290</v>
      </c>
      <c r="D17" s="1006" t="s">
        <v>1291</v>
      </c>
      <c r="E17" s="1007"/>
    </row>
    <row r="18" spans="1:5" ht="24" customHeight="1">
      <c r="A18" s="1838"/>
      <c r="B18" s="1832"/>
      <c r="C18" s="1005" t="s">
        <v>1292</v>
      </c>
      <c r="D18" s="1006" t="s">
        <v>1293</v>
      </c>
      <c r="E18" s="1007"/>
    </row>
    <row r="19" spans="1:5" ht="24" customHeight="1" thickBot="1">
      <c r="A19" s="1839"/>
      <c r="B19" s="1835"/>
      <c r="C19" s="1005" t="s">
        <v>1294</v>
      </c>
      <c r="D19" s="1006" t="s">
        <v>1295</v>
      </c>
      <c r="E19" s="1007"/>
    </row>
    <row r="20" spans="1:5" ht="24" customHeight="1">
      <c r="A20" s="1828" t="s">
        <v>1296</v>
      </c>
      <c r="B20" s="1831" t="s">
        <v>1297</v>
      </c>
      <c r="C20" s="1011" t="s">
        <v>1298</v>
      </c>
      <c r="D20" s="1012" t="s">
        <v>1299</v>
      </c>
      <c r="E20" s="1013"/>
    </row>
    <row r="21" spans="1:5" ht="24" customHeight="1">
      <c r="A21" s="1829"/>
      <c r="B21" s="1832"/>
      <c r="C21" s="1005" t="s">
        <v>1300</v>
      </c>
      <c r="D21" s="1006" t="s">
        <v>1301</v>
      </c>
      <c r="E21" s="1007"/>
    </row>
    <row r="22" spans="1:5" ht="45.75" customHeight="1">
      <c r="A22" s="1829"/>
      <c r="B22" s="1833"/>
      <c r="C22" s="1005" t="s">
        <v>1302</v>
      </c>
      <c r="D22" s="1006" t="s">
        <v>1303</v>
      </c>
      <c r="E22" s="1007"/>
    </row>
    <row r="23" spans="1:5" ht="71.25" customHeight="1">
      <c r="A23" s="1829"/>
      <c r="B23" s="1834" t="s">
        <v>1304</v>
      </c>
      <c r="C23" s="1008" t="s">
        <v>1305</v>
      </c>
      <c r="D23" s="1009" t="s">
        <v>1306</v>
      </c>
      <c r="E23" s="1010"/>
    </row>
    <row r="24" spans="1:5" ht="23.25" customHeight="1">
      <c r="A24" s="1829"/>
      <c r="B24" s="1833"/>
      <c r="C24" s="1005" t="s">
        <v>1307</v>
      </c>
      <c r="D24" s="1006" t="s">
        <v>1308</v>
      </c>
      <c r="E24" s="1007"/>
    </row>
    <row r="25" spans="1:5" ht="23.25" customHeight="1">
      <c r="A25" s="1829"/>
      <c r="B25" s="1834" t="s">
        <v>1309</v>
      </c>
      <c r="C25" s="1008" t="s">
        <v>1310</v>
      </c>
      <c r="D25" s="1009" t="s">
        <v>1311</v>
      </c>
      <c r="E25" s="1010"/>
    </row>
    <row r="26" spans="1:5" ht="45" customHeight="1" thickBot="1">
      <c r="A26" s="1830"/>
      <c r="B26" s="1835"/>
      <c r="C26" s="1005" t="s">
        <v>1312</v>
      </c>
      <c r="D26" s="1006" t="s">
        <v>1358</v>
      </c>
      <c r="E26" s="1007"/>
    </row>
    <row r="27" spans="1:5" ht="23.25" customHeight="1">
      <c r="A27" s="1828" t="s">
        <v>1313</v>
      </c>
      <c r="B27" s="1831" t="s">
        <v>1314</v>
      </c>
      <c r="C27" s="1011" t="s">
        <v>1315</v>
      </c>
      <c r="D27" s="1012" t="s">
        <v>1316</v>
      </c>
      <c r="E27" s="1013"/>
    </row>
    <row r="28" spans="1:5" ht="23.25" customHeight="1">
      <c r="A28" s="1829"/>
      <c r="B28" s="1832"/>
      <c r="C28" s="1005" t="s">
        <v>1317</v>
      </c>
      <c r="D28" s="1006" t="s">
        <v>1362</v>
      </c>
      <c r="E28" s="1007"/>
    </row>
    <row r="29" spans="1:5" ht="23.25" customHeight="1">
      <c r="A29" s="1829"/>
      <c r="B29" s="1832"/>
      <c r="C29" s="1005" t="s">
        <v>1318</v>
      </c>
      <c r="D29" s="1006" t="s">
        <v>1319</v>
      </c>
      <c r="E29" s="1007"/>
    </row>
    <row r="30" spans="1:5" ht="23.25" customHeight="1">
      <c r="A30" s="1829"/>
      <c r="B30" s="1832"/>
      <c r="C30" s="1005" t="s">
        <v>1320</v>
      </c>
      <c r="D30" s="1006" t="s">
        <v>1321</v>
      </c>
      <c r="E30" s="1007"/>
    </row>
    <row r="31" spans="1:5" ht="23.25" customHeight="1">
      <c r="A31" s="1829"/>
      <c r="B31" s="1832"/>
      <c r="C31" s="1005" t="s">
        <v>1322</v>
      </c>
      <c r="D31" s="1006" t="s">
        <v>1323</v>
      </c>
      <c r="E31" s="1007"/>
    </row>
    <row r="32" spans="1:5" ht="23.25" customHeight="1">
      <c r="A32" s="1829"/>
      <c r="B32" s="1832"/>
      <c r="C32" s="1005" t="s">
        <v>1324</v>
      </c>
      <c r="D32" s="1006" t="s">
        <v>1325</v>
      </c>
      <c r="E32" s="1007"/>
    </row>
    <row r="33" spans="1:5" ht="23.25" customHeight="1">
      <c r="A33" s="1829"/>
      <c r="B33" s="1832"/>
      <c r="C33" s="1005" t="s">
        <v>1326</v>
      </c>
      <c r="D33" s="1006" t="s">
        <v>1327</v>
      </c>
      <c r="E33" s="1007"/>
    </row>
    <row r="34" spans="1:5" ht="23.25" customHeight="1">
      <c r="A34" s="1829"/>
      <c r="B34" s="1832"/>
      <c r="C34" s="1005" t="s">
        <v>1328</v>
      </c>
      <c r="D34" s="1006" t="s">
        <v>1329</v>
      </c>
      <c r="E34" s="1007"/>
    </row>
    <row r="35" spans="1:5" ht="23.25" customHeight="1">
      <c r="A35" s="1829"/>
      <c r="B35" s="1832"/>
      <c r="C35" s="1005" t="s">
        <v>1330</v>
      </c>
      <c r="D35" s="1006" t="s">
        <v>1331</v>
      </c>
      <c r="E35" s="1007"/>
    </row>
    <row r="36" spans="1:5" ht="23.25" customHeight="1">
      <c r="A36" s="1829"/>
      <c r="B36" s="1833"/>
      <c r="C36" s="1005" t="s">
        <v>1332</v>
      </c>
      <c r="D36" s="1006" t="s">
        <v>1333</v>
      </c>
      <c r="E36" s="1007"/>
    </row>
    <row r="37" spans="1:5" ht="52.5" customHeight="1">
      <c r="A37" s="1829"/>
      <c r="B37" s="1834" t="s">
        <v>1334</v>
      </c>
      <c r="C37" s="1008" t="s">
        <v>1335</v>
      </c>
      <c r="D37" s="1009" t="s">
        <v>1336</v>
      </c>
      <c r="E37" s="1010"/>
    </row>
    <row r="38" spans="1:5" ht="45.75" customHeight="1">
      <c r="A38" s="1829"/>
      <c r="B38" s="1832"/>
      <c r="C38" s="1005" t="s">
        <v>1337</v>
      </c>
      <c r="D38" s="1006" t="s">
        <v>1338</v>
      </c>
      <c r="E38" s="1007"/>
    </row>
    <row r="39" spans="1:5" ht="45.75" customHeight="1" thickBot="1">
      <c r="A39" s="1830"/>
      <c r="B39" s="1835"/>
      <c r="C39" s="1005" t="s">
        <v>1339</v>
      </c>
      <c r="D39" s="1006" t="s">
        <v>1340</v>
      </c>
      <c r="E39" s="1007"/>
    </row>
    <row r="40" spans="1:5" ht="24" customHeight="1">
      <c r="A40" s="1828" t="s">
        <v>1341</v>
      </c>
      <c r="B40" s="1831" t="s">
        <v>1342</v>
      </c>
      <c r="C40" s="1011" t="s">
        <v>1343</v>
      </c>
      <c r="D40" s="1012" t="s">
        <v>1344</v>
      </c>
      <c r="E40" s="1013"/>
    </row>
    <row r="41" spans="1:5" ht="45.75" customHeight="1">
      <c r="A41" s="1829"/>
      <c r="B41" s="1832"/>
      <c r="C41" s="1005" t="s">
        <v>1345</v>
      </c>
      <c r="D41" s="1006" t="s">
        <v>1346</v>
      </c>
      <c r="E41" s="1007"/>
    </row>
    <row r="42" spans="1:5" ht="24" customHeight="1">
      <c r="A42" s="1829"/>
      <c r="B42" s="1832"/>
      <c r="C42" s="1005" t="s">
        <v>1347</v>
      </c>
      <c r="D42" s="1006" t="s">
        <v>1348</v>
      </c>
      <c r="E42" s="1007"/>
    </row>
    <row r="43" spans="1:5" ht="24" customHeight="1">
      <c r="A43" s="1829"/>
      <c r="B43" s="1833"/>
      <c r="C43" s="1005" t="s">
        <v>1349</v>
      </c>
      <c r="D43" s="1006" t="s">
        <v>1350</v>
      </c>
      <c r="E43" s="1007"/>
    </row>
    <row r="44" spans="1:5" ht="45.75" customHeight="1">
      <c r="A44" s="1829"/>
      <c r="B44" s="1834" t="s">
        <v>1351</v>
      </c>
      <c r="C44" s="1008" t="s">
        <v>1352</v>
      </c>
      <c r="D44" s="1009" t="s">
        <v>1353</v>
      </c>
      <c r="E44" s="1010"/>
    </row>
    <row r="45" spans="1:5" ht="53.25" customHeight="1" thickBot="1">
      <c r="A45" s="1830"/>
      <c r="B45" s="1835"/>
      <c r="C45" s="1014" t="s">
        <v>1354</v>
      </c>
      <c r="D45" s="1015" t="s">
        <v>1355</v>
      </c>
      <c r="E45" s="1016"/>
    </row>
    <row r="46" spans="1:5" ht="19.5">
      <c r="A46" s="1022"/>
      <c r="B46" s="1023"/>
      <c r="C46" s="1024"/>
      <c r="D46" s="1023"/>
      <c r="E46" s="1023"/>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9"/>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28</vt:i4>
      </vt:variant>
    </vt:vector>
  </HeadingPairs>
  <TitlesOfParts>
    <vt:vector size="53" baseType="lpstr">
      <vt:lpstr>一覧表</vt:lpstr>
      <vt:lpstr>様式1</vt:lpstr>
      <vt:lpstr>様式2</vt:lpstr>
      <vt:lpstr>様式3</vt:lpstr>
      <vt:lpstr>様式4</vt:lpstr>
      <vt:lpstr>様式5</vt:lpstr>
      <vt:lpstr>様式５添付１</vt:lpstr>
      <vt:lpstr>様式５別添２</vt:lpstr>
      <vt:lpstr>様式５添付３ </vt:lpstr>
      <vt:lpstr>様式6</vt:lpstr>
      <vt:lpstr>様式6(記入例)</vt:lpstr>
      <vt:lpstr>様式7の1 </vt:lpstr>
      <vt:lpstr>様式7の3</vt:lpstr>
      <vt:lpstr>様式8</vt:lpstr>
      <vt:lpstr>様式8 (記載例)</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様式５添付１!Print_Area</vt:lpstr>
      <vt:lpstr>'様式５添付３ '!Print_Area</vt:lpstr>
      <vt:lpstr>様式５別添２!Print_Area</vt:lpstr>
      <vt:lpstr>様式6!Print_Area</vt:lpstr>
      <vt:lpstr>'様式6(記入例)'!Print_Area</vt:lpstr>
      <vt:lpstr>'様式7の1 '!Print_Area</vt:lpstr>
      <vt:lpstr>様式7の3!Print_Area</vt:lpstr>
      <vt:lpstr>様式8!Print_Area</vt:lpstr>
      <vt:lpstr>'様式8 (記載例)'!Print_Area</vt:lpstr>
      <vt:lpstr>様式9!Print_Area</vt:lpstr>
      <vt:lpstr>様式3!Print_Titles</vt:lpstr>
      <vt:lpstr>様式5!Print_Titles</vt:lpstr>
      <vt:lpstr>様式5!訓練分野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ModifiedBy>機構</cp:lastModifiedBy>
  <cp:lastPrinted>2023-12-18T06:33:41Z</cp:lastPrinted>
  <dcterms:created xsi:type="dcterms:W3CDTF">2021-02-10T00:51:51Z</dcterms:created>
  <dcterms:modified xsi:type="dcterms:W3CDTF">2023-12-18T06:34:08Z</dcterms:modified>
</cp:coreProperties>
</file>