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l-flsv17w\求職者支援訓練部\●訓練認定課\令和５年度\210_企画係\【改訂作業用】申請の留意事項\R060331更新\通常版\１１．修正\HP（R6.6.17修正）\"/>
    </mc:Choice>
  </mc:AlternateContent>
  <bookViews>
    <workbookView xWindow="15" yWindow="150" windowWidth="9585" windowHeight="11820" tabRatio="855"/>
  </bookViews>
  <sheets>
    <sheet name="一覧表" sheetId="62" r:id="rId1"/>
    <sheet name="様式1" sheetId="2" r:id="rId2"/>
    <sheet name="様式2" sheetId="72" r:id="rId3"/>
    <sheet name="様式3" sheetId="73" r:id="rId4"/>
    <sheet name="様式4" sheetId="5" r:id="rId5"/>
    <sheet name="様式5" sheetId="34" r:id="rId6"/>
    <sheet name="様式５別添１" sheetId="60" r:id="rId7"/>
    <sheet name="様式５別添２" sheetId="66" r:id="rId8"/>
    <sheet name="様式５添付３ " sheetId="71" r:id="rId9"/>
    <sheet name="様式５添付４" sheetId="78" r:id="rId10"/>
    <sheet name="様式５添付5" sheetId="79" r:id="rId11"/>
    <sheet name="様式6" sheetId="74" r:id="rId12"/>
    <sheet name="様式6（記入例１）" sheetId="54" r:id="rId13"/>
    <sheet name="様式6（記入例２）" sheetId="65" r:id="rId14"/>
    <sheet name="様式7の1 " sheetId="68" r:id="rId15"/>
    <sheet name="様式7の3" sheetId="75" r:id="rId16"/>
    <sheet name="様式8" sheetId="11" r:id="rId17"/>
    <sheet name="様式8 (記載例)" sheetId="67" r:id="rId18"/>
    <sheet name="様式9" sheetId="76" r:id="rId19"/>
    <sheet name="様式10" sheetId="48" r:id="rId20"/>
    <sheet name="様式12" sheetId="15" r:id="rId21"/>
    <sheet name="様式13の１" sheetId="29" r:id="rId22"/>
    <sheet name="様式13の２(自己評価)" sheetId="32" r:id="rId23"/>
    <sheet name="様式14 " sheetId="37" r:id="rId24"/>
    <sheet name="様式15の１" sheetId="56" r:id="rId25"/>
    <sheet name="様式15の２" sheetId="57" r:id="rId26"/>
    <sheet name="様式16の２" sheetId="21" r:id="rId27"/>
    <sheet name="様式17" sheetId="77" r:id="rId28"/>
    <sheet name="様式18" sheetId="33" r:id="rId29"/>
    <sheet name="登録用" sheetId="23" state="hidden" r:id="rId30"/>
  </sheets>
  <definedNames>
    <definedName name="_xlnm._FilterDatabase" localSheetId="21">様式13の１!$C$28:$G$39</definedName>
    <definedName name="OLE_LINK1" localSheetId="14">'様式7の1 '!$A$60</definedName>
    <definedName name="_xlnm.Print_Area" localSheetId="0">一覧表!$A$1:$H$31</definedName>
    <definedName name="_xlnm.Print_Area" localSheetId="29">登録用!$A$1:$B$49</definedName>
    <definedName name="_xlnm.Print_Area" localSheetId="1">様式1!$A$1:$S$80</definedName>
    <definedName name="_xlnm.Print_Area" localSheetId="19">様式10!$A$1:$O$91</definedName>
    <definedName name="_xlnm.Print_Area" localSheetId="20">様式12!$A$1:$P$28</definedName>
    <definedName name="_xlnm.Print_Area" localSheetId="21">様式13の１!$A$1:$AI$60</definedName>
    <definedName name="_xlnm.Print_Area" localSheetId="22">'様式13の２(自己評価)'!$B$1:$AJ$22</definedName>
    <definedName name="_xlnm.Print_Area" localSheetId="23">'様式14 '!$A$1:$R$28</definedName>
    <definedName name="_xlnm.Print_Area" localSheetId="24">様式15の１!$A$1:$R$52</definedName>
    <definedName name="_xlnm.Print_Area" localSheetId="25">様式15の２!$A$1:$U$92</definedName>
    <definedName name="_xlnm.Print_Area" localSheetId="26">様式16の２!$A$1:$H$45</definedName>
    <definedName name="_xlnm.Print_Area" localSheetId="27">様式17!$A$1:$AD$134</definedName>
    <definedName name="_xlnm.Print_Area" localSheetId="28">様式18!$A$2:$P$78</definedName>
    <definedName name="_xlnm.Print_Area" localSheetId="2">様式2!$A$1:$AA$43</definedName>
    <definedName name="_xlnm.Print_Area" localSheetId="3">様式3!$A$1:$Y$97</definedName>
    <definedName name="_xlnm.Print_Area" localSheetId="4">様式4!$A$1:$S$54</definedName>
    <definedName name="_xlnm.Print_Area" localSheetId="5">様式5!$A$1:$AK$72</definedName>
    <definedName name="_xlnm.Print_Area" localSheetId="8">'様式５添付３ '!$A$1:$E$46</definedName>
    <definedName name="_xlnm.Print_Area" localSheetId="10">様式５添付5!$A$1:$G$54</definedName>
    <definedName name="_xlnm.Print_Area" localSheetId="6">様式５別添１!$A$1:$X$24</definedName>
    <definedName name="_xlnm.Print_Area" localSheetId="7">様式５別添２!$A$1:$W$24</definedName>
    <definedName name="_xlnm.Print_Area" localSheetId="11">様式6!$A$1:$AI$108</definedName>
    <definedName name="_xlnm.Print_Area" localSheetId="12">'様式6（記入例１）'!$B$3:$AI$87</definedName>
    <definedName name="_xlnm.Print_Area" localSheetId="13">'様式6（記入例２）'!$B$3:$AI$87</definedName>
    <definedName name="_xlnm.Print_Area" localSheetId="14">'様式7の1 '!$A$1:$L$170</definedName>
    <definedName name="_xlnm.Print_Area" localSheetId="15">様式7の3!$A$1:$X$23</definedName>
    <definedName name="_xlnm.Print_Area" localSheetId="16">様式8!$A$1:$F$41</definedName>
    <definedName name="_xlnm.Print_Area" localSheetId="17">'様式8 (記載例)'!$A$1:$F$41</definedName>
    <definedName name="_xlnm.Print_Area" localSheetId="18">様式9!$A$1:$AP$48</definedName>
    <definedName name="_xlnm.Print_Titles" localSheetId="3">様式3!$6:$6</definedName>
    <definedName name="_xlnm.Print_Titles" localSheetId="5">様式5!$1:$4</definedName>
    <definedName name="Z_56E31FB1_6676_4959_BB33_3A00BA103701_.wvu.PrintArea" localSheetId="11">様式6!$A$3:$AI$110</definedName>
    <definedName name="訓練分野" localSheetId="24">様式5!$AO$1:$AO$21</definedName>
    <definedName name="訓練分野">様式5!$AO$1:$AO$21</definedName>
  </definedNames>
  <calcPr calcId="162913"/>
</workbook>
</file>

<file path=xl/calcChain.xml><?xml version="1.0" encoding="utf-8"?>
<calcChain xmlns="http://schemas.openxmlformats.org/spreadsheetml/2006/main">
  <c r="AN9" i="74" l="1"/>
  <c r="AM9" i="74"/>
  <c r="A16" i="72"/>
  <c r="Q14" i="72"/>
  <c r="Q12" i="72"/>
  <c r="O10" i="72"/>
  <c r="O9" i="72"/>
  <c r="K8" i="77" l="1"/>
  <c r="K7" i="77" l="1"/>
  <c r="X4" i="77" l="1"/>
  <c r="P4" i="77"/>
  <c r="E4" i="77"/>
  <c r="R4" i="76"/>
  <c r="C4" i="76"/>
  <c r="J1" i="74"/>
  <c r="D1" i="74"/>
  <c r="V6" i="74"/>
  <c r="E6" i="74"/>
  <c r="D4" i="73"/>
  <c r="I4" i="73"/>
  <c r="G26" i="72"/>
  <c r="V5" i="72"/>
  <c r="G20" i="73"/>
  <c r="AI108" i="74" l="1"/>
  <c r="AC108" i="74"/>
  <c r="AI107" i="74"/>
  <c r="AI106" i="74"/>
  <c r="AC106" i="74"/>
  <c r="AI105" i="74"/>
  <c r="AI82" i="74"/>
  <c r="AI79" i="74"/>
  <c r="AI78" i="74"/>
  <c r="AI63" i="74"/>
  <c r="AC107" i="74" s="1"/>
  <c r="AI60" i="74"/>
  <c r="AI59" i="74"/>
  <c r="AI44" i="74"/>
  <c r="AI41" i="74"/>
  <c r="AI40" i="74"/>
  <c r="AI25" i="74"/>
  <c r="AC105" i="74" s="1"/>
  <c r="AI22" i="74"/>
  <c r="AI21" i="74"/>
  <c r="AM12" i="74"/>
  <c r="AM13" i="74" l="1"/>
  <c r="D8" i="74"/>
  <c r="AH88" i="74"/>
  <c r="AH86" i="74"/>
  <c r="AL29" i="34"/>
  <c r="AH8" i="74" l="1"/>
  <c r="AH9" i="74" s="1"/>
  <c r="AF8" i="74"/>
  <c r="AF9" i="74" s="1"/>
  <c r="AD8" i="74"/>
  <c r="AD9" i="74" s="1"/>
  <c r="AB8" i="74"/>
  <c r="AB9" i="74" s="1"/>
  <c r="Z8" i="74"/>
  <c r="Z9" i="74" s="1"/>
  <c r="X8" i="74"/>
  <c r="X9" i="74" s="1"/>
  <c r="V8" i="74"/>
  <c r="V9" i="74" s="1"/>
  <c r="T8" i="74"/>
  <c r="T9" i="74" s="1"/>
  <c r="R8" i="74"/>
  <c r="R9" i="74" s="1"/>
  <c r="P8" i="74"/>
  <c r="P9" i="74" s="1"/>
  <c r="N8" i="74"/>
  <c r="N9" i="74" s="1"/>
  <c r="L8" i="74"/>
  <c r="L9" i="74" s="1"/>
  <c r="J8" i="74"/>
  <c r="J9" i="74" s="1"/>
  <c r="H8" i="74"/>
  <c r="H9" i="74" s="1"/>
  <c r="F8" i="74"/>
  <c r="F9" i="74" s="1"/>
  <c r="D9" i="74"/>
  <c r="AG8" i="74"/>
  <c r="AG9" i="74" s="1"/>
  <c r="AE8" i="74"/>
  <c r="AE9" i="74" s="1"/>
  <c r="AC8" i="74"/>
  <c r="AC9" i="74" s="1"/>
  <c r="AA8" i="74"/>
  <c r="AA9" i="74" s="1"/>
  <c r="Y8" i="74"/>
  <c r="Y9" i="74" s="1"/>
  <c r="W8" i="74"/>
  <c r="W9" i="74" s="1"/>
  <c r="U8" i="74"/>
  <c r="U9" i="74" s="1"/>
  <c r="S8" i="74"/>
  <c r="S9" i="74" s="1"/>
  <c r="Q8" i="74"/>
  <c r="Q9" i="74" s="1"/>
  <c r="O8" i="74"/>
  <c r="O9" i="74" s="1"/>
  <c r="M8" i="74"/>
  <c r="M9" i="74" s="1"/>
  <c r="K8" i="74"/>
  <c r="K9" i="74" s="1"/>
  <c r="I8" i="74"/>
  <c r="I9" i="74" s="1"/>
  <c r="G8" i="74"/>
  <c r="G9" i="74" s="1"/>
  <c r="E8" i="74"/>
  <c r="E9" i="74" s="1"/>
  <c r="AN12" i="74"/>
  <c r="R105" i="74"/>
  <c r="G4" i="68"/>
  <c r="C4" i="68"/>
  <c r="AO12" i="74" l="1"/>
  <c r="D27" i="74"/>
  <c r="AN13" i="74"/>
  <c r="R106" i="74" s="1"/>
  <c r="E31" i="67"/>
  <c r="E16" i="67"/>
  <c r="AH27" i="74" l="1"/>
  <c r="AH28" i="74" s="1"/>
  <c r="AF27" i="74"/>
  <c r="AF28" i="74" s="1"/>
  <c r="AD27" i="74"/>
  <c r="AD28" i="74" s="1"/>
  <c r="AG27" i="74"/>
  <c r="AG28" i="74" s="1"/>
  <c r="AC27" i="74"/>
  <c r="AC28" i="74" s="1"/>
  <c r="AA27" i="74"/>
  <c r="AA28" i="74" s="1"/>
  <c r="Y27" i="74"/>
  <c r="Y28" i="74" s="1"/>
  <c r="W27" i="74"/>
  <c r="W28" i="74" s="1"/>
  <c r="U27" i="74"/>
  <c r="U28" i="74" s="1"/>
  <c r="S27" i="74"/>
  <c r="S28" i="74" s="1"/>
  <c r="Q27" i="74"/>
  <c r="Q28" i="74" s="1"/>
  <c r="O27" i="74"/>
  <c r="O28" i="74" s="1"/>
  <c r="M27" i="74"/>
  <c r="M28" i="74" s="1"/>
  <c r="K27" i="74"/>
  <c r="K28" i="74" s="1"/>
  <c r="I27" i="74"/>
  <c r="I28" i="74" s="1"/>
  <c r="G27" i="74"/>
  <c r="G28" i="74" s="1"/>
  <c r="E27" i="74"/>
  <c r="E28" i="74" s="1"/>
  <c r="D28" i="74"/>
  <c r="AB27" i="74"/>
  <c r="AB28" i="74" s="1"/>
  <c r="Z27" i="74"/>
  <c r="Z28" i="74" s="1"/>
  <c r="X27" i="74"/>
  <c r="X28" i="74" s="1"/>
  <c r="V27" i="74"/>
  <c r="V28" i="74" s="1"/>
  <c r="T27" i="74"/>
  <c r="T28" i="74" s="1"/>
  <c r="R27" i="74"/>
  <c r="R28" i="74" s="1"/>
  <c r="P27" i="74"/>
  <c r="P28" i="74" s="1"/>
  <c r="N27" i="74"/>
  <c r="N28" i="74" s="1"/>
  <c r="L27" i="74"/>
  <c r="L28" i="74" s="1"/>
  <c r="J27" i="74"/>
  <c r="J28" i="74" s="1"/>
  <c r="H27" i="74"/>
  <c r="H28" i="74" s="1"/>
  <c r="F27" i="74"/>
  <c r="F28" i="74" s="1"/>
  <c r="AE27" i="74"/>
  <c r="AE28" i="74" s="1"/>
  <c r="D46" i="74"/>
  <c r="AO13" i="74"/>
  <c r="R107" i="74" s="1"/>
  <c r="AP12" i="74"/>
  <c r="U4" i="66"/>
  <c r="O6" i="66"/>
  <c r="D65" i="74" l="1"/>
  <c r="AQ12" i="74"/>
  <c r="AP13" i="74"/>
  <c r="R108" i="74" s="1"/>
  <c r="D47" i="74"/>
  <c r="AG46" i="74"/>
  <c r="AG47" i="74" s="1"/>
  <c r="AE46" i="74"/>
  <c r="AE47" i="74" s="1"/>
  <c r="AC46" i="74"/>
  <c r="AC47" i="74" s="1"/>
  <c r="AA46" i="74"/>
  <c r="AA47" i="74" s="1"/>
  <c r="Y46" i="74"/>
  <c r="Y47" i="74" s="1"/>
  <c r="W46" i="74"/>
  <c r="W47" i="74" s="1"/>
  <c r="U46" i="74"/>
  <c r="U47" i="74" s="1"/>
  <c r="S46" i="74"/>
  <c r="S47" i="74" s="1"/>
  <c r="Q46" i="74"/>
  <c r="Q47" i="74" s="1"/>
  <c r="O46" i="74"/>
  <c r="O47" i="74" s="1"/>
  <c r="M46" i="74"/>
  <c r="M47" i="74" s="1"/>
  <c r="K46" i="74"/>
  <c r="K47" i="74" s="1"/>
  <c r="I46" i="74"/>
  <c r="I47" i="74" s="1"/>
  <c r="G46" i="74"/>
  <c r="G47" i="74" s="1"/>
  <c r="E46" i="74"/>
  <c r="E47" i="74" s="1"/>
  <c r="AF46" i="74"/>
  <c r="AF47" i="74" s="1"/>
  <c r="AB46" i="74"/>
  <c r="AB47" i="74" s="1"/>
  <c r="X46" i="74"/>
  <c r="X47" i="74" s="1"/>
  <c r="T46" i="74"/>
  <c r="T47" i="74" s="1"/>
  <c r="P46" i="74"/>
  <c r="P47" i="74" s="1"/>
  <c r="L46" i="74"/>
  <c r="L47" i="74" s="1"/>
  <c r="H46" i="74"/>
  <c r="H47" i="74" s="1"/>
  <c r="AH46" i="74"/>
  <c r="AH47" i="74" s="1"/>
  <c r="AD46" i="74"/>
  <c r="AD47" i="74" s="1"/>
  <c r="Z46" i="74"/>
  <c r="Z47" i="74" s="1"/>
  <c r="V46" i="74"/>
  <c r="V47" i="74" s="1"/>
  <c r="R46" i="74"/>
  <c r="R47" i="74" s="1"/>
  <c r="N46" i="74"/>
  <c r="N47" i="74" s="1"/>
  <c r="J46" i="74"/>
  <c r="J47" i="74" s="1"/>
  <c r="F46" i="74"/>
  <c r="F47" i="74" s="1"/>
  <c r="D7" i="66"/>
  <c r="D6" i="66"/>
  <c r="AG61" i="34"/>
  <c r="AQ13" i="74" l="1"/>
  <c r="AR12" i="74"/>
  <c r="AR13" i="74" s="1"/>
  <c r="AH65" i="74"/>
  <c r="AH66" i="74" s="1"/>
  <c r="AF65" i="74"/>
  <c r="AF66" i="74" s="1"/>
  <c r="AD65" i="74"/>
  <c r="AD66" i="74" s="1"/>
  <c r="AB65" i="74"/>
  <c r="AB66" i="74" s="1"/>
  <c r="Z65" i="74"/>
  <c r="Z66" i="74" s="1"/>
  <c r="X65" i="74"/>
  <c r="X66" i="74" s="1"/>
  <c r="V65" i="74"/>
  <c r="V66" i="74" s="1"/>
  <c r="T65" i="74"/>
  <c r="T66" i="74" s="1"/>
  <c r="R65" i="74"/>
  <c r="R66" i="74" s="1"/>
  <c r="P65" i="74"/>
  <c r="P66" i="74" s="1"/>
  <c r="N65" i="74"/>
  <c r="N66" i="74" s="1"/>
  <c r="L65" i="74"/>
  <c r="L66" i="74" s="1"/>
  <c r="J65" i="74"/>
  <c r="J66" i="74" s="1"/>
  <c r="H65" i="74"/>
  <c r="H66" i="74" s="1"/>
  <c r="F65" i="74"/>
  <c r="F66" i="74" s="1"/>
  <c r="AG65" i="74"/>
  <c r="AG66" i="74" s="1"/>
  <c r="AC65" i="74"/>
  <c r="AC66" i="74" s="1"/>
  <c r="Y65" i="74"/>
  <c r="Y66" i="74" s="1"/>
  <c r="U65" i="74"/>
  <c r="U66" i="74" s="1"/>
  <c r="Q65" i="74"/>
  <c r="Q66" i="74" s="1"/>
  <c r="M65" i="74"/>
  <c r="M66" i="74" s="1"/>
  <c r="I65" i="74"/>
  <c r="I66" i="74" s="1"/>
  <c r="E65" i="74"/>
  <c r="E66" i="74" s="1"/>
  <c r="D66" i="74"/>
  <c r="AE65" i="74"/>
  <c r="AE66" i="74" s="1"/>
  <c r="AA65" i="74"/>
  <c r="AA66" i="74" s="1"/>
  <c r="W65" i="74"/>
  <c r="W66" i="74" s="1"/>
  <c r="S65" i="74"/>
  <c r="S66" i="74" s="1"/>
  <c r="O65" i="74"/>
  <c r="O66" i="74" s="1"/>
  <c r="K65" i="74"/>
  <c r="K66" i="74" s="1"/>
  <c r="G65" i="74"/>
  <c r="G66" i="74" s="1"/>
  <c r="D7" i="60" l="1"/>
  <c r="G6" i="56" l="1"/>
  <c r="C3" i="62" l="1"/>
  <c r="C5" i="62" l="1"/>
  <c r="V4" i="60" l="1"/>
  <c r="P6" i="60"/>
  <c r="D6" i="60"/>
  <c r="B4" i="5" l="1"/>
  <c r="K4" i="5" s="1"/>
  <c r="AC13" i="29" l="1"/>
  <c r="Q7" i="57" l="1"/>
  <c r="I7" i="57"/>
  <c r="D7" i="57"/>
  <c r="G6" i="57"/>
  <c r="N3" i="57"/>
  <c r="E3" i="57"/>
  <c r="P7" i="56"/>
  <c r="I7" i="56"/>
  <c r="D7" i="56"/>
  <c r="M3" i="56"/>
  <c r="E3" i="56"/>
  <c r="AL20" i="34" l="1"/>
  <c r="B5" i="23" l="1"/>
  <c r="J4" i="33" l="1"/>
  <c r="D4" i="33"/>
  <c r="D3" i="48" l="1"/>
  <c r="B8" i="23" l="1"/>
  <c r="B3" i="23"/>
  <c r="O3" i="48" l="1"/>
  <c r="B6" i="5" l="1"/>
  <c r="B38" i="23" l="1"/>
  <c r="B21" i="23"/>
  <c r="B17" i="23"/>
  <c r="B14" i="23"/>
  <c r="P28" i="15" l="1"/>
  <c r="E11" i="5" l="1"/>
  <c r="F3" i="34" l="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60" i="34"/>
  <c r="T60" i="34"/>
  <c r="N60" i="34"/>
  <c r="AI59" i="34"/>
  <c r="AF60" i="34" s="1"/>
  <c r="AC59" i="34"/>
  <c r="V59" i="34"/>
  <c r="AC58" i="34"/>
  <c r="V58" i="34"/>
  <c r="O58" i="34" l="1"/>
  <c r="G58" i="34" s="1"/>
  <c r="B20" i="23" l="1"/>
  <c r="G19" i="29"/>
  <c r="B7" i="5" l="1"/>
  <c r="G13" i="29"/>
  <c r="G15" i="29"/>
  <c r="A21" i="29"/>
  <c r="A19" i="29"/>
  <c r="E9" i="5" l="1"/>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2.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t>
        </r>
        <r>
          <rPr>
            <sz val="11"/>
            <color indexed="10"/>
            <rFont val="ＭＳ Ｐゴシック"/>
            <family val="3"/>
            <charset val="128"/>
          </rPr>
          <t>託児サービス対応訓練コースの場合は「○○科（託児対応）」</t>
        </r>
        <r>
          <rPr>
            <sz val="11"/>
            <color indexed="81"/>
            <rFont val="ＭＳ Ｐゴシック"/>
            <family val="3"/>
            <charset val="128"/>
          </rPr>
          <t xml:space="preserve">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20" authorId="0" shapeId="0">
      <text>
        <r>
          <rPr>
            <b/>
            <sz val="9"/>
            <color indexed="81"/>
            <rFont val="ＭＳ Ｐゴシック"/>
            <family val="3"/>
            <charset val="128"/>
          </rPr>
          <t xml:space="preserve">全角で最大200文字
（半角は不可）
</t>
        </r>
        <r>
          <rPr>
            <b/>
            <sz val="18"/>
            <color indexed="10"/>
            <rFont val="ＭＳ Ｐゴシック"/>
            <family val="3"/>
            <charset val="128"/>
          </rPr>
          <t>短時間訓練を申請する場合は、「在職者の者等、訓練の受講にあたり特に配慮を必要とする者」と必ず記入すること</t>
        </r>
      </text>
    </comment>
    <comment ref="A29"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8"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<sst xmlns="http://schemas.openxmlformats.org/spreadsheetml/2006/main" count="3135" uniqueCount="1533">
  <si>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</si>
  <si>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</si>
  <si>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</si>
  <si>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</si>
  <si>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</si>
  <si>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</si>
  <si>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</si>
  <si>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</si>
  <si>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</si>
  <si>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</si>
  <si>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</si>
  <si>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</si>
  <si>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</si>
  <si>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</si>
  <si>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</si>
  <si>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</si>
  <si>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</si>
  <si>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</si>
  <si>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</si>
  <si>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</si>
  <si>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</si>
  <si>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</si>
  <si>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</si>
  <si>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</si>
  <si>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</si>
  <si>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</si>
  <si>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</si>
  <si>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</si>
  <si>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</si>
  <si>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</si>
  <si>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</si>
  <si>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</si>
  <si>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</si>
  <si>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</si>
  <si>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</si>
  <si>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</si>
  <si>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</si>
  <si>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</si>
  <si>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</si>
  <si>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</si>
  <si>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</si>
  <si>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</si>
  <si>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</si>
  <si>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</si>
  <si>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</si>
  <si>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</si>
  <si>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</si>
  <si>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</si>
  <si>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</si>
  <si>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</si>
  <si>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</si>
  <si>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</si>
  <si>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</si>
  <si>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</si>
  <si>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</si>
  <si>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</si>
  <si>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</si>
  <si>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</si>
  <si>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</si>
  <si>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</si>
  <si>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</si>
  <si>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</si>
  <si>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</si>
  <si>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</si>
  <si>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</si>
  <si>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</si>
  <si>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</si>
  <si>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</si>
  <si>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</si>
  <si>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</si>
  <si>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</si>
  <si>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</si>
  <si>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</si>
  <si>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</si>
  <si>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</si>
  <si>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</si>
  <si>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</si>
  <si>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</si>
  <si>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</si>
  <si>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</si>
  <si>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</si>
  <si>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</si>
  <si>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</si>
  <si>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</si>
  <si>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</si>
  <si>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</si>
  <si>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</si>
  <si>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</si>
  <si>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</si>
  <si>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</si>
  <si>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</si>
  <si>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</si>
  <si>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</si>
  <si>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</si>
  <si>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</si>
  <si>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</si>
  <si>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</si>
  <si>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</si>
  <si>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</si>
  <si>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t>名称（</t>
    <rPh sb="0" eb="2">
      <t>メイショウ</t>
    </rPh>
    <phoneticPr fontId="10"/>
  </si>
  <si>
    <t xml:space="preserve">       ）</t>
    <phoneticPr fontId="10"/>
  </si>
  <si>
    <t>台数（</t>
    <phoneticPr fontId="10"/>
  </si>
  <si>
    <t>）台</t>
    <phoneticPr fontId="10"/>
  </si>
  <si>
    <t>　　　（</t>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</si>
  <si>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</si>
  <si>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</si>
  <si>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</si>
  <si>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</si>
  <si>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・ホワイトボード等</t>
    <rPh sb="8" eb="9">
      <t>トウ</t>
    </rPh>
    <phoneticPr fontId="10"/>
  </si>
  <si>
    <t>※パソコン関係</t>
    <rPh sb="5" eb="7">
      <t>カンケイ</t>
    </rPh>
    <phoneticPr fontId="10"/>
  </si>
  <si>
    <t>パソコン台数</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</si>
  <si>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</si>
  <si>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</si>
  <si>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</si>
  <si>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</si>
  <si>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</si>
  <si>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</si>
  <si>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</si>
  <si>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</si>
  <si>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</si>
  <si>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</si>
  <si>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</si>
  <si>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</si>
  <si>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</si>
  <si>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</si>
  <si>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</si>
  <si>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</si>
  <si>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</si>
  <si>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</si>
  <si>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</si>
  <si>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</si>
  <si>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</si>
  <si>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</si>
  <si>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</si>
  <si>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</si>
  <si>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</si>
  <si>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</si>
  <si>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</si>
  <si>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</si>
  <si>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</si>
  <si>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</si>
  <si>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</si>
  <si>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</si>
  <si>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照明（室内の場合）</t>
    <rPh sb="0" eb="2">
      <t>ショウメイ</t>
    </rPh>
    <rPh sb="3" eb="5">
      <t>シツナイ</t>
    </rPh>
    <rPh sb="6" eb="8">
      <t>バアイ</t>
    </rPh>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</si>
  <si>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</si>
  <si>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</si>
  <si>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</si>
  <si>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</si>
  <si>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</si>
  <si>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</si>
  <si>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</si>
  <si>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</si>
  <si>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</si>
  <si>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</si>
  <si>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</si>
  <si>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</si>
  <si>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</si>
  <si>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</si>
  <si>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</si>
  <si>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</si>
  <si>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</si>
  <si>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</si>
  <si>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</si>
  <si>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</si>
  <si>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</si>
  <si>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</si>
  <si>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</si>
  <si>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</si>
  <si>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</si>
  <si>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</si>
  <si>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</si>
  <si>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</si>
  <si>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</si>
  <si>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</si>
  <si>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</si>
  <si>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</si>
  <si>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</si>
  <si>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</si>
  <si>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</si>
  <si>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</si>
  <si>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</si>
  <si>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</si>
  <si>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</si>
  <si>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</si>
  <si>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</si>
  <si>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</si>
  <si>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</si>
  <si>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</si>
  <si>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</si>
  <si>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</si>
  <si>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</si>
  <si>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</si>
  <si>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</si>
  <si>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</si>
  <si>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</si>
  <si>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</si>
  <si>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</si>
  <si>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</si>
  <si>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</si>
  <si>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</si>
  <si>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</si>
  <si>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</si>
  <si>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</si>
  <si>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</si>
  <si>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</si>
  <si>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</si>
  <si>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</si>
  <si>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</si>
  <si>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</si>
  <si>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</si>
  <si>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</si>
  <si>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</si>
  <si>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</si>
  <si>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</si>
  <si>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</si>
  <si>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</si>
  <si>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</si>
  <si>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</si>
  <si>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</si>
  <si>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</si>
  <si>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</si>
  <si>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</si>
  <si>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</si>
  <si>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</si>
  <si>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</si>
  <si>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</si>
  <si>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</si>
  <si>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</si>
  <si>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</si>
  <si>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</si>
  <si>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</si>
  <si>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</si>
  <si>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</si>
  <si>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</si>
  <si>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</si>
  <si>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</si>
  <si>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</si>
  <si>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</si>
  <si>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</si>
  <si>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</si>
  <si>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</si>
  <si>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</si>
  <si>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</si>
  <si>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</si>
  <si>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</si>
  <si>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</si>
  <si>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</si>
  <si>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</si>
  <si>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</si>
  <si>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</si>
  <si>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</si>
  <si>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</si>
  <si>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</si>
  <si>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</si>
  <si>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</si>
  <si>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</si>
  <si>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</si>
  <si>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</si>
  <si>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</si>
  <si>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</si>
  <si>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</si>
  <si>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</si>
  <si>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</si>
  <si>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</si>
  <si>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</si>
  <si>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</si>
  <si>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</si>
  <si>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</si>
  <si>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</si>
  <si>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</si>
  <si>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</si>
  <si>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</si>
  <si>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</si>
  <si>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</si>
  <si>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</si>
  <si>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</si>
  <si>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</si>
  <si>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</si>
  <si>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</si>
  <si>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</si>
  <si>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</si>
  <si>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</si>
  <si>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</si>
  <si>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</si>
  <si>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</si>
  <si>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</si>
  <si>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</si>
  <si>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</si>
  <si>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</si>
  <si>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</si>
  <si>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</si>
  <si>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</si>
  <si>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</si>
  <si>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</si>
  <si>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</si>
  <si>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</si>
  <si>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</si>
  <si>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</si>
  <si>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</si>
  <si>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</si>
  <si>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</si>
  <si>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</si>
  <si>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</si>
  <si>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</si>
  <si>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</si>
  <si>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</si>
  <si>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</si>
  <si>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</si>
  <si>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</si>
  <si>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</si>
  <si>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</si>
  <si>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</si>
  <si>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</si>
  <si>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</si>
  <si>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</si>
  <si>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</si>
  <si>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</si>
  <si>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</si>
  <si>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</si>
  <si>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</si>
  <si>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</si>
  <si>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</si>
  <si>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</si>
  <si>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</si>
  <si>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</si>
  <si>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</si>
  <si>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</si>
  <si>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</si>
  <si>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</si>
  <si>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</si>
  <si>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</si>
  <si>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</si>
  <si>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</si>
  <si>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</si>
  <si>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</si>
  <si>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</si>
  <si>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</si>
  <si>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</si>
  <si>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</si>
  <si>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</si>
  <si>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</si>
  <si>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</si>
  <si>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</si>
  <si>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</si>
  <si>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</si>
  <si>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</si>
  <si>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</si>
  <si>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</si>
  <si>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</si>
  <si>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</si>
  <si>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</si>
  <si>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</si>
  <si>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</si>
  <si>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</si>
  <si>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</si>
  <si>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</si>
  <si>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</si>
  <si>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</si>
  <si>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</si>
  <si>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</si>
  <si>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</si>
  <si>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</si>
  <si>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</si>
  <si>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</si>
  <si>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</si>
  <si>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</si>
  <si>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</si>
  <si>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</si>
  <si>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</si>
  <si>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</si>
  <si>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</si>
  <si>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</si>
  <si>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</si>
  <si>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</si>
  <si>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</si>
  <si>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</si>
  <si>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</si>
  <si>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</si>
  <si>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</si>
  <si>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</si>
  <si>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</si>
  <si>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</si>
  <si>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</si>
  <si>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</si>
  <si>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</si>
  <si>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</si>
  <si>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</si>
  <si>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</si>
  <si>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</si>
  <si>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</si>
  <si>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</si>
  <si>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</si>
  <si>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</si>
  <si>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</si>
  <si>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</si>
  <si>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</si>
  <si>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</si>
  <si>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</si>
  <si>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</si>
  <si>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</si>
  <si>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</si>
  <si>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</si>
  <si>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63"/>
  </si>
  <si>
    <t>⑥
訓練科名</t>
    <rPh sb="2" eb="4">
      <t>クンレン</t>
    </rPh>
    <rPh sb="4" eb="5">
      <t>カ</t>
    </rPh>
    <rPh sb="5" eb="6">
      <t>メイ</t>
    </rPh>
    <phoneticPr fontId="63"/>
  </si>
  <si>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</si>
  <si>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</si>
  <si>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</si>
  <si>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</si>
  <si>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</si>
  <si>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63"/>
  </si>
  <si>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</si>
  <si>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</si>
  <si>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</si>
  <si>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</si>
  <si>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</si>
  <si>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</si>
  <si>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</si>
  <si>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</si>
  <si>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</si>
  <si>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</si>
  <si>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</si>
  <si>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</si>
  <si>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</si>
  <si>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</si>
  <si>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</si>
  <si>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</si>
  <si>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</si>
  <si>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</si>
  <si>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</si>
  <si>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</si>
  <si>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</si>
  <si>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</si>
  <si>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</si>
  <si>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</si>
  <si>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</si>
  <si>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</si>
  <si>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</si>
  <si>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</si>
  <si>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</si>
  <si>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</si>
  <si>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</si>
  <si>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</si>
  <si>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</si>
  <si>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</si>
  <si>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</si>
  <si>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</si>
  <si>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</si>
  <si>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</si>
  <si>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</si>
  <si>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</si>
  <si>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</si>
  <si>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</si>
  <si>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</si>
  <si>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</si>
  <si>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</si>
  <si>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</si>
  <si>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</si>
  <si>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</si>
  <si>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</si>
  <si>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</si>
  <si>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</si>
  <si>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</si>
  <si>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</si>
  <si>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</si>
  <si>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</si>
  <si>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</si>
  <si>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</si>
  <si>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</si>
  <si>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</si>
  <si>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</si>
  <si>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</si>
  <si>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</si>
  <si>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</si>
  <si>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</si>
  <si>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</si>
  <si>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</si>
  <si>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</si>
  <si>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</si>
  <si>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</si>
  <si>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</si>
  <si>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</si>
  <si>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</si>
  <si>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</si>
  <si>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</si>
  <si>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</si>
  <si>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</si>
  <si>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</si>
  <si>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</si>
  <si>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</si>
  <si>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</si>
  <si>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</si>
  <si>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</si>
  <si>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</si>
  <si>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</si>
  <si>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</si>
  <si>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</si>
  <si>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</si>
  <si>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</si>
  <si>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</si>
  <si>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</si>
  <si>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</si>
  <si>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</si>
  <si>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</si>
  <si>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</si>
  <si>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</si>
  <si>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</si>
  <si>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</si>
  <si>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</si>
  <si>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</si>
  <si>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</si>
  <si>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</si>
  <si>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</si>
  <si>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</si>
  <si>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</si>
  <si>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</si>
  <si>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</si>
  <si>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</si>
  <si>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</si>
  <si>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</si>
  <si>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t>：</t>
    <phoneticPr fontId="10"/>
  </si>
  <si>
    <t>⑪</t>
    <phoneticPr fontId="63"/>
  </si>
  <si>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</si>
  <si>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</si>
  <si>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</si>
  <si>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</si>
  <si>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</si>
  <si>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</si>
  <si>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</si>
  <si>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</si>
  <si>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</si>
  <si>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</si>
  <si>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</si>
  <si>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</si>
  <si>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</si>
  <si>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</si>
  <si>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訓練の種別</t>
    <rPh sb="0" eb="2">
      <t>クンレン</t>
    </rPh>
    <rPh sb="3" eb="5">
      <t>シュベツ</t>
    </rPh>
    <phoneticPr fontId="10"/>
  </si>
  <si>
    <t>基礎コース</t>
    <phoneticPr fontId="10"/>
  </si>
  <si>
    <t>（</t>
    <phoneticPr fontId="93"/>
  </si>
  <si>
    <t>）</t>
    <phoneticPr fontId="93"/>
  </si>
  <si>
    <t>面接</t>
  </si>
  <si>
    <t>時</t>
    <rPh sb="0" eb="1">
      <t>ジ</t>
    </rPh>
    <phoneticPr fontId="93"/>
  </si>
  <si>
    <t>分</t>
    <rPh sb="0" eb="1">
      <t>フン</t>
    </rPh>
    <phoneticPr fontId="93"/>
  </si>
  <si>
    <t>訓練定員</t>
    <rPh sb="0" eb="2">
      <t>クンレン</t>
    </rPh>
    <rPh sb="2" eb="4">
      <t>テイイン</t>
    </rPh>
    <phoneticPr fontId="93"/>
  </si>
  <si>
    <t>名</t>
    <rPh sb="0" eb="1">
      <t>メイ</t>
    </rPh>
    <phoneticPr fontId="93"/>
  </si>
  <si>
    <t>障害者</t>
  </si>
  <si>
    <t>名称 （</t>
    <rPh sb="0" eb="2">
      <t>メイショウ</t>
    </rPh>
    <phoneticPr fontId="10"/>
  </si>
  <si>
    <t>科目の内容</t>
    <rPh sb="0" eb="2">
      <t>カモク</t>
    </rPh>
    <rPh sb="3" eb="5">
      <t>ナイヨウ</t>
    </rPh>
    <phoneticPr fontId="93"/>
  </si>
  <si>
    <t>職業能力開発講習</t>
    <rPh sb="0" eb="2">
      <t>ショクギョウ</t>
    </rPh>
    <rPh sb="2" eb="4">
      <t>ノウリョク</t>
    </rPh>
    <rPh sb="4" eb="6">
      <t>カイハツ</t>
    </rPh>
    <rPh sb="6" eb="8">
      <t>コウシュウ</t>
    </rPh>
    <phoneticPr fontId="93"/>
  </si>
  <si>
    <t>就職活動計画</t>
    <rPh sb="0" eb="2">
      <t>シュウショク</t>
    </rPh>
    <rPh sb="2" eb="4">
      <t>カツドウ</t>
    </rPh>
    <rPh sb="4" eb="6">
      <t>ケイカク</t>
    </rPh>
    <phoneticPr fontId="93"/>
  </si>
  <si>
    <t>職業生活設計</t>
    <rPh sb="0" eb="2">
      <t>ショクギョウ</t>
    </rPh>
    <rPh sb="2" eb="4">
      <t>セイカツ</t>
    </rPh>
    <rPh sb="4" eb="6">
      <t>セッケイ</t>
    </rPh>
    <phoneticPr fontId="93"/>
  </si>
  <si>
    <t>学科</t>
    <rPh sb="0" eb="2">
      <t>ガッカ</t>
    </rPh>
    <phoneticPr fontId="93"/>
  </si>
  <si>
    <t>実技</t>
    <rPh sb="0" eb="2">
      <t>ジツギ</t>
    </rPh>
    <phoneticPr fontId="93"/>
  </si>
  <si>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</si>
  <si>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3"/>
  </si>
  <si>
    <t>企業実習</t>
    <rPh sb="0" eb="2">
      <t>キギョウ</t>
    </rPh>
    <rPh sb="2" eb="4">
      <t>ジッシュウ</t>
    </rPh>
    <phoneticPr fontId="93"/>
  </si>
  <si>
    <t>受講者の負担する費用</t>
    <rPh sb="0" eb="3">
      <t>ジュコウシャ</t>
    </rPh>
    <rPh sb="4" eb="6">
      <t>フタン</t>
    </rPh>
    <rPh sb="8" eb="10">
      <t>ヒヨウ</t>
    </rPh>
    <phoneticPr fontId="10"/>
  </si>
  <si>
    <t>その他 （</t>
    <rPh sb="2" eb="3">
      <t>タ</t>
    </rPh>
    <phoneticPr fontId="93"/>
  </si>
  <si>
    <t>備考 （</t>
    <rPh sb="0" eb="2">
      <t>ビコウ</t>
    </rPh>
    <phoneticPr fontId="93"/>
  </si>
  <si>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</si>
  <si>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</si>
  <si>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</si>
  <si>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</si>
  <si>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</si>
  <si>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</si>
  <si>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93"/>
  </si>
  <si>
    <t>ビジネスヒューマン</t>
    <phoneticPr fontId="93"/>
  </si>
  <si>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</si>
  <si>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3"/>
  </si>
  <si>
    <t>訓練科名</t>
    <rPh sb="0" eb="2">
      <t>クンレン</t>
    </rPh>
    <rPh sb="2" eb="4">
      <t>カメイ</t>
    </rPh>
    <phoneticPr fontId="93"/>
  </si>
  <si>
    <t>訓練受講者氏名</t>
    <rPh sb="0" eb="2">
      <t>クンレン</t>
    </rPh>
    <rPh sb="2" eb="4">
      <t>ジュコウ</t>
    </rPh>
    <rPh sb="4" eb="5">
      <t>シャ</t>
    </rPh>
    <rPh sb="5" eb="7">
      <t>シメイ</t>
    </rPh>
    <phoneticPr fontId="93"/>
  </si>
  <si>
    <t>教育訓練実施機関</t>
    <rPh sb="0" eb="2">
      <t>キョウイク</t>
    </rPh>
    <rPh sb="2" eb="4">
      <t>クンレン</t>
    </rPh>
    <rPh sb="4" eb="6">
      <t>ジッシ</t>
    </rPh>
    <rPh sb="6" eb="8">
      <t>キカン</t>
    </rPh>
    <phoneticPr fontId="93"/>
  </si>
  <si>
    <t>所在地</t>
    <rPh sb="0" eb="3">
      <t>ショザイチ</t>
    </rPh>
    <phoneticPr fontId="93"/>
  </si>
  <si>
    <t>就職支援責任者　氏名</t>
    <rPh sb="0" eb="2">
      <t>シュウショク</t>
    </rPh>
    <rPh sb="2" eb="4">
      <t>シエン</t>
    </rPh>
    <rPh sb="4" eb="7">
      <t>セキニンシャ</t>
    </rPh>
    <rPh sb="8" eb="10">
      <t>シメイ</t>
    </rPh>
    <phoneticPr fontId="93"/>
  </si>
  <si>
    <t>名称</t>
    <rPh sb="0" eb="2">
      <t>メイショウ</t>
    </rPh>
    <phoneticPr fontId="93"/>
  </si>
  <si>
    <t>訓練実施施設の責任者　氏名</t>
    <rPh sb="0" eb="2">
      <t>クンレン</t>
    </rPh>
    <rPh sb="2" eb="4">
      <t>ジッシ</t>
    </rPh>
    <rPh sb="4" eb="6">
      <t>シセツ</t>
    </rPh>
    <rPh sb="7" eb="10">
      <t>セキニンシャ</t>
    </rPh>
    <rPh sb="11" eb="13">
      <t>シメイ</t>
    </rPh>
    <phoneticPr fontId="93"/>
  </si>
  <si>
    <t>Ⅰ　訓練期間・訓練目標</t>
    <rPh sb="2" eb="4">
      <t>クンレン</t>
    </rPh>
    <rPh sb="4" eb="6">
      <t>キカン</t>
    </rPh>
    <rPh sb="7" eb="9">
      <t>クンレン</t>
    </rPh>
    <rPh sb="9" eb="11">
      <t>モクヒョウ</t>
    </rPh>
    <phoneticPr fontId="93"/>
  </si>
  <si>
    <t>訓練期間</t>
    <rPh sb="0" eb="2">
      <t>クンレン</t>
    </rPh>
    <rPh sb="2" eb="4">
      <t>キカン</t>
    </rPh>
    <phoneticPr fontId="93"/>
  </si>
  <si>
    <t>訓練時間</t>
    <rPh sb="0" eb="2">
      <t>クンレン</t>
    </rPh>
    <rPh sb="2" eb="4">
      <t>ジカン</t>
    </rPh>
    <phoneticPr fontId="93"/>
  </si>
  <si>
    <t>訓練目標（仕上がり像）</t>
    <rPh sb="0" eb="2">
      <t>クンレン</t>
    </rPh>
    <rPh sb="2" eb="4">
      <t>モクヒョウ</t>
    </rPh>
    <rPh sb="5" eb="7">
      <t>シア</t>
    </rPh>
    <rPh sb="9" eb="10">
      <t>ゾウ</t>
    </rPh>
    <phoneticPr fontId="93"/>
  </si>
  <si>
    <t>（１）科目評価</t>
    <rPh sb="3" eb="5">
      <t>カモク</t>
    </rPh>
    <rPh sb="5" eb="7">
      <t>ヒョウカ</t>
    </rPh>
    <phoneticPr fontId="93"/>
  </si>
  <si>
    <t>評価</t>
    <rPh sb="0" eb="2">
      <t>ヒョウカ</t>
    </rPh>
    <phoneticPr fontId="93"/>
  </si>
  <si>
    <t>A</t>
    <phoneticPr fontId="93"/>
  </si>
  <si>
    <t>B</t>
    <phoneticPr fontId="93"/>
  </si>
  <si>
    <t>C</t>
    <phoneticPr fontId="93"/>
  </si>
  <si>
    <t>(1)</t>
    <phoneticPr fontId="93"/>
  </si>
  <si>
    <t>（総評・コメント）</t>
    <rPh sb="1" eb="3">
      <t>ソウヒョウ</t>
    </rPh>
    <phoneticPr fontId="93"/>
  </si>
  <si>
    <t>（特記事項）</t>
    <rPh sb="1" eb="3">
      <t>トッキ</t>
    </rPh>
    <rPh sb="3" eb="5">
      <t>ジコウ</t>
    </rPh>
    <phoneticPr fontId="93"/>
  </si>
  <si>
    <t>取得日</t>
    <rPh sb="0" eb="3">
      <t>シュトクビ</t>
    </rPh>
    <phoneticPr fontId="93"/>
  </si>
  <si>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</si>
  <si>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</si>
  <si>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</si>
  <si>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</si>
  <si>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</si>
  <si>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</si>
  <si>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</si>
  <si>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3"/>
  </si>
  <si>
    <t>A：自信がある　B：どちらでもない（わからない）　C：自信がない</t>
    <rPh sb="2" eb="4">
      <t>ジシン</t>
    </rPh>
    <rPh sb="27" eb="29">
      <t>ジシン</t>
    </rPh>
    <phoneticPr fontId="93"/>
  </si>
  <si>
    <t>自己評価</t>
    <rPh sb="0" eb="2">
      <t>ジコ</t>
    </rPh>
    <rPh sb="2" eb="4">
      <t>ヒョウカ</t>
    </rPh>
    <phoneticPr fontId="93"/>
  </si>
  <si>
    <t>チェック項目</t>
    <rPh sb="4" eb="6">
      <t>コウモク</t>
    </rPh>
    <phoneticPr fontId="93"/>
  </si>
  <si>
    <t>受講前</t>
    <rPh sb="0" eb="2">
      <t>ジュコウ</t>
    </rPh>
    <rPh sb="2" eb="3">
      <t>マエ</t>
    </rPh>
    <phoneticPr fontId="93"/>
  </si>
  <si>
    <t>受講後</t>
    <rPh sb="0" eb="2">
      <t>ジュコウ</t>
    </rPh>
    <rPh sb="2" eb="3">
      <t>ゴ</t>
    </rPh>
    <phoneticPr fontId="93"/>
  </si>
  <si>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3"/>
  </si>
  <si>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3"/>
  </si>
  <si>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</si>
  <si>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</si>
  <si>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</si>
  <si>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</si>
  <si>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93"/>
  </si>
  <si>
    <t>～</t>
    <phoneticPr fontId="10"/>
  </si>
  <si>
    <t>（</t>
    <phoneticPr fontId="10"/>
  </si>
  <si>
    <t>か月 ）</t>
    <phoneticPr fontId="93"/>
  </si>
  <si>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</si>
  <si>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</si>
  <si>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</si>
  <si>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</si>
  <si>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</si>
  <si>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</si>
  <si>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93"/>
  </si>
  <si>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</si>
  <si>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</si>
  <si>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</si>
  <si>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</si>
  <si>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</si>
  <si>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93"/>
  </si>
  <si>
    <t>教科書代</t>
    <phoneticPr fontId="10"/>
  </si>
  <si>
    <t>）</t>
    <phoneticPr fontId="93"/>
  </si>
  <si>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</si>
  <si>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</si>
  <si>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</si>
  <si>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</si>
  <si>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</si>
  <si>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</si>
  <si>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</si>
  <si>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</si>
  <si>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</si>
  <si>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</si>
  <si>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</si>
  <si>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</si>
  <si>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</si>
  <si>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</si>
  <si>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</si>
  <si>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</si>
  <si>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</si>
  <si>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</si>
  <si>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</si>
  <si>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</si>
  <si>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</si>
  <si>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</si>
  <si>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</si>
  <si>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</si>
  <si>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</si>
  <si>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</si>
  <si>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</si>
  <si>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</si>
  <si>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</si>
  <si>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科目名</t>
    <phoneticPr fontId="93"/>
  </si>
  <si>
    <t>(1)</t>
    <phoneticPr fontId="93"/>
  </si>
  <si>
    <t>科目名</t>
    <phoneticPr fontId="93"/>
  </si>
  <si>
    <t>A</t>
    <phoneticPr fontId="93"/>
  </si>
  <si>
    <t>B</t>
    <phoneticPr fontId="93"/>
  </si>
  <si>
    <t>C</t>
    <phoneticPr fontId="93"/>
  </si>
  <si>
    <t>(1)</t>
    <phoneticPr fontId="93"/>
  </si>
  <si>
    <t>上記の者の訓練期間における当社としての職業能力についての評価は、以下のとおりです。</t>
    <phoneticPr fontId="93"/>
  </si>
  <si>
    <t>Ⅱ　知識、技能・技術に関する能力　　（「知識、技能・技術に関する評価項目」ごとに、該当する欄に○を記入）　　</t>
    <phoneticPr fontId="93"/>
  </si>
  <si>
    <t>知識、技能・技術に関する評価項目</t>
    <phoneticPr fontId="93"/>
  </si>
  <si>
    <t>コード</t>
    <phoneticPr fontId="93"/>
  </si>
  <si>
    <t>ビジネスヒューマン</t>
    <phoneticPr fontId="93"/>
  </si>
  <si>
    <t>(5)</t>
    <phoneticPr fontId="93"/>
  </si>
  <si>
    <r>
      <rPr>
        <b/>
        <sz val="9"/>
        <rFont val="ＭＳ Ｐゴシック"/>
        <family val="3"/>
        <charset val="128"/>
      </rPr>
      <t>評価項目の引用元</t>
    </r>
    <r>
      <rPr>
        <sz val="8"/>
        <rFont val="ＭＳ Ｐゴシック"/>
        <family val="3"/>
        <charset val="128"/>
      </rPr>
      <t>（企業横断的な評価基準を活用した場合のみ）</t>
    </r>
    <phoneticPr fontId="93"/>
  </si>
  <si>
    <t>（２）訓練の受講を通じて取得した資格（任意）</t>
    <phoneticPr fontId="93"/>
  </si>
  <si>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3"/>
  </si>
  <si>
    <t>ビジネステクニック</t>
    <phoneticPr fontId="93"/>
  </si>
  <si>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</si>
  <si>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</si>
  <si>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</si>
  <si>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</si>
  <si>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</si>
  <si>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</si>
  <si>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</si>
  <si>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</si>
  <si>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</si>
  <si>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</si>
  <si>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</si>
  <si>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</si>
  <si>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</si>
  <si>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</si>
  <si>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</si>
  <si>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</si>
  <si>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</si>
  <si>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</si>
  <si>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</si>
  <si>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</si>
  <si>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</si>
  <si>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</si>
  <si>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</si>
  <si>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</si>
  <si>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</si>
  <si>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</si>
  <si>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</si>
  <si>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</si>
  <si>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</si>
  <si>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</si>
  <si>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</si>
  <si>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</si>
  <si>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</si>
  <si>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</si>
  <si>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</si>
  <si>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</si>
  <si>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</si>
  <si>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</si>
  <si>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</si>
  <si>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</si>
  <si>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</si>
  <si>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</si>
  <si>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</si>
  <si>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</si>
  <si>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</si>
  <si>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</si>
  <si>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</si>
  <si>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</si>
  <si>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</si>
  <si>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</si>
  <si>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</si>
  <si>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</si>
  <si>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</si>
  <si>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</si>
  <si>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</si>
  <si>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</si>
  <si>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</si>
  <si>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</si>
  <si>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</si>
  <si>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</si>
  <si>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</si>
  <si>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訓練期間２か月以上４か月以下、訓練時間１か月当たり１００時間以上、１日当たり原則５時間以上６時間以下</t>
    <rPh sb="9" eb="11">
      <t>イジョウ</t>
    </rPh>
    <rPh sb="14" eb="16">
      <t>イカ</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</si>
  <si>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</si>
  <si>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</si>
  <si>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</si>
  <si>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93"/>
  </si>
  <si>
    <t xml:space="preserve">　　　②職業スキル（学科・実技）      </t>
    <phoneticPr fontId="10"/>
  </si>
  <si>
    <t>職場見学等</t>
    <rPh sb="0" eb="2">
      <t>ショクバ</t>
    </rPh>
    <rPh sb="2" eb="4">
      <t>ケンガク</t>
    </rPh>
    <rPh sb="4" eb="5">
      <t>トウ</t>
    </rPh>
    <phoneticPr fontId="93"/>
  </si>
  <si>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</si>
  <si>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</si>
  <si>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</si>
  <si>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</si>
  <si>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</si>
  <si>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t>実践コース</t>
    <phoneticPr fontId="10"/>
  </si>
  <si>
    <t>～</t>
    <phoneticPr fontId="10"/>
  </si>
  <si>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</si>
  <si>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</si>
  <si>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</si>
  <si>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</si>
  <si>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</si>
  <si>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</si>
  <si>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</si>
  <si>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</si>
  <si>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</si>
  <si>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</si>
  <si>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</si>
  <si>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</si>
  <si>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</si>
  <si>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</si>
  <si>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</si>
  <si>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</si>
  <si>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</si>
  <si>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</si>
  <si>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</si>
  <si>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</si>
  <si>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</si>
  <si>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</si>
  <si>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</si>
  <si>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</si>
  <si>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</si>
  <si>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</si>
  <si>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</si>
  <si>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</si>
  <si>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</si>
  <si>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</si>
  <si>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</si>
  <si>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</si>
  <si>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</si>
  <si>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</si>
  <si>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</si>
  <si>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</si>
  <si>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</si>
  <si>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</si>
  <si>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</si>
  <si>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</si>
  <si>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</si>
  <si>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</si>
  <si>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</si>
  <si>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</si>
  <si>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</si>
  <si>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</si>
  <si>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</si>
  <si>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</si>
  <si>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</si>
  <si>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</si>
  <si>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</si>
  <si>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</si>
  <si>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</si>
  <si>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</si>
  <si>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</si>
  <si>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</si>
  <si>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</si>
  <si>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</si>
  <si>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</si>
  <si>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r>
      <t>認定様式第</t>
    </r>
    <r>
      <rPr>
        <sz val="11"/>
        <rFont val="ＭＳ Ｐゴシック"/>
        <family val="3"/>
        <charset val="128"/>
      </rPr>
      <t>10号</t>
    </r>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</si>
  <si>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</si>
  <si>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</si>
  <si>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</si>
  <si>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</si>
  <si>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</si>
  <si>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</si>
  <si>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</si>
  <si>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</si>
  <si>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</si>
  <si>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</si>
  <si>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r>
      <t>認定様式第</t>
    </r>
    <r>
      <rPr>
        <sz val="9"/>
        <rFont val="ＭＳ Ｐゴシック"/>
        <family val="3"/>
        <charset val="128"/>
      </rPr>
      <t>13の１号</t>
    </r>
    <phoneticPr fontId="93"/>
  </si>
  <si>
    <r>
      <t>認定様式第</t>
    </r>
    <r>
      <rPr>
        <sz val="9"/>
        <rFont val="ＭＳ Ｐゴシック"/>
        <family val="3"/>
        <charset val="128"/>
      </rPr>
      <t>13の2号</t>
    </r>
    <rPh sb="0" eb="2">
      <t>ニンテイ</t>
    </rPh>
    <rPh sb="2" eb="4">
      <t>ヨウシキ</t>
    </rPh>
    <rPh sb="4" eb="5">
      <t>ダイ</t>
    </rPh>
    <phoneticPr fontId="93"/>
  </si>
  <si>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</si>
  <si>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</si>
  <si>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</si>
  <si>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r>
      <t>認定様式第</t>
    </r>
    <r>
      <rPr>
        <sz val="11"/>
        <rFont val="ＭＳ Ｐゴシック"/>
        <family val="3"/>
        <charset val="128"/>
      </rPr>
      <t>16の２号</t>
    </r>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</si>
  <si>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</si>
  <si>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</si>
  <si>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</si>
  <si>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</si>
  <si>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</si>
  <si>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</si>
  <si>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</si>
  <si>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</si>
  <si>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</si>
  <si>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</si>
  <si>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</si>
  <si>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</si>
  <si>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</si>
  <si>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</si>
  <si>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</si>
  <si>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</si>
  <si>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</si>
  <si>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</si>
  <si>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</si>
  <si>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</si>
  <si>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</si>
  <si>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</si>
  <si>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</si>
  <si>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</si>
  <si>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</si>
  <si>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</si>
  <si>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</si>
  <si>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</si>
  <si>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</si>
  <si>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</si>
  <si>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</si>
  <si>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</si>
  <si>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</si>
  <si>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</si>
  <si>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</si>
  <si>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</si>
  <si>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</si>
  <si>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</si>
  <si>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</si>
  <si>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</si>
  <si>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</si>
  <si>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</si>
  <si>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</si>
  <si>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</si>
  <si>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</si>
  <si>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</si>
  <si>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</si>
  <si>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</si>
  <si>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</si>
  <si>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</si>
  <si>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</si>
  <si>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</si>
  <si>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</si>
  <si>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</si>
  <si>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</si>
  <si>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</si>
  <si>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</si>
  <si>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</si>
  <si>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</si>
  <si>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</si>
  <si>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</si>
  <si>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</si>
  <si>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</si>
  <si>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</si>
  <si>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</si>
  <si>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</si>
  <si>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</si>
  <si>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</si>
  <si>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</si>
  <si>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</si>
  <si>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</si>
  <si>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</si>
  <si>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</si>
  <si>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</si>
  <si>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</si>
  <si>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</si>
  <si>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</si>
  <si>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</si>
  <si>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</si>
  <si>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</si>
  <si>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</si>
  <si>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</si>
  <si>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</si>
  <si>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</si>
  <si>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</si>
  <si>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</si>
  <si>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</si>
  <si>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</si>
  <si>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</si>
  <si>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</si>
  <si>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</si>
  <si>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</si>
  <si>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</si>
  <si>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</si>
  <si>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</si>
  <si>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</si>
  <si>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就職支援（**H）</t>
    <rPh sb="0" eb="2">
      <t>シュウショク</t>
    </rPh>
    <rPh sb="2" eb="4">
      <t>シエン</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</si>
  <si>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</si>
  <si>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</si>
  <si>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</si>
  <si>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</si>
  <si>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</si>
  <si>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</si>
  <si>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</si>
  <si>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認定様式第２号</t>
    <phoneticPr fontId="10"/>
  </si>
  <si>
    <t>　　　　年　　　　月　　　　日</t>
    <rPh sb="4" eb="5">
      <t>ネン</t>
    </rPh>
    <rPh sb="9" eb="10">
      <t>ツキ</t>
    </rPh>
    <rPh sb="14" eb="15">
      <t>ヒ</t>
    </rPh>
    <phoneticPr fontId="93"/>
  </si>
  <si>
    <t>　 　年 　　月 　　日</t>
    <rPh sb="3" eb="4">
      <t>ネン</t>
    </rPh>
    <rPh sb="7" eb="8">
      <t>ツキ</t>
    </rPh>
    <rPh sb="11" eb="12">
      <t>ヒ</t>
    </rPh>
    <phoneticPr fontId="93"/>
  </si>
  <si>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</si>
  <si>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</si>
  <si>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</si>
  <si>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</si>
  <si>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</si>
  <si>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</si>
  <si>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</si>
  <si>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</si>
  <si>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</si>
  <si>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</si>
  <si>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</si>
  <si>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</si>
  <si>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</si>
  <si>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</si>
  <si>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</si>
  <si>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</si>
  <si>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</si>
  <si>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</si>
  <si>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</si>
  <si>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</si>
  <si>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</si>
  <si>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</si>
  <si>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</si>
  <si>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</si>
  <si>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</si>
  <si>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</si>
  <si>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</si>
  <si>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</si>
  <si>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</si>
  <si>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</si>
  <si>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</si>
  <si>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</si>
  <si>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</si>
  <si>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</si>
  <si>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</si>
  <si>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</si>
  <si>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</si>
  <si>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</si>
  <si>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</si>
  <si>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</si>
  <si>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</si>
  <si>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</si>
  <si>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</si>
  <si>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</si>
  <si>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</si>
  <si>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</si>
  <si>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</si>
  <si>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</si>
  <si>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</si>
  <si>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</si>
  <si>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</si>
  <si>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</si>
  <si>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キャリアコンサルティング②</t>
    <phoneticPr fontId="10"/>
  </si>
  <si>
    <t>*********</t>
    <phoneticPr fontId="10"/>
  </si>
  <si>
    <t>*********</t>
    <phoneticPr fontId="10"/>
  </si>
  <si>
    <t>*********</t>
    <phoneticPr fontId="10"/>
  </si>
  <si>
    <t>*********</t>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</si>
  <si>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</si>
  <si>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</si>
  <si>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キャリアコンサルティング③</t>
    <phoneticPr fontId="10"/>
  </si>
  <si>
    <t>ビジネスヒューマン</t>
    <phoneticPr fontId="93"/>
  </si>
  <si>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</si>
  <si>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</si>
  <si>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</si>
  <si>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</si>
  <si>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</si>
  <si>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</si>
  <si>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</si>
  <si>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</si>
  <si>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</si>
  <si>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</si>
  <si>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</si>
  <si>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企業実習先一覧</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</si>
  <si>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</si>
  <si>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</si>
  <si>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</si>
  <si>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</si>
  <si>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</si>
  <si>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</si>
  <si>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</si>
  <si>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</si>
  <si>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</si>
  <si>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</si>
  <si>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</si>
  <si>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　５　代表者氏名・役員一覧</t>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</si>
  <si>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</si>
  <si>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</si>
  <si>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自己診断表(写)</t>
    <rPh sb="0" eb="5">
      <t>ジコシンダンヒョウ</t>
    </rPh>
    <rPh sb="6" eb="7">
      <t>ウツ</t>
    </rPh>
    <phoneticPr fontId="10"/>
  </si>
  <si>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</si>
  <si>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</si>
  <si>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</si>
  <si>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</si>
  <si>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</si>
  <si>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</si>
  <si>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</si>
  <si>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</si>
  <si>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令和○年5月29日</t>
    <rPh sb="0" eb="2">
      <t>レイワ</t>
    </rPh>
    <rPh sb="3" eb="4">
      <t>ネン</t>
    </rPh>
    <rPh sb="5" eb="6">
      <t>ガツ</t>
    </rPh>
    <rPh sb="8" eb="9">
      <t>ニチ</t>
    </rPh>
    <phoneticPr fontId="10"/>
  </si>
  <si>
    <t>令和○年7月16日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</si>
  <si>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</si>
  <si>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</si>
  <si>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</si>
  <si>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</si>
  <si>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</si>
  <si>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</si>
  <si>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</si>
  <si>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</si>
  <si>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</si>
  <si>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</si>
  <si>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</si>
  <si>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</si>
  <si>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</si>
  <si>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</si>
  <si>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</si>
  <si>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</si>
  <si>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</si>
  <si>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</si>
  <si>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</si>
  <si>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</si>
  <si>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</si>
  <si>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</si>
  <si>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</si>
  <si>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93"/>
  </si>
  <si>
    <t>05 介護・医療・福祉分野</t>
    <phoneticPr fontId="10"/>
  </si>
  <si>
    <t>05 介護・医療・福祉分野</t>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</si>
  <si>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</si>
  <si>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</si>
  <si>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④
訓練の種別
※リストから
選択すること。</t>
    <rPh sb="2" eb="4">
      <t>クンレン</t>
    </rPh>
    <rPh sb="5" eb="7">
      <t>シュベツ</t>
    </rPh>
    <rPh sb="16" eb="18">
      <t>センタク</t>
    </rPh>
    <phoneticPr fontId="63"/>
  </si>
  <si>
    <t>訓練科名(訓練コース番号)</t>
    <rPh sb="0" eb="3">
      <t>クンレンカ</t>
    </rPh>
    <rPh sb="3" eb="4">
      <t>メイ</t>
    </rPh>
    <rPh sb="5" eb="7">
      <t>クンレン</t>
    </rPh>
    <rPh sb="10" eb="12">
      <t>バンゴウ</t>
    </rPh>
    <phoneticPr fontId="10"/>
  </si>
  <si>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10"/>
  </si>
  <si>
    <t>訓練の種別</t>
    <rPh sb="3" eb="5">
      <t>シュベツ</t>
    </rPh>
    <phoneticPr fontId="10"/>
  </si>
  <si>
    <t>　キャリアコンサルティング担当者氏名：</t>
    <rPh sb="13" eb="16">
      <t>タントウシャ</t>
    </rPh>
    <rPh sb="16" eb="18">
      <t>シメイ</t>
    </rPh>
    <phoneticPr fontId="10"/>
  </si>
  <si>
    <t>以下に掲げる要件を保有し、業務を行う就職支援責任者を配置していること。＜必須＞</t>
    <phoneticPr fontId="10"/>
  </si>
  <si>
    <r>
      <t>　　就職支援責任者氏名</t>
    </r>
    <r>
      <rPr>
        <sz val="12"/>
        <rFont val="ＭＳ ゴシック"/>
        <family val="3"/>
        <charset val="128"/>
      </rPr>
      <t>：</t>
    </r>
    <rPh sb="9" eb="11">
      <t>シメイ</t>
    </rPh>
    <phoneticPr fontId="10"/>
  </si>
  <si>
    <r>
      <t>（１）就職支援責任者</t>
    </r>
    <r>
      <rPr>
        <sz val="12"/>
        <rFont val="ＭＳ ゴシック"/>
        <family val="3"/>
        <charset val="128"/>
      </rPr>
      <t>の配置</t>
    </r>
    <rPh sb="3" eb="5">
      <t>シュウショク</t>
    </rPh>
    <rPh sb="5" eb="7">
      <t>シエン</t>
    </rPh>
    <rPh sb="11" eb="13">
      <t>ハイチ</t>
    </rPh>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</si>
  <si>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</si>
  <si>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</si>
  <si>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</si>
  <si>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</si>
  <si>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</si>
  <si>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</si>
  <si>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</si>
  <si>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</si>
  <si>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</si>
  <si>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</si>
  <si>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</si>
  <si>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</si>
  <si>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</si>
  <si>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</si>
  <si>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</si>
  <si>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</si>
  <si>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</si>
  <si>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</si>
  <si>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</si>
  <si>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</si>
  <si>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</si>
  <si>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</si>
  <si>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</si>
  <si>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</si>
  <si>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</si>
  <si>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</si>
  <si>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</si>
  <si>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</si>
  <si>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</si>
  <si>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</si>
  <si>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</si>
  <si>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</si>
  <si>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</si>
  <si>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</si>
  <si>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</si>
  <si>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</si>
  <si>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</si>
  <si>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</si>
  <si>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</si>
  <si>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</si>
  <si>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</si>
  <si>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</si>
  <si>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</si>
  <si>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</si>
  <si>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</si>
  <si>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</si>
  <si>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</si>
  <si>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</si>
  <si>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</si>
  <si>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</si>
  <si>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</si>
  <si>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</si>
  <si>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</si>
  <si>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</si>
  <si>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</si>
  <si>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</si>
  <si>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</si>
  <si>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</si>
  <si>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</si>
  <si>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</si>
  <si>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</si>
  <si>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</si>
  <si>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</si>
  <si>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</si>
  <si>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</si>
  <si>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</si>
  <si>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</si>
  <si>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</si>
  <si>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</si>
  <si>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</si>
  <si>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</si>
  <si>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</si>
  <si>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18"/>
        <rFont val="ＭＳ Ｐゴシック"/>
        <family val="3"/>
        <charset val="128"/>
      </rPr>
      <t>《省》</t>
    </r>
    <rPh sb="0" eb="2">
      <t>コウシ</t>
    </rPh>
    <rPh sb="3" eb="6">
      <t>ケイレキナド</t>
    </rPh>
    <rPh sb="6" eb="8">
      <t>カクニン</t>
    </rPh>
    <rPh sb="8" eb="9">
      <t>カ</t>
    </rPh>
    <phoneticPr fontId="9"/>
  </si>
  <si>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10"/>
  </si>
  <si>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</si>
  <si>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</si>
  <si>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</si>
  <si>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</si>
  <si>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</si>
  <si>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</si>
  <si>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</si>
  <si>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</si>
  <si>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</si>
  <si>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ソフトウェア</t>
    <phoneticPr fontId="10"/>
  </si>
  <si>
    <t>・使用許諾契約あり</t>
    <phoneticPr fontId="10"/>
  </si>
  <si>
    <t>・使用許諾契約なし</t>
    <phoneticPr fontId="10"/>
  </si>
  <si>
    <t>・授業開始前にオンラインの接続テストを行う</t>
    <phoneticPr fontId="10"/>
  </si>
  <si>
    <r>
      <t>職業訓練サービスガイドライン適合事業所認定</t>
    </r>
    <r>
      <rPr>
        <sz val="10"/>
        <color theme="1"/>
        <rFont val="ＭＳ ゴシック"/>
        <family val="3"/>
        <charset val="128"/>
      </rPr>
      <t>を取得している。</t>
    </r>
    <phoneticPr fontId="10"/>
  </si>
  <si>
    <r>
      <t>職業訓練サービスガイドライン適合事業所認定</t>
    </r>
    <r>
      <rPr>
        <sz val="10"/>
        <rFont val="ＭＳ ゴシック"/>
        <family val="3"/>
        <charset val="128"/>
      </rPr>
      <t>を取得している。</t>
    </r>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</si>
  <si>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</si>
  <si>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</si>
  <si>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</si>
  <si>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</si>
  <si>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</si>
  <si>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</si>
  <si>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</si>
  <si>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ISO29993及びISO21001の審査登録証(写)</t>
    <phoneticPr fontId="10"/>
  </si>
  <si>
    <t>職業能力開発促進法（昭和44年法律第64号）第30条の３に規定するキャリアコンサルタント</t>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</si>
  <si>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</si>
  <si>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</si>
  <si>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05　介護・医療・福祉分野</t>
    <rPh sb="6" eb="8">
      <t>イリョウ</t>
    </rPh>
    <phoneticPr fontId="10"/>
  </si>
  <si>
    <t>5-27-ｘｘ-ｘｘ-ｘｘ-ｘｘｘｘ</t>
    <phoneticPr fontId="10"/>
  </si>
  <si>
    <t>○</t>
    <phoneticPr fontId="10"/>
  </si>
  <si>
    <t>*********</t>
  </si>
  <si>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</si>
  <si>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</si>
  <si>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</si>
  <si>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</si>
  <si>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</si>
  <si>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</si>
  <si>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</si>
  <si>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</si>
  <si>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</si>
  <si>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</si>
  <si>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</si>
  <si>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</si>
  <si>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</si>
  <si>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</si>
  <si>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</si>
  <si>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</si>
  <si>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</si>
  <si>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</si>
  <si>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</si>
  <si>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9"/>
  </si>
  <si>
    <r>
      <t xml:space="preserve">該当機関のみ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9"/>
  </si>
  <si>
    <r>
      <rPr>
        <b/>
        <sz val="18"/>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</si>
  <si>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</si>
  <si>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</si>
  <si>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</si>
  <si>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9"/>
  </si>
  <si>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</si>
  <si>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</si>
  <si>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t>Photoshop利用料</t>
    <rPh sb="9" eb="12">
      <t>リヨウリョウ</t>
    </rPh>
    <phoneticPr fontId="10"/>
  </si>
  <si>
    <t>パソコン有償貸与</t>
    <rPh sb="4" eb="6">
      <t>ユウショウ</t>
    </rPh>
    <rPh sb="6" eb="8">
      <t>タイヨ</t>
    </rPh>
    <phoneticPr fontId="10"/>
  </si>
  <si>
    <t>パソコン5,000円/月×4か月＝20,000円</t>
    <rPh sb="9" eb="10">
      <t>エン</t>
    </rPh>
    <rPh sb="11" eb="12">
      <t>ツキ</t>
    </rPh>
    <rPh sb="15" eb="16">
      <t>ゲツ</t>
    </rPh>
    <rPh sb="23" eb="24">
      <t>エン</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</si>
  <si>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0"/>
  </si>
  <si>
    <t>実費</t>
    <rPh sb="0" eb="2">
      <t>ジッピ</t>
    </rPh>
    <phoneticPr fontId="10"/>
  </si>
  <si>
    <t>作業着</t>
    <rPh sb="0" eb="3">
      <t>サギョウギ</t>
    </rPh>
    <phoneticPr fontId="10"/>
  </si>
  <si>
    <t>✔</t>
    <phoneticPr fontId="10"/>
  </si>
  <si>
    <t>カテゴリー</t>
  </si>
  <si>
    <t>サブカテゴリー</t>
  </si>
  <si>
    <t>スキル項目</t>
    <rPh sb="3" eb="5">
      <t>コウモク</t>
    </rPh>
    <phoneticPr fontId="145"/>
  </si>
  <si>
    <t>学習項目例</t>
    <rPh sb="0" eb="2">
      <t>ガクシュウ</t>
    </rPh>
    <rPh sb="2" eb="5">
      <t>コウモクレイ</t>
    </rPh>
    <phoneticPr fontId="145"/>
  </si>
  <si>
    <t>訓練カリキュラムのチェック（✔)</t>
    <phoneticPr fontId="145"/>
  </si>
  <si>
    <t>A　ビジネス変革</t>
    <rPh sb="6" eb="8">
      <t>ヘンカク</t>
    </rPh>
    <phoneticPr fontId="145"/>
  </si>
  <si>
    <t>戦略・マネジメント・システム</t>
    <phoneticPr fontId="14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</si>
  <si>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</si>
  <si>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4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</si>
  <si>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</si>
  <si>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45"/>
  </si>
  <si>
    <t>変革マネジメント</t>
  </si>
  <si>
    <t>組織体制、組織文化・風土、各種制度、人材、業務プロセス、ステークホルダーマネジメント</t>
    <phoneticPr fontId="14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</si>
  <si>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</si>
  <si>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45"/>
  </si>
  <si>
    <t>エンタープライズアーキクチャ</t>
  </si>
  <si>
    <t>ビジネスアーキテクチャ、事業を管理するための仕組み（ERP、PLM、CRM、SCM　等）、データアーキテクチャ、データガバナンス、ITシステムアーキテクチャ</t>
    <phoneticPr fontId="145"/>
  </si>
  <si>
    <t>プロジェクトマネジメント</t>
  </si>
  <si>
    <t>PMBOK®第7版、テーラリング、アジャイル/ウォーターフォール、調達マネジメント</t>
    <phoneticPr fontId="145"/>
  </si>
  <si>
    <t>ビジネスモデル・プロセス</t>
  </si>
  <si>
    <t>ビジネス調査</t>
  </si>
  <si>
    <t>調査の設計、ビジネスフレームワーク（PEST、3C、5Forces、SWOT、STP、4P、バリューチェーン　等）、ビジネス・業務とデジタル技術の関連性</t>
    <phoneticPr fontId="145"/>
  </si>
  <si>
    <t>ビジネスモデル設計</t>
    <rPh sb="7" eb="9">
      <t>セッケイ</t>
    </rPh>
    <phoneticPr fontId="145"/>
  </si>
  <si>
    <t>ビジネスモデルキャンバス、収益モデル（売り切り、サービスの付加、サブスク　等）</t>
    <phoneticPr fontId="14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</si>
  <si>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</si>
  <si>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45"/>
  </si>
  <si>
    <t>検証（ビジネス視点）</t>
  </si>
  <si>
    <t>バリュープロポジションを踏まえた検証アプローチの設計、実施、モニタリングのためのKPI設定</t>
    <phoneticPr fontId="145"/>
  </si>
  <si>
    <t>マーケティング</t>
  </si>
  <si>
    <t>顧客開発、ベネフィットと差別化、Webマーケティング、SEO、SNSマーケティング、カスタマーサポート、AI活用マーケティング</t>
    <phoneticPr fontId="145"/>
  </si>
  <si>
    <t>ブランディング</t>
  </si>
  <si>
    <t>ブランドプロポジション・ブランドアイデンティティ</t>
    <phoneticPr fontId="14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</si>
  <si>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</si>
  <si>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</si>
  <si>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4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</si>
  <si>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</si>
  <si>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4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</si>
  <si>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</si>
  <si>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45"/>
  </si>
  <si>
    <t>検証（顧客・ユーザー視点）</t>
  </si>
  <si>
    <t>コンセプトテスト、ユーザビリティ評価の計画と実施</t>
    <phoneticPr fontId="14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</si>
  <si>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</si>
  <si>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45"/>
  </si>
  <si>
    <t>B　データ活用</t>
    <phoneticPr fontId="145"/>
  </si>
  <si>
    <t>データ・AIの戦略的活用</t>
  </si>
  <si>
    <t>データ理解・活用</t>
  </si>
  <si>
    <t>データ理解（データ理解、意味合いの抽出、洞察）、データの理解・検証（統計情報への正しい理解、データ確認、俯瞰・メタ思考、データ理解、データ粒度）</t>
    <phoneticPr fontId="145"/>
  </si>
  <si>
    <t>データ・AI活用戦略</t>
  </si>
  <si>
    <t>着想・デザイン（着想、デザイン、AI活用検討、開示・非開示の決定）、課題の定義（KPI、スコーピング、価値の見積り）</t>
    <phoneticPr fontId="145"/>
  </si>
  <si>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</si>
  <si>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45"/>
  </si>
  <si>
    <t>AI・データサイエンス</t>
  </si>
  <si>
    <t>数理統計・多変量解析・データ可視化</t>
    <phoneticPr fontId="145"/>
  </si>
  <si>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45"/>
  </si>
  <si>
    <t>機械学習・深層学習</t>
  </si>
  <si>
    <t>機械学習、深層学習、強化学習、自然言語処理、画像認識、映像認識、音声認識</t>
    <phoneticPr fontId="145"/>
  </si>
  <si>
    <t>データエンジニアリング</t>
    <phoneticPr fontId="14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</si>
  <si>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</si>
  <si>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45"/>
  </si>
  <si>
    <t>データ活用基盤実装・運用</t>
  </si>
  <si>
    <t>C　テクノロジー</t>
    <phoneticPr fontId="145"/>
  </si>
  <si>
    <t>ソフトウェア開発</t>
  </si>
  <si>
    <t>コンピュータサイエンス</t>
  </si>
  <si>
    <t>ソフトウェアエンジニアリング、最適化、データ構造、アルゴリズム、計算理論</t>
    <phoneticPr fontId="145"/>
  </si>
  <si>
    <t>チーム開発</t>
  </si>
  <si>
    <t>ソフトウェア設計手法</t>
  </si>
  <si>
    <t>要求定義手法、ドメイン駆動設計、ソフトウェア設計原則（SOLID）、クリーンアーキテクチャ、デザインパターン、非機能要件定義、</t>
    <phoneticPr fontId="145"/>
  </si>
  <si>
    <t>ソフトウェア開発プロセス</t>
  </si>
  <si>
    <t>ソフトウェア開発マネジメント（CCPM、アジャイル開発手法、ソフトウェア見積り）、TDD（テスト駆動開発）、ソフトウェア品質管理、OSSライセンス管理</t>
    <phoneticPr fontId="145"/>
  </si>
  <si>
    <t>Webアプリケーション基本技術</t>
  </si>
  <si>
    <t>HTML/CSS、JavaScript、REST、WebSocket、SPA、CMS</t>
    <phoneticPr fontId="145"/>
  </si>
  <si>
    <t>フロントエンドシステム開発</t>
  </si>
  <si>
    <t>UI設計、レスポンシブデザイン、モックアップ開発、フロントエンドフレームワーク、PWA、検索最適化/SEO</t>
    <phoneticPr fontId="145"/>
  </si>
  <si>
    <t>バックエンドシステム開発</t>
  </si>
  <si>
    <t>データベース設計、オブジェクトストレージ、NoSQL、バックエンドフレームワーク、キャッシュ、負荷分散、認証認可</t>
    <phoneticPr fontId="145"/>
  </si>
  <si>
    <t>クラウドインフラ活用</t>
    <phoneticPr fontId="145"/>
  </si>
  <si>
    <t>クラウド基盤（PaaS/IaaS）、マイクロサービス、サーバレス、コンテナ技術、IaC、CDN</t>
    <phoneticPr fontId="145"/>
  </si>
  <si>
    <t>SREプロセス</t>
  </si>
  <si>
    <t>オブザーバビリティ、オープンテレメトリ、four keys、カオスエンジニアリング、CI/CD &amp; DevOps</t>
    <phoneticPr fontId="145"/>
  </si>
  <si>
    <t>サービス活用</t>
  </si>
  <si>
    <t>API管理、データ連携（iPaaS、ETL、EAI）、RPA、ローコード/ノーコード</t>
    <phoneticPr fontId="14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</si>
  <si>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</si>
  <si>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</si>
  <si>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45"/>
  </si>
  <si>
    <t>その他先端技術</t>
    <rPh sb="2" eb="3">
      <t>タ</t>
    </rPh>
    <rPh sb="3" eb="5">
      <t>センタン</t>
    </rPh>
    <rPh sb="5" eb="7">
      <t>ギジュツ</t>
    </rPh>
    <phoneticPr fontId="145"/>
  </si>
  <si>
    <t>※以下に挙げる先端技術を例として必要に応じて学習
WebAssembly、HTTP/3、ブロックチェーン基盤、秘密計算、Trusted Web、量子コンピューティング、HITL:Human-in-the-Loop</t>
    <phoneticPr fontId="145"/>
  </si>
  <si>
    <t>テクノロジートレンド</t>
    <phoneticPr fontId="145"/>
  </si>
  <si>
    <t>※以下に挙げる先端技術を例として必要に応じて学習
メタバース、スマートコントラクト、デジタル通貨、インフォマティクス（マテリアル分野、バイオ分野、計測分野　等）、GX（カーボントレーシング　等）</t>
    <phoneticPr fontId="145"/>
  </si>
  <si>
    <t>D セキュリティ</t>
    <phoneticPr fontId="145"/>
  </si>
  <si>
    <t>セキュリティマネジメント</t>
  </si>
  <si>
    <t>セキュリティ体制構築・運営</t>
    <phoneticPr fontId="14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</si>
  <si>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45"/>
  </si>
  <si>
    <t>セキュリティマネジメント</t>
    <phoneticPr fontId="14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</si>
  <si>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45"/>
  </si>
  <si>
    <t>インシデント対応と事業継続</t>
    <phoneticPr fontId="145"/>
  </si>
  <si>
    <t>デジタル利活用における事業継続、事業継続計画の整備と訓練、インシデント対応と危機管理の連携手順、日常及び緊急時の情報共有とコミュニケーション</t>
    <phoneticPr fontId="14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</si>
  <si>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</si>
  <si>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45"/>
  </si>
  <si>
    <t>セキュリティ技術</t>
  </si>
  <si>
    <t>セキュア設計・開発・構築</t>
    <phoneticPr fontId="14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</si>
  <si>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45"/>
  </si>
  <si>
    <t>セキュリティ運用・保守・監視</t>
    <phoneticPr fontId="145"/>
  </si>
  <si>
    <t>脅威情報や脆弱性情報の活用、モニタリングの方法と観測データの活用、運用・監視業務へのAI応用、インシデント時の影響調査、トリアージ方法、デジタルフォレンジックサービスの活用</t>
    <phoneticPr fontId="145"/>
  </si>
  <si>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10"/>
  </si>
  <si>
    <t>（2023.04）</t>
    <phoneticPr fontId="9"/>
  </si>
  <si>
    <t>ＤＸ推進スキル標準対応チェックシート</t>
    <phoneticPr fontId="145"/>
  </si>
  <si>
    <t>（認定様式第５号添付書類３）</t>
    <phoneticPr fontId="145"/>
  </si>
  <si>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45"/>
  </si>
  <si>
    <t/>
  </si>
  <si>
    <t>・サポート対象より古いものがある
（訓練で必要がある場合は任意様式でその理由書を添付すること　）</t>
    <phoneticPr fontId="10"/>
  </si>
  <si>
    <t>Git/Gitワークフロー、チームビルディング、リーダブルコード、テクニカルライティング</t>
    <phoneticPr fontId="145"/>
  </si>
  <si>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0" eb="12">
      <t>ショクバ</t>
    </rPh>
    <rPh sb="12" eb="14">
      <t>ケンガク</t>
    </rPh>
    <rPh sb="14" eb="15">
      <t>トウ</t>
    </rPh>
    <rPh sb="15" eb="17">
      <t>ソクシン</t>
    </rPh>
    <rPh sb="17" eb="20">
      <t>ショウレイキン</t>
    </rPh>
    <rPh sb="182" eb="183">
      <t>ホン</t>
    </rPh>
    <rPh sb="183" eb="186">
      <t>ケイカクショ</t>
    </rPh>
    <rPh sb="186" eb="188">
      <t>テイシュツ</t>
    </rPh>
    <rPh sb="188" eb="190">
      <t>ジテン</t>
    </rPh>
    <rPh sb="204" eb="206">
      <t>ミテイ</t>
    </rPh>
    <rPh sb="208" eb="210">
      <t>キサイ</t>
    </rPh>
    <rPh sb="212" eb="213">
      <t>サ</t>
    </rPh>
    <rPh sb="214" eb="215">
      <t>ツカ</t>
    </rPh>
    <rPh sb="227" eb="229">
      <t>ジッシ</t>
    </rPh>
    <rPh sb="244" eb="246">
      <t>キサイ</t>
    </rPh>
    <rPh sb="248" eb="250">
      <t>ニッテイ</t>
    </rPh>
    <rPh sb="251" eb="253">
      <t>キサイ</t>
    </rPh>
    <rPh sb="267" eb="268">
      <t>タ</t>
    </rPh>
    <rPh sb="268" eb="270">
      <t>トッキ</t>
    </rPh>
    <rPh sb="273" eb="275">
      <t>ジコウ</t>
    </rPh>
    <rPh sb="278" eb="280">
      <t>バアイ</t>
    </rPh>
    <rPh sb="282" eb="284">
      <t>ビコウ</t>
    </rPh>
    <rPh sb="286" eb="288">
      <t>キサイ</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</si>
  <si>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10"/>
  </si>
  <si>
    <r>
      <t>教育事業実績（</t>
    </r>
    <r>
      <rPr>
        <sz val="12"/>
        <color theme="1"/>
        <rFont val="ＭＳ Ｐゴシック"/>
        <family val="3"/>
        <charset val="128"/>
      </rPr>
      <t>事業実績）</t>
    </r>
    <rPh sb="7" eb="9">
      <t>ジギョウ</t>
    </rPh>
    <rPh sb="9" eb="11">
      <t>ジッセキ</t>
    </rPh>
    <phoneticPr fontId="10"/>
  </si>
  <si>
    <t xml:space="preserve">      ①職業能力開発講習（ビジネステクニック、ビジネスヒューマン、就職活動計画、職業生活設計） （必須科目60時間以上）</t>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</si>
  <si>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10"/>
  </si>
  <si>
    <r>
      <t>机、いす、</t>
    </r>
    <r>
      <rPr>
        <sz val="12"/>
        <color theme="1"/>
        <rFont val="ＭＳ Ｐゴシック"/>
        <family val="3"/>
        <charset val="128"/>
      </rPr>
      <t>ホワイトボード等</t>
    </r>
    <rPh sb="0" eb="1">
      <t>ツクエ</t>
    </rPh>
    <rPh sb="12" eb="13">
      <t>トウ</t>
    </rPh>
    <phoneticPr fontId="10"/>
  </si>
  <si>
    <t>）台　（定員分の台数が必要）</t>
    <phoneticPr fontId="10"/>
  </si>
  <si>
    <t>・サポート対象となっているものである</t>
    <phoneticPr fontId="10"/>
  </si>
  <si>
    <t>・必要な措置を講じている</t>
    <phoneticPr fontId="10"/>
  </si>
  <si>
    <t>・必要な措置を講じていない</t>
    <rPh sb="1" eb="3">
      <t>ヒツヨウ</t>
    </rPh>
    <rPh sb="4" eb="6">
      <t>ソチ</t>
    </rPh>
    <rPh sb="7" eb="8">
      <t>コウ</t>
    </rPh>
    <phoneticPr fontId="10"/>
  </si>
  <si>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</si>
  <si>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　③　ＤＸ推進スキル標準対応の訓練における基本奨励金の特例措置（DSS特例）の適用に係る希望の有無（適用を希望する場合のみ「○」を記入）</t>
    <phoneticPr fontId="10"/>
  </si>
  <si>
    <r>
      <t>　　　（添付書類　：　雇用保険被保険者資格取得等確認通知書（事業主通知用）（写）（雇用保険の被保険者でない場合は、「労働条件通知書」等の直接雇用して
　　　　　　　　　　いることが分かる書類</t>
    </r>
    <r>
      <rPr>
        <sz val="12"/>
        <color theme="1"/>
        <rFont val="ＭＳ ゴシック"/>
        <family val="3"/>
        <charset val="128"/>
      </rPr>
      <t>）</t>
    </r>
    <r>
      <rPr>
        <sz val="12"/>
        <rFont val="ＭＳ ゴシック"/>
        <family val="3"/>
        <charset val="128"/>
      </rPr>
      <t xml:space="preserve">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r>
    <phoneticPr fontId="10"/>
  </si>
  <si>
    <r>
      <t xml:space="preserve">・サポート対象より古いものがある
</t>
    </r>
    <r>
      <rPr>
        <u/>
        <sz val="12"/>
        <color rgb="FFFF0000"/>
        <rFont val="ＭＳ Ｐゴシック"/>
        <family val="3"/>
        <charset val="128"/>
      </rPr>
      <t>　（訓練で必要がある場合は任意様式でその理由書を添付すること　）</t>
    </r>
    <rPh sb="5" eb="7">
      <t>タイショウ</t>
    </rPh>
    <phoneticPr fontId="10"/>
  </si>
  <si>
    <t>視聴覚教材（映像教材）を使用する場合</t>
    <phoneticPr fontId="10"/>
  </si>
  <si>
    <t>資格名称</t>
    <rPh sb="0" eb="2">
      <t>シカク</t>
    </rPh>
    <rPh sb="2" eb="4">
      <t>メイショウ</t>
    </rPh>
    <phoneticPr fontId="10"/>
  </si>
  <si>
    <t>担当する科目</t>
    <rPh sb="0" eb="2">
      <t>タントウ</t>
    </rPh>
    <rPh sb="4" eb="6">
      <t>カモク</t>
    </rPh>
    <phoneticPr fontId="10"/>
  </si>
  <si>
    <t>　　③　就職支援責任者となる者
　　　能開法第30条の３に規定するキャリアコンサルタント又はキャリアコンサルティング技能士（1級又は2級）又は能開法第28条第１項に規定する職業訓練指導員免許
　　　を保有する者であることが望ましい。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111" eb="112">
      <t>ノゾ</t>
    </rPh>
    <phoneticPr fontId="10"/>
  </si>
  <si>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61" eb="62">
      <t>ウツ</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</si>
  <si>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</si>
  <si>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</si>
  <si>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</si>
  <si>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t>　９　講師の類型に該当することを証明する書類</t>
    <rPh sb="3" eb="5">
      <t>コウシ</t>
    </rPh>
    <rPh sb="6" eb="8">
      <t>ルイケイ</t>
    </rPh>
    <rPh sb="9" eb="11">
      <t>ガイトウ</t>
    </rPh>
    <rPh sb="16" eb="18">
      <t>ショウメイ</t>
    </rPh>
    <rPh sb="20" eb="22">
      <t>ショルイ</t>
    </rPh>
    <phoneticPr fontId="10"/>
  </si>
  <si>
    <t>　１０　キャリアコンサルティング担当者の要件が確認できる書類</t>
    <phoneticPr fontId="1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</si>
  <si>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0"/>
  </si>
  <si>
    <t>　１２　オリエンテーション時に告知する事項の内容</t>
    <rPh sb="13" eb="14">
      <t>ジ</t>
    </rPh>
    <rPh sb="15" eb="17">
      <t>コクチ</t>
    </rPh>
    <rPh sb="19" eb="21">
      <t>ジコウ</t>
    </rPh>
    <rPh sb="22" eb="24">
      <t>ナイヨウ</t>
    </rPh>
    <phoneticPr fontId="10"/>
  </si>
  <si>
    <t>キャリアコンサルタント登録証(写)又はキャリアコンサルティング技能検定合格証書又は合格通知書(写)又は職業訓練指導員免許証（写）</t>
    <rPh sb="15" eb="16">
      <t>ウツ</t>
    </rPh>
    <rPh sb="17" eb="18">
      <t>マタ</t>
    </rPh>
    <phoneticPr fontId="10"/>
  </si>
  <si>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91" eb="93">
      <t>ヨウケン</t>
    </rPh>
    <rPh sb="94" eb="96">
      <t>カクニン</t>
    </rPh>
    <rPh sb="99" eb="101">
      <t>ショルイ</t>
    </rPh>
    <rPh sb="117" eb="118">
      <t>ウツ</t>
    </rPh>
    <phoneticPr fontId="10"/>
  </si>
  <si>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 xml:space="preserve">《省》
</t>
    </r>
    <r>
      <rPr>
        <sz val="18"/>
        <color rgb="FFFF0000"/>
        <rFont val="ＭＳ Ｐ明朝"/>
        <family val="1"/>
        <charset val="128"/>
      </rPr>
      <t>※職業訓練サービスガイドライン研修を受講することができない期間（令和６年４月末まで）に申請する訓練科については、提出しなくても差し支えないこと。</t>
    </r>
    <r>
      <rPr>
        <sz val="18"/>
        <color theme="1"/>
        <rFont val="ＭＳ Ｐ明朝"/>
        <family val="1"/>
        <charset val="128"/>
      </rPr>
      <t xml:space="preserve">
</t>
    </r>
    <r>
      <rPr>
        <sz val="18"/>
        <rFont val="ＭＳ Ｐ明朝"/>
        <family val="1"/>
        <charset val="128"/>
      </rPr>
      <t>・　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rPh sb="375" eb="376">
      <t>マツ</t>
    </rPh>
    <phoneticPr fontId="10"/>
  </si>
  <si>
    <r>
      <t>・インターネット環境について、通信速度が訓練実施にあたり十分なものである（目安として上り・下りともに</t>
    </r>
    <r>
      <rPr>
        <sz val="12"/>
        <color rgb="FFFF0000"/>
        <rFont val="ＭＳ Ｐゴシック"/>
        <family val="3"/>
        <charset val="128"/>
      </rPr>
      <t>10</t>
    </r>
    <r>
      <rPr>
        <sz val="12"/>
        <color theme="1"/>
        <rFont val="ＭＳ Ｐゴシック"/>
        <family val="3"/>
        <charset val="128"/>
      </rPr>
      <t>Mbps以上）</t>
    </r>
    <rPh sb="20" eb="22">
      <t>クンレン</t>
    </rPh>
    <rPh sb="22" eb="24">
      <t>ジッシ</t>
    </rPh>
    <rPh sb="28" eb="30">
      <t>ジュウブン</t>
    </rPh>
    <rPh sb="37" eb="39">
      <t>メヤス</t>
    </rPh>
    <rPh sb="42" eb="43">
      <t>アガ</t>
    </rPh>
    <phoneticPr fontId="10"/>
  </si>
  <si>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10"/>
  </si>
  <si>
    <t>託児サービス付き訓練として申請している。</t>
    <rPh sb="0" eb="2">
      <t>タクジ</t>
    </rPh>
    <rPh sb="6" eb="7">
      <t>ツ</t>
    </rPh>
    <rPh sb="8" eb="10">
      <t>クンレン</t>
    </rPh>
    <rPh sb="13" eb="15">
      <t>シンセイ</t>
    </rPh>
    <phoneticPr fontId="10"/>
  </si>
  <si>
    <t>デジタルリテラシーを含むカリキュラムチェックシート</t>
  </si>
  <si>
    <t>デジタルリテラシーを含むカリキュラムの例</t>
  </si>
  <si>
    <t>ﾁｪｯｸ欄（☑）</t>
  </si>
  <si>
    <t>□</t>
  </si>
  <si>
    <t xml:space="preserve">・その他【項目　　　　】
</t>
    <phoneticPr fontId="10"/>
  </si>
  <si>
    <t>※　【項目】の番号は別表のDXリテラシー標準のどの項目に該当するか示しています。
※　実際のデジタル機器の操作だけではなく、操作方法、活用方法の説明等もデジタルリテラシーに含みます。</t>
    <phoneticPr fontId="10"/>
  </si>
  <si>
    <t>　　　 　 ただし、ＩＴ分野又はデザイン分野のうちＷＥＢデザインの訓練コースは、受講者２０人までは１人、２０人を超えるときは２人以上（助手含む）配置することでも差し支え</t>
    <phoneticPr fontId="10"/>
  </si>
  <si>
    <t>　　 　ありません（助手のみ配置（２人）することは認められないこと）。</t>
    <phoneticPr fontId="10"/>
  </si>
  <si>
    <r>
      <t xml:space="preserve">短時間訓練コース
</t>
    </r>
    <r>
      <rPr>
        <sz val="8"/>
        <color rgb="FFFF0000"/>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10"/>
  </si>
  <si>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</si>
  <si>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10"/>
  </si>
  <si>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10"/>
  </si>
  <si>
    <t>　（２）認定を受けようとする訓練科について、別に定める求職者支援法に基づく職業訓練の認定基準
　　　  の内容を遵守すること。</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</si>
  <si>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（短時間訓練の場合、訓練時間１か月当たり80時間以上100時間未満、１日当たり原則３時間以上６時間以下）</t>
    <rPh sb="3" eb="6">
      <t>タンジカン</t>
    </rPh>
    <rPh sb="14" eb="16">
      <t>ジカン</t>
    </rPh>
    <rPh sb="19" eb="20">
      <t>ア</t>
    </rPh>
    <rPh sb="24" eb="26">
      <t>ジカン</t>
    </rPh>
    <rPh sb="26" eb="28">
      <t>イジョウ</t>
    </rPh>
    <rPh sb="31" eb="33">
      <t>ジカン</t>
    </rPh>
    <rPh sb="33" eb="35">
      <t>ミマン</t>
    </rPh>
    <rPh sb="37" eb="38">
      <t>ニチ</t>
    </rPh>
    <rPh sb="38" eb="39">
      <t>ア</t>
    </rPh>
    <rPh sb="41" eb="43">
      <t>ゲンソク</t>
    </rPh>
    <rPh sb="44" eb="46">
      <t>ジカン</t>
    </rPh>
    <rPh sb="46" eb="48">
      <t>イジョウ</t>
    </rPh>
    <rPh sb="49" eb="51">
      <t>ジカン</t>
    </rPh>
    <rPh sb="51" eb="53">
      <t>イカ</t>
    </rPh>
    <phoneticPr fontId="10"/>
  </si>
  <si>
    <t>デジタルリテラシーを含む科目名</t>
    <rPh sb="10" eb="11">
      <t>フク</t>
    </rPh>
    <rPh sb="12" eb="14">
      <t>カモク</t>
    </rPh>
    <rPh sb="14" eb="15">
      <t>メイ</t>
    </rPh>
    <phoneticPr fontId="10"/>
  </si>
  <si>
    <t>・就職先業界の社会課題とデータやデジタルによる解決【項目１】</t>
    <phoneticPr fontId="10"/>
  </si>
  <si>
    <t>介護・美容・飲食・病院・流通等のデジタル活用による効率化の事例の紹介等</t>
    <phoneticPr fontId="10"/>
  </si>
  <si>
    <t>効果的なSNS広報の事例、データ・デジタル技術を活用した顧客・ユーザー行動の分析の紹介等</t>
    <phoneticPr fontId="10"/>
  </si>
  <si>
    <t>・就職先業界の顧客・ユーザーの行動変化と変化への対応【項目２】</t>
    <phoneticPr fontId="10"/>
  </si>
  <si>
    <t>eコマース、デリバリーサービス等の事例の紹介等</t>
    <phoneticPr fontId="10"/>
  </si>
  <si>
    <t>・就職先業界のデジタル技術の活用による競争環境変化の具体的事例【項目３】</t>
    <phoneticPr fontId="10"/>
  </si>
  <si>
    <t>・就職先業界の顧客・ユーザーを取り巻くデジタルサービス【項目２】</t>
    <phoneticPr fontId="10"/>
  </si>
  <si>
    <t>小売・流通業界・観光業界等の事例の紹介等</t>
    <phoneticPr fontId="10"/>
  </si>
  <si>
    <t>・就職先で想定されるインターネットサービスの活用【項目11】</t>
    <phoneticPr fontId="10"/>
  </si>
  <si>
    <t>ZOOM、Teams等の代表的なWEB会議用ソフト、グループウェアの利用方法・紹介等</t>
    <phoneticPr fontId="10"/>
  </si>
  <si>
    <t>・就職先で想定されるデータ・デジタル技術の活用事例【項目12】</t>
    <phoneticPr fontId="10"/>
  </si>
  <si>
    <t>POSシステム、キャッシュレス決済、モバイルPOSレジ、電子カルテ、介護ソフト、施工管理や勤怠管理のICT化導入、生成ＡＩの活用事例の紹介等</t>
    <phoneticPr fontId="10"/>
  </si>
  <si>
    <t>・就職先で想定される日常業務に関するパソコン等のツールの利用方法【項目13】</t>
    <phoneticPr fontId="10"/>
  </si>
  <si>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0"/>
  </si>
  <si>
    <t>・就職先で想定されるツール利用方法【項目13】</t>
    <phoneticPr fontId="10"/>
  </si>
  <si>
    <t>会計ソフト、医療事務システム、CADシステムなどの利用方法・紹介等</t>
    <phoneticPr fontId="10"/>
  </si>
  <si>
    <t>・就職先で想定される情報セキュリティ関係【項目14】</t>
    <phoneticPr fontId="10"/>
  </si>
  <si>
    <t>デジタルデータに係る情報セキュリティの重要性、情報セキュリティ事故の原因、個人がとるべきセキュリティ対策等</t>
    <phoneticPr fontId="10"/>
  </si>
  <si>
    <t>・就職先で想定されるインターネット、SNS等を利用する際の注意点【項目15】</t>
    <phoneticPr fontId="10"/>
  </si>
  <si>
    <t>投稿内容、ネットエチケット等の注意点</t>
    <phoneticPr fontId="10"/>
  </si>
  <si>
    <t>・就職先業界のデジタルデータを扱う際の法令遵守【項目16】</t>
    <phoneticPr fontId="10"/>
  </si>
  <si>
    <t>顧客等のデジタルデータを扱う際の個人情報保護法、画像等のデジタルデータを扱う際の著作権などのルール等</t>
    <phoneticPr fontId="10"/>
  </si>
  <si>
    <t>　【表】DXリテラシー標準の項目の一覧</t>
    <rPh sb="2" eb="3">
      <t>ヒョウ</t>
    </rPh>
    <rPh sb="11" eb="13">
      <t>ヒョウジュン</t>
    </rPh>
    <rPh sb="17" eb="19">
      <t>イチラン</t>
    </rPh>
    <phoneticPr fontId="145"/>
  </si>
  <si>
    <t>項目</t>
    <rPh sb="0" eb="2">
      <t>コウモク</t>
    </rPh>
    <phoneticPr fontId="145"/>
  </si>
  <si>
    <t>項目番号</t>
    <rPh sb="0" eb="2">
      <t>コウモク</t>
    </rPh>
    <rPh sb="2" eb="4">
      <t>バンゴウ</t>
    </rPh>
    <phoneticPr fontId="145"/>
  </si>
  <si>
    <t>行動例/学習項目例（概要）</t>
    <rPh sb="0" eb="2">
      <t>コウドウ</t>
    </rPh>
    <rPh sb="2" eb="3">
      <t>レイ</t>
    </rPh>
    <rPh sb="4" eb="6">
      <t>ガクシュウ</t>
    </rPh>
    <rPh sb="6" eb="8">
      <t>コウモク</t>
    </rPh>
    <rPh sb="8" eb="9">
      <t>レイ</t>
    </rPh>
    <rPh sb="10" eb="12">
      <t>ガイヨウ</t>
    </rPh>
    <phoneticPr fontId="145"/>
  </si>
  <si>
    <t>行動例/学習項目例（詳細）</t>
    <rPh sb="0" eb="2">
      <t>コウドウ</t>
    </rPh>
    <rPh sb="2" eb="3">
      <t>レイ</t>
    </rPh>
    <rPh sb="4" eb="6">
      <t>ガクシュウ</t>
    </rPh>
    <rPh sb="6" eb="8">
      <t>コウモク</t>
    </rPh>
    <rPh sb="8" eb="9">
      <t>レイ</t>
    </rPh>
    <rPh sb="10" eb="12">
      <t>ショウサイ</t>
    </rPh>
    <phoneticPr fontId="145"/>
  </si>
  <si>
    <t>Why</t>
    <phoneticPr fontId="145"/>
  </si>
  <si>
    <t>ー</t>
    <phoneticPr fontId="145"/>
  </si>
  <si>
    <t>社会の変化</t>
    <phoneticPr fontId="145"/>
  </si>
  <si>
    <t>メガトレンド・社会課題とデジタルによる解決</t>
    <phoneticPr fontId="145"/>
  </si>
  <si>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45"/>
  </si>
  <si>
    <t>日本と海外におけるDXの取組みの差</t>
    <phoneticPr fontId="145"/>
  </si>
  <si>
    <t>日本と海外におけるDXの取組みの差。</t>
    <phoneticPr fontId="145"/>
  </si>
  <si>
    <t>社会・産業の変化に関するキーワード</t>
    <phoneticPr fontId="145"/>
  </si>
  <si>
    <t>第4次産業革命。Society5.0で実現される社会。データ駆動型社会。</t>
    <phoneticPr fontId="145"/>
  </si>
  <si>
    <t>顧客価値の変化</t>
    <phoneticPr fontId="145"/>
  </si>
  <si>
    <t>顧客・ユーザーの行動変化と変化への対応</t>
    <phoneticPr fontId="145"/>
  </si>
  <si>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45"/>
  </si>
  <si>
    <t>顧客・ユーザーを取り巻くデジタルサービス</t>
    <phoneticPr fontId="145"/>
  </si>
  <si>
    <t>eコマース。動画・音楽配信。タクシー配車アプリ。デリバリーサービス。電子書籍。インターネットバンキング。</t>
    <phoneticPr fontId="145"/>
  </si>
  <si>
    <t>競争環境の変化</t>
    <phoneticPr fontId="145"/>
  </si>
  <si>
    <t>デジタル技術の活用による競争環境変化の具体的事例</t>
    <phoneticPr fontId="145"/>
  </si>
  <si>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45"/>
  </si>
  <si>
    <t>What</t>
    <phoneticPr fontId="145"/>
  </si>
  <si>
    <t>データ</t>
    <phoneticPr fontId="145"/>
  </si>
  <si>
    <t>社会におけるデータ</t>
    <phoneticPr fontId="145"/>
  </si>
  <si>
    <t>データの種類</t>
    <phoneticPr fontId="145"/>
  </si>
  <si>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45"/>
  </si>
  <si>
    <t>社会におけるデータ活用</t>
    <phoneticPr fontId="145"/>
  </si>
  <si>
    <t>ビッグデータとアノテーション。オープンデータ。</t>
    <phoneticPr fontId="145"/>
  </si>
  <si>
    <t>データを読む・説明する</t>
    <phoneticPr fontId="145"/>
  </si>
  <si>
    <t>データの分析手法（基礎的な確率・統計の知識）</t>
    <phoneticPr fontId="145"/>
  </si>
  <si>
    <t>質的変数・量的変数。データの分布（ヒストグラム）と代表値（平均値・中央値・最頻値）。データのばらつき（分散・標準偏差・偏差値）。相関関係と因果関係。データの種類（名義尺度、順序尺度、間隔尺度、比率尺度）。</t>
    <phoneticPr fontId="145"/>
  </si>
  <si>
    <t>データを読む</t>
    <rPh sb="4" eb="5">
      <t>ヨ</t>
    </rPh>
    <phoneticPr fontId="145"/>
  </si>
  <si>
    <t>データや事象の重複に気づく。条件をそろえた比較。誇張表現を見抜く。集計ミス・記載ミスの特定。</t>
    <phoneticPr fontId="145"/>
  </si>
  <si>
    <t>データを説明する</t>
    <phoneticPr fontId="145"/>
  </si>
  <si>
    <t>データの可視化（棒グラフ・折線グラフ・散布図・ヒートマップなどの作成）。分析結果の言語化。</t>
    <phoneticPr fontId="145"/>
  </si>
  <si>
    <t>データを扱う</t>
    <phoneticPr fontId="145"/>
  </si>
  <si>
    <t>データの入力</t>
    <phoneticPr fontId="145"/>
  </si>
  <si>
    <t>機械判読可能なデータの作成・表記方法（参考：総務省　機械判読可能なデータの表記方法の統一ルール）。</t>
    <phoneticPr fontId="145"/>
  </si>
  <si>
    <t>データの抽出・加工</t>
    <phoneticPr fontId="145"/>
  </si>
  <si>
    <t>データの抽出、データクレンジング（外れ値、異常値）、フィルタリング・ソート、結合、マッピング、サンプリング、集計・変換・演算。</t>
    <phoneticPr fontId="145"/>
  </si>
  <si>
    <t>データの出力</t>
    <phoneticPr fontId="145"/>
  </si>
  <si>
    <t>データのダウンロードと保存、ファイル形式。</t>
    <phoneticPr fontId="145"/>
  </si>
  <si>
    <t>データベース</t>
    <phoneticPr fontId="145"/>
  </si>
  <si>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45"/>
  </si>
  <si>
    <t>データによって判断する</t>
    <phoneticPr fontId="145"/>
  </si>
  <si>
    <t>データドリブンな判断プロセス</t>
    <phoneticPr fontId="145"/>
  </si>
  <si>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45"/>
  </si>
  <si>
    <t>分析アプローチ設計</t>
    <phoneticPr fontId="145"/>
  </si>
  <si>
    <t>必要なデータの確保。分析対象の構造把握。業務分析手法。データ・分析手法・可視化の方法の設計。</t>
    <phoneticPr fontId="145"/>
  </si>
  <si>
    <t>モニタリングの手法</t>
    <phoneticPr fontId="145"/>
  </si>
  <si>
    <t>モニタリングの手法。</t>
    <phoneticPr fontId="145"/>
  </si>
  <si>
    <t>デジタル技術</t>
    <phoneticPr fontId="145"/>
  </si>
  <si>
    <t>AI</t>
    <phoneticPr fontId="145"/>
  </si>
  <si>
    <t>AIの歴史</t>
    <phoneticPr fontId="145"/>
  </si>
  <si>
    <t>AIの定義。AIブームの変遷。過去のAIブームにおいて中心となった研究・技術（探索・推論　等）。</t>
    <phoneticPr fontId="145"/>
  </si>
  <si>
    <t>AIを作るために必要な手法・技術</t>
    <phoneticPr fontId="145"/>
  </si>
  <si>
    <t>機械学習の具体的手法：教師あり学習、教師なし学習、強化学習 等。深層学習の概要：ニューラルネットワーク、事前学習、ファインチューニング 等。AIプロジェクトの進め方 等</t>
    <phoneticPr fontId="145"/>
  </si>
  <si>
    <t>人間中心のAI社会原則</t>
    <phoneticPr fontId="145"/>
  </si>
  <si>
    <t>人間中心のAI社会原則、ELSI（Ethical, Legal and Social Issues）等</t>
    <phoneticPr fontId="145"/>
  </si>
  <si>
    <t>AIの得意分野・限界</t>
    <phoneticPr fontId="145"/>
  </si>
  <si>
    <t>強いAIと弱いAI 等。</t>
    <phoneticPr fontId="145"/>
  </si>
  <si>
    <t>AIに関する最新の技術動向</t>
    <phoneticPr fontId="145"/>
  </si>
  <si>
    <t>生成AI　等。</t>
    <phoneticPr fontId="145"/>
  </si>
  <si>
    <t>クラウド</t>
    <phoneticPr fontId="145"/>
  </si>
  <si>
    <t>クラウドの仕組み</t>
    <phoneticPr fontId="145"/>
  </si>
  <si>
    <t>オンプレミスとクラウドの違い。パブリッククラウドとプライベートクラウド。クラウドサービスにおけるセキュリティ対策。</t>
    <phoneticPr fontId="145"/>
  </si>
  <si>
    <t>クラウドサービスの提供形態</t>
    <phoneticPr fontId="145"/>
  </si>
  <si>
    <t>SaaS（Software as a Service）。IaaS（Infrastructure as a Service）。PaaS（Platform as a Service）。</t>
    <phoneticPr fontId="145"/>
  </si>
  <si>
    <t>クラウドに関する最新の技術動向</t>
    <phoneticPr fontId="145"/>
  </si>
  <si>
    <t>クラウドに関する最新の技術動向。</t>
    <phoneticPr fontId="145"/>
  </si>
  <si>
    <t>ハードウェア・ソフトウェア</t>
    <phoneticPr fontId="145"/>
  </si>
  <si>
    <t>ハードウェア</t>
    <phoneticPr fontId="145"/>
  </si>
  <si>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45"/>
  </si>
  <si>
    <t>ソフトウェア</t>
    <phoneticPr fontId="145"/>
  </si>
  <si>
    <t>ソフトウェアの構成要素：OS、ミドルウェア、アプリケーション。オープンソースソフトウェア。プログラミング的思考：アルゴリズムの基本的な考え方、プログラミング言語の特徴。</t>
    <phoneticPr fontId="145"/>
  </si>
  <si>
    <t>企業における開発・運用</t>
    <phoneticPr fontId="145"/>
  </si>
  <si>
    <t>プロジェクトマネジメントの概要。サービスマネジメントの概要。</t>
    <phoneticPr fontId="145"/>
  </si>
  <si>
    <t>ハードウェア・ソフトウェアに関する最新の技術動向</t>
    <phoneticPr fontId="145"/>
  </si>
  <si>
    <t>ハードウェア・ソフトウェアに関する最新の技術動向。</t>
    <phoneticPr fontId="145"/>
  </si>
  <si>
    <t>ネットワーク</t>
    <phoneticPr fontId="145"/>
  </si>
  <si>
    <t>ネットワーク・インターネットの仕組み</t>
    <phoneticPr fontId="145"/>
  </si>
  <si>
    <t>ネットワーク方式（LAN・WAN）。接続装置（ハブ・ルーター）。通信プロトコル。IPアドレス。ドメイン。無線通信（Wi-Fi 等）。</t>
    <phoneticPr fontId="145"/>
  </si>
  <si>
    <t>インターネットサービス</t>
    <phoneticPr fontId="145"/>
  </si>
  <si>
    <t>電子メール。5G（モバイル）。リモート会議等のコミュニケーションサービス。ネット決済等の金融サービス。</t>
    <phoneticPr fontId="145"/>
  </si>
  <si>
    <t>ネットワークに関する最新の技術動向</t>
    <phoneticPr fontId="145"/>
  </si>
  <si>
    <t>ネットワークに関する最新の技術動向。</t>
    <phoneticPr fontId="145"/>
  </si>
  <si>
    <t>How</t>
    <phoneticPr fontId="145"/>
  </si>
  <si>
    <t>活用事例・利用方法</t>
    <phoneticPr fontId="145"/>
  </si>
  <si>
    <t>データ・デジタル技術の活用事例</t>
    <phoneticPr fontId="145"/>
  </si>
  <si>
    <t>事業活動におけるデータ・デジタル技術の活用事例</t>
    <phoneticPr fontId="145"/>
  </si>
  <si>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45"/>
  </si>
  <si>
    <t>生成AIの活用事例</t>
    <phoneticPr fontId="145"/>
  </si>
  <si>
    <t>業務全般における文章作成・要約、情報収集、課題抽出、アイデア出しへの大規模言語モデルの利用等。顧客体験の改善、ビジネス変革等。</t>
    <phoneticPr fontId="145"/>
  </si>
  <si>
    <t>ツール利用</t>
    <phoneticPr fontId="145"/>
  </si>
  <si>
    <t>日常業務に関するツールの利用方法</t>
    <phoneticPr fontId="145"/>
  </si>
  <si>
    <t>コミュニケーションツール：メール、チャット、プロジェクト管理。オフィスツール：文字のサイズ・フォント変更、基本的な関数、表の作成、便利なショートカット。検索エンジン：検索のコツ。</t>
    <phoneticPr fontId="145"/>
  </si>
  <si>
    <t>生成AIの利用方法</t>
    <phoneticPr fontId="145"/>
  </si>
  <si>
    <t>画像生成ツール、文章生成ツール、音声生成ツール等の概要。指示（プロンプト）の手法。</t>
    <phoneticPr fontId="145"/>
  </si>
  <si>
    <t>自動化・効率化に関するデジタルツールの利用方法</t>
    <phoneticPr fontId="145"/>
  </si>
  <si>
    <t>ノーコード・ローコードツールの基礎知識。RPA、AutoMLなどの自動化・内製化ツールの概要。</t>
    <phoneticPr fontId="145"/>
  </si>
  <si>
    <t>留意点</t>
    <phoneticPr fontId="145"/>
  </si>
  <si>
    <t>セキュリティ</t>
    <phoneticPr fontId="145"/>
  </si>
  <si>
    <t>セキュリティの3要素</t>
    <phoneticPr fontId="145"/>
  </si>
  <si>
    <t>機密性。完全性。可用性。</t>
    <phoneticPr fontId="145"/>
  </si>
  <si>
    <t>セキュリティ技術</t>
    <phoneticPr fontId="145"/>
  </si>
  <si>
    <t>暗号。ワンタイムパスワード。ブロックチェーン。生体認証。</t>
    <phoneticPr fontId="145"/>
  </si>
  <si>
    <t>情報セキュリティマネジメントシステム（ISMS）</t>
    <phoneticPr fontId="145"/>
  </si>
  <si>
    <t>情報セキュリティマネジメントシステム（ISMS）。</t>
    <phoneticPr fontId="145"/>
  </si>
  <si>
    <t>個人がとるべきセキュリティ対策</t>
    <phoneticPr fontId="145"/>
  </si>
  <si>
    <t>IDやパスワードの管理。アクセス権の設定。覗き見防止。添付ファイル付きメールへの警戒。社外メールアドレスへの警戒。</t>
    <phoneticPr fontId="145"/>
  </si>
  <si>
    <t>モラル</t>
    <phoneticPr fontId="145"/>
  </si>
  <si>
    <t>ネット被害・SNS・生成AI等のトラブルの事例・対策</t>
    <phoneticPr fontId="145"/>
  </si>
  <si>
    <t>写真の位置情報による住所の流出。アカウントの乗っ取り。炎上。名誉棄損判決。SNSやAIツール、検索等の入力データによる情報漏洩。生成AIなどの学習データ利用。</t>
    <phoneticPr fontId="145"/>
  </si>
  <si>
    <t>データ利用における禁止事項や留意事項</t>
    <phoneticPr fontId="145"/>
  </si>
  <si>
    <t>結果の捏造。実験データの盗用。恣意的な結果の抽出。ELSI（Ethical, Legal, and Social Issues）。</t>
    <phoneticPr fontId="145"/>
  </si>
  <si>
    <t>コンプライアンス</t>
    <phoneticPr fontId="145"/>
  </si>
  <si>
    <t>個人情報の定義と個人情報に関する法律・留意事項</t>
    <phoneticPr fontId="145"/>
  </si>
  <si>
    <t>個人情報保護法。個人情報の取り扱いルール。業界団体等の示すプライバシー関連ガイドライン。</t>
    <phoneticPr fontId="145"/>
  </si>
  <si>
    <t>知的財産権が保護する対象</t>
    <phoneticPr fontId="145"/>
  </si>
  <si>
    <t>著作権、特許権、実用新案権、意匠権、商標権。不正競争防止法。</t>
    <phoneticPr fontId="145"/>
  </si>
  <si>
    <t>諸外国におけるデータ規制の内容</t>
    <phoneticPr fontId="145"/>
  </si>
  <si>
    <t>GDPR。CCPA。その他産業データの保護規制。</t>
    <phoneticPr fontId="145"/>
  </si>
  <si>
    <t>サービス利用規約を踏まえたデータの利用範囲</t>
    <phoneticPr fontId="145"/>
  </si>
  <si>
    <t>サービス提供側における入力データの管理/利用方法の確認。社内や組織における利用ルールの確認。</t>
    <phoneticPr fontId="145"/>
  </si>
  <si>
    <t>（備考）</t>
    <rPh sb="1" eb="3">
      <t>ビコウ</t>
    </rPh>
    <phoneticPr fontId="145"/>
  </si>
  <si>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45"/>
  </si>
  <si>
    <t>　　２　訓練カリキュラムにスキル項目に関連する訓練項目があれば、訓練実施機関の判断により学習項目を追加して差し支えないこと。</t>
    <phoneticPr fontId="145"/>
  </si>
  <si>
    <t>（認定様式第５号添付書類５）</t>
    <phoneticPr fontId="10"/>
  </si>
  <si>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8" eb="140">
      <t>ブンヤ</t>
    </rPh>
    <rPh sb="149" eb="151">
      <t>クンレン</t>
    </rPh>
    <phoneticPr fontId="10"/>
  </si>
  <si>
    <t>認定様式第５号添付書類４</t>
    <phoneticPr fontId="10"/>
  </si>
  <si>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0"/>
  </si>
  <si>
    <r>
      <t>（上記のほか、下記のいずれかに該当する場合はチェックしてください）
1　貴機関が本分野の認定職業訓練を他の都道府県内で実施したことがあるが、本申請により認定職業訓練</t>
    </r>
    <r>
      <rPr>
        <sz val="14"/>
        <color rgb="FFFF0000"/>
        <rFont val="ＭＳ 明朝"/>
        <family val="1"/>
        <charset val="128"/>
      </rPr>
      <t>（本申請により、総訓練時間に対する通所割合が20％以下のｅラーニングコースを申請しようとする場合を除く）</t>
    </r>
    <r>
      <rPr>
        <sz val="14"/>
        <rFont val="ＭＳ 明朝"/>
        <family val="1"/>
        <charset val="128"/>
      </rPr>
      <t>を行おうとする都道府県内において初めて実施する場合
2　貴機関が本申請により認定職業訓練を行おうとする都道府県内（</t>
    </r>
    <r>
      <rPr>
        <sz val="14"/>
        <color rgb="FFFF0000"/>
        <rFont val="ＭＳ 明朝"/>
        <family val="1"/>
        <charset val="128"/>
      </rPr>
      <t>本申請により、総訓練時間に対する通所割合が20％以下のｅラーニングコースを申請しようとする場合にあっては、全国</t>
    </r>
    <r>
      <rPr>
        <sz val="14"/>
        <rFont val="ＭＳ 明朝"/>
        <family val="1"/>
        <charset val="128"/>
      </rPr>
      <t xml:space="preserve">）において、すでに本分野について求職者支援訓練等を実施しているが、雇用保険適用就職率の適用日が申請受付開始日の1年前の日が属する月の初日から申請受付開始日までの期間に該当しない場合
</t>
    </r>
    <phoneticPr fontId="10"/>
  </si>
  <si>
    <t>託児サービスコース</t>
    <rPh sb="0" eb="2">
      <t>タクジ</t>
    </rPh>
    <phoneticPr fontId="10"/>
  </si>
  <si>
    <t>○月○日から△月△日まで使用。月額プラン（1,500円×2か月）</t>
    <rPh sb="1" eb="2">
      <t>ガツ</t>
    </rPh>
    <rPh sb="3" eb="4">
      <t>ニチ</t>
    </rPh>
    <rPh sb="12" eb="14">
      <t>シヨウ</t>
    </rPh>
    <rPh sb="15" eb="17">
      <t>ゲツガク</t>
    </rPh>
    <rPh sb="26" eb="27">
      <t>エン</t>
    </rPh>
    <rPh sb="30" eb="31">
      <t>ゲツ</t>
    </rPh>
    <phoneticPr fontId="10"/>
  </si>
  <si>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0"/>
  </si>
  <si>
    <t>（１）託児サービス支援付き訓練としての設定している場合はチェックを入れてください。</t>
    <phoneticPr fontId="10"/>
  </si>
  <si>
    <t>３　託児サービス付き訓練</t>
    <rPh sb="2" eb="4">
      <t>タクジ</t>
    </rPh>
    <rPh sb="8" eb="9">
      <t>ツ</t>
    </rPh>
    <rPh sb="10" eb="12">
      <t>クンレン</t>
    </rPh>
    <phoneticPr fontId="10"/>
  </si>
  <si>
    <t>４　託児サービス付き訓練</t>
    <rPh sb="2" eb="4">
      <t>タクジ</t>
    </rPh>
    <rPh sb="8" eb="9">
      <t>ツ</t>
    </rPh>
    <rPh sb="10" eb="12">
      <t>クンレン</t>
    </rPh>
    <phoneticPr fontId="10"/>
  </si>
  <si>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rPh sb="0" eb="2">
      <t>ジョウキ</t>
    </rPh>
    <rPh sb="2" eb="4">
      <t>シュウショク</t>
    </rPh>
    <rPh sb="4" eb="6">
      <t>シエン</t>
    </rPh>
    <rPh sb="6" eb="9">
      <t>セキニンシャ</t>
    </rPh>
    <rPh sb="11" eb="13">
      <t>シンセイ</t>
    </rPh>
    <rPh sb="13" eb="14">
      <t>シャ</t>
    </rPh>
    <rPh sb="15" eb="17">
      <t>チョクセツ</t>
    </rPh>
    <rPh sb="18" eb="20">
      <t>コヨウ</t>
    </rPh>
    <rPh sb="20" eb="22">
      <t>カンケイ</t>
    </rPh>
    <rPh sb="23" eb="26">
      <t>ダイヒョウシャ</t>
    </rPh>
    <rPh sb="26" eb="27">
      <t>オヨ</t>
    </rPh>
    <rPh sb="28" eb="30">
      <t>ヤクイン</t>
    </rPh>
    <rPh sb="31" eb="32">
      <t>カ</t>
    </rPh>
    <rPh sb="40" eb="42">
      <t>ゲンソク</t>
    </rPh>
    <rPh sb="46" eb="48">
      <t>シュウショク</t>
    </rPh>
    <rPh sb="48" eb="50">
      <t>シエン</t>
    </rPh>
    <rPh sb="50" eb="53">
      <t>セキニンシャ</t>
    </rPh>
    <rPh sb="54" eb="56">
      <t>ヘンコウ</t>
    </rPh>
    <phoneticPr fontId="10"/>
  </si>
  <si>
    <r>
      <t>　</t>
    </r>
    <r>
      <rPr>
        <b/>
        <sz val="14"/>
        <color rgb="FFFF0000"/>
        <rFont val="ＭＳ ゴシック"/>
        <family val="3"/>
        <charset val="128"/>
      </rPr>
      <t>１３　</t>
    </r>
    <r>
      <rPr>
        <b/>
        <sz val="14"/>
        <color theme="1"/>
        <rFont val="ＭＳ ゴシック"/>
        <family val="3"/>
        <charset val="128"/>
      </rPr>
      <t>ISO29993及びISO21001の審査登録証</t>
    </r>
    <rPh sb="23" eb="25">
      <t>シンサ</t>
    </rPh>
    <rPh sb="25" eb="28">
      <t>トウロクショウ</t>
    </rPh>
    <phoneticPr fontId="10"/>
  </si>
  <si>
    <r>
      <rPr>
        <b/>
        <sz val="14"/>
        <color rgb="FFFF0000"/>
        <rFont val="ＭＳ ゴシック"/>
        <family val="3"/>
        <charset val="128"/>
      </rPr>
      <t>　１４</t>
    </r>
    <r>
      <rPr>
        <b/>
        <sz val="14"/>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10"/>
  </si>
  <si>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</si>
  <si>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r>
      <t>　</t>
    </r>
    <r>
      <rPr>
        <b/>
        <sz val="14"/>
        <color rgb="FFFF0000"/>
        <rFont val="ＭＳ ゴシック"/>
        <family val="3"/>
        <charset val="128"/>
      </rPr>
      <t>１６</t>
    </r>
    <r>
      <rPr>
        <b/>
        <sz val="14"/>
        <rFont val="ＭＳ ゴシック"/>
        <family val="3"/>
        <charset val="128"/>
      </rPr>
      <t>　職業訓練サービスガイドラインに基づく自己診断表</t>
    </r>
    <rPh sb="19" eb="20">
      <t>モト</t>
    </rPh>
    <rPh sb="22" eb="24">
      <t>ジコ</t>
    </rPh>
    <rPh sb="24" eb="27">
      <t>シンダンヒョウ</t>
    </rPh>
    <phoneticPr fontId="10"/>
  </si>
  <si>
    <r>
      <t>　</t>
    </r>
    <r>
      <rPr>
        <b/>
        <sz val="14"/>
        <color rgb="FFFF0000"/>
        <rFont val="ＭＳ ゴシック"/>
        <family val="3"/>
        <charset val="128"/>
      </rPr>
      <t>１７　</t>
    </r>
    <r>
      <rPr>
        <b/>
        <sz val="14"/>
        <rFont val="ＭＳ ゴシック"/>
        <family val="3"/>
        <charset val="128"/>
      </rPr>
      <t>職業訓練サービスガイドライン適合事業所認定の認定証</t>
    </r>
    <rPh sb="4" eb="6">
      <t>ショクギョウ</t>
    </rPh>
    <rPh sb="6" eb="8">
      <t>クンレン</t>
    </rPh>
    <rPh sb="18" eb="20">
      <t>テキゴウ</t>
    </rPh>
    <rPh sb="20" eb="23">
      <t>ジギョウショ</t>
    </rPh>
    <rPh sb="23" eb="25">
      <t>ニンテイ</t>
    </rPh>
    <phoneticPr fontId="10"/>
  </si>
  <si>
    <r>
      <t>　１　担当する科目の訓練内容に関する</t>
    </r>
    <r>
      <rPr>
        <sz val="11"/>
        <color rgb="FFFF0000"/>
        <rFont val="ＭＳ Ｐゴシック"/>
        <family val="3"/>
        <charset val="128"/>
        <scheme val="major"/>
      </rPr>
      <t>資格</t>
    </r>
    <rPh sb="3" eb="5">
      <t>タントウ</t>
    </rPh>
    <rPh sb="7" eb="9">
      <t>カモク</t>
    </rPh>
    <rPh sb="10" eb="12">
      <t>クンレン</t>
    </rPh>
    <rPh sb="12" eb="14">
      <t>ナイヨウ</t>
    </rPh>
    <rPh sb="15" eb="16">
      <t>カン</t>
    </rPh>
    <rPh sb="18" eb="20">
      <t>シカク</t>
    </rPh>
    <phoneticPr fontId="10"/>
  </si>
  <si>
    <r>
      <t xml:space="preserve">過去１年間に実施した求職者支援訓練の就職状況
</t>
    </r>
    <r>
      <rPr>
        <sz val="18"/>
        <color rgb="FFFF0000"/>
        <rFont val="ＭＳ Ｐゴシック"/>
        <family val="3"/>
        <charset val="128"/>
        <scheme val="minor"/>
      </rPr>
      <t>・過去１年間において全国の支部から通知された「就職率確定通知書（様式A-10）」（写）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</si>
  <si>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・訓練内容に関連しない動画（広告含む）を訓練時間中に流さない。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t>
    <phoneticPr fontId="10"/>
  </si>
  <si>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 xml:space="preserve">《省》
</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rPh sb="181" eb="184">
      <t>ニンテイショ</t>
    </rPh>
    <rPh sb="185" eb="186">
      <t>ウツ</t>
    </rPh>
    <phoneticPr fontId="10"/>
  </si>
  <si>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 xml:space="preserve">《省》
</t>
    </r>
    <r>
      <rPr>
        <b/>
        <sz val="18"/>
        <color rgb="FFFF0000"/>
        <rFont val="ＭＳ Ｐ明朝"/>
        <family val="1"/>
        <charset val="128"/>
      </rPr>
      <t>・</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</si>
</sst>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 numFmtId="186" formatCode="#"/>
  </numFmts>
  <fonts count="17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6"/>
      <name val="ＭＳ Ｐゴシック"/>
      <family val="3"/>
      <charset val="128"/>
    </font>
    <font>
      <sz val="2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10"/>
      <color rgb="FFFF0000"/>
      <name val="ＭＳ Ｐゴシック"/>
      <family val="3"/>
      <charset val="128"/>
    </font>
    <font>
      <sz val="18"/>
      <name val="ＭＳ Ｐゴシック"/>
      <family val="3"/>
      <charset val="128"/>
      <scheme val="minor"/>
    </font>
    <font>
      <sz val="9"/>
      <color theme="1"/>
      <name val="ＭＳ Ｐゴシック"/>
      <family val="3"/>
      <charset val="128"/>
      <scheme val="minor"/>
    </font>
    <font>
      <sz val="6"/>
      <color theme="0" tint="-0.14999847407452621"/>
      <name val="ＭＳ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b/>
      <sz val="12"/>
      <name val="ＭＳ ゴシック"/>
      <family val="3"/>
      <charset val="128"/>
    </font>
    <font>
      <sz val="18"/>
      <color rgb="FFFF0000"/>
      <name val="ＭＳ Ｐ明朝"/>
      <family val="1"/>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28"/>
      <color rgb="FFFF0000"/>
      <name val="ＭＳ ゴシック"/>
      <family val="3"/>
      <charset val="128"/>
    </font>
    <font>
      <u/>
      <sz val="12"/>
      <color rgb="FFFF0000"/>
      <name val="ＭＳ Ｐゴシック"/>
      <family val="3"/>
      <charset val="128"/>
    </font>
    <font>
      <sz val="12"/>
      <color rgb="FFFF0000"/>
      <name val="ＭＳ Ｐゴシック"/>
      <family val="3"/>
      <charset val="128"/>
    </font>
    <font>
      <sz val="14"/>
      <color rgb="FF0000FF"/>
      <name val="ＭＳ ゴシック"/>
      <family val="3"/>
      <charset val="128"/>
    </font>
    <font>
      <b/>
      <sz val="14"/>
      <color rgb="FF0000FF"/>
      <name val="ＭＳ ゴシック"/>
      <family val="3"/>
      <charset val="128"/>
    </font>
    <font>
      <sz val="11"/>
      <color rgb="FFFF0000"/>
      <name val="ＭＳ Ｐゴシック"/>
      <family val="3"/>
      <charset val="128"/>
      <scheme val="major"/>
    </font>
    <font>
      <sz val="8"/>
      <color rgb="FFFF0000"/>
      <name val="ＭＳ Ｐゴシック"/>
      <family val="3"/>
      <charset val="128"/>
      <scheme val="minor"/>
    </font>
    <font>
      <b/>
      <sz val="18"/>
      <color indexed="1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8"/>
      <color rgb="FFFF0000"/>
      <name val="ＭＳ Ｐゴシック"/>
      <family val="3"/>
      <charset val="128"/>
    </font>
    <font>
      <sz val="14"/>
      <color rgb="FFFF0000"/>
      <name val="ＭＳ 明朝"/>
      <family val="1"/>
      <charset val="128"/>
    </font>
    <font>
      <sz val="9"/>
      <color rgb="FFFF0000"/>
      <name val="ＭＳ Ｐゴシック"/>
      <family val="3"/>
      <charset val="128"/>
      <scheme val="minor"/>
    </font>
    <font>
      <b/>
      <sz val="12"/>
      <color rgb="FFFF0000"/>
      <name val="ＭＳ ゴシック"/>
      <family val="3"/>
      <charset val="128"/>
    </font>
    <font>
      <b/>
      <sz val="18"/>
      <color rgb="FFFF0000"/>
      <name val="ＭＳ Ｐ明朝"/>
      <family val="1"/>
      <charset val="128"/>
    </font>
    <font>
      <b/>
      <sz val="14"/>
      <color rgb="FFFF0000"/>
      <name val="ＭＳ ゴシック"/>
      <family val="3"/>
      <charset val="128"/>
    </font>
    <font>
      <sz val="18"/>
      <color rgb="FFFF0000"/>
      <name val="ＭＳ Ｐゴシック"/>
      <family val="3"/>
      <charset val="128"/>
      <scheme val="minor"/>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20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medium">
        <color indexed="64"/>
      </top>
      <bottom style="thin">
        <color indexed="64"/>
      </bottom>
      <diagonal style="hair">
        <color indexed="64"/>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65">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7" fillId="0" borderId="0" applyNumberFormat="0" applyFill="0" applyBorder="0" applyAlignment="0" applyProtection="0">
      <alignment vertical="top"/>
      <protection locked="0"/>
    </xf>
    <xf numFmtId="0" fontId="12" fillId="0" borderId="0"/>
    <xf numFmtId="0" fontId="7" fillId="0" borderId="0">
      <alignment vertical="center"/>
    </xf>
    <xf numFmtId="0" fontId="30" fillId="0" borderId="0">
      <alignment vertical="center"/>
    </xf>
    <xf numFmtId="0" fontId="64" fillId="0" borderId="0">
      <alignment vertical="center"/>
    </xf>
    <xf numFmtId="0" fontId="12" fillId="0" borderId="0">
      <alignment vertical="center"/>
    </xf>
    <xf numFmtId="0" fontId="7" fillId="0" borderId="0">
      <alignment vertical="center"/>
    </xf>
    <xf numFmtId="0" fontId="64" fillId="0" borderId="0">
      <alignment vertical="center"/>
    </xf>
    <xf numFmtId="0" fontId="7" fillId="0" borderId="0">
      <alignment vertical="center"/>
    </xf>
    <xf numFmtId="0" fontId="7" fillId="0" borderId="0">
      <alignment vertical="center"/>
    </xf>
    <xf numFmtId="0" fontId="12" fillId="0" borderId="0"/>
    <xf numFmtId="0" fontId="86" fillId="0" borderId="0" applyFill="0" applyBorder="0" applyAlignment="0"/>
    <xf numFmtId="38" fontId="87" fillId="2" borderId="0" applyNumberFormat="0" applyBorder="0" applyAlignment="0" applyProtection="0"/>
    <xf numFmtId="0" fontId="88" fillId="0" borderId="54" applyNumberFormat="0" applyAlignment="0" applyProtection="0">
      <alignment horizontal="left" vertical="center"/>
    </xf>
    <xf numFmtId="0" fontId="88" fillId="0" borderId="4">
      <alignment horizontal="left" vertical="center"/>
    </xf>
    <xf numFmtId="10" fontId="87" fillId="5" borderId="2" applyNumberFormat="0" applyBorder="0" applyAlignment="0" applyProtection="0"/>
    <xf numFmtId="0" fontId="86" fillId="0" borderId="0"/>
    <xf numFmtId="0" fontId="89" fillId="0" borderId="0"/>
    <xf numFmtId="10" fontId="89"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65" fillId="0" borderId="0">
      <alignment vertical="center"/>
    </xf>
    <xf numFmtId="0" fontId="12" fillId="0" borderId="0"/>
    <xf numFmtId="0" fontId="12" fillId="0" borderId="0"/>
    <xf numFmtId="0" fontId="7" fillId="0" borderId="0">
      <alignment vertical="center"/>
    </xf>
    <xf numFmtId="0" fontId="24" fillId="0" borderId="0">
      <alignment vertical="center"/>
    </xf>
    <xf numFmtId="0" fontId="19" fillId="0" borderId="0"/>
    <xf numFmtId="0" fontId="91" fillId="0" borderId="0">
      <alignment vertical="center"/>
    </xf>
    <xf numFmtId="38" fontId="91"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21"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xf numFmtId="0" fontId="143" fillId="0" borderId="0" applyNumberFormat="0" applyFill="0" applyBorder="0" applyAlignment="0" applyProtection="0">
      <alignment vertical="center"/>
    </xf>
    <xf numFmtId="0" fontId="146" fillId="0" borderId="0"/>
  </cellStyleXfs>
  <cellXfs count="3107">
    <xf numFmtId="0" fontId="0" fillId="0" borderId="0" xfId="0"/>
    <xf numFmtId="0" fontId="8" fillId="0" borderId="0" xfId="3" applyFont="1" applyFill="1" applyAlignment="1">
      <alignment vertical="center"/>
    </xf>
    <xf numFmtId="0" fontId="11" fillId="0" borderId="0" xfId="3" applyFont="1" applyFill="1">
      <alignment vertical="center"/>
    </xf>
    <xf numFmtId="0" fontId="11" fillId="0" borderId="0" xfId="3" applyFont="1" applyFill="1" applyAlignment="1">
      <alignment horizontal="center" vertical="center"/>
    </xf>
    <xf numFmtId="0" fontId="12" fillId="0" borderId="0" xfId="4" applyFont="1">
      <alignment vertical="center"/>
    </xf>
    <xf numFmtId="38" fontId="12" fillId="0" borderId="0" xfId="1" applyFont="1">
      <alignment vertical="center"/>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Alignment="1">
      <alignment horizontal="left" vertical="center"/>
    </xf>
    <xf numFmtId="0" fontId="17" fillId="0" borderId="0" xfId="0" applyFont="1" applyFill="1" applyAlignment="1">
      <alignment horizontal="right" vertical="center"/>
    </xf>
    <xf numFmtId="0" fontId="8" fillId="0" borderId="0" xfId="0" applyFont="1" applyFill="1" applyAlignment="1">
      <alignment horizontal="right" vertical="center"/>
    </xf>
    <xf numFmtId="0" fontId="18" fillId="0" borderId="0" xfId="0" applyFont="1" applyFill="1" applyAlignment="1">
      <alignment horizontal="right" vertical="center"/>
    </xf>
    <xf numFmtId="0" fontId="19" fillId="0" borderId="0" xfId="0" applyFont="1" applyFill="1" applyAlignment="1">
      <alignment vertical="center"/>
    </xf>
    <xf numFmtId="0" fontId="20" fillId="0" borderId="0" xfId="0" applyFont="1" applyFill="1" applyAlignment="1">
      <alignment vertical="center"/>
    </xf>
    <xf numFmtId="0" fontId="20" fillId="0" borderId="0" xfId="0" applyFont="1" applyAlignment="1">
      <alignment vertical="center"/>
    </xf>
    <xf numFmtId="49" fontId="12" fillId="0" borderId="0" xfId="5" applyNumberFormat="1" applyFont="1" applyFill="1" applyBorder="1"/>
    <xf numFmtId="0" fontId="19" fillId="0" borderId="0" xfId="0" applyFont="1" applyFill="1" applyBorder="1" applyAlignment="1">
      <alignment vertical="center"/>
    </xf>
    <xf numFmtId="0" fontId="21" fillId="0" borderId="0" xfId="0" applyFont="1" applyFill="1" applyAlignment="1">
      <alignment vertical="center" shrinkToFit="1"/>
    </xf>
    <xf numFmtId="0" fontId="19" fillId="0" borderId="0" xfId="0" applyFont="1" applyFill="1" applyAlignment="1">
      <alignment horizontal="center" vertical="center"/>
    </xf>
    <xf numFmtId="0" fontId="19" fillId="0" borderId="0" xfId="0" applyFont="1" applyFill="1" applyAlignment="1">
      <alignment vertical="center" shrinkToFit="1"/>
    </xf>
    <xf numFmtId="0" fontId="17" fillId="0" borderId="0" xfId="0" applyFont="1" applyFill="1" applyAlignment="1">
      <alignment vertical="center" shrinkToFit="1"/>
    </xf>
    <xf numFmtId="0" fontId="19" fillId="0" borderId="0" xfId="0" applyFont="1" applyFill="1" applyAlignment="1">
      <alignment horizontal="right" vertical="center"/>
    </xf>
    <xf numFmtId="0" fontId="19" fillId="0" borderId="0" xfId="0" applyFont="1" applyFill="1" applyAlignment="1">
      <alignment horizontal="left" vertical="center"/>
    </xf>
    <xf numFmtId="0" fontId="22" fillId="0" borderId="0" xfId="0" applyFont="1" applyFill="1" applyAlignment="1">
      <alignment horizontal="center" vertical="center"/>
    </xf>
    <xf numFmtId="0" fontId="17" fillId="0" borderId="0" xfId="0" applyFont="1" applyFill="1" applyAlignment="1" applyProtection="1">
      <alignment vertical="center"/>
    </xf>
    <xf numFmtId="0" fontId="17" fillId="0" borderId="0" xfId="0" applyFont="1" applyFill="1" applyAlignment="1">
      <alignment horizontal="center" vertical="center" shrinkToFit="1"/>
    </xf>
    <xf numFmtId="0" fontId="19" fillId="0" borderId="0" xfId="0" applyFont="1" applyFill="1" applyAlignment="1">
      <alignment horizontal="center" vertical="center" shrinkToFit="1"/>
    </xf>
    <xf numFmtId="0" fontId="17" fillId="0" borderId="0" xfId="0" applyFont="1" applyFill="1" applyAlignment="1">
      <alignment horizontal="left" vertical="center" wrapText="1"/>
    </xf>
    <xf numFmtId="0" fontId="17" fillId="0" borderId="0" xfId="0" applyFont="1" applyFill="1" applyAlignment="1">
      <alignment vertical="center" wrapText="1"/>
    </xf>
    <xf numFmtId="0" fontId="24" fillId="0" borderId="0" xfId="0" applyFont="1" applyFill="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25" fillId="0" borderId="0" xfId="0" applyFont="1" applyFill="1" applyAlignment="1">
      <alignment horizontal="left" vertical="top" wrapText="1"/>
    </xf>
    <xf numFmtId="0" fontId="26" fillId="0" borderId="2" xfId="0" applyFont="1" applyFill="1" applyBorder="1" applyAlignment="1" applyProtection="1">
      <alignment horizontal="center" vertical="center"/>
      <protection locked="0"/>
    </xf>
    <xf numFmtId="0" fontId="21" fillId="0" borderId="5" xfId="0" applyFont="1" applyFill="1" applyBorder="1" applyAlignment="1">
      <alignment horizontal="right" vertical="center" wrapText="1"/>
    </xf>
    <xf numFmtId="0" fontId="21" fillId="0" borderId="0" xfId="0" applyFont="1" applyFill="1" applyAlignment="1">
      <alignment vertical="center"/>
    </xf>
    <xf numFmtId="0" fontId="17" fillId="0" borderId="4" xfId="0" applyFont="1" applyFill="1" applyBorder="1" applyAlignment="1">
      <alignment vertical="center" wrapText="1"/>
    </xf>
    <xf numFmtId="0" fontId="17" fillId="0" borderId="0" xfId="0" applyFont="1" applyFill="1" applyAlignment="1">
      <alignment horizontal="left" vertical="center" shrinkToFit="1"/>
    </xf>
    <xf numFmtId="0" fontId="17" fillId="0" borderId="0" xfId="0" applyFont="1" applyFill="1" applyAlignment="1">
      <alignment vertical="top" wrapText="1"/>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7" fillId="0" borderId="1" xfId="0" applyFont="1" applyFill="1" applyBorder="1" applyAlignment="1">
      <alignment horizontal="right" vertical="center"/>
    </xf>
    <xf numFmtId="0" fontId="17" fillId="0" borderId="0" xfId="0" applyFont="1" applyFill="1" applyBorder="1" applyAlignment="1">
      <alignment horizontal="left" vertical="center"/>
    </xf>
    <xf numFmtId="0" fontId="17" fillId="0" borderId="0" xfId="0" applyFont="1" applyFill="1" applyAlignment="1">
      <alignment horizontal="right" vertical="top"/>
    </xf>
    <xf numFmtId="0" fontId="17" fillId="0" borderId="5" xfId="0" applyFont="1" applyFill="1" applyBorder="1" applyAlignment="1">
      <alignment vertical="center"/>
    </xf>
    <xf numFmtId="0" fontId="19" fillId="0" borderId="0" xfId="0" applyFont="1" applyFill="1" applyBorder="1" applyAlignment="1">
      <alignment horizontal="center" vertical="center" shrinkToFit="1"/>
    </xf>
    <xf numFmtId="0" fontId="24" fillId="0" borderId="0" xfId="0" applyFont="1" applyFill="1" applyBorder="1" applyAlignment="1"/>
    <xf numFmtId="0" fontId="17" fillId="0" borderId="8" xfId="0" applyFont="1" applyFill="1" applyBorder="1" applyAlignment="1">
      <alignment vertical="center"/>
    </xf>
    <xf numFmtId="0" fontId="17" fillId="0" borderId="9" xfId="0" applyFont="1" applyFill="1" applyBorder="1" applyAlignment="1">
      <alignmen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11" xfId="0" applyFont="1" applyFill="1" applyBorder="1" applyAlignment="1">
      <alignment vertical="center"/>
    </xf>
    <xf numFmtId="0" fontId="17" fillId="0" borderId="12" xfId="0" applyFont="1" applyFill="1" applyBorder="1" applyAlignment="1">
      <alignment vertical="center"/>
    </xf>
    <xf numFmtId="0" fontId="25" fillId="0" borderId="0" xfId="0" applyFont="1" applyAlignment="1">
      <alignment vertical="center"/>
    </xf>
    <xf numFmtId="0" fontId="0" fillId="0" borderId="0" xfId="0" applyFont="1" applyFill="1" applyBorder="1" applyAlignment="1">
      <alignment vertical="center"/>
    </xf>
    <xf numFmtId="0" fontId="1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13" fillId="0" borderId="0" xfId="0" applyFont="1" applyFill="1" applyAlignment="1"/>
    <xf numFmtId="0" fontId="0" fillId="0" borderId="0" xfId="0" applyFont="1" applyFill="1" applyBorder="1"/>
    <xf numFmtId="0" fontId="30"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30"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6"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31"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5" fillId="0" borderId="0" xfId="0" applyNumberFormat="1" applyFont="1" applyFill="1" applyAlignment="1">
      <alignment shrinkToFit="1"/>
    </xf>
    <xf numFmtId="31" fontId="15" fillId="0" borderId="0" xfId="0" applyNumberFormat="1" applyFont="1" applyFill="1" applyAlignment="1">
      <alignment horizontal="center"/>
    </xf>
    <xf numFmtId="0" fontId="15" fillId="0" borderId="0" xfId="0" applyFont="1" applyFill="1" applyAlignment="1">
      <alignment horizontal="left"/>
    </xf>
    <xf numFmtId="0" fontId="15"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4" fillId="0" borderId="0" xfId="0" applyFont="1" applyFill="1" applyAlignment="1"/>
    <xf numFmtId="0" fontId="0" fillId="0" borderId="0" xfId="0" applyFont="1" applyFill="1" applyAlignment="1">
      <alignment horizontal="right" vertical="top"/>
    </xf>
    <xf numFmtId="0" fontId="30" fillId="0" borderId="1" xfId="0" applyFont="1" applyFill="1" applyBorder="1" applyAlignment="1">
      <alignment horizontal="right"/>
    </xf>
    <xf numFmtId="0" fontId="38"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2"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5" fillId="0" borderId="0" xfId="3" applyFont="1" applyFill="1" applyAlignment="1"/>
    <xf numFmtId="0" fontId="46" fillId="0" borderId="0" xfId="0" applyFont="1" applyFill="1" applyAlignment="1">
      <alignment vertical="center"/>
    </xf>
    <xf numFmtId="0" fontId="45" fillId="0" borderId="0" xfId="3" applyFont="1" applyFill="1" applyBorder="1" applyAlignment="1">
      <alignment vertical="center"/>
    </xf>
    <xf numFmtId="0" fontId="45" fillId="0" borderId="8" xfId="3" applyFont="1" applyFill="1" applyBorder="1" applyAlignment="1">
      <alignment vertical="center"/>
    </xf>
    <xf numFmtId="0" fontId="45" fillId="0" borderId="5" xfId="3" applyFont="1" applyFill="1" applyBorder="1" applyAlignment="1">
      <alignment vertical="center"/>
    </xf>
    <xf numFmtId="0" fontId="45" fillId="0" borderId="98" xfId="3" applyFont="1" applyFill="1" applyBorder="1" applyAlignment="1">
      <alignment vertical="center"/>
    </xf>
    <xf numFmtId="0" fontId="46" fillId="0" borderId="9" xfId="0" applyFont="1" applyFill="1" applyBorder="1" applyAlignment="1">
      <alignment vertical="center"/>
    </xf>
    <xf numFmtId="0" fontId="46" fillId="0" borderId="8"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46" fillId="0" borderId="0" xfId="0" applyFont="1" applyFill="1" applyBorder="1" applyAlignment="1">
      <alignment vertical="center"/>
    </xf>
    <xf numFmtId="0" fontId="46" fillId="0" borderId="7" xfId="0" applyFont="1" applyFill="1" applyBorder="1" applyAlignment="1">
      <alignment vertical="center"/>
    </xf>
    <xf numFmtId="0" fontId="45" fillId="0" borderId="11" xfId="3" applyFont="1" applyFill="1" applyBorder="1" applyAlignment="1">
      <alignment vertical="center"/>
    </xf>
    <xf numFmtId="0" fontId="45" fillId="0" borderId="1" xfId="3" applyFont="1" applyFill="1" applyBorder="1" applyAlignment="1">
      <alignment vertical="center"/>
    </xf>
    <xf numFmtId="0" fontId="45" fillId="0" borderId="99" xfId="3" applyFont="1" applyFill="1" applyBorder="1" applyAlignment="1">
      <alignment vertical="center"/>
    </xf>
    <xf numFmtId="0" fontId="46" fillId="0" borderId="12" xfId="0" applyFont="1" applyFill="1" applyBorder="1" applyAlignment="1">
      <alignment vertical="center"/>
    </xf>
    <xf numFmtId="0" fontId="46" fillId="0" borderId="11" xfId="0" applyFont="1" applyFill="1" applyBorder="1" applyAlignment="1">
      <alignment vertical="center"/>
    </xf>
    <xf numFmtId="0" fontId="46" fillId="0" borderId="1" xfId="0" applyFont="1" applyFill="1" applyBorder="1" applyAlignment="1">
      <alignment vertical="center"/>
    </xf>
    <xf numFmtId="0" fontId="45" fillId="0" borderId="8" xfId="3" applyFont="1" applyFill="1" applyBorder="1" applyAlignment="1">
      <alignment horizontal="left" vertical="center"/>
    </xf>
    <xf numFmtId="0" fontId="45" fillId="0" borderId="4" xfId="3" applyFont="1" applyFill="1" applyBorder="1" applyAlignment="1">
      <alignment vertical="center" wrapText="1"/>
    </xf>
    <xf numFmtId="0" fontId="45" fillId="0" borderId="4" xfId="3" applyFont="1" applyFill="1" applyBorder="1" applyAlignment="1">
      <alignment vertical="center"/>
    </xf>
    <xf numFmtId="0" fontId="45" fillId="0" borderId="10" xfId="3" applyFont="1" applyFill="1" applyBorder="1" applyAlignment="1">
      <alignment vertical="center"/>
    </xf>
    <xf numFmtId="0" fontId="45" fillId="0" borderId="3" xfId="3" applyFont="1" applyFill="1" applyBorder="1" applyAlignment="1">
      <alignment horizontal="center" vertical="center" wrapText="1"/>
    </xf>
    <xf numFmtId="0" fontId="45" fillId="0" borderId="3" xfId="3" applyFont="1" applyFill="1" applyBorder="1" applyAlignment="1">
      <alignment horizontal="left" vertical="center" wrapText="1"/>
    </xf>
    <xf numFmtId="0" fontId="45" fillId="0" borderId="6" xfId="3" applyFont="1" applyFill="1" applyBorder="1" applyAlignment="1">
      <alignment horizontal="center"/>
    </xf>
    <xf numFmtId="0" fontId="45" fillId="0" borderId="4" xfId="3" applyFont="1" applyFill="1" applyBorder="1" applyAlignment="1">
      <alignment horizontal="left" vertical="center" wrapText="1"/>
    </xf>
    <xf numFmtId="0" fontId="49" fillId="0" borderId="4" xfId="3" applyFont="1" applyFill="1" applyBorder="1" applyAlignment="1">
      <alignment horizontal="center" vertical="center"/>
    </xf>
    <xf numFmtId="0" fontId="45" fillId="0" borderId="12" xfId="3" applyFont="1" applyFill="1" applyBorder="1" applyAlignment="1">
      <alignment horizontal="center" vertical="center"/>
    </xf>
    <xf numFmtId="0" fontId="45" fillId="0" borderId="5" xfId="3" applyFont="1" applyFill="1" applyBorder="1" applyAlignment="1">
      <alignment horizontal="center" vertical="center"/>
    </xf>
    <xf numFmtId="0" fontId="45" fillId="0" borderId="0" xfId="3" applyFont="1" applyFill="1" applyBorder="1" applyAlignment="1">
      <alignment horizontal="left" vertical="center"/>
    </xf>
    <xf numFmtId="0" fontId="50" fillId="0" borderId="0" xfId="3" applyFont="1" applyFill="1" applyBorder="1" applyAlignment="1">
      <alignment vertical="center"/>
    </xf>
    <xf numFmtId="0" fontId="45" fillId="0" borderId="0" xfId="3" applyFont="1" applyFill="1" applyAlignment="1">
      <alignment vertical="center"/>
    </xf>
    <xf numFmtId="0" fontId="50" fillId="0" borderId="0" xfId="3" applyFont="1" applyFill="1" applyAlignment="1">
      <alignment vertical="center"/>
    </xf>
    <xf numFmtId="0" fontId="51" fillId="4" borderId="0" xfId="0" applyFont="1" applyFill="1" applyAlignment="1">
      <alignment horizontal="left"/>
    </xf>
    <xf numFmtId="0" fontId="51"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32" fillId="4" borderId="0" xfId="0" applyFont="1" applyFill="1" applyAlignment="1">
      <alignment vertical="center"/>
    </xf>
    <xf numFmtId="0" fontId="11" fillId="4" borderId="0" xfId="0" applyFont="1" applyFill="1"/>
    <xf numFmtId="0" fontId="29" fillId="0" borderId="103" xfId="0" applyFont="1" applyFill="1" applyBorder="1" applyAlignment="1">
      <alignment horizontal="center" vertical="center" shrinkToFit="1"/>
    </xf>
    <xf numFmtId="0" fontId="29"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55" fillId="0" borderId="0" xfId="0" applyFont="1" applyFill="1" applyBorder="1" applyAlignment="1">
      <alignment horizontal="left" vertical="center"/>
    </xf>
    <xf numFmtId="0" fontId="11" fillId="0" borderId="0" xfId="0" applyFont="1" applyFill="1" applyBorder="1" applyAlignment="1">
      <alignment horizontal="left" vertical="center"/>
    </xf>
    <xf numFmtId="0" fontId="29" fillId="4" borderId="0" xfId="0" applyFont="1" applyFill="1"/>
    <xf numFmtId="0" fontId="30" fillId="4" borderId="0" xfId="0" applyFont="1" applyFill="1"/>
    <xf numFmtId="0" fontId="41" fillId="0" borderId="0" xfId="0" applyFont="1" applyFill="1" applyAlignment="1">
      <alignment vertical="center"/>
    </xf>
    <xf numFmtId="0" fontId="29" fillId="0" borderId="0" xfId="0" applyFont="1" applyFill="1" applyAlignment="1"/>
    <xf numFmtId="0" fontId="8" fillId="0" borderId="0" xfId="0" applyFont="1" applyFill="1" applyBorder="1" applyAlignment="1"/>
    <xf numFmtId="0" fontId="18" fillId="4" borderId="0" xfId="0" applyFont="1" applyFill="1"/>
    <xf numFmtId="0" fontId="30" fillId="0" borderId="54" xfId="0" applyFont="1" applyFill="1" applyBorder="1"/>
    <xf numFmtId="0" fontId="29" fillId="0" borderId="0" xfId="0" applyFont="1" applyFill="1" applyBorder="1" applyAlignment="1">
      <alignment vertical="center" wrapText="1"/>
    </xf>
    <xf numFmtId="0" fontId="29" fillId="0" borderId="95" xfId="0" applyFont="1" applyFill="1" applyBorder="1" applyAlignment="1">
      <alignment horizontal="center" vertical="center" wrapText="1"/>
    </xf>
    <xf numFmtId="0" fontId="30" fillId="4" borderId="0" xfId="0" applyFont="1" applyFill="1" applyAlignment="1">
      <alignment vertical="center"/>
    </xf>
    <xf numFmtId="0" fontId="0" fillId="0" borderId="0" xfId="0" applyFont="1" applyFill="1" applyBorder="1" applyAlignment="1">
      <alignment wrapText="1"/>
    </xf>
    <xf numFmtId="0" fontId="29" fillId="0" borderId="45" xfId="0" applyFont="1" applyFill="1" applyBorder="1" applyAlignment="1">
      <alignment vertical="top" wrapText="1"/>
    </xf>
    <xf numFmtId="0" fontId="29" fillId="0" borderId="1" xfId="0" applyFont="1" applyFill="1" applyBorder="1" applyAlignment="1">
      <alignment vertical="center"/>
    </xf>
    <xf numFmtId="0" fontId="29" fillId="0" borderId="0" xfId="0" applyFont="1" applyFill="1" applyBorder="1" applyAlignment="1">
      <alignment vertical="top" wrapText="1"/>
    </xf>
    <xf numFmtId="0" fontId="29" fillId="0" borderId="108" xfId="0" applyFont="1" applyFill="1" applyBorder="1" applyAlignment="1">
      <alignment vertical="center"/>
    </xf>
    <xf numFmtId="0" fontId="29" fillId="4" borderId="0" xfId="0" applyFont="1" applyFill="1" applyBorder="1" applyAlignment="1">
      <alignment horizontal="left" vertical="center"/>
    </xf>
    <xf numFmtId="0" fontId="29" fillId="0" borderId="0" xfId="0" applyFont="1" applyFill="1" applyBorder="1"/>
    <xf numFmtId="0" fontId="29" fillId="4" borderId="0" xfId="0" applyFont="1" applyFill="1" applyBorder="1"/>
    <xf numFmtId="0" fontId="29" fillId="4" borderId="0" xfId="0" applyFont="1" applyFill="1" applyBorder="1" applyAlignment="1">
      <alignment vertical="center"/>
    </xf>
    <xf numFmtId="0" fontId="30" fillId="0" borderId="0" xfId="0" applyFont="1" applyFill="1" applyBorder="1"/>
    <xf numFmtId="0" fontId="56" fillId="0" borderId="0" xfId="0" applyFont="1" applyFill="1" applyBorder="1" applyAlignment="1">
      <alignment vertical="center" wrapText="1"/>
    </xf>
    <xf numFmtId="0" fontId="57" fillId="4" borderId="0" xfId="0" applyFont="1" applyFill="1" applyAlignment="1">
      <alignment horizontal="justify"/>
    </xf>
    <xf numFmtId="0" fontId="56" fillId="0" borderId="0" xfId="0" applyFont="1" applyFill="1" applyBorder="1" applyAlignment="1">
      <alignment horizontal="justify" vertical="center"/>
    </xf>
    <xf numFmtId="0" fontId="30" fillId="4" borderId="0" xfId="0" applyFont="1" applyFill="1" applyBorder="1"/>
    <xf numFmtId="0" fontId="30" fillId="0" borderId="0" xfId="0" applyFont="1" applyFill="1" applyBorder="1" applyAlignment="1"/>
    <xf numFmtId="0" fontId="30" fillId="4" borderId="0" xfId="0" applyFont="1" applyFill="1" applyBorder="1" applyAlignment="1"/>
    <xf numFmtId="0" fontId="29" fillId="0" borderId="57" xfId="0" applyFont="1" applyFill="1" applyBorder="1" applyAlignment="1">
      <alignment horizontal="left" vertical="center" indent="1"/>
    </xf>
    <xf numFmtId="0" fontId="26" fillId="0" borderId="117" xfId="0" applyFont="1" applyFill="1" applyBorder="1" applyAlignment="1" applyProtection="1">
      <alignment horizontal="center" vertical="center"/>
      <protection locked="0"/>
    </xf>
    <xf numFmtId="0" fontId="29" fillId="0" borderId="54" xfId="0" applyFont="1" applyFill="1" applyBorder="1" applyAlignment="1">
      <alignment vertical="center"/>
    </xf>
    <xf numFmtId="0" fontId="29" fillId="0" borderId="57" xfId="0" applyFont="1" applyFill="1" applyBorder="1" applyAlignment="1">
      <alignment vertical="center"/>
    </xf>
    <xf numFmtId="0" fontId="29" fillId="0" borderId="117" xfId="0" applyFont="1" applyFill="1" applyBorder="1" applyAlignment="1">
      <alignment horizontal="center" vertical="center"/>
    </xf>
    <xf numFmtId="0" fontId="8" fillId="0" borderId="57" xfId="0" applyFont="1" applyFill="1" applyBorder="1" applyAlignment="1">
      <alignment horizontal="left" vertical="center" indent="1" shrinkToFit="1"/>
    </xf>
    <xf numFmtId="0" fontId="29"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40" fillId="0" borderId="4" xfId="0" applyFont="1" applyFill="1" applyBorder="1" applyAlignment="1">
      <alignment vertical="center" wrapText="1"/>
    </xf>
    <xf numFmtId="0" fontId="40" fillId="0" borderId="10" xfId="0" applyFont="1" applyFill="1" applyBorder="1" applyAlignment="1">
      <alignment vertical="center" wrapText="1"/>
    </xf>
    <xf numFmtId="0" fontId="0" fillId="0" borderId="11" xfId="0" applyFont="1" applyFill="1" applyBorder="1" applyAlignment="1"/>
    <xf numFmtId="0" fontId="26" fillId="0" borderId="0" xfId="0" applyFont="1" applyFill="1" applyAlignment="1"/>
    <xf numFmtId="0" fontId="42" fillId="0" borderId="0" xfId="0" applyFont="1" applyFill="1" applyAlignment="1">
      <alignment vertical="center"/>
    </xf>
    <xf numFmtId="0" fontId="42" fillId="0" borderId="0" xfId="0" applyFont="1" applyFill="1" applyBorder="1" applyAlignment="1">
      <alignment vertical="center" wrapText="1"/>
    </xf>
    <xf numFmtId="0" fontId="33" fillId="0" borderId="0" xfId="0" applyFont="1" applyFill="1" applyAlignment="1">
      <alignment horizontal="right" vertical="top"/>
    </xf>
    <xf numFmtId="0" fontId="34" fillId="0" borderId="0" xfId="0" applyFont="1" applyFill="1" applyAlignment="1">
      <alignment horizontal="center" vertical="center"/>
    </xf>
    <xf numFmtId="0" fontId="0" fillId="0" borderId="66" xfId="0" applyFill="1" applyBorder="1" applyAlignment="1">
      <alignment horizontal="center" vertical="center"/>
    </xf>
    <xf numFmtId="0" fontId="65" fillId="0" borderId="0" xfId="10" applyFont="1">
      <alignment vertical="center"/>
    </xf>
    <xf numFmtId="0" fontId="66" fillId="0" borderId="0" xfId="10" applyFont="1" applyAlignment="1"/>
    <xf numFmtId="0" fontId="66" fillId="0" borderId="1" xfId="10" applyFont="1" applyBorder="1" applyAlignment="1"/>
    <xf numFmtId="0" fontId="65" fillId="0" borderId="0" xfId="10" applyFont="1" applyAlignment="1"/>
    <xf numFmtId="0" fontId="55" fillId="0" borderId="0" xfId="10" applyFont="1" applyAlignment="1">
      <alignment horizontal="center"/>
    </xf>
    <xf numFmtId="0" fontId="67" fillId="0" borderId="4" xfId="10" applyFont="1" applyBorder="1" applyAlignment="1">
      <alignment horizontal="left" vertical="center"/>
    </xf>
    <xf numFmtId="0" fontId="66" fillId="0" borderId="0" xfId="10" applyFont="1">
      <alignment vertical="center"/>
    </xf>
    <xf numFmtId="0" fontId="67" fillId="0" borderId="10" xfId="10" applyFont="1" applyBorder="1" applyAlignment="1">
      <alignment vertical="center"/>
    </xf>
    <xf numFmtId="0" fontId="66" fillId="0" borderId="0" xfId="10" applyFont="1" applyBorder="1" applyAlignment="1">
      <alignment horizontal="center" vertical="center"/>
    </xf>
    <xf numFmtId="0" fontId="54" fillId="0" borderId="0" xfId="10" applyFont="1" applyBorder="1" applyAlignment="1">
      <alignment horizontal="center" vertical="center"/>
    </xf>
    <xf numFmtId="0" fontId="66" fillId="0" borderId="0" xfId="10" applyFont="1" applyBorder="1" applyAlignment="1">
      <alignment horizontal="left" vertical="center"/>
    </xf>
    <xf numFmtId="0" fontId="66" fillId="0" borderId="8" xfId="10" applyFont="1" applyBorder="1" applyAlignment="1">
      <alignment horizontal="left" vertical="center"/>
    </xf>
    <xf numFmtId="0" fontId="66" fillId="0" borderId="4" xfId="10" applyFont="1" applyBorder="1" applyAlignment="1">
      <alignment horizontal="center" vertical="center"/>
    </xf>
    <xf numFmtId="0" fontId="66" fillId="0" borderId="0" xfId="10" applyFont="1" applyBorder="1">
      <alignment vertical="center"/>
    </xf>
    <xf numFmtId="0" fontId="67" fillId="0" borderId="2" xfId="10" applyFont="1" applyBorder="1" applyAlignment="1">
      <alignment horizontal="center" vertical="center"/>
    </xf>
    <xf numFmtId="0" fontId="66" fillId="0" borderId="0" xfId="10" applyFont="1" applyBorder="1" applyAlignment="1">
      <alignment horizontal="center" vertical="center" textRotation="255"/>
    </xf>
    <xf numFmtId="0" fontId="11" fillId="0" borderId="0" xfId="10" applyFont="1" applyBorder="1">
      <alignment vertical="center"/>
    </xf>
    <xf numFmtId="0" fontId="11" fillId="0" borderId="0" xfId="10" applyFont="1" applyBorder="1" applyAlignment="1">
      <alignment horizontal="center" vertical="center"/>
    </xf>
    <xf numFmtId="0" fontId="11" fillId="0" borderId="0" xfId="10" applyFont="1">
      <alignment vertical="center"/>
    </xf>
    <xf numFmtId="0" fontId="11" fillId="0" borderId="8" xfId="10" applyFont="1" applyBorder="1">
      <alignment vertical="center"/>
    </xf>
    <xf numFmtId="0" fontId="11" fillId="0" borderId="5" xfId="10" applyFont="1" applyBorder="1">
      <alignment vertical="center"/>
    </xf>
    <xf numFmtId="0" fontId="11" fillId="0" borderId="5" xfId="10" applyFont="1" applyBorder="1" applyAlignment="1">
      <alignment horizontal="center" vertical="center"/>
    </xf>
    <xf numFmtId="0" fontId="11" fillId="0" borderId="9" xfId="10" applyFont="1" applyBorder="1">
      <alignment vertical="center"/>
    </xf>
    <xf numFmtId="0" fontId="11" fillId="0" borderId="6" xfId="10" applyFont="1" applyBorder="1">
      <alignment vertical="center"/>
    </xf>
    <xf numFmtId="0" fontId="65" fillId="0" borderId="0" xfId="10" applyFont="1" applyFill="1">
      <alignment vertical="center"/>
    </xf>
    <xf numFmtId="0" fontId="29" fillId="0" borderId="0" xfId="9" applyFont="1">
      <alignment vertical="center"/>
    </xf>
    <xf numFmtId="0" fontId="68" fillId="0" borderId="0" xfId="10" applyFont="1" applyAlignment="1">
      <alignment horizontal="left" vertical="center"/>
    </xf>
    <xf numFmtId="0" fontId="67" fillId="0" borderId="0" xfId="10" applyFont="1" applyAlignment="1">
      <alignment horizontal="left" vertical="center"/>
    </xf>
    <xf numFmtId="0" fontId="67" fillId="0" borderId="0" xfId="10" applyFont="1" applyAlignment="1">
      <alignment horizontal="center"/>
    </xf>
    <xf numFmtId="0" fontId="68" fillId="0" borderId="0" xfId="10" applyFont="1" applyAlignment="1"/>
    <xf numFmtId="0" fontId="68" fillId="0" borderId="4" xfId="10" applyFont="1" applyBorder="1">
      <alignment vertical="center"/>
    </xf>
    <xf numFmtId="0" fontId="68" fillId="0" borderId="10" xfId="10" applyFont="1" applyBorder="1">
      <alignment vertical="center"/>
    </xf>
    <xf numFmtId="0" fontId="68" fillId="0" borderId="0" xfId="10" applyFont="1">
      <alignment vertical="center"/>
    </xf>
    <xf numFmtId="0" fontId="66"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6" fillId="0" borderId="27" xfId="10" applyFont="1" applyBorder="1" applyAlignment="1">
      <alignment vertical="center" textRotation="255"/>
    </xf>
    <xf numFmtId="0" fontId="68" fillId="0" borderId="8" xfId="10" applyFont="1" applyBorder="1" applyAlignment="1">
      <alignment vertical="center"/>
    </xf>
    <xf numFmtId="0" fontId="68" fillId="0" borderId="5" xfId="10" applyFont="1" applyBorder="1" applyAlignment="1">
      <alignment vertical="center" wrapText="1"/>
    </xf>
    <xf numFmtId="0" fontId="68" fillId="0" borderId="9" xfId="10" applyFont="1" applyBorder="1" applyAlignment="1">
      <alignment vertical="center" wrapText="1"/>
    </xf>
    <xf numFmtId="0" fontId="66" fillId="0" borderId="6" xfId="10" applyFont="1" applyBorder="1">
      <alignment vertical="center"/>
    </xf>
    <xf numFmtId="0" fontId="68" fillId="0" borderId="3" xfId="10" applyFont="1" applyBorder="1" applyAlignment="1">
      <alignment vertical="center"/>
    </xf>
    <xf numFmtId="0" fontId="68" fillId="0" borderId="4" xfId="10" applyFont="1" applyBorder="1" applyAlignment="1">
      <alignment vertical="center"/>
    </xf>
    <xf numFmtId="0" fontId="68" fillId="0" borderId="10" xfId="10" applyFont="1" applyBorder="1" applyAlignment="1">
      <alignment vertical="center"/>
    </xf>
    <xf numFmtId="0" fontId="67" fillId="0" borderId="4" xfId="10" applyFont="1" applyBorder="1" applyAlignment="1">
      <alignment vertical="center"/>
    </xf>
    <xf numFmtId="0" fontId="68" fillId="0" borderId="6" xfId="10" applyFont="1" applyBorder="1">
      <alignment vertical="center"/>
    </xf>
    <xf numFmtId="0" fontId="68" fillId="0" borderId="0" xfId="10" applyFont="1" applyBorder="1">
      <alignment vertical="center"/>
    </xf>
    <xf numFmtId="0" fontId="68" fillId="0" borderId="28" xfId="10" applyFont="1" applyBorder="1">
      <alignment vertical="center"/>
    </xf>
    <xf numFmtId="0" fontId="70" fillId="0" borderId="0" xfId="10" applyFont="1" applyBorder="1">
      <alignment vertical="center"/>
    </xf>
    <xf numFmtId="10" fontId="70" fillId="0" borderId="0" xfId="10" applyNumberFormat="1" applyFont="1" applyBorder="1" applyAlignment="1">
      <alignment horizontal="center" vertical="center"/>
    </xf>
    <xf numFmtId="0" fontId="70" fillId="0" borderId="0" xfId="10" applyFont="1">
      <alignment vertical="center"/>
    </xf>
    <xf numFmtId="0" fontId="68" fillId="0" borderId="2" xfId="10" applyFont="1" applyBorder="1" applyAlignment="1">
      <alignment vertical="center"/>
    </xf>
    <xf numFmtId="0" fontId="68" fillId="0" borderId="0" xfId="10" applyFont="1" applyBorder="1" applyAlignment="1">
      <alignment vertical="center"/>
    </xf>
    <xf numFmtId="0" fontId="68" fillId="0" borderId="0" xfId="10" applyFont="1" applyAlignment="1">
      <alignment vertical="center"/>
    </xf>
    <xf numFmtId="0" fontId="70" fillId="0" borderId="7" xfId="10" applyFont="1" applyBorder="1">
      <alignment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Border="1" applyAlignment="1">
      <alignment vertical="center"/>
    </xf>
    <xf numFmtId="0" fontId="72" fillId="0" borderId="0" xfId="0" applyFont="1" applyAlignment="1">
      <alignment vertical="center"/>
    </xf>
    <xf numFmtId="0" fontId="73" fillId="0" borderId="0" xfId="0" applyFont="1" applyAlignment="1">
      <alignment horizontal="right" vertical="center"/>
    </xf>
    <xf numFmtId="0" fontId="72" fillId="0" borderId="0" xfId="0" applyFont="1" applyAlignment="1">
      <alignment horizontal="center" vertical="center"/>
    </xf>
    <xf numFmtId="0" fontId="73" fillId="0" borderId="0" xfId="0" applyFont="1" applyAlignment="1">
      <alignment horizontal="justify" vertical="center"/>
    </xf>
    <xf numFmtId="0" fontId="75" fillId="0" borderId="0" xfId="0" applyFont="1" applyAlignment="1">
      <alignment horizontal="center" vertical="center"/>
    </xf>
    <xf numFmtId="0" fontId="75" fillId="0" borderId="0" xfId="0" applyFont="1" applyAlignment="1">
      <alignment vertical="center"/>
    </xf>
    <xf numFmtId="0" fontId="71" fillId="0" borderId="0" xfId="0" applyFont="1" applyBorder="1" applyAlignment="1">
      <alignment horizontal="left" vertical="center"/>
    </xf>
    <xf numFmtId="0" fontId="71" fillId="0" borderId="1" xfId="0" applyFont="1" applyBorder="1" applyAlignment="1">
      <alignment horizontal="center" vertical="center"/>
    </xf>
    <xf numFmtId="0" fontId="75" fillId="0" borderId="0" xfId="0" applyFont="1" applyAlignment="1">
      <alignment horizontal="center" vertical="center"/>
    </xf>
    <xf numFmtId="0" fontId="73" fillId="0" borderId="0" xfId="0" applyFont="1" applyAlignment="1">
      <alignment horizontal="justify" vertical="center" wrapText="1"/>
    </xf>
    <xf numFmtId="0" fontId="73" fillId="0" borderId="0" xfId="0" applyFont="1" applyBorder="1" applyAlignment="1">
      <alignment horizontal="justify" vertical="center" wrapText="1"/>
    </xf>
    <xf numFmtId="0" fontId="72" fillId="0" borderId="0" xfId="0" applyFont="1" applyAlignment="1">
      <alignment horizontal="center" vertical="center"/>
    </xf>
    <xf numFmtId="0" fontId="72" fillId="0" borderId="0" xfId="0" applyFont="1" applyBorder="1" applyAlignment="1">
      <alignment vertical="center"/>
    </xf>
    <xf numFmtId="0" fontId="75" fillId="0" borderId="0" xfId="0" applyFont="1" applyAlignment="1">
      <alignment horizontal="left" vertical="center"/>
    </xf>
    <xf numFmtId="0" fontId="72" fillId="0" borderId="0" xfId="0" applyFont="1" applyBorder="1" applyAlignment="1">
      <alignment horizontal="left"/>
    </xf>
    <xf numFmtId="0" fontId="72" fillId="0" borderId="0" xfId="0" applyFont="1" applyBorder="1" applyAlignment="1">
      <alignment horizontal="left" vertical="top" wrapText="1"/>
    </xf>
    <xf numFmtId="0" fontId="72" fillId="0" borderId="0" xfId="0" applyFont="1" applyBorder="1" applyAlignment="1">
      <alignment horizontal="center" vertical="top" wrapText="1"/>
    </xf>
    <xf numFmtId="0" fontId="75" fillId="0" borderId="0" xfId="0" applyFont="1" applyBorder="1" applyAlignment="1">
      <alignment horizontal="left" vertical="center"/>
    </xf>
    <xf numFmtId="0" fontId="73" fillId="0" borderId="0" xfId="0" applyFont="1" applyBorder="1" applyAlignment="1">
      <alignment horizontal="justify" vertical="top" wrapText="1"/>
    </xf>
    <xf numFmtId="0" fontId="68" fillId="0" borderId="6" xfId="10" applyFont="1" applyBorder="1" applyAlignment="1">
      <alignment vertical="center" textRotation="255"/>
    </xf>
    <xf numFmtId="0" fontId="68" fillId="0" borderId="11" xfId="10" applyFont="1" applyBorder="1" applyAlignment="1">
      <alignment vertical="center" textRotation="255"/>
    </xf>
    <xf numFmtId="0" fontId="34"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9" fillId="0" borderId="0" xfId="0" applyFont="1" applyFill="1" applyAlignment="1">
      <alignment vertical="center"/>
    </xf>
    <xf numFmtId="0" fontId="0" fillId="0" borderId="0" xfId="0" applyFont="1" applyFill="1" applyAlignment="1">
      <alignment horizontal="right" vertical="center"/>
    </xf>
    <xf numFmtId="0" fontId="11" fillId="0" borderId="2" xfId="10" applyFont="1" applyBorder="1" applyAlignment="1">
      <alignment horizontal="center" vertical="center"/>
    </xf>
    <xf numFmtId="0" fontId="0" fillId="0" borderId="1" xfId="0" applyFont="1" applyFill="1" applyBorder="1" applyAlignment="1">
      <alignment horizontal="right"/>
    </xf>
    <xf numFmtId="0" fontId="31" fillId="0" borderId="0" xfId="10" applyFont="1" applyAlignment="1">
      <alignment horizontal="right" vertical="top"/>
    </xf>
    <xf numFmtId="0" fontId="82" fillId="0" borderId="0" xfId="0" applyFont="1" applyFill="1" applyBorder="1" applyAlignment="1">
      <alignment vertical="center"/>
    </xf>
    <xf numFmtId="0" fontId="83" fillId="0" borderId="0" xfId="0" applyFont="1" applyFill="1" applyBorder="1" applyAlignment="1">
      <alignment vertical="center"/>
    </xf>
    <xf numFmtId="0" fontId="84" fillId="0" borderId="0" xfId="0" applyFont="1" applyFill="1" applyBorder="1" applyAlignment="1">
      <alignment horizontal="right" vertical="center"/>
    </xf>
    <xf numFmtId="0" fontId="84" fillId="0" borderId="0" xfId="0" applyFont="1" applyFill="1" applyBorder="1" applyAlignment="1">
      <alignment vertical="center"/>
    </xf>
    <xf numFmtId="0" fontId="83" fillId="0" borderId="1" xfId="0" applyFont="1" applyFill="1" applyBorder="1" applyAlignment="1">
      <alignment vertical="center"/>
    </xf>
    <xf numFmtId="0" fontId="84" fillId="0" borderId="0" xfId="0" applyFont="1" applyFill="1" applyAlignment="1">
      <alignment vertical="center"/>
    </xf>
    <xf numFmtId="0" fontId="84" fillId="0" borderId="0" xfId="0" applyFont="1" applyFill="1" applyAlignment="1">
      <alignment horizontal="center" vertical="center"/>
    </xf>
    <xf numFmtId="0" fontId="84" fillId="0" borderId="0" xfId="0" applyFont="1" applyFill="1" applyAlignment="1">
      <alignment horizontal="left" vertical="center"/>
    </xf>
    <xf numFmtId="0" fontId="83" fillId="0" borderId="0" xfId="0" applyFont="1" applyFill="1" applyBorder="1" applyAlignment="1">
      <alignment vertical="center" shrinkToFit="1"/>
    </xf>
    <xf numFmtId="0" fontId="85" fillId="0" borderId="0" xfId="0" applyFont="1" applyFill="1" applyAlignment="1">
      <alignment horizontal="left" vertical="center"/>
    </xf>
    <xf numFmtId="0" fontId="83" fillId="0" borderId="16" xfId="0" applyFont="1" applyFill="1" applyBorder="1" applyAlignment="1">
      <alignment vertical="center"/>
    </xf>
    <xf numFmtId="0" fontId="84" fillId="0" borderId="17" xfId="0" applyFont="1" applyFill="1" applyBorder="1" applyAlignment="1">
      <alignment vertical="center"/>
    </xf>
    <xf numFmtId="0" fontId="84" fillId="0" borderId="0" xfId="0" applyFont="1" applyFill="1" applyBorder="1" applyAlignment="1">
      <alignment vertical="center" wrapText="1"/>
    </xf>
    <xf numFmtId="0" fontId="84" fillId="0" borderId="16" xfId="0" applyFont="1" applyFill="1" applyBorder="1" applyAlignment="1">
      <alignment vertical="center" wrapText="1"/>
    </xf>
    <xf numFmtId="0" fontId="84" fillId="0" borderId="17" xfId="0" applyFont="1" applyFill="1" applyBorder="1" applyAlignment="1">
      <alignment vertical="center" wrapText="1"/>
    </xf>
    <xf numFmtId="0" fontId="84" fillId="0" borderId="16" xfId="0" applyFont="1" applyFill="1" applyBorder="1" applyAlignment="1">
      <alignment vertical="center"/>
    </xf>
    <xf numFmtId="0" fontId="83" fillId="0" borderId="19" xfId="0" applyFont="1" applyFill="1" applyBorder="1" applyAlignment="1">
      <alignment vertical="center"/>
    </xf>
    <xf numFmtId="0" fontId="90" fillId="0" borderId="0" xfId="0" applyFont="1" applyFill="1" applyBorder="1" applyAlignment="1">
      <alignment horizontal="right" vertical="center"/>
    </xf>
    <xf numFmtId="0" fontId="84" fillId="0" borderId="13" xfId="0" applyFont="1" applyFill="1" applyBorder="1" applyAlignment="1">
      <alignment vertical="center"/>
    </xf>
    <xf numFmtId="0" fontId="84" fillId="0" borderId="14" xfId="0" applyFont="1" applyFill="1" applyBorder="1" applyAlignment="1">
      <alignment vertical="center"/>
    </xf>
    <xf numFmtId="0" fontId="84" fillId="0" borderId="15" xfId="0" applyFont="1" applyFill="1" applyBorder="1" applyAlignment="1">
      <alignment vertical="center"/>
    </xf>
    <xf numFmtId="0" fontId="83" fillId="0" borderId="18" xfId="0" applyFont="1" applyFill="1" applyBorder="1" applyAlignment="1">
      <alignment vertical="center"/>
    </xf>
    <xf numFmtId="0" fontId="84" fillId="0" borderId="19" xfId="0" applyFont="1" applyFill="1" applyBorder="1" applyAlignment="1">
      <alignment vertical="center" wrapText="1"/>
    </xf>
    <xf numFmtId="0" fontId="84" fillId="0" borderId="20" xfId="0" applyFont="1" applyFill="1" applyBorder="1" applyAlignment="1">
      <alignment vertical="center" wrapText="1"/>
    </xf>
    <xf numFmtId="0" fontId="66" fillId="0" borderId="0" xfId="10" applyFont="1" applyBorder="1" applyAlignment="1">
      <alignment vertical="center"/>
    </xf>
    <xf numFmtId="0" fontId="66" fillId="0" borderId="0" xfId="10" applyFont="1" applyAlignment="1">
      <alignment vertical="center"/>
    </xf>
    <xf numFmtId="0" fontId="42" fillId="0" borderId="0" xfId="0" applyFont="1" applyFill="1" applyBorder="1" applyAlignment="1">
      <alignment vertical="center"/>
    </xf>
    <xf numFmtId="0" fontId="12" fillId="0" borderId="0" xfId="5" applyFont="1" applyAlignment="1">
      <alignment shrinkToFit="1"/>
    </xf>
    <xf numFmtId="0" fontId="12" fillId="0" borderId="0" xfId="5" applyFont="1"/>
    <xf numFmtId="0" fontId="12" fillId="0" borderId="0" xfId="5" applyFont="1" applyAlignment="1">
      <alignment horizontal="center"/>
    </xf>
    <xf numFmtId="0" fontId="13" fillId="0" borderId="0" xfId="9" applyFont="1" applyAlignment="1">
      <alignment horizontal="right" vertical="center"/>
    </xf>
    <xf numFmtId="0" fontId="11" fillId="0" borderId="0" xfId="10" applyFont="1" applyBorder="1" applyAlignment="1">
      <alignment vertical="center"/>
    </xf>
    <xf numFmtId="0" fontId="17" fillId="0" borderId="0" xfId="0" applyFont="1" applyFill="1" applyAlignment="1">
      <alignment vertical="center"/>
    </xf>
    <xf numFmtId="0" fontId="17" fillId="0" borderId="0" xfId="0" applyFont="1" applyFill="1" applyAlignment="1">
      <alignment vertical="center" wrapText="1"/>
    </xf>
    <xf numFmtId="0" fontId="91" fillId="0" borderId="0" xfId="41" applyNumberFormat="1" applyFont="1" applyFill="1" applyBorder="1" applyAlignment="1">
      <alignment vertical="center"/>
    </xf>
    <xf numFmtId="0" fontId="92" fillId="0" borderId="0" xfId="41" applyNumberFormat="1" applyFont="1" applyAlignment="1">
      <alignment vertical="center"/>
    </xf>
    <xf numFmtId="0" fontId="92" fillId="0" borderId="0" xfId="41" applyNumberFormat="1" applyFont="1" applyFill="1" applyBorder="1" applyAlignment="1">
      <alignment horizontal="right" vertical="center"/>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40" fillId="0" borderId="0" xfId="41" applyNumberFormat="1" applyFont="1" applyFill="1" applyBorder="1" applyAlignment="1">
      <alignment horizontal="left" vertical="center"/>
    </xf>
    <xf numFmtId="0" fontId="92" fillId="0" borderId="0" xfId="41" applyNumberFormat="1" applyFont="1" applyFill="1" applyBorder="1" applyAlignment="1">
      <alignment vertical="center"/>
    </xf>
    <xf numFmtId="0" fontId="92" fillId="0" borderId="0" xfId="41" applyNumberFormat="1" applyFont="1" applyFill="1" applyBorder="1" applyAlignment="1">
      <alignment horizontal="center" vertical="center"/>
    </xf>
    <xf numFmtId="0" fontId="40" fillId="0" borderId="5" xfId="41" applyNumberFormat="1" applyFont="1" applyBorder="1" applyAlignment="1">
      <alignment vertical="center"/>
    </xf>
    <xf numFmtId="0" fontId="40" fillId="0" borderId="0" xfId="41" applyNumberFormat="1" applyFont="1" applyAlignment="1">
      <alignment vertical="center"/>
    </xf>
    <xf numFmtId="0" fontId="40" fillId="0" borderId="4" xfId="41" applyNumberFormat="1" applyFont="1" applyBorder="1" applyAlignment="1">
      <alignment vertical="center"/>
    </xf>
    <xf numFmtId="0" fontId="40" fillId="0" borderId="0" xfId="41" applyNumberFormat="1" applyFont="1" applyBorder="1" applyAlignment="1">
      <alignment vertical="center"/>
    </xf>
    <xf numFmtId="0" fontId="40" fillId="0" borderId="5" xfId="41" applyNumberFormat="1" applyFont="1" applyFill="1" applyBorder="1" applyAlignment="1">
      <alignment vertical="center"/>
    </xf>
    <xf numFmtId="0" fontId="40" fillId="0" borderId="5" xfId="42" applyNumberFormat="1" applyFont="1" applyFill="1" applyBorder="1" applyAlignment="1">
      <alignment vertical="center"/>
    </xf>
    <xf numFmtId="0" fontId="40" fillId="0" borderId="11" xfId="41" applyNumberFormat="1" applyFont="1" applyFill="1" applyBorder="1" applyAlignment="1">
      <alignment horizontal="left" vertical="center" indent="1"/>
    </xf>
    <xf numFmtId="0" fontId="40" fillId="0" borderId="1" xfId="41" applyNumberFormat="1" applyFont="1" applyFill="1" applyBorder="1" applyAlignment="1">
      <alignment horizontal="left" vertical="center" indent="1"/>
    </xf>
    <xf numFmtId="0" fontId="40"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40" fillId="0" borderId="36" xfId="41" applyNumberFormat="1" applyFont="1" applyBorder="1" applyAlignment="1">
      <alignment vertical="center"/>
    </xf>
    <xf numFmtId="0" fontId="40"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40" fillId="0" borderId="54" xfId="41" applyNumberFormat="1" applyFont="1" applyBorder="1" applyAlignment="1">
      <alignment vertical="center"/>
    </xf>
    <xf numFmtId="0" fontId="40" fillId="0" borderId="57" xfId="41" applyNumberFormat="1" applyFont="1" applyBorder="1" applyAlignment="1">
      <alignment vertical="center"/>
    </xf>
    <xf numFmtId="0" fontId="92" fillId="0" borderId="54" xfId="41" applyNumberFormat="1" applyFont="1" applyBorder="1" applyAlignment="1">
      <alignment vertical="center"/>
    </xf>
    <xf numFmtId="0" fontId="40" fillId="0" borderId="54" xfId="41" applyNumberFormat="1" applyFont="1" applyFill="1" applyBorder="1" applyAlignment="1">
      <alignment horizontal="right" vertical="center" wrapText="1"/>
    </xf>
    <xf numFmtId="0" fontId="40"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40" fillId="0" borderId="39" xfId="41" applyNumberFormat="1" applyFont="1" applyBorder="1" applyAlignment="1">
      <alignment vertical="center"/>
    </xf>
    <xf numFmtId="0" fontId="40" fillId="0" borderId="41" xfId="41" applyNumberFormat="1" applyFont="1" applyBorder="1" applyAlignment="1">
      <alignment vertical="center"/>
    </xf>
    <xf numFmtId="0" fontId="40" fillId="0" borderId="41" xfId="41" applyNumberFormat="1" applyFont="1" applyBorder="1" applyAlignment="1">
      <alignment horizontal="center" vertical="center"/>
    </xf>
    <xf numFmtId="0" fontId="40" fillId="0" borderId="41" xfId="41" applyNumberFormat="1" applyFont="1" applyFill="1" applyBorder="1" applyAlignment="1">
      <alignment horizontal="left" vertical="center"/>
    </xf>
    <xf numFmtId="0" fontId="40" fillId="0" borderId="44" xfId="41" applyNumberFormat="1" applyFont="1" applyBorder="1" applyAlignment="1">
      <alignment vertical="center"/>
    </xf>
    <xf numFmtId="0" fontId="40" fillId="0" borderId="52" xfId="41" applyNumberFormat="1" applyFont="1" applyBorder="1" applyAlignment="1">
      <alignment vertical="center"/>
    </xf>
    <xf numFmtId="0" fontId="94" fillId="0" borderId="0" xfId="41" applyNumberFormat="1" applyFont="1" applyFill="1" applyBorder="1" applyAlignment="1">
      <alignment vertical="center"/>
    </xf>
    <xf numFmtId="0" fontId="40" fillId="0" borderId="68" xfId="41" applyNumberFormat="1" applyFont="1" applyBorder="1" applyAlignment="1">
      <alignment vertical="center"/>
    </xf>
    <xf numFmtId="0" fontId="40" fillId="0" borderId="22" xfId="42" applyNumberFormat="1" applyFont="1" applyFill="1" applyBorder="1" applyAlignment="1">
      <alignment horizontal="center" vertical="center"/>
    </xf>
    <xf numFmtId="0" fontId="31" fillId="0" borderId="4" xfId="0" applyFont="1" applyFill="1" applyBorder="1" applyAlignment="1">
      <alignment vertical="center" shrinkToFit="1"/>
    </xf>
    <xf numFmtId="0" fontId="31" fillId="0" borderId="10" xfId="0" applyFont="1" applyFill="1" applyBorder="1" applyAlignment="1">
      <alignment vertical="center" shrinkToFit="1"/>
    </xf>
    <xf numFmtId="0" fontId="31" fillId="0" borderId="6" xfId="0" applyFont="1" applyFill="1" applyBorder="1" applyAlignment="1">
      <alignment vertical="center" shrinkToFit="1"/>
    </xf>
    <xf numFmtId="0" fontId="61" fillId="0" borderId="0" xfId="41" applyFont="1">
      <alignment vertical="center"/>
    </xf>
    <xf numFmtId="0" fontId="40" fillId="0" borderId="0" xfId="41" applyFont="1">
      <alignment vertical="center"/>
    </xf>
    <xf numFmtId="0" fontId="61" fillId="0" borderId="0" xfId="41" applyFont="1" applyAlignment="1">
      <alignment horizontal="left" vertical="center" indent="1"/>
    </xf>
    <xf numFmtId="0" fontId="40" fillId="0" borderId="28" xfId="41" applyFont="1" applyBorder="1" applyAlignment="1">
      <alignment horizontal="center" vertical="center"/>
    </xf>
    <xf numFmtId="0" fontId="40" fillId="0" borderId="121" xfId="41" applyFont="1" applyBorder="1" applyAlignment="1">
      <alignment horizontal="center" vertical="center"/>
    </xf>
    <xf numFmtId="0" fontId="14" fillId="0" borderId="30" xfId="41" quotePrefix="1" applyFont="1" applyBorder="1" applyAlignment="1">
      <alignment horizontal="center" vertical="center" shrinkToFit="1"/>
    </xf>
    <xf numFmtId="0" fontId="40" fillId="0" borderId="131" xfId="41" applyFont="1" applyBorder="1" applyAlignment="1">
      <alignment horizontal="center" vertical="center"/>
    </xf>
    <xf numFmtId="0" fontId="14" fillId="0" borderId="22" xfId="41" quotePrefix="1" applyFont="1" applyBorder="1" applyAlignment="1">
      <alignment horizontal="center" vertical="center" shrinkToFit="1"/>
    </xf>
    <xf numFmtId="0" fontId="40" fillId="0" borderId="122" xfId="41" applyFont="1" applyBorder="1" applyAlignment="1">
      <alignment horizontal="center" vertical="center"/>
    </xf>
    <xf numFmtId="0" fontId="14" fillId="0" borderId="14" xfId="41" quotePrefix="1" applyFont="1" applyBorder="1" applyAlignment="1">
      <alignment horizontal="center" vertical="center" shrinkToFit="1"/>
    </xf>
    <xf numFmtId="0" fontId="40" fillId="0" borderId="134" xfId="41" applyFont="1" applyBorder="1" applyAlignment="1">
      <alignment horizontal="center" vertical="center"/>
    </xf>
    <xf numFmtId="0" fontId="14" fillId="0" borderId="33" xfId="41" quotePrefix="1" applyFont="1" applyBorder="1" applyAlignment="1">
      <alignment horizontal="center" vertical="center" shrinkToFit="1"/>
    </xf>
    <xf numFmtId="0" fontId="40" fillId="0" borderId="48" xfId="41" applyFont="1" applyBorder="1" applyAlignment="1">
      <alignment vertical="center"/>
    </xf>
    <xf numFmtId="0" fontId="40" fillId="0" borderId="52" xfId="41" applyFont="1" applyBorder="1">
      <alignment vertical="center"/>
    </xf>
    <xf numFmtId="0" fontId="61" fillId="0" borderId="48" xfId="41" applyFont="1" applyBorder="1">
      <alignment vertical="center"/>
    </xf>
    <xf numFmtId="0" fontId="40" fillId="0" borderId="49" xfId="41" applyFont="1" applyBorder="1">
      <alignment vertical="center"/>
    </xf>
    <xf numFmtId="0" fontId="40" fillId="0" borderId="54" xfId="41" applyNumberFormat="1" applyFont="1" applyBorder="1" applyAlignment="1">
      <alignment horizontal="center" vertical="center"/>
    </xf>
    <xf numFmtId="0" fontId="40" fillId="0" borderId="0" xfId="41" applyNumberFormat="1" applyFont="1" applyFill="1" applyBorder="1" applyAlignment="1">
      <alignment vertical="center"/>
    </xf>
    <xf numFmtId="0" fontId="40" fillId="0" borderId="36" xfId="41" applyNumberFormat="1" applyFont="1" applyFill="1" applyBorder="1" applyAlignment="1">
      <alignment vertical="center"/>
    </xf>
    <xf numFmtId="0" fontId="40" fillId="0" borderId="41" xfId="41" applyNumberFormat="1" applyFont="1" applyFill="1" applyBorder="1" applyAlignment="1">
      <alignment vertical="center"/>
    </xf>
    <xf numFmtId="58" fontId="40" fillId="0" borderId="54" xfId="41" applyNumberFormat="1" applyFont="1" applyFill="1" applyBorder="1" applyAlignment="1">
      <alignment horizontal="center" vertical="center" shrinkToFit="1"/>
    </xf>
    <xf numFmtId="58" fontId="40"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40" fillId="0" borderId="5" xfId="41" applyFont="1" applyBorder="1">
      <alignment vertical="center"/>
    </xf>
    <xf numFmtId="0" fontId="40" fillId="0" borderId="0" xfId="41" applyFont="1" applyBorder="1">
      <alignment vertical="center"/>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92"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97"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96"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99" fillId="0" borderId="0" xfId="41" applyFont="1">
      <alignment vertical="center"/>
    </xf>
    <xf numFmtId="0" fontId="99" fillId="0" borderId="0" xfId="41" applyFont="1" applyAlignment="1">
      <alignment horizontal="right" vertical="center"/>
    </xf>
    <xf numFmtId="0" fontId="40" fillId="0" borderId="0" xfId="41" applyFont="1" applyAlignment="1">
      <alignment horizontal="center" vertical="center"/>
    </xf>
    <xf numFmtId="0" fontId="40" fillId="0" borderId="0" xfId="41" applyFont="1" applyAlignment="1">
      <alignment horizontal="left" vertical="center"/>
    </xf>
    <xf numFmtId="0" fontId="40" fillId="0" borderId="146" xfId="41" applyFont="1" applyBorder="1" applyAlignment="1">
      <alignment horizontal="center" vertical="center"/>
    </xf>
    <xf numFmtId="0" fontId="40" fillId="0" borderId="88" xfId="41" applyFont="1" applyBorder="1" applyAlignment="1">
      <alignment horizontal="center" vertical="center"/>
    </xf>
    <xf numFmtId="0" fontId="40" fillId="0" borderId="89" xfId="41" applyFont="1" applyBorder="1" applyAlignment="1">
      <alignment horizontal="center" vertical="center"/>
    </xf>
    <xf numFmtId="0" fontId="40" fillId="0" borderId="147" xfId="41" applyFont="1" applyBorder="1" applyAlignment="1">
      <alignment horizontal="center" vertical="center"/>
    </xf>
    <xf numFmtId="0" fontId="40" fillId="0" borderId="148" xfId="41" applyFont="1" applyBorder="1" applyAlignment="1">
      <alignment horizontal="center" vertical="center"/>
    </xf>
    <xf numFmtId="0" fontId="40" fillId="0" borderId="149" xfId="41" applyFont="1" applyBorder="1" applyAlignment="1">
      <alignment horizontal="center" vertical="center"/>
    </xf>
    <xf numFmtId="0" fontId="40" fillId="0" borderId="150" xfId="41" applyFont="1" applyBorder="1" applyAlignment="1">
      <alignment horizontal="center" vertical="center"/>
    </xf>
    <xf numFmtId="0" fontId="40" fillId="0" borderId="151" xfId="41" applyFont="1" applyBorder="1" applyAlignment="1">
      <alignment horizontal="center" vertical="center"/>
    </xf>
    <xf numFmtId="0" fontId="40" fillId="0" borderId="152" xfId="41" applyFont="1" applyBorder="1" applyAlignment="1">
      <alignment horizontal="center" vertical="center"/>
    </xf>
    <xf numFmtId="0" fontId="40" fillId="0" borderId="153" xfId="41" applyFont="1" applyBorder="1" applyAlignment="1">
      <alignment horizontal="center" vertical="center"/>
    </xf>
    <xf numFmtId="0" fontId="40" fillId="0" borderId="154" xfId="41" applyFont="1" applyBorder="1" applyAlignment="1">
      <alignment horizontal="center" vertical="center"/>
    </xf>
    <xf numFmtId="0" fontId="40" fillId="0" borderId="155" xfId="41" applyFont="1" applyBorder="1" applyAlignment="1">
      <alignment horizontal="center" vertical="center"/>
    </xf>
    <xf numFmtId="0" fontId="40" fillId="0" borderId="156" xfId="41" applyFont="1" applyBorder="1" applyAlignment="1">
      <alignment horizontal="center" vertical="center"/>
    </xf>
    <xf numFmtId="0" fontId="40" fillId="0" borderId="157" xfId="41" applyFont="1" applyBorder="1" applyAlignment="1">
      <alignment horizontal="center" vertical="center"/>
    </xf>
    <xf numFmtId="0" fontId="40" fillId="0" borderId="158" xfId="41" applyFont="1" applyBorder="1" applyAlignment="1">
      <alignment horizontal="center" vertical="center"/>
    </xf>
    <xf numFmtId="0" fontId="14" fillId="0" borderId="159" xfId="41" quotePrefix="1" applyFont="1" applyBorder="1" applyAlignment="1">
      <alignment horizontal="center" vertical="center" shrinkToFit="1"/>
    </xf>
    <xf numFmtId="0" fontId="14" fillId="0" borderId="0" xfId="41" applyFont="1">
      <alignment vertical="center"/>
    </xf>
    <xf numFmtId="0" fontId="40" fillId="0" borderId="0" xfId="41" applyFont="1" applyAlignment="1">
      <alignment vertical="top" wrapText="1"/>
    </xf>
    <xf numFmtId="0" fontId="17"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lignment horizontal="center" vertical="center"/>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2"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99"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99" fillId="0" borderId="0" xfId="41" applyNumberFormat="1" applyFont="1" applyFill="1" applyBorder="1" applyAlignment="1">
      <alignment horizontal="center" vertical="center" wrapText="1"/>
    </xf>
    <xf numFmtId="0" fontId="99" fillId="0" borderId="0" xfId="41" applyNumberFormat="1" applyFont="1" applyBorder="1" applyAlignment="1">
      <alignment vertical="center"/>
    </xf>
    <xf numFmtId="0" fontId="99" fillId="0" borderId="0" xfId="41" applyNumberFormat="1" applyFont="1" applyFill="1" applyBorder="1" applyAlignment="1">
      <alignment vertical="center" wrapText="1"/>
    </xf>
    <xf numFmtId="0" fontId="99" fillId="0" borderId="0" xfId="41" applyFont="1" applyBorder="1" applyAlignment="1">
      <alignment horizontal="right" vertical="center" indent="1"/>
    </xf>
    <xf numFmtId="0" fontId="99" fillId="0" borderId="0" xfId="41" applyFont="1" applyBorder="1" applyAlignment="1">
      <alignment horizontal="center" vertical="center"/>
    </xf>
    <xf numFmtId="0" fontId="99" fillId="0" borderId="0" xfId="41" applyNumberFormat="1" applyFont="1" applyBorder="1" applyAlignment="1">
      <alignment horizontal="right" vertical="center" indent="1"/>
    </xf>
    <xf numFmtId="0" fontId="99" fillId="0" borderId="0" xfId="41" applyNumberFormat="1" applyFont="1" applyFill="1" applyBorder="1" applyAlignment="1">
      <alignment horizontal="left" vertical="center"/>
    </xf>
    <xf numFmtId="0" fontId="99" fillId="0" borderId="0" xfId="41" applyNumberFormat="1" applyFont="1" applyFill="1" applyBorder="1" applyAlignment="1">
      <alignment horizontal="left" vertical="center" wrapText="1" indent="1"/>
    </xf>
    <xf numFmtId="0" fontId="99" fillId="0" borderId="0" xfId="41" applyNumberFormat="1" applyFont="1" applyAlignment="1">
      <alignment vertical="center"/>
    </xf>
    <xf numFmtId="0" fontId="100" fillId="0" borderId="0" xfId="0" applyFont="1" applyFill="1" applyBorder="1" applyAlignment="1">
      <alignment horizontal="left" vertical="center"/>
    </xf>
    <xf numFmtId="0" fontId="0" fillId="0" borderId="2" xfId="0" applyNumberFormat="1" applyFill="1" applyBorder="1" applyAlignment="1">
      <alignment vertical="center"/>
    </xf>
    <xf numFmtId="0" fontId="40" fillId="0" borderId="163" xfId="0" applyFont="1" applyFill="1" applyBorder="1" applyAlignment="1">
      <alignment vertical="center" shrinkToFit="1"/>
    </xf>
    <xf numFmtId="0" fontId="40" fillId="0" borderId="131" xfId="41" applyNumberFormat="1" applyFont="1" applyBorder="1" applyAlignment="1">
      <alignment vertical="center" shrinkToFit="1"/>
    </xf>
    <xf numFmtId="0" fontId="40" fillId="0" borderId="134" xfId="41" applyNumberFormat="1" applyFont="1" applyBorder="1" applyAlignment="1">
      <alignment vertical="center" shrinkToFit="1"/>
    </xf>
    <xf numFmtId="0" fontId="40" fillId="0" borderId="2" xfId="41" applyNumberFormat="1" applyFont="1" applyBorder="1" applyAlignment="1">
      <alignment horizontal="center" vertical="center" shrinkToFit="1"/>
    </xf>
    <xf numFmtId="0" fontId="92" fillId="0" borderId="2" xfId="41" applyNumberFormat="1" applyFont="1" applyBorder="1" applyAlignment="1">
      <alignment horizontal="center" vertical="center"/>
    </xf>
    <xf numFmtId="46" fontId="19" fillId="0" borderId="0" xfId="0" applyNumberFormat="1" applyFont="1" applyFill="1" applyAlignment="1">
      <alignment horizontal="right" vertical="center"/>
    </xf>
    <xf numFmtId="177" fontId="30" fillId="0" borderId="76" xfId="0" applyNumberFormat="1" applyFont="1" applyFill="1" applyBorder="1" applyAlignment="1">
      <alignment horizontal="center" vertical="center" shrinkToFit="1"/>
    </xf>
    <xf numFmtId="58" fontId="75" fillId="0" borderId="1" xfId="0" applyNumberFormat="1" applyFont="1" applyBorder="1" applyAlignment="1">
      <alignment horizontal="center" vertical="center" wrapText="1"/>
    </xf>
    <xf numFmtId="0" fontId="13" fillId="0" borderId="0" xfId="0" applyFont="1" applyFill="1" applyAlignment="1">
      <alignment horizontal="center"/>
    </xf>
    <xf numFmtId="0" fontId="13" fillId="0" borderId="27" xfId="0" applyFont="1" applyFill="1" applyBorder="1" applyAlignment="1">
      <alignment horizontal="center"/>
    </xf>
    <xf numFmtId="0" fontId="17" fillId="0" borderId="0" xfId="0" applyFont="1" applyFill="1" applyAlignment="1">
      <alignment vertical="center"/>
    </xf>
    <xf numFmtId="0" fontId="0" fillId="0" borderId="2" xfId="0" applyFont="1" applyFill="1" applyBorder="1" applyAlignment="1">
      <alignment horizontal="center" vertical="center"/>
    </xf>
    <xf numFmtId="0" fontId="31" fillId="0" borderId="10" xfId="10" applyFont="1" applyBorder="1" applyAlignment="1">
      <alignment vertical="center"/>
    </xf>
    <xf numFmtId="0" fontId="31" fillId="0" borderId="3" xfId="10" applyFont="1" applyBorder="1" applyAlignment="1">
      <alignment vertical="center"/>
    </xf>
    <xf numFmtId="0" fontId="13" fillId="0" borderId="0" xfId="9" applyFont="1" applyFill="1" applyBorder="1" applyAlignment="1">
      <alignment horizontal="center" vertical="center" shrinkToFit="1"/>
    </xf>
    <xf numFmtId="0" fontId="40" fillId="0" borderId="142" xfId="41" applyNumberFormat="1" applyFont="1" applyBorder="1" applyAlignment="1">
      <alignment vertical="center"/>
    </xf>
    <xf numFmtId="0" fontId="40" fillId="0" borderId="29" xfId="41" applyNumberFormat="1" applyFont="1" applyBorder="1" applyAlignment="1">
      <alignment vertical="center"/>
    </xf>
    <xf numFmtId="0" fontId="40" fillId="0" borderId="30" xfId="41" applyNumberFormat="1" applyFont="1" applyBorder="1" applyAlignment="1">
      <alignment vertical="center"/>
    </xf>
    <xf numFmtId="0" fontId="101" fillId="0" borderId="0" xfId="9" applyFont="1">
      <alignment vertical="center"/>
    </xf>
    <xf numFmtId="0" fontId="101" fillId="0" borderId="0" xfId="9" applyFont="1" applyAlignment="1">
      <alignment vertical="center" shrinkToFit="1"/>
    </xf>
    <xf numFmtId="0" fontId="103" fillId="0" borderId="0" xfId="5" applyFont="1" applyAlignment="1">
      <alignment horizontal="right" vertical="center"/>
    </xf>
    <xf numFmtId="0" fontId="18" fillId="0" borderId="0" xfId="5" applyFont="1"/>
    <xf numFmtId="0" fontId="43" fillId="0" borderId="0" xfId="5" applyFont="1" applyAlignment="1">
      <alignment horizontal="center"/>
    </xf>
    <xf numFmtId="0" fontId="12" fillId="0" borderId="0" xfId="5" applyFont="1" applyAlignment="1">
      <alignment horizontal="center" vertical="center"/>
    </xf>
    <xf numFmtId="0" fontId="12" fillId="0" borderId="0" xfId="9" applyFont="1" applyAlignment="1">
      <alignment horizontal="left" vertical="center"/>
    </xf>
    <xf numFmtId="0" fontId="104" fillId="0" borderId="0" xfId="5" applyFont="1"/>
    <xf numFmtId="0" fontId="30" fillId="0" borderId="5" xfId="9" applyFont="1" applyBorder="1" applyAlignment="1">
      <alignment horizontal="left" vertical="top"/>
    </xf>
    <xf numFmtId="0" fontId="12" fillId="0" borderId="0" xfId="5" applyFont="1" applyBorder="1" applyAlignment="1">
      <alignment horizontal="center" vertical="center" wrapText="1" shrinkToFit="1"/>
    </xf>
    <xf numFmtId="0" fontId="103" fillId="0" borderId="6" xfId="5" applyFont="1" applyFill="1" applyBorder="1" applyAlignment="1">
      <alignment horizontal="left" vertical="center" shrinkToFit="1"/>
    </xf>
    <xf numFmtId="0" fontId="12" fillId="0" borderId="6" xfId="5" applyFont="1" applyFill="1" applyBorder="1" applyAlignment="1">
      <alignment horizontal="left" vertical="center" shrinkToFit="1"/>
    </xf>
    <xf numFmtId="0" fontId="12" fillId="0" borderId="0" xfId="5" applyFont="1" applyBorder="1" applyAlignment="1">
      <alignment horizontal="center" vertical="center" shrinkToFit="1"/>
    </xf>
    <xf numFmtId="0" fontId="12" fillId="0" borderId="11" xfId="5" applyFont="1" applyFill="1" applyBorder="1" applyAlignment="1">
      <alignment horizontal="center" vertical="center" shrinkToFit="1"/>
    </xf>
    <xf numFmtId="0" fontId="12" fillId="0" borderId="11" xfId="5" applyFont="1" applyFill="1" applyBorder="1" applyAlignment="1">
      <alignment vertical="center" shrinkToFit="1"/>
    </xf>
    <xf numFmtId="0" fontId="12" fillId="0" borderId="0" xfId="5" applyFont="1" applyBorder="1" applyAlignment="1">
      <alignment horizontal="center" vertical="center"/>
    </xf>
    <xf numFmtId="0" fontId="12" fillId="0" borderId="4" xfId="5" applyNumberFormat="1" applyFont="1" applyFill="1" applyBorder="1" applyAlignment="1">
      <alignment horizontal="center"/>
    </xf>
    <xf numFmtId="0" fontId="30" fillId="0" borderId="0" xfId="9" applyFont="1" applyBorder="1" applyAlignment="1">
      <alignment horizontal="center" vertical="center"/>
    </xf>
    <xf numFmtId="0" fontId="12" fillId="0" borderId="5" xfId="5" applyNumberFormat="1" applyFont="1" applyFill="1" applyBorder="1" applyAlignment="1">
      <alignment horizontal="center"/>
    </xf>
    <xf numFmtId="0" fontId="12" fillId="0" borderId="127" xfId="5" applyFont="1" applyFill="1" applyBorder="1"/>
    <xf numFmtId="0" fontId="12" fillId="0" borderId="127" xfId="5" applyFont="1" applyFill="1" applyBorder="1" applyAlignment="1">
      <alignment shrinkToFit="1"/>
    </xf>
    <xf numFmtId="0" fontId="30" fillId="0" borderId="128" xfId="9" applyFont="1" applyBorder="1" applyAlignment="1">
      <alignment horizontal="left" vertical="center"/>
    </xf>
    <xf numFmtId="0" fontId="30" fillId="0" borderId="129" xfId="9" applyFont="1" applyBorder="1" applyAlignment="1">
      <alignment horizontal="right"/>
    </xf>
    <xf numFmtId="0" fontId="12" fillId="0" borderId="129" xfId="5" applyFont="1" applyBorder="1" applyAlignment="1"/>
    <xf numFmtId="0" fontId="12" fillId="0" borderId="129" xfId="5" applyFont="1" applyFill="1" applyBorder="1" applyAlignment="1"/>
    <xf numFmtId="10" fontId="12" fillId="0" borderId="129" xfId="5" applyNumberFormat="1" applyFont="1" applyBorder="1" applyAlignment="1">
      <alignment horizontal="center" vertical="center"/>
    </xf>
    <xf numFmtId="0" fontId="13" fillId="0" borderId="0" xfId="5" applyFont="1"/>
    <xf numFmtId="0" fontId="13" fillId="0" borderId="0" xfId="5" applyFont="1" applyAlignment="1">
      <alignment shrinkToFit="1"/>
    </xf>
    <xf numFmtId="0" fontId="13" fillId="0" borderId="0" xfId="5" applyFont="1" applyAlignment="1">
      <alignment horizontal="center"/>
    </xf>
    <xf numFmtId="0" fontId="13" fillId="0" borderId="0" xfId="5" applyFont="1" applyAlignment="1">
      <alignment horizontal="center" vertical="center"/>
    </xf>
    <xf numFmtId="0" fontId="36" fillId="0" borderId="0" xfId="5" applyNumberFormat="1" applyFont="1"/>
    <xf numFmtId="0" fontId="30" fillId="0" borderId="0" xfId="9" applyFont="1">
      <alignment vertical="center"/>
    </xf>
    <xf numFmtId="0" fontId="0" fillId="0" borderId="0" xfId="0" applyFill="1" applyBorder="1" applyAlignment="1">
      <alignment horizontal="center" vertical="center"/>
    </xf>
    <xf numFmtId="0" fontId="69" fillId="0" borderId="5" xfId="10" applyFont="1" applyBorder="1" applyAlignment="1">
      <alignment vertical="center"/>
    </xf>
    <xf numFmtId="0" fontId="31" fillId="0" borderId="6" xfId="10" applyFont="1" applyBorder="1">
      <alignment vertical="center"/>
    </xf>
    <xf numFmtId="0" fontId="31" fillId="0" borderId="2" xfId="10" applyFont="1" applyBorder="1" applyAlignment="1">
      <alignment horizontal="center" vertical="center"/>
    </xf>
    <xf numFmtId="0" fontId="31" fillId="0" borderId="11" xfId="10" applyFont="1" applyBorder="1">
      <alignment vertical="center"/>
    </xf>
    <xf numFmtId="0" fontId="69" fillId="0" borderId="0" xfId="10" applyFont="1" applyBorder="1" applyAlignment="1">
      <alignment horizontal="left" vertical="center"/>
    </xf>
    <xf numFmtId="0" fontId="69" fillId="0" borderId="0" xfId="10" applyFont="1" applyBorder="1">
      <alignment vertical="center"/>
    </xf>
    <xf numFmtId="0" fontId="69" fillId="0" borderId="0" xfId="10" applyFont="1" applyBorder="1" applyAlignment="1">
      <alignment horizontal="center" vertical="center"/>
    </xf>
    <xf numFmtId="0" fontId="69" fillId="0" borderId="0" xfId="10" applyFont="1" applyBorder="1" applyAlignment="1">
      <alignment vertical="center"/>
    </xf>
    <xf numFmtId="10" fontId="69" fillId="0" borderId="0" xfId="10" applyNumberFormat="1" applyFont="1" applyBorder="1" applyAlignment="1">
      <alignment vertical="center"/>
    </xf>
    <xf numFmtId="10" fontId="69" fillId="0" borderId="0" xfId="10" applyNumberFormat="1" applyFont="1" applyBorder="1" applyAlignment="1">
      <alignment horizontal="center" vertical="center"/>
    </xf>
    <xf numFmtId="0" fontId="11" fillId="0" borderId="0" xfId="10" applyFont="1" applyAlignment="1">
      <alignment vertical="center"/>
    </xf>
    <xf numFmtId="49" fontId="30" fillId="0" borderId="0" xfId="9" applyNumberFormat="1" applyFont="1">
      <alignment vertical="center"/>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40" fillId="0" borderId="0" xfId="0" applyFont="1" applyFill="1" applyAlignment="1"/>
    <xf numFmtId="179" fontId="40" fillId="0" borderId="117" xfId="0" applyNumberFormat="1" applyFont="1" applyFill="1" applyBorder="1" applyAlignment="1"/>
    <xf numFmtId="0" fontId="40" fillId="0" borderId="0" xfId="0" applyFont="1" applyFill="1" applyAlignment="1">
      <alignment vertical="center"/>
    </xf>
    <xf numFmtId="0" fontId="0" fillId="0" borderId="0" xfId="0" applyFill="1" applyAlignment="1">
      <alignment vertical="center" shrinkToFit="1"/>
    </xf>
    <xf numFmtId="181" fontId="42" fillId="0" borderId="87" xfId="0" applyNumberFormat="1" applyFont="1" applyFill="1" applyBorder="1" applyAlignment="1">
      <alignment horizontal="center" vertical="center" shrinkToFit="1"/>
    </xf>
    <xf numFmtId="181" fontId="42" fillId="0" borderId="77" xfId="0" applyNumberFormat="1" applyFont="1" applyFill="1" applyBorder="1" applyAlignment="1">
      <alignment horizontal="center" vertical="center" shrinkToFit="1"/>
    </xf>
    <xf numFmtId="181" fontId="42"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109" fillId="0" borderId="4" xfId="0" applyFont="1" applyFill="1" applyBorder="1" applyAlignment="1">
      <alignment vertical="center" shrinkToFit="1"/>
    </xf>
    <xf numFmtId="179" fontId="40" fillId="0" borderId="57" xfId="0" applyNumberFormat="1" applyFont="1" applyFill="1" applyBorder="1" applyAlignment="1"/>
    <xf numFmtId="0" fontId="30" fillId="0" borderId="10" xfId="0" applyFont="1" applyFill="1" applyBorder="1" applyAlignment="1">
      <alignment horizontal="center" vertical="center" wrapText="1"/>
    </xf>
    <xf numFmtId="0" fontId="0" fillId="0" borderId="0" xfId="0" applyFont="1" applyAlignment="1">
      <alignment horizontal="right" vertical="top"/>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30" fillId="0" borderId="2" xfId="0" applyFont="1" applyFill="1" applyBorder="1" applyAlignment="1">
      <alignment horizontal="center" vertical="center" shrinkToFit="1"/>
    </xf>
    <xf numFmtId="49" fontId="13" fillId="0" borderId="78"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7" borderId="100" xfId="0" applyFont="1" applyFill="1" applyBorder="1" applyAlignment="1">
      <alignment horizontal="center" vertical="center" wrapText="1"/>
    </xf>
    <xf numFmtId="0" fontId="30" fillId="7" borderId="168" xfId="0" applyFont="1" applyFill="1" applyBorder="1" applyAlignment="1">
      <alignment horizontal="right" vertical="center" wrapText="1"/>
    </xf>
    <xf numFmtId="0" fontId="30" fillId="7" borderId="15" xfId="0" applyFont="1" applyFill="1" applyBorder="1" applyAlignment="1">
      <alignment horizontal="right" vertical="center" wrapText="1"/>
    </xf>
    <xf numFmtId="0" fontId="30" fillId="7" borderId="100" xfId="0" applyFont="1" applyFill="1" applyBorder="1" applyAlignment="1">
      <alignment horizontal="right" vertical="center" wrapText="1"/>
    </xf>
    <xf numFmtId="0" fontId="0" fillId="7" borderId="172" xfId="0" applyFont="1" applyFill="1" applyBorder="1" applyAlignment="1">
      <alignment horizontal="right" vertical="center" wrapText="1"/>
    </xf>
    <xf numFmtId="0" fontId="55" fillId="0" borderId="0" xfId="10" applyFont="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29" fillId="4" borderId="52" xfId="0" applyFont="1" applyFill="1" applyBorder="1"/>
    <xf numFmtId="0" fontId="29" fillId="4" borderId="6" xfId="0" applyFont="1" applyFill="1" applyBorder="1"/>
    <xf numFmtId="0" fontId="30" fillId="0" borderId="5" xfId="0" applyFont="1" applyFill="1" applyBorder="1" applyAlignment="1">
      <alignment horizontal="left" vertical="center" wrapText="1"/>
    </xf>
    <xf numFmtId="0" fontId="26" fillId="0" borderId="0" xfId="0" applyFont="1" applyFill="1" applyAlignment="1">
      <alignment horizontal="center" vertical="center"/>
    </xf>
    <xf numFmtId="0" fontId="30" fillId="0" borderId="4" xfId="0" applyFont="1" applyFill="1" applyBorder="1" applyAlignment="1">
      <alignment horizontal="center" vertical="center" wrapText="1"/>
    </xf>
    <xf numFmtId="0" fontId="30" fillId="8" borderId="168" xfId="0" applyFont="1" applyFill="1" applyBorder="1" applyAlignment="1">
      <alignment horizontal="right" vertical="center" wrapText="1"/>
    </xf>
    <xf numFmtId="0" fontId="0" fillId="9" borderId="0" xfId="0" applyFill="1"/>
    <xf numFmtId="0" fontId="0" fillId="3" borderId="0" xfId="0" applyFill="1"/>
    <xf numFmtId="0" fontId="13" fillId="0" borderId="8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80" xfId="0" applyFont="1" applyFill="1" applyBorder="1" applyAlignment="1">
      <alignment horizontal="center" vertical="center" shrinkToFit="1"/>
    </xf>
    <xf numFmtId="0" fontId="108"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0" fontId="26" fillId="0" borderId="26" xfId="0" applyFont="1" applyFill="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28" xfId="0" applyFont="1" applyFill="1" applyBorder="1" applyAlignment="1" applyProtection="1">
      <alignment horizontal="center" vertical="center"/>
      <protection locked="0"/>
    </xf>
    <xf numFmtId="0" fontId="26" fillId="0" borderId="97" xfId="0" applyFont="1" applyFill="1" applyBorder="1" applyAlignment="1" applyProtection="1">
      <alignment horizontal="center" vertical="center"/>
      <protection locked="0"/>
    </xf>
    <xf numFmtId="0" fontId="0" fillId="0" borderId="1" xfId="0" applyFill="1" applyBorder="1" applyAlignment="1">
      <alignment horizontal="right"/>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30" fillId="0" borderId="0" xfId="0" applyFont="1" applyFill="1" applyBorder="1" applyAlignment="1">
      <alignment vertical="center" wrapText="1"/>
    </xf>
    <xf numFmtId="0" fontId="30" fillId="0" borderId="136" xfId="0" applyFont="1" applyFill="1" applyBorder="1" applyAlignment="1">
      <alignment vertical="center" wrapText="1"/>
    </xf>
    <xf numFmtId="0" fontId="30" fillId="0" borderId="134" xfId="0" applyFont="1" applyFill="1" applyBorder="1" applyAlignment="1">
      <alignment vertical="center" wrapText="1"/>
    </xf>
    <xf numFmtId="0" fontId="30" fillId="0" borderId="180" xfId="0" applyFont="1" applyFill="1" applyBorder="1" applyAlignment="1">
      <alignment vertical="center" wrapText="1"/>
    </xf>
    <xf numFmtId="0" fontId="30" fillId="0" borderId="66" xfId="0" applyFont="1" applyFill="1" applyBorder="1" applyAlignment="1">
      <alignment horizontal="center" vertical="center" wrapText="1" shrinkToFit="1"/>
    </xf>
    <xf numFmtId="0" fontId="30" fillId="0" borderId="164" xfId="0" applyFont="1" applyFill="1" applyBorder="1" applyAlignment="1">
      <alignment horizontal="center" vertical="center" wrapText="1" shrinkToFit="1"/>
    </xf>
    <xf numFmtId="0" fontId="30" fillId="3" borderId="0" xfId="0" applyFont="1" applyFill="1"/>
    <xf numFmtId="0" fontId="30" fillId="0" borderId="4" xfId="0" applyFont="1" applyFill="1" applyBorder="1" applyAlignment="1">
      <alignment horizontal="center" vertical="center" wrapText="1"/>
    </xf>
    <xf numFmtId="0" fontId="0" fillId="7" borderId="184" xfId="0" applyFont="1" applyFill="1" applyBorder="1" applyAlignment="1">
      <alignment horizontal="right" vertical="center" wrapText="1"/>
    </xf>
    <xf numFmtId="0" fontId="30" fillId="0" borderId="74" xfId="0" applyFont="1" applyFill="1" applyBorder="1" applyAlignment="1">
      <alignment horizontal="left" vertical="center" wrapText="1"/>
    </xf>
    <xf numFmtId="0" fontId="30" fillId="0" borderId="75" xfId="0" applyFont="1" applyFill="1" applyBorder="1" applyAlignment="1">
      <alignment horizontal="left" vertical="center" wrapText="1"/>
    </xf>
    <xf numFmtId="58" fontId="30" fillId="0" borderId="0" xfId="0" applyNumberFormat="1" applyFont="1" applyFill="1" applyBorder="1" applyAlignment="1">
      <alignment horizontal="right"/>
    </xf>
    <xf numFmtId="49" fontId="13" fillId="0" borderId="2" xfId="0" applyNumberFormat="1" applyFont="1" applyFill="1" applyBorder="1" applyAlignment="1">
      <alignment horizontal="center" vertical="center"/>
    </xf>
    <xf numFmtId="0" fontId="111" fillId="0" borderId="0" xfId="0" applyFont="1" applyFill="1" applyBorder="1" applyAlignment="1">
      <alignment horizontal="center" vertical="top" shrinkToFit="1"/>
    </xf>
    <xf numFmtId="0" fontId="112" fillId="0" borderId="0" xfId="0" applyFont="1" applyFill="1" applyBorder="1" applyAlignment="1" applyProtection="1">
      <alignment horizontal="center" vertical="top" shrinkToFit="1"/>
      <protection hidden="1"/>
    </xf>
    <xf numFmtId="56" fontId="19" fillId="0" borderId="0" xfId="0" applyNumberFormat="1" applyFont="1" applyFill="1" applyAlignment="1">
      <alignment vertical="center"/>
    </xf>
    <xf numFmtId="0" fontId="114" fillId="0" borderId="28" xfId="10" applyFont="1" applyBorder="1">
      <alignment vertical="center"/>
    </xf>
    <xf numFmtId="0" fontId="114" fillId="0" borderId="2" xfId="10" applyFont="1" applyBorder="1" applyAlignment="1">
      <alignment horizontal="center" vertical="center"/>
    </xf>
    <xf numFmtId="0" fontId="0" fillId="0" borderId="0" xfId="0" applyFont="1"/>
    <xf numFmtId="0" fontId="45" fillId="0" borderId="0" xfId="0" applyFont="1" applyFill="1" applyAlignment="1">
      <alignment vertical="center"/>
    </xf>
    <xf numFmtId="0" fontId="30" fillId="3" borderId="0" xfId="0" applyFont="1" applyFill="1" applyAlignment="1">
      <alignment horizontal="right"/>
    </xf>
    <xf numFmtId="0" fontId="115" fillId="0" borderId="129" xfId="0" applyNumberFormat="1" applyFont="1" applyFill="1" applyBorder="1" applyAlignment="1">
      <alignment vertical="center"/>
    </xf>
    <xf numFmtId="0" fontId="115" fillId="0" borderId="2" xfId="0" quotePrefix="1" applyNumberFormat="1" applyFont="1" applyFill="1" applyBorder="1" applyAlignment="1">
      <alignment horizontal="left" vertical="center"/>
    </xf>
    <xf numFmtId="0" fontId="115" fillId="0" borderId="2" xfId="0" quotePrefix="1" applyNumberFormat="1" applyFont="1" applyFill="1" applyBorder="1" applyAlignment="1">
      <alignment vertical="center"/>
    </xf>
    <xf numFmtId="49" fontId="115" fillId="0" borderId="2" xfId="0" quotePrefix="1" applyNumberFormat="1" applyFont="1" applyFill="1" applyBorder="1" applyAlignment="1">
      <alignment horizontal="left" vertical="center"/>
    </xf>
    <xf numFmtId="0" fontId="100" fillId="0" borderId="0" xfId="0" applyFont="1" applyFill="1" applyBorder="1" applyAlignment="1">
      <alignment horizontal="left" vertical="center"/>
    </xf>
    <xf numFmtId="0" fontId="17" fillId="0" borderId="0" xfId="0" applyFont="1" applyFill="1" applyAlignment="1">
      <alignment vertical="center"/>
    </xf>
    <xf numFmtId="0" fontId="60" fillId="0" borderId="0" xfId="0" applyFont="1" applyAlignment="1">
      <alignment vertical="center" wrapText="1"/>
    </xf>
    <xf numFmtId="0" fontId="60" fillId="0" borderId="0" xfId="0" applyFont="1" applyAlignment="1">
      <alignment vertical="center"/>
    </xf>
    <xf numFmtId="0" fontId="66" fillId="0" borderId="0" xfId="10" applyFont="1" applyBorder="1" applyAlignment="1">
      <alignment wrapText="1"/>
    </xf>
    <xf numFmtId="0" fontId="29" fillId="0" borderId="41" xfId="0" applyFont="1" applyFill="1" applyBorder="1" applyAlignment="1">
      <alignment horizontal="left" wrapText="1"/>
    </xf>
    <xf numFmtId="0" fontId="18" fillId="0" borderId="1" xfId="0" applyFont="1" applyFill="1" applyBorder="1" applyAlignment="1">
      <alignment horizontal="center" vertical="center" wrapText="1"/>
    </xf>
    <xf numFmtId="0" fontId="29" fillId="0" borderId="50" xfId="0" applyFont="1" applyFill="1" applyBorder="1" applyAlignment="1">
      <alignment vertical="center"/>
    </xf>
    <xf numFmtId="0" fontId="54" fillId="0" borderId="4" xfId="10" applyFont="1" applyBorder="1" applyAlignment="1">
      <alignment horizontal="center" vertical="center"/>
    </xf>
    <xf numFmtId="0" fontId="54" fillId="0" borderId="10" xfId="10" applyFont="1" applyBorder="1" applyAlignment="1">
      <alignment horizontal="center" vertical="center"/>
    </xf>
    <xf numFmtId="0" fontId="68" fillId="0" borderId="4" xfId="10" applyFont="1" applyBorder="1" applyAlignment="1">
      <alignment horizontal="center" vertical="center"/>
    </xf>
    <xf numFmtId="0" fontId="68" fillId="0" borderId="2" xfId="10"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8" fillId="0" borderId="8" xfId="10" applyFont="1" applyBorder="1" applyAlignment="1">
      <alignment horizontal="left" vertical="center"/>
    </xf>
    <xf numFmtId="0" fontId="29" fillId="0" borderId="6" xfId="0" applyFont="1" applyFill="1" applyBorder="1"/>
    <xf numFmtId="0" fontId="116" fillId="0" borderId="0" xfId="0" applyFont="1" applyFill="1" applyBorder="1" applyAlignment="1">
      <alignment vertical="center"/>
    </xf>
    <xf numFmtId="0" fontId="117" fillId="0" borderId="11" xfId="10" applyFont="1" applyBorder="1">
      <alignment vertical="center"/>
    </xf>
    <xf numFmtId="0" fontId="11" fillId="0" borderId="6" xfId="10" applyFont="1" applyBorder="1" applyAlignment="1">
      <alignment vertical="center"/>
    </xf>
    <xf numFmtId="0" fontId="66" fillId="0" borderId="28" xfId="10" applyFont="1" applyBorder="1">
      <alignment vertical="center"/>
    </xf>
    <xf numFmtId="0" fontId="116" fillId="0" borderId="0" xfId="0" applyFont="1" applyFill="1" applyBorder="1" applyAlignment="1">
      <alignment horizontal="left" vertical="center" wrapText="1"/>
    </xf>
    <xf numFmtId="0" fontId="116" fillId="0" borderId="52" xfId="0" applyFont="1" applyFill="1" applyBorder="1" applyAlignment="1">
      <alignment horizontal="left" vertical="center" wrapText="1"/>
    </xf>
    <xf numFmtId="0" fontId="116" fillId="0" borderId="0" xfId="0" applyFont="1" applyFill="1" applyBorder="1" applyAlignment="1">
      <alignment vertical="center" shrinkToFit="1"/>
    </xf>
    <xf numFmtId="0" fontId="41" fillId="0" borderId="0" xfId="0" applyFont="1" applyFill="1" applyBorder="1" applyAlignment="1">
      <alignment horizontal="right" vertical="top"/>
    </xf>
    <xf numFmtId="0" fontId="29" fillId="0" borderId="54" xfId="0" applyFont="1" applyFill="1" applyBorder="1"/>
    <xf numFmtId="0" fontId="119" fillId="4" borderId="50" xfId="0" applyFont="1" applyFill="1" applyBorder="1"/>
    <xf numFmtId="0" fontId="118" fillId="0" borderId="52" xfId="0" applyFont="1" applyFill="1" applyBorder="1" applyAlignment="1">
      <alignment vertical="center"/>
    </xf>
    <xf numFmtId="0" fontId="118" fillId="0" borderId="0" xfId="0" applyFont="1" applyFill="1" applyBorder="1" applyAlignment="1">
      <alignment horizontal="left" vertical="center"/>
    </xf>
    <xf numFmtId="0" fontId="30" fillId="4" borderId="50" xfId="0" applyFont="1" applyFill="1" applyBorder="1"/>
    <xf numFmtId="0" fontId="30" fillId="4" borderId="52" xfId="0" applyFont="1" applyFill="1" applyBorder="1"/>
    <xf numFmtId="0" fontId="65" fillId="0" borderId="0" xfId="0" applyFont="1" applyFill="1" applyBorder="1" applyAlignment="1">
      <alignment vertical="center" shrinkToFit="1"/>
    </xf>
    <xf numFmtId="0" fontId="65" fillId="0" borderId="50" xfId="0" applyFont="1" applyFill="1" applyBorder="1" applyAlignment="1">
      <alignment vertical="center"/>
    </xf>
    <xf numFmtId="0" fontId="65" fillId="0" borderId="0" xfId="0" applyFont="1" applyFill="1" applyBorder="1" applyAlignment="1">
      <alignment vertical="center" wrapText="1"/>
    </xf>
    <xf numFmtId="49" fontId="122" fillId="0" borderId="0" xfId="15" applyNumberFormat="1" applyFont="1" applyAlignment="1">
      <alignment horizontal="right" vertical="center"/>
    </xf>
    <xf numFmtId="0" fontId="122" fillId="0" borderId="0" xfId="46" applyFont="1">
      <alignment vertical="center"/>
    </xf>
    <xf numFmtId="0" fontId="122" fillId="0" borderId="0" xfId="46" applyFont="1" applyAlignment="1">
      <alignment horizontal="right" vertical="center"/>
    </xf>
    <xf numFmtId="0" fontId="122" fillId="0" borderId="0" xfId="46" applyFont="1" applyAlignment="1"/>
    <xf numFmtId="0" fontId="4" fillId="0" borderId="0" xfId="46" applyFont="1">
      <alignment vertical="center"/>
    </xf>
    <xf numFmtId="0" fontId="122" fillId="0" borderId="0" xfId="46" applyFont="1" applyAlignment="1">
      <alignment horizontal="center" vertical="center"/>
    </xf>
    <xf numFmtId="0" fontId="122" fillId="0" borderId="8" xfId="46" applyFont="1" applyBorder="1" applyAlignment="1">
      <alignment vertical="center"/>
    </xf>
    <xf numFmtId="0" fontId="122" fillId="0" borderId="5" xfId="46" applyFont="1" applyBorder="1" applyAlignment="1">
      <alignment vertical="center"/>
    </xf>
    <xf numFmtId="0" fontId="122" fillId="0" borderId="5" xfId="46" applyFont="1" applyBorder="1">
      <alignment vertical="center"/>
    </xf>
    <xf numFmtId="0" fontId="122" fillId="0" borderId="9" xfId="46" applyFont="1" applyBorder="1">
      <alignment vertical="center"/>
    </xf>
    <xf numFmtId="0" fontId="122" fillId="0" borderId="6" xfId="46" applyFont="1" applyBorder="1">
      <alignment vertical="center"/>
    </xf>
    <xf numFmtId="0" fontId="122" fillId="0" borderId="0" xfId="46" applyFont="1" applyBorder="1">
      <alignment vertical="center"/>
    </xf>
    <xf numFmtId="0" fontId="122" fillId="0" borderId="7" xfId="46" applyFont="1" applyBorder="1">
      <alignment vertical="center"/>
    </xf>
    <xf numFmtId="0" fontId="122" fillId="0" borderId="6" xfId="46" applyFont="1" applyBorder="1" applyAlignment="1">
      <alignment vertical="center"/>
    </xf>
    <xf numFmtId="0" fontId="122" fillId="0" borderId="0" xfId="46" applyFont="1" applyBorder="1" applyAlignment="1">
      <alignment vertical="center"/>
    </xf>
    <xf numFmtId="0" fontId="122" fillId="0" borderId="11" xfId="46" applyFont="1" applyBorder="1" applyAlignment="1">
      <alignment vertical="center"/>
    </xf>
    <xf numFmtId="0" fontId="122" fillId="0" borderId="1" xfId="46" applyFont="1" applyBorder="1" applyAlignment="1">
      <alignment vertical="center"/>
    </xf>
    <xf numFmtId="0" fontId="122" fillId="0" borderId="1" xfId="46" applyFont="1" applyBorder="1">
      <alignment vertical="center"/>
    </xf>
    <xf numFmtId="0" fontId="122" fillId="0" borderId="12" xfId="46" applyFont="1" applyBorder="1">
      <alignment vertical="center"/>
    </xf>
    <xf numFmtId="0" fontId="120" fillId="0" borderId="0" xfId="46" applyFont="1">
      <alignment vertical="center"/>
    </xf>
    <xf numFmtId="58" fontId="84" fillId="0" borderId="0" xfId="0" applyNumberFormat="1" applyFont="1" applyFill="1" applyBorder="1" applyAlignment="1">
      <alignment vertical="center" shrinkToFit="1"/>
    </xf>
    <xf numFmtId="0" fontId="108"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92" fillId="0" borderId="0" xfId="41" applyNumberFormat="1" applyFont="1" applyAlignment="1">
      <alignment horizontal="right" vertical="top"/>
    </xf>
    <xf numFmtId="0" fontId="0" fillId="0" borderId="0" xfId="0" applyAlignment="1">
      <alignment horizontal="center"/>
    </xf>
    <xf numFmtId="0" fontId="11" fillId="0" borderId="0" xfId="3" applyFont="1" applyFill="1" applyBorder="1" applyAlignment="1">
      <alignment horizontal="center" vertical="center"/>
    </xf>
    <xf numFmtId="58" fontId="11" fillId="0" borderId="0" xfId="3" applyNumberFormat="1" applyFont="1" applyFill="1" applyBorder="1" applyAlignment="1">
      <alignment horizontal="center" vertical="center"/>
    </xf>
    <xf numFmtId="0" fontId="12" fillId="0" borderId="0" xfId="4" applyFont="1" applyAlignment="1">
      <alignment horizontal="center" vertical="center"/>
    </xf>
    <xf numFmtId="0" fontId="8" fillId="0" borderId="0" xfId="3" applyFont="1" applyFill="1" applyAlignment="1">
      <alignment horizontal="center" vertical="center"/>
    </xf>
    <xf numFmtId="0" fontId="29" fillId="0" borderId="1" xfId="3" applyFont="1" applyFill="1" applyBorder="1">
      <alignment vertical="center"/>
    </xf>
    <xf numFmtId="0" fontId="29" fillId="0" borderId="0" xfId="3" applyFont="1" applyFill="1" applyAlignment="1">
      <alignment horizontal="center" vertical="center"/>
    </xf>
    <xf numFmtId="0" fontId="8" fillId="0" borderId="1" xfId="3" applyFont="1" applyFill="1" applyBorder="1" applyAlignment="1">
      <alignment vertical="center"/>
    </xf>
    <xf numFmtId="0" fontId="8" fillId="0" borderId="0" xfId="3" applyFont="1" applyFill="1">
      <alignment vertical="center"/>
    </xf>
    <xf numFmtId="0" fontId="34" fillId="0" borderId="2" xfId="4" applyFont="1" applyBorder="1" applyAlignment="1">
      <alignment horizontal="center" vertical="center"/>
    </xf>
    <xf numFmtId="0" fontId="34" fillId="3" borderId="2" xfId="4" applyFont="1" applyFill="1" applyBorder="1" applyAlignment="1">
      <alignment horizontal="center" vertical="center"/>
    </xf>
    <xf numFmtId="0" fontId="34" fillId="0" borderId="2" xfId="4" applyFont="1" applyFill="1" applyBorder="1" applyAlignment="1">
      <alignment horizontal="center" vertical="center"/>
    </xf>
    <xf numFmtId="0" fontId="34" fillId="0" borderId="2" xfId="4" applyFont="1" applyBorder="1" applyAlignment="1">
      <alignment horizontal="center" vertical="center" shrinkToFit="1"/>
    </xf>
    <xf numFmtId="0" fontId="34" fillId="0" borderId="2" xfId="4" applyFont="1" applyFill="1" applyBorder="1" applyAlignment="1">
      <alignment horizontal="center" vertical="center" shrinkToFit="1"/>
    </xf>
    <xf numFmtId="0" fontId="34" fillId="2" borderId="2" xfId="4" applyFont="1" applyFill="1" applyBorder="1" applyAlignment="1">
      <alignment horizontal="center" vertical="center"/>
    </xf>
    <xf numFmtId="0" fontId="34" fillId="2" borderId="2" xfId="4" applyFont="1" applyFill="1" applyBorder="1" applyAlignment="1">
      <alignment horizontal="center" vertical="center" wrapText="1"/>
    </xf>
    <xf numFmtId="0" fontId="34" fillId="2" borderId="10" xfId="4" applyFont="1" applyFill="1" applyBorder="1" applyAlignment="1">
      <alignment horizontal="center" vertical="center"/>
    </xf>
    <xf numFmtId="0" fontId="34" fillId="13" borderId="2" xfId="4" applyFont="1" applyFill="1" applyBorder="1" applyAlignment="1">
      <alignment horizontal="center" vertical="center"/>
    </xf>
    <xf numFmtId="0" fontId="34" fillId="13" borderId="2" xfId="4" applyFont="1" applyFill="1" applyBorder="1" applyAlignment="1">
      <alignment horizontal="center" vertical="center" shrinkToFit="1"/>
    </xf>
    <xf numFmtId="0" fontId="34" fillId="13" borderId="2" xfId="4" applyFont="1" applyFill="1" applyBorder="1" applyAlignment="1">
      <alignment horizontal="left" vertical="center" wrapText="1"/>
    </xf>
    <xf numFmtId="0" fontId="129" fillId="0" borderId="10" xfId="4" applyFont="1" applyFill="1" applyBorder="1" applyAlignment="1">
      <alignment horizontal="left" vertical="center"/>
    </xf>
    <xf numFmtId="0" fontId="129" fillId="0" borderId="2" xfId="4" applyFont="1" applyFill="1" applyBorder="1" applyAlignment="1">
      <alignment horizontal="left" vertical="center" wrapText="1"/>
    </xf>
    <xf numFmtId="0" fontId="129" fillId="0" borderId="10" xfId="4" applyFont="1" applyFill="1" applyBorder="1" applyAlignment="1">
      <alignment horizontal="left" vertical="center" wrapText="1"/>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180" fontId="40"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40" fillId="0" borderId="38" xfId="41" applyNumberFormat="1" applyFont="1" applyFill="1" applyBorder="1" applyAlignment="1" applyProtection="1">
      <alignment horizontal="center" vertical="center" shrinkToFit="1"/>
      <protection locked="0"/>
    </xf>
    <xf numFmtId="0" fontId="40" fillId="0" borderId="2" xfId="41" applyNumberFormat="1" applyFont="1" applyFill="1" applyBorder="1" applyAlignment="1" applyProtection="1">
      <alignment horizontal="center" vertical="center" shrinkToFit="1"/>
      <protection locked="0"/>
    </xf>
    <xf numFmtId="0" fontId="40"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40" fillId="0" borderId="2" xfId="41" applyNumberFormat="1" applyFont="1" applyFill="1" applyBorder="1" applyAlignment="1" applyProtection="1">
      <alignment horizontal="center" vertical="center"/>
      <protection locked="0"/>
    </xf>
    <xf numFmtId="0" fontId="13" fillId="0" borderId="8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shrinkToFit="1"/>
      <protection locked="0"/>
    </xf>
    <xf numFmtId="0" fontId="13" fillId="0" borderId="86" xfId="0" applyFont="1" applyFill="1" applyBorder="1" applyAlignment="1" applyProtection="1">
      <alignment horizontal="center" vertical="center" textRotation="255" shrinkToFit="1"/>
      <protection locked="0"/>
    </xf>
    <xf numFmtId="179" fontId="13" fillId="0" borderId="8" xfId="7" applyNumberFormat="1" applyFont="1" applyFill="1" applyBorder="1" applyAlignment="1" applyProtection="1">
      <alignment horizontal="center" vertical="center"/>
      <protection locked="0"/>
    </xf>
    <xf numFmtId="179" fontId="13" fillId="0" borderId="80" xfId="7" applyNumberFormat="1" applyFont="1" applyFill="1" applyBorder="1" applyAlignment="1" applyProtection="1">
      <alignment horizontal="center" vertical="center"/>
      <protection locked="0"/>
    </xf>
    <xf numFmtId="179" fontId="13" fillId="0" borderId="9" xfId="7" applyNumberFormat="1" applyFont="1" applyFill="1" applyBorder="1" applyAlignment="1" applyProtection="1">
      <alignment horizontal="center" vertical="center"/>
      <protection locked="0"/>
    </xf>
    <xf numFmtId="179" fontId="13" fillId="0" borderId="6" xfId="7" applyNumberFormat="1" applyFont="1" applyFill="1" applyBorder="1" applyAlignment="1" applyProtection="1">
      <alignment horizontal="center" vertical="center"/>
      <protection locked="0"/>
    </xf>
    <xf numFmtId="179" fontId="13" fillId="0" borderId="83" xfId="7" applyNumberFormat="1" applyFont="1" applyFill="1" applyBorder="1" applyAlignment="1" applyProtection="1">
      <alignment horizontal="center" vertical="center"/>
      <protection locked="0"/>
    </xf>
    <xf numFmtId="179" fontId="13" fillId="0" borderId="7" xfId="7" applyNumberFormat="1" applyFont="1" applyFill="1" applyBorder="1" applyAlignment="1" applyProtection="1">
      <alignment horizontal="center" vertical="center"/>
      <protection locked="0"/>
    </xf>
    <xf numFmtId="179" fontId="13" fillId="0" borderId="11" xfId="7" applyNumberFormat="1" applyFont="1" applyFill="1" applyBorder="1" applyAlignment="1" applyProtection="1">
      <alignment horizontal="center" vertical="center"/>
      <protection locked="0"/>
    </xf>
    <xf numFmtId="179" fontId="13" fillId="0" borderId="90" xfId="7" applyNumberFormat="1" applyFont="1" applyFill="1" applyBorder="1" applyAlignment="1" applyProtection="1">
      <alignment horizontal="center" vertical="center"/>
      <protection locked="0"/>
    </xf>
    <xf numFmtId="179" fontId="13" fillId="0" borderId="12" xfId="7" applyNumberFormat="1" applyFont="1" applyFill="1" applyBorder="1" applyAlignment="1" applyProtection="1">
      <alignment horizontal="center" vertical="center"/>
      <protection locked="0"/>
    </xf>
    <xf numFmtId="0" fontId="13" fillId="0" borderId="167" xfId="0" applyFont="1" applyFill="1" applyBorder="1" applyAlignment="1" applyProtection="1">
      <alignment horizontal="center" vertical="center" textRotation="255" shrinkToFit="1"/>
      <protection locked="0"/>
    </xf>
    <xf numFmtId="179" fontId="13" fillId="0" borderId="174" xfId="7" applyNumberFormat="1" applyFont="1" applyFill="1" applyBorder="1" applyAlignment="1" applyProtection="1">
      <alignment horizontal="center" vertical="center"/>
      <protection locked="0"/>
    </xf>
    <xf numFmtId="179" fontId="13" fillId="0" borderId="175" xfId="7" applyNumberFormat="1" applyFont="1" applyFill="1" applyBorder="1" applyAlignment="1" applyProtection="1">
      <alignment horizontal="center" vertical="center"/>
      <protection locked="0"/>
    </xf>
    <xf numFmtId="179" fontId="13" fillId="0" borderId="176" xfId="7" applyNumberFormat="1" applyFont="1" applyFill="1" applyBorder="1" applyAlignment="1" applyProtection="1">
      <alignment horizontal="center" vertical="center"/>
      <protection locked="0"/>
    </xf>
    <xf numFmtId="179" fontId="13" fillId="0" borderId="177" xfId="7" applyNumberFormat="1" applyFont="1" applyFill="1" applyBorder="1" applyAlignment="1" applyProtection="1">
      <alignment horizontal="center" vertical="center"/>
      <protection locked="0"/>
    </xf>
    <xf numFmtId="179" fontId="13" fillId="0" borderId="178" xfId="7" applyNumberFormat="1" applyFont="1" applyFill="1" applyBorder="1" applyAlignment="1" applyProtection="1">
      <alignment horizontal="center" vertical="center"/>
      <protection locked="0"/>
    </xf>
    <xf numFmtId="179" fontId="13" fillId="0" borderId="179" xfId="7" applyNumberFormat="1" applyFont="1" applyFill="1" applyBorder="1" applyAlignment="1" applyProtection="1">
      <alignment horizontal="center" vertical="center"/>
      <protection locked="0"/>
    </xf>
    <xf numFmtId="179" fontId="13" fillId="0" borderId="1" xfId="7" applyNumberFormat="1" applyFont="1" applyFill="1" applyBorder="1" applyAlignment="1" applyProtection="1">
      <alignment horizontal="center" vertical="center"/>
      <protection locked="0"/>
    </xf>
    <xf numFmtId="179" fontId="13" fillId="10" borderId="11" xfId="7" applyNumberFormat="1" applyFont="1" applyFill="1" applyBorder="1" applyAlignment="1" applyProtection="1">
      <alignment horizontal="center" vertical="center"/>
      <protection locked="0"/>
    </xf>
    <xf numFmtId="0" fontId="26" fillId="0" borderId="130" xfId="0" applyFont="1" applyFill="1" applyBorder="1" applyAlignment="1" applyProtection="1">
      <alignment horizontal="center" vertical="center" shrinkToFit="1"/>
      <protection locked="0"/>
    </xf>
    <xf numFmtId="0" fontId="26" fillId="0" borderId="64" xfId="0" applyFont="1" applyFill="1" applyBorder="1" applyAlignment="1" applyProtection="1">
      <alignment horizontal="center" vertical="center" shrinkToFit="1"/>
      <protection locked="0"/>
    </xf>
    <xf numFmtId="0" fontId="45" fillId="0" borderId="0" xfId="0" applyFont="1" applyFill="1" applyAlignment="1" applyProtection="1">
      <alignment horizontal="right" vertical="center"/>
      <protection locked="0"/>
    </xf>
    <xf numFmtId="0" fontId="45" fillId="0" borderId="100" xfId="3" applyFont="1" applyFill="1" applyBorder="1" applyAlignment="1" applyProtection="1">
      <alignment horizontal="center" vertical="center" wrapText="1"/>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110" xfId="0" applyFont="1" applyFill="1" applyBorder="1" applyAlignment="1" applyProtection="1">
      <alignment horizontal="left" vertical="center"/>
      <protection locked="0"/>
    </xf>
    <xf numFmtId="0" fontId="29" fillId="0" borderId="95" xfId="0" applyFont="1" applyFill="1" applyBorder="1" applyAlignment="1" applyProtection="1">
      <alignment horizontal="center" vertical="center" wrapText="1"/>
      <protection locked="0"/>
    </xf>
    <xf numFmtId="0" fontId="65" fillId="0" borderId="95" xfId="0" applyFont="1" applyFill="1" applyBorder="1" applyAlignment="1" applyProtection="1">
      <alignment horizontal="center" vertical="center" wrapText="1"/>
      <protection locked="0"/>
    </xf>
    <xf numFmtId="0" fontId="30" fillId="0" borderId="10" xfId="0" applyFont="1" applyFill="1" applyBorder="1" applyAlignment="1" applyProtection="1">
      <alignment vertical="center" wrapText="1"/>
      <protection locked="0"/>
    </xf>
    <xf numFmtId="0" fontId="30" fillId="0" borderId="4"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right" vertical="center" wrapTex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2" fillId="6" borderId="2" xfId="5" applyNumberFormat="1" applyFont="1" applyFill="1" applyBorder="1" applyProtection="1">
      <protection locked="0"/>
    </xf>
    <xf numFmtId="49" fontId="12" fillId="6" borderId="8" xfId="5" applyNumberFormat="1" applyFont="1" applyFill="1" applyBorder="1" applyAlignment="1" applyProtection="1">
      <alignment shrinkToFit="1"/>
      <protection locked="0"/>
    </xf>
    <xf numFmtId="14" fontId="12" fillId="6" borderId="3" xfId="5" applyNumberFormat="1" applyFont="1" applyFill="1" applyBorder="1" applyProtection="1">
      <protection locked="0"/>
    </xf>
    <xf numFmtId="49" fontId="12" fillId="6" borderId="26" xfId="5" applyNumberFormat="1" applyFont="1" applyFill="1" applyBorder="1" applyProtection="1">
      <protection locked="0"/>
    </xf>
    <xf numFmtId="14" fontId="12" fillId="6" borderId="8" xfId="5" applyNumberFormat="1" applyFont="1" applyFill="1" applyBorder="1" applyProtection="1">
      <protection locked="0"/>
    </xf>
    <xf numFmtId="14" fontId="12" fillId="6" borderId="4" xfId="5" applyNumberFormat="1" applyFont="1" applyFill="1" applyBorder="1" applyProtection="1">
      <protection locked="0"/>
    </xf>
    <xf numFmtId="0" fontId="12" fillId="6" borderId="2" xfId="5" applyFont="1" applyFill="1" applyBorder="1" applyAlignment="1" applyProtection="1">
      <protection locked="0"/>
    </xf>
    <xf numFmtId="14" fontId="12" fillId="6" borderId="5" xfId="5" applyNumberFormat="1" applyFont="1" applyFill="1" applyBorder="1" applyProtection="1">
      <protection locked="0"/>
    </xf>
    <xf numFmtId="0" fontId="12" fillId="6" borderId="26" xfId="5" applyFont="1" applyFill="1" applyBorder="1" applyAlignment="1" applyProtection="1">
      <protection locked="0"/>
    </xf>
    <xf numFmtId="0" fontId="11"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0" fontId="67" fillId="0" borderId="2" xfId="10" applyFont="1" applyBorder="1" applyAlignment="1" applyProtection="1">
      <alignment horizontal="center" vertical="center"/>
      <protection locked="0"/>
    </xf>
    <xf numFmtId="58" fontId="75" fillId="0" borderId="1" xfId="0" applyNumberFormat="1" applyFont="1" applyBorder="1" applyAlignment="1" applyProtection="1">
      <alignment horizontal="center" vertical="center" wrapText="1"/>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protection locked="0"/>
    </xf>
    <xf numFmtId="0" fontId="17" fillId="0" borderId="1" xfId="0" applyFont="1" applyFill="1" applyBorder="1" applyAlignment="1" applyProtection="1">
      <alignment vertical="center"/>
      <protection locked="0"/>
    </xf>
    <xf numFmtId="0" fontId="19" fillId="0" borderId="1" xfId="0" applyFont="1" applyFill="1" applyBorder="1" applyAlignment="1" applyProtection="1">
      <alignment vertical="center" shrinkToFit="1"/>
      <protection locked="0"/>
    </xf>
    <xf numFmtId="0" fontId="13" fillId="0" borderId="2" xfId="4" applyFont="1" applyBorder="1" applyAlignment="1" applyProtection="1">
      <alignment vertical="center"/>
      <protection locked="0"/>
    </xf>
    <xf numFmtId="0" fontId="13" fillId="0" borderId="2" xfId="4" applyFont="1" applyBorder="1" applyAlignment="1" applyProtection="1">
      <alignment vertical="center" wrapText="1"/>
      <protection locked="0"/>
    </xf>
    <xf numFmtId="0" fontId="13" fillId="0" borderId="2" xfId="4" applyFont="1" applyFill="1" applyBorder="1" applyAlignment="1" applyProtection="1">
      <alignment vertical="center"/>
      <protection locked="0"/>
    </xf>
    <xf numFmtId="0" fontId="13" fillId="0" borderId="2" xfId="4" applyFont="1" applyFill="1" applyBorder="1" applyAlignment="1" applyProtection="1">
      <alignment vertical="center" wrapText="1"/>
      <protection locked="0"/>
    </xf>
    <xf numFmtId="0" fontId="13" fillId="0" borderId="2" xfId="4" applyFont="1" applyFill="1" applyBorder="1" applyAlignment="1" applyProtection="1">
      <alignment vertical="center" shrinkToFit="1"/>
      <protection locked="0"/>
    </xf>
    <xf numFmtId="38" fontId="13" fillId="0" borderId="2" xfId="1" applyFont="1" applyFill="1" applyBorder="1" applyAlignment="1" applyProtection="1">
      <alignment vertical="center" shrinkToFit="1"/>
      <protection locked="0"/>
    </xf>
    <xf numFmtId="38" fontId="34" fillId="13" borderId="2" xfId="1" applyFont="1" applyFill="1" applyBorder="1" applyAlignment="1">
      <alignment horizontal="center" vertical="center" shrinkToFit="1"/>
    </xf>
    <xf numFmtId="0" fontId="129" fillId="13" borderId="10" xfId="4" applyFont="1" applyFill="1" applyBorder="1" applyAlignment="1">
      <alignment horizontal="left" vertical="center" wrapText="1"/>
    </xf>
    <xf numFmtId="0" fontId="124" fillId="0" borderId="5" xfId="0" applyFont="1" applyFill="1" applyBorder="1" applyAlignment="1" applyProtection="1">
      <alignment horizontal="center" vertical="center" shrinkToFit="1"/>
      <protection locked="0"/>
    </xf>
    <xf numFmtId="0" fontId="124" fillId="0" borderId="2" xfId="0" applyFont="1" applyFill="1" applyBorder="1" applyAlignment="1" applyProtection="1">
      <alignment horizontal="center" vertical="center" shrinkToFit="1"/>
      <protection locked="0"/>
    </xf>
    <xf numFmtId="0" fontId="123" fillId="0" borderId="5" xfId="0" applyFont="1" applyFill="1" applyBorder="1" applyAlignment="1">
      <alignment horizontal="left" vertical="center" indent="1"/>
    </xf>
    <xf numFmtId="0" fontId="123" fillId="0" borderId="5" xfId="0" applyFont="1" applyFill="1" applyBorder="1" applyAlignment="1">
      <alignment horizontal="left" indent="1"/>
    </xf>
    <xf numFmtId="0" fontId="122" fillId="0" borderId="5" xfId="0" applyFont="1" applyBorder="1"/>
    <xf numFmtId="0" fontId="122" fillId="0" borderId="9" xfId="0" applyFont="1" applyBorder="1"/>
    <xf numFmtId="0" fontId="123" fillId="0" borderId="0" xfId="0" applyFont="1" applyFill="1" applyBorder="1" applyAlignment="1">
      <alignment horizontal="left" vertical="center" indent="1"/>
    </xf>
    <xf numFmtId="0" fontId="123" fillId="0" borderId="0" xfId="0" applyFont="1" applyFill="1" applyBorder="1" applyAlignment="1">
      <alignment horizontal="left" indent="1"/>
    </xf>
    <xf numFmtId="0" fontId="122" fillId="0" borderId="0" xfId="0" applyFont="1" applyBorder="1"/>
    <xf numFmtId="0" fontId="122" fillId="0" borderId="7" xfId="0" applyFont="1" applyBorder="1"/>
    <xf numFmtId="0" fontId="124" fillId="0" borderId="2" xfId="0" applyFont="1" applyFill="1" applyBorder="1" applyAlignment="1" applyProtection="1">
      <alignment horizontal="center" vertical="center"/>
      <protection locked="0"/>
    </xf>
    <xf numFmtId="0" fontId="122" fillId="0" borderId="12" xfId="0" applyFont="1" applyBorder="1"/>
    <xf numFmtId="0" fontId="122" fillId="0" borderId="4" xfId="0" applyFont="1" applyBorder="1"/>
    <xf numFmtId="0" fontId="122" fillId="0" borderId="2" xfId="46" applyFont="1" applyBorder="1" applyAlignment="1">
      <alignment horizontal="center" vertical="center" wrapText="1"/>
    </xf>
    <xf numFmtId="0" fontId="122" fillId="0" borderId="2" xfId="46" applyFont="1" applyBorder="1" applyAlignment="1">
      <alignment horizontal="center" vertical="center"/>
    </xf>
    <xf numFmtId="0" fontId="137" fillId="0" borderId="2" xfId="0" applyFont="1" applyFill="1" applyBorder="1" applyAlignment="1">
      <alignment horizontal="center" vertical="center"/>
    </xf>
    <xf numFmtId="0" fontId="68" fillId="0" borderId="2" xfId="10" applyFont="1" applyBorder="1" applyAlignment="1">
      <alignment horizontal="center" vertical="center"/>
    </xf>
    <xf numFmtId="0" fontId="68" fillId="0" borderId="2" xfId="10" applyFont="1" applyBorder="1" applyAlignment="1" applyProtection="1">
      <alignment horizontal="center" vertical="center"/>
      <protection locked="0"/>
    </xf>
    <xf numFmtId="0" fontId="139" fillId="0" borderId="167" xfId="0" applyFont="1" applyFill="1" applyBorder="1" applyAlignment="1" applyProtection="1">
      <alignment horizontal="center" vertical="top" textRotation="255" shrinkToFit="1"/>
      <protection locked="0"/>
    </xf>
    <xf numFmtId="0" fontId="139" fillId="0" borderId="77" xfId="0" applyFont="1" applyFill="1" applyBorder="1" applyAlignment="1" applyProtection="1">
      <alignment horizontal="center" vertical="top" textRotation="255" shrinkToFit="1"/>
      <protection locked="0"/>
    </xf>
    <xf numFmtId="0" fontId="139" fillId="0" borderId="78" xfId="0" applyFont="1" applyFill="1" applyBorder="1" applyAlignment="1" applyProtection="1">
      <alignment horizontal="center" vertical="top" textRotation="255" shrinkToFit="1"/>
      <protection locked="0"/>
    </xf>
    <xf numFmtId="0" fontId="12" fillId="6" borderId="26" xfId="5" applyFont="1" applyFill="1" applyBorder="1" applyAlignment="1" applyProtection="1">
      <alignment horizontal="left" vertical="center" wrapText="1"/>
      <protection locked="0"/>
    </xf>
    <xf numFmtId="0" fontId="12" fillId="6" borderId="3" xfId="5" applyFont="1" applyFill="1" applyBorder="1" applyAlignment="1" applyProtection="1">
      <alignment wrapText="1"/>
      <protection locked="0"/>
    </xf>
    <xf numFmtId="0" fontId="12" fillId="6" borderId="8" xfId="5" applyFont="1" applyFill="1" applyBorder="1" applyAlignment="1" applyProtection="1">
      <alignment wrapText="1" shrinkToFit="1"/>
      <protection locked="0"/>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40" fillId="0" borderId="87" xfId="0" applyFont="1" applyFill="1" applyBorder="1" applyAlignment="1">
      <alignment horizontal="center" vertical="top" textRotation="255" wrapText="1" shrinkToFit="1"/>
    </xf>
    <xf numFmtId="0" fontId="40" fillId="0" borderId="77" xfId="0" applyFont="1" applyFill="1" applyBorder="1" applyAlignment="1">
      <alignment horizontal="center" vertical="top" textRotation="255" shrinkToFit="1"/>
    </xf>
    <xf numFmtId="0" fontId="40" fillId="0" borderId="78" xfId="0" applyFont="1" applyFill="1" applyBorder="1" applyAlignment="1">
      <alignment horizontal="center" vertical="top" textRotation="255" shrinkToFit="1"/>
    </xf>
    <xf numFmtId="0" fontId="40" fillId="0" borderId="87" xfId="0" applyFont="1" applyFill="1" applyBorder="1" applyAlignment="1">
      <alignment vertical="top" textRotation="255" shrinkToFit="1"/>
    </xf>
    <xf numFmtId="0" fontId="40" fillId="0" borderId="167" xfId="0" applyFont="1" applyFill="1" applyBorder="1" applyAlignment="1">
      <alignment vertical="top" textRotation="255" shrinkToFit="1"/>
    </xf>
    <xf numFmtId="0" fontId="98" fillId="0" borderId="77" xfId="0" applyFont="1" applyFill="1" applyBorder="1" applyAlignment="1">
      <alignment horizontal="center" vertical="top" textRotation="255" shrinkToFit="1"/>
    </xf>
    <xf numFmtId="0" fontId="40" fillId="0" borderId="10" xfId="0" applyFont="1" applyFill="1" applyBorder="1" applyAlignment="1">
      <alignment horizontal="center" vertical="top" textRotation="255" shrinkToFit="1"/>
    </xf>
    <xf numFmtId="0" fontId="40" fillId="0" borderId="87" xfId="0" applyFont="1" applyFill="1" applyBorder="1" applyAlignment="1">
      <alignment horizontal="center" vertical="top" textRotation="255" shrinkToFit="1"/>
    </xf>
    <xf numFmtId="0" fontId="40" fillId="0" borderId="77" xfId="0" applyFont="1" applyFill="1" applyBorder="1" applyAlignment="1">
      <alignment vertical="top"/>
    </xf>
    <xf numFmtId="0" fontId="40" fillId="0" borderId="187" xfId="0" applyFont="1" applyFill="1" applyBorder="1" applyAlignment="1">
      <alignment horizontal="center" vertical="top" textRotation="255" shrinkToFit="1"/>
    </xf>
    <xf numFmtId="0" fontId="40"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122" fillId="0" borderId="0" xfId="62" applyFont="1">
      <alignment vertical="center"/>
    </xf>
    <xf numFmtId="0" fontId="122" fillId="0" borderId="0" xfId="62" applyFont="1" applyAlignment="1">
      <alignment horizontal="right" vertical="center"/>
    </xf>
    <xf numFmtId="0" fontId="122" fillId="0" borderId="0" xfId="62" applyFont="1" applyAlignment="1"/>
    <xf numFmtId="0" fontId="122" fillId="0" borderId="2" xfId="62" applyFont="1" applyBorder="1" applyAlignment="1">
      <alignment horizontal="center" vertical="center" wrapText="1"/>
    </xf>
    <xf numFmtId="0" fontId="122" fillId="0" borderId="0" xfId="62" applyFont="1" applyAlignment="1">
      <alignment horizontal="center" vertical="center"/>
    </xf>
    <xf numFmtId="0" fontId="122" fillId="0" borderId="2" xfId="62" applyFont="1" applyBorder="1" applyAlignment="1">
      <alignment horizontal="center" vertical="center"/>
    </xf>
    <xf numFmtId="0" fontId="122" fillId="0" borderId="8" xfId="62" applyFont="1" applyBorder="1" applyAlignment="1">
      <alignment vertical="center"/>
    </xf>
    <xf numFmtId="0" fontId="122" fillId="0" borderId="5" xfId="62" applyFont="1" applyBorder="1" applyAlignment="1">
      <alignment vertical="center"/>
    </xf>
    <xf numFmtId="0" fontId="122" fillId="0" borderId="5" xfId="62" applyFont="1" applyBorder="1">
      <alignment vertical="center"/>
    </xf>
    <xf numFmtId="0" fontId="122" fillId="0" borderId="9" xfId="62" applyFont="1" applyBorder="1">
      <alignment vertical="center"/>
    </xf>
    <xf numFmtId="0" fontId="122" fillId="0" borderId="6" xfId="62" applyFont="1" applyBorder="1">
      <alignment vertical="center"/>
    </xf>
    <xf numFmtId="0" fontId="122" fillId="0" borderId="0" xfId="62" applyFont="1" applyBorder="1">
      <alignment vertical="center"/>
    </xf>
    <xf numFmtId="0" fontId="122" fillId="0" borderId="7" xfId="62" applyFont="1" applyBorder="1">
      <alignment vertical="center"/>
    </xf>
    <xf numFmtId="0" fontId="122" fillId="0" borderId="6" xfId="62" applyFont="1" applyBorder="1" applyAlignment="1">
      <alignment vertical="center"/>
    </xf>
    <xf numFmtId="0" fontId="122" fillId="0" borderId="0" xfId="62" applyFont="1" applyBorder="1" applyAlignment="1">
      <alignment vertical="center"/>
    </xf>
    <xf numFmtId="0" fontId="122" fillId="0" borderId="11" xfId="62" applyFont="1" applyBorder="1" applyAlignment="1">
      <alignment vertical="center"/>
    </xf>
    <xf numFmtId="0" fontId="122" fillId="0" borderId="1" xfId="62" applyFont="1" applyBorder="1" applyAlignment="1">
      <alignment vertical="center"/>
    </xf>
    <xf numFmtId="0" fontId="122" fillId="0" borderId="1" xfId="62" applyFont="1" applyBorder="1">
      <alignment vertical="center"/>
    </xf>
    <xf numFmtId="0" fontId="122" fillId="0" borderId="12" xfId="62" applyFont="1" applyBorder="1">
      <alignment vertical="center"/>
    </xf>
    <xf numFmtId="0" fontId="122" fillId="0" borderId="0" xfId="62" applyFont="1" applyAlignment="1">
      <alignment horizontal="left" vertical="center"/>
    </xf>
    <xf numFmtId="0" fontId="12" fillId="0" borderId="0" xfId="4" applyFont="1" applyFill="1">
      <alignment vertical="center"/>
    </xf>
    <xf numFmtId="38" fontId="12" fillId="0" borderId="0" xfId="1" applyFont="1" applyFill="1">
      <alignment vertical="center"/>
    </xf>
    <xf numFmtId="0" fontId="33" fillId="0" borderId="0" xfId="0" applyFont="1" applyFill="1" applyAlignment="1">
      <alignment horizontal="center" vertical="center"/>
    </xf>
    <xf numFmtId="0" fontId="92" fillId="0" borderId="2" xfId="0" applyFont="1" applyFill="1" applyBorder="1" applyAlignment="1">
      <alignment horizontal="center" vertical="center"/>
    </xf>
    <xf numFmtId="0" fontId="92" fillId="0" borderId="2" xfId="0" applyFont="1" applyFill="1" applyBorder="1" applyAlignment="1">
      <alignment horizontal="center" vertical="center" shrinkToFit="1"/>
    </xf>
    <xf numFmtId="0" fontId="29" fillId="0" borderId="66" xfId="0" applyFont="1" applyFill="1" applyBorder="1" applyAlignment="1">
      <alignment horizontal="left" vertical="center"/>
    </xf>
    <xf numFmtId="0" fontId="29" fillId="0" borderId="67" xfId="0" applyFont="1" applyFill="1" applyBorder="1" applyAlignment="1">
      <alignment horizontal="left" vertical="center"/>
    </xf>
    <xf numFmtId="0" fontId="29" fillId="0" borderId="110" xfId="0" applyFont="1" applyFill="1" applyBorder="1" applyAlignment="1">
      <alignment horizontal="left" vertical="center"/>
    </xf>
    <xf numFmtId="0" fontId="142" fillId="4" borderId="0" xfId="0" applyFont="1" applyFill="1"/>
    <xf numFmtId="0" fontId="144" fillId="0" borderId="0" xfId="63" applyFont="1" applyAlignment="1">
      <alignment horizontal="left" vertical="center"/>
    </xf>
    <xf numFmtId="0" fontId="147" fillId="0" borderId="0" xfId="64" applyFont="1" applyAlignment="1">
      <alignment horizontal="center" vertical="center"/>
    </xf>
    <xf numFmtId="0" fontId="146" fillId="0" borderId="0" xfId="64" applyFont="1" applyAlignment="1">
      <alignment wrapText="1"/>
    </xf>
    <xf numFmtId="0" fontId="146" fillId="0" borderId="0" xfId="64"/>
    <xf numFmtId="0" fontId="148" fillId="0" borderId="0" xfId="15" applyFont="1">
      <alignment vertical="center"/>
    </xf>
    <xf numFmtId="0" fontId="149" fillId="0" borderId="6" xfId="64" applyFont="1" applyBorder="1" applyAlignment="1">
      <alignment horizontal="left" vertical="center" wrapText="1"/>
    </xf>
    <xf numFmtId="0" fontId="149" fillId="0" borderId="50" xfId="64" applyFont="1" applyBorder="1" applyAlignment="1">
      <alignment horizontal="left" vertical="center" wrapText="1"/>
    </xf>
    <xf numFmtId="0" fontId="149" fillId="0" borderId="65" xfId="64" applyFont="1" applyBorder="1" applyAlignment="1">
      <alignment horizontal="center" vertical="center" wrapText="1"/>
    </xf>
    <xf numFmtId="0" fontId="149" fillId="0" borderId="123" xfId="64" applyFont="1" applyBorder="1" applyAlignment="1">
      <alignment horizontal="left" vertical="center" wrapText="1"/>
    </xf>
    <xf numFmtId="0" fontId="149" fillId="0" borderId="189" xfId="64" applyFont="1" applyBorder="1" applyAlignment="1">
      <alignment horizontal="left" vertical="center" wrapText="1"/>
    </xf>
    <xf numFmtId="0" fontId="149" fillId="0" borderId="181" xfId="64" applyFont="1" applyBorder="1" applyAlignment="1">
      <alignment horizontal="center" vertical="center" wrapText="1"/>
    </xf>
    <xf numFmtId="0" fontId="149" fillId="0" borderId="8" xfId="64" applyFont="1" applyBorder="1" applyAlignment="1">
      <alignment horizontal="left" vertical="center" wrapText="1"/>
    </xf>
    <xf numFmtId="0" fontId="149" fillId="0" borderId="48" xfId="64" applyFont="1" applyBorder="1" applyAlignment="1">
      <alignment horizontal="left" vertical="center" wrapText="1"/>
    </xf>
    <xf numFmtId="0" fontId="149" fillId="0" borderId="64" xfId="64" applyFont="1" applyBorder="1" applyAlignment="1">
      <alignment horizontal="center" vertical="center" wrapText="1"/>
    </xf>
    <xf numFmtId="0" fontId="149" fillId="0" borderId="47" xfId="64" applyFont="1" applyBorder="1" applyAlignment="1">
      <alignment horizontal="left" vertical="center" wrapText="1"/>
    </xf>
    <xf numFmtId="0" fontId="149" fillId="0" borderId="35" xfId="64" applyFont="1" applyBorder="1" applyAlignment="1">
      <alignment horizontal="left" vertical="center" wrapText="1"/>
    </xf>
    <xf numFmtId="0" fontId="149" fillId="0" borderId="94" xfId="64" applyFont="1" applyBorder="1" applyAlignment="1">
      <alignment horizontal="center" vertical="center" wrapText="1"/>
    </xf>
    <xf numFmtId="0" fontId="149" fillId="0" borderId="190" xfId="64" applyFont="1" applyBorder="1" applyAlignment="1">
      <alignment horizontal="left" vertical="center" wrapText="1"/>
    </xf>
    <xf numFmtId="0" fontId="149" fillId="0" borderId="191" xfId="64" applyFont="1" applyBorder="1" applyAlignment="1">
      <alignment horizontal="left" vertical="center" wrapText="1"/>
    </xf>
    <xf numFmtId="0" fontId="149" fillId="0" borderId="192" xfId="64" applyFont="1" applyBorder="1" applyAlignment="1">
      <alignment horizontal="center" vertical="center" wrapText="1"/>
    </xf>
    <xf numFmtId="49" fontId="122" fillId="0" borderId="0" xfId="15" applyNumberFormat="1" applyFont="1" applyFill="1" applyAlignment="1">
      <alignment horizontal="right" vertical="center"/>
    </xf>
    <xf numFmtId="0" fontId="150" fillId="7" borderId="58" xfId="64" applyFont="1" applyFill="1" applyBorder="1" applyAlignment="1">
      <alignment horizontal="center" vertical="center" wrapText="1"/>
    </xf>
    <xf numFmtId="0" fontId="150" fillId="7" borderId="103" xfId="64" applyFont="1" applyFill="1" applyBorder="1" applyAlignment="1">
      <alignment horizontal="center" vertical="center" wrapText="1"/>
    </xf>
    <xf numFmtId="0" fontId="150" fillId="7" borderId="56" xfId="64" applyFont="1" applyFill="1" applyBorder="1" applyAlignment="1">
      <alignment horizontal="center" vertical="center" wrapText="1"/>
    </xf>
    <xf numFmtId="0" fontId="151" fillId="7" borderId="53" xfId="64" applyFont="1" applyFill="1" applyBorder="1" applyAlignment="1">
      <alignment horizontal="center" vertical="center" wrapText="1"/>
    </xf>
    <xf numFmtId="0" fontId="152" fillId="7" borderId="104" xfId="64" applyFont="1" applyFill="1" applyBorder="1" applyAlignment="1">
      <alignment horizontal="center" vertical="center" wrapText="1"/>
    </xf>
    <xf numFmtId="0" fontId="149" fillId="0" borderId="0" xfId="64" applyFont="1" applyBorder="1" applyAlignment="1">
      <alignment horizontal="center" vertical="center"/>
    </xf>
    <xf numFmtId="0" fontId="149" fillId="0" borderId="0" xfId="64" applyFont="1" applyBorder="1" applyAlignment="1">
      <alignment horizontal="left" vertical="center" wrapText="1"/>
    </xf>
    <xf numFmtId="0" fontId="153" fillId="0" borderId="0" xfId="64" applyFont="1" applyBorder="1" applyAlignment="1">
      <alignment horizontal="left" vertical="center" wrapText="1"/>
    </xf>
    <xf numFmtId="0" fontId="123" fillId="0" borderId="11" xfId="0" applyFont="1" applyFill="1" applyBorder="1" applyAlignment="1">
      <alignment vertical="center"/>
    </xf>
    <xf numFmtId="0" fontId="123" fillId="0" borderId="1" xfId="0" applyFont="1" applyFill="1" applyBorder="1" applyAlignment="1">
      <alignment horizontal="left" indent="1"/>
    </xf>
    <xf numFmtId="0" fontId="122" fillId="0" borderId="1" xfId="0" applyFont="1" applyFill="1" applyBorder="1"/>
    <xf numFmtId="0" fontId="40" fillId="0" borderId="0" xfId="41" applyNumberFormat="1" applyFont="1" applyFill="1" applyBorder="1" applyAlignment="1">
      <alignment horizontal="center" vertical="center" shrinkToFit="1"/>
    </xf>
    <xf numFmtId="0" fontId="40" fillId="0" borderId="5" xfId="41" applyNumberFormat="1" applyFont="1" applyFill="1" applyBorder="1" applyAlignment="1">
      <alignment horizontal="left" vertical="center" indent="1"/>
    </xf>
    <xf numFmtId="0" fontId="40" fillId="0" borderId="0"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shrinkToFit="1"/>
    </xf>
    <xf numFmtId="0" fontId="40" fillId="0" borderId="36" xfId="41" applyNumberFormat="1" applyFont="1" applyFill="1" applyBorder="1" applyAlignment="1">
      <alignment horizontal="center" vertical="center"/>
    </xf>
    <xf numFmtId="0" fontId="40" fillId="0" borderId="36" xfId="41" applyNumberFormat="1" applyFont="1" applyFill="1" applyBorder="1" applyAlignment="1">
      <alignment horizontal="center" vertical="center" shrinkToFit="1"/>
    </xf>
    <xf numFmtId="0" fontId="40" fillId="0" borderId="36" xfId="41" applyNumberFormat="1" applyFont="1" applyFill="1" applyBorder="1" applyAlignment="1">
      <alignment horizontal="left" vertical="center"/>
    </xf>
    <xf numFmtId="0" fontId="40" fillId="0" borderId="54" xfId="41" applyNumberFormat="1" applyFont="1" applyFill="1" applyBorder="1" applyAlignment="1">
      <alignment horizontal="center" vertical="center" wrapText="1"/>
    </xf>
    <xf numFmtId="0" fontId="40" fillId="0" borderId="54" xfId="41" applyNumberFormat="1" applyFont="1" applyFill="1" applyBorder="1" applyAlignment="1">
      <alignment horizontal="center" vertical="center"/>
    </xf>
    <xf numFmtId="0" fontId="40" fillId="0" borderId="54" xfId="41" applyNumberFormat="1" applyFont="1" applyFill="1" applyBorder="1" applyAlignment="1">
      <alignment horizontal="center" vertical="center" shrinkToFit="1"/>
    </xf>
    <xf numFmtId="0" fontId="40" fillId="0" borderId="54" xfId="41" applyNumberFormat="1" applyFont="1" applyFill="1" applyBorder="1" applyAlignment="1" applyProtection="1">
      <alignment horizontal="center" vertical="center" wrapText="1"/>
      <protection locked="0"/>
    </xf>
    <xf numFmtId="0" fontId="122" fillId="0" borderId="0" xfId="0" applyFont="1" applyFill="1" applyAlignment="1">
      <alignment horizontal="center" vertical="center"/>
    </xf>
    <xf numFmtId="0" fontId="122" fillId="0" borderId="0" xfId="0" applyFont="1" applyFill="1"/>
    <xf numFmtId="0" fontId="122" fillId="0" borderId="0" xfId="0" applyFont="1" applyFill="1" applyAlignment="1">
      <alignment horizontal="center"/>
    </xf>
    <xf numFmtId="0" fontId="123" fillId="0" borderId="0" xfId="0" applyFont="1" applyFill="1" applyAlignment="1"/>
    <xf numFmtId="0" fontId="157" fillId="0" borderId="0" xfId="0" applyFont="1" applyFill="1" applyAlignment="1"/>
    <xf numFmtId="58" fontId="157" fillId="0" borderId="0" xfId="0" applyNumberFormat="1" applyFont="1" applyFill="1" applyAlignment="1"/>
    <xf numFmtId="0" fontId="157" fillId="0" borderId="0" xfId="0" applyFont="1" applyFill="1" applyAlignment="1">
      <alignment horizontal="left"/>
    </xf>
    <xf numFmtId="0" fontId="157" fillId="0" borderId="0" xfId="0" applyFont="1" applyFill="1" applyBorder="1" applyAlignment="1">
      <alignment horizontal="left" shrinkToFit="1"/>
    </xf>
    <xf numFmtId="0" fontId="157" fillId="0" borderId="10" xfId="0" applyFont="1" applyFill="1" applyBorder="1" applyAlignment="1">
      <alignment horizontal="center" vertical="center"/>
    </xf>
    <xf numFmtId="0" fontId="123" fillId="0" borderId="2" xfId="0" applyFont="1" applyFill="1" applyBorder="1" applyAlignment="1">
      <alignment horizontal="center" vertical="center"/>
    </xf>
    <xf numFmtId="0" fontId="157" fillId="0" borderId="2" xfId="0" applyFont="1" applyFill="1" applyBorder="1" applyAlignment="1" applyProtection="1">
      <alignment horizontal="center" vertical="center"/>
      <protection locked="0"/>
    </xf>
    <xf numFmtId="0" fontId="123" fillId="0" borderId="9" xfId="0" applyFont="1" applyFill="1" applyBorder="1" applyAlignment="1">
      <alignment horizontal="left" vertical="center"/>
    </xf>
    <xf numFmtId="0" fontId="122" fillId="0" borderId="12" xfId="0" applyFont="1" applyFill="1" applyBorder="1" applyAlignment="1">
      <alignment horizontal="left" vertical="center"/>
    </xf>
    <xf numFmtId="0" fontId="124" fillId="0" borderId="2" xfId="0" applyFont="1" applyFill="1" applyBorder="1" applyAlignment="1" applyProtection="1">
      <alignment horizontal="center" vertical="center"/>
    </xf>
    <xf numFmtId="0" fontId="122" fillId="0" borderId="5" xfId="0" applyFont="1" applyFill="1" applyBorder="1" applyAlignment="1">
      <alignment horizontal="left" shrinkToFit="1"/>
    </xf>
    <xf numFmtId="0" fontId="122" fillId="0" borderId="9" xfId="0" applyFont="1" applyFill="1" applyBorder="1" applyAlignment="1">
      <alignment horizontal="left" shrinkToFit="1"/>
    </xf>
    <xf numFmtId="0" fontId="123" fillId="0" borderId="6" xfId="0" applyFont="1" applyFill="1" applyBorder="1" applyAlignment="1">
      <alignment horizontal="left" vertical="center" indent="1"/>
    </xf>
    <xf numFmtId="0" fontId="122" fillId="0" borderId="0" xfId="0" applyFont="1" applyFill="1" applyBorder="1" applyAlignment="1">
      <alignment horizontal="left" shrinkToFit="1"/>
    </xf>
    <xf numFmtId="0" fontId="122" fillId="0" borderId="7" xfId="0" applyFont="1" applyFill="1" applyBorder="1" applyAlignment="1">
      <alignment horizontal="left" shrinkToFit="1"/>
    </xf>
    <xf numFmtId="0" fontId="122" fillId="0" borderId="6" xfId="0" applyFont="1" applyFill="1" applyBorder="1" applyAlignment="1">
      <alignment horizontal="left" vertical="center" indent="1"/>
    </xf>
    <xf numFmtId="0" fontId="122" fillId="0" borderId="0" xfId="0" applyFont="1" applyFill="1" applyBorder="1" applyAlignment="1">
      <alignment horizontal="left" indent="1"/>
    </xf>
    <xf numFmtId="0" fontId="122" fillId="0" borderId="0" xfId="0" applyFont="1" applyFill="1" applyBorder="1" applyAlignment="1">
      <alignment horizontal="left" vertical="center" indent="1"/>
    </xf>
    <xf numFmtId="0" fontId="122" fillId="0" borderId="0" xfId="0" applyFont="1" applyFill="1" applyBorder="1" applyAlignment="1">
      <alignment horizontal="left" vertical="center" shrinkToFit="1"/>
    </xf>
    <xf numFmtId="0" fontId="122" fillId="0" borderId="0" xfId="0" applyFont="1" applyFill="1" applyAlignment="1">
      <alignment horizontal="left" vertical="center"/>
    </xf>
    <xf numFmtId="0" fontId="122" fillId="0" borderId="0" xfId="0" applyFont="1" applyFill="1" applyBorder="1"/>
    <xf numFmtId="0" fontId="122" fillId="0" borderId="0" xfId="0" applyFont="1" applyFill="1" applyBorder="1" applyAlignment="1">
      <alignment vertical="center"/>
    </xf>
    <xf numFmtId="0" fontId="122" fillId="0" borderId="0" xfId="0" applyFont="1" applyFill="1" applyAlignment="1"/>
    <xf numFmtId="0" fontId="122" fillId="0" borderId="0" xfId="0" applyFont="1" applyFill="1" applyBorder="1" applyAlignment="1"/>
    <xf numFmtId="0" fontId="122" fillId="0" borderId="7" xfId="0" applyFont="1" applyFill="1" applyBorder="1" applyAlignment="1">
      <alignment horizontal="left"/>
    </xf>
    <xf numFmtId="0" fontId="123" fillId="0" borderId="1" xfId="0" applyFont="1" applyFill="1" applyBorder="1" applyAlignment="1">
      <alignment vertical="center"/>
    </xf>
    <xf numFmtId="0" fontId="122" fillId="0" borderId="1" xfId="0" applyFont="1" applyFill="1" applyBorder="1" applyAlignment="1">
      <alignment horizontal="left" shrinkToFit="1"/>
    </xf>
    <xf numFmtId="0" fontId="122" fillId="0" borderId="12" xfId="0" applyFont="1" applyFill="1" applyBorder="1" applyAlignment="1">
      <alignment horizontal="left" shrinkToFit="1"/>
    </xf>
    <xf numFmtId="0" fontId="158" fillId="0" borderId="2" xfId="0" applyFont="1" applyFill="1" applyBorder="1" applyAlignment="1" applyProtection="1">
      <alignment horizontal="center" vertical="center" shrinkToFit="1"/>
      <protection locked="0"/>
    </xf>
    <xf numFmtId="0" fontId="123" fillId="0" borderId="9" xfId="0" applyFont="1" applyFill="1" applyBorder="1" applyAlignment="1">
      <alignment horizontal="left" vertical="center" wrapText="1"/>
    </xf>
    <xf numFmtId="0" fontId="123" fillId="0" borderId="11" xfId="0" applyFont="1" applyFill="1" applyBorder="1" applyAlignment="1">
      <alignment horizontal="left" vertical="center" wrapText="1" indent="1"/>
    </xf>
    <xf numFmtId="0" fontId="123" fillId="0" borderId="1" xfId="0" applyFont="1" applyFill="1" applyBorder="1" applyAlignment="1">
      <alignment horizontal="left" vertical="center" indent="1"/>
    </xf>
    <xf numFmtId="0" fontId="123" fillId="0" borderId="1" xfId="0" applyFont="1" applyFill="1" applyBorder="1" applyAlignment="1">
      <alignment horizontal="left" vertical="center" wrapText="1" indent="1"/>
    </xf>
    <xf numFmtId="0" fontId="123" fillId="0" borderId="12" xfId="0" applyFont="1" applyFill="1" applyBorder="1" applyAlignment="1">
      <alignment horizontal="left" vertical="center" wrapText="1" indent="1"/>
    </xf>
    <xf numFmtId="0" fontId="122" fillId="0" borderId="4" xfId="0" applyFont="1" applyFill="1" applyBorder="1" applyAlignment="1">
      <alignment horizontal="left"/>
    </xf>
    <xf numFmtId="0" fontId="122" fillId="0" borderId="10" xfId="0" applyFont="1" applyFill="1" applyBorder="1" applyAlignment="1">
      <alignment horizontal="left"/>
    </xf>
    <xf numFmtId="0" fontId="123" fillId="0" borderId="10" xfId="0" applyFont="1" applyFill="1" applyBorder="1" applyAlignment="1">
      <alignment horizontal="center" vertical="center"/>
    </xf>
    <xf numFmtId="0" fontId="123" fillId="0" borderId="5" xfId="0" applyFont="1" applyFill="1" applyBorder="1" applyAlignment="1" applyProtection="1">
      <alignment horizontal="center" vertical="center" shrinkToFit="1"/>
      <protection locked="0"/>
    </xf>
    <xf numFmtId="0" fontId="123" fillId="0" borderId="5" xfId="0" applyFont="1" applyFill="1" applyBorder="1" applyAlignment="1">
      <alignment horizontal="left"/>
    </xf>
    <xf numFmtId="0" fontId="123" fillId="0" borderId="9" xfId="0" applyFont="1" applyFill="1" applyBorder="1" applyAlignment="1">
      <alignment horizontal="left"/>
    </xf>
    <xf numFmtId="0" fontId="123" fillId="0" borderId="0" xfId="0" applyFont="1" applyFill="1" applyBorder="1" applyAlignment="1">
      <alignment horizontal="left" vertical="center"/>
    </xf>
    <xf numFmtId="0" fontId="123" fillId="0" borderId="0" xfId="0" applyFont="1" applyFill="1" applyBorder="1" applyAlignment="1" applyProtection="1">
      <alignment horizontal="center" vertical="center" shrinkToFit="1"/>
      <protection locked="0"/>
    </xf>
    <xf numFmtId="0" fontId="123" fillId="0" borderId="0" xfId="0" applyFont="1" applyFill="1" applyBorder="1" applyAlignment="1">
      <alignment horizontal="left"/>
    </xf>
    <xf numFmtId="0" fontId="123" fillId="0" borderId="7" xfId="0" applyFont="1" applyFill="1" applyBorder="1" applyAlignment="1">
      <alignment horizontal="left"/>
    </xf>
    <xf numFmtId="0" fontId="123" fillId="0" borderId="1" xfId="0" applyFont="1" applyFill="1" applyBorder="1" applyAlignment="1" applyProtection="1">
      <alignment horizontal="center" vertical="center" shrinkToFit="1"/>
      <protection locked="0"/>
    </xf>
    <xf numFmtId="0" fontId="123" fillId="0" borderId="12" xfId="0" applyFont="1" applyFill="1" applyBorder="1" applyAlignment="1">
      <alignment horizontal="left"/>
    </xf>
    <xf numFmtId="0" fontId="123" fillId="0" borderId="1" xfId="0" applyFont="1" applyFill="1" applyBorder="1" applyAlignment="1">
      <alignment vertical="center" shrinkToFit="1"/>
    </xf>
    <xf numFmtId="0" fontId="123" fillId="0" borderId="3" xfId="0" applyFont="1" applyFill="1" applyBorder="1" applyAlignment="1">
      <alignment vertical="center" shrinkToFit="1"/>
    </xf>
    <xf numFmtId="0" fontId="123" fillId="0" borderId="10" xfId="0" applyFont="1" applyFill="1" applyBorder="1" applyAlignment="1">
      <alignment vertical="center" shrinkToFit="1"/>
    </xf>
    <xf numFmtId="0" fontId="65" fillId="0" borderId="2" xfId="0" applyFont="1" applyFill="1" applyBorder="1" applyAlignment="1">
      <alignment horizontal="left" vertical="center"/>
    </xf>
    <xf numFmtId="0" fontId="123" fillId="0" borderId="4" xfId="0" applyFont="1" applyFill="1" applyBorder="1" applyAlignment="1" applyProtection="1">
      <alignment horizontal="center" vertical="center"/>
      <protection locked="0"/>
    </xf>
    <xf numFmtId="0" fontId="123" fillId="0" borderId="4" xfId="0" applyFont="1" applyFill="1" applyBorder="1" applyAlignment="1">
      <alignment horizontal="left" vertical="center" indent="1"/>
    </xf>
    <xf numFmtId="0" fontId="122" fillId="0" borderId="4" xfId="0" applyFont="1" applyFill="1" applyBorder="1" applyAlignment="1">
      <alignment horizontal="left" indent="1"/>
    </xf>
    <xf numFmtId="0" fontId="123" fillId="0" borderId="4" xfId="0" applyFont="1" applyFill="1" applyBorder="1" applyAlignment="1">
      <alignment horizontal="left" indent="1"/>
    </xf>
    <xf numFmtId="0" fontId="123" fillId="0" borderId="10" xfId="0" applyFont="1" applyFill="1" applyBorder="1" applyAlignment="1">
      <alignment horizontal="left" indent="1"/>
    </xf>
    <xf numFmtId="0" fontId="66" fillId="0" borderId="2" xfId="0" applyFont="1" applyFill="1" applyBorder="1" applyAlignment="1">
      <alignment horizontal="left" vertical="center"/>
    </xf>
    <xf numFmtId="0" fontId="122" fillId="0" borderId="0" xfId="0" applyFont="1" applyFill="1" applyBorder="1" applyAlignment="1" applyProtection="1">
      <alignment vertical="center"/>
      <protection locked="0"/>
    </xf>
    <xf numFmtId="0" fontId="123" fillId="0" borderId="0" xfId="0" applyFont="1" applyFill="1" applyBorder="1" applyAlignment="1">
      <alignment horizontal="center" vertical="center"/>
    </xf>
    <xf numFmtId="0" fontId="124" fillId="0" borderId="5" xfId="0" applyFont="1" applyFill="1" applyBorder="1" applyAlignment="1">
      <alignment vertical="center" shrinkToFit="1"/>
    </xf>
    <xf numFmtId="0" fontId="122" fillId="0" borderId="5" xfId="0" applyFont="1" applyFill="1" applyBorder="1" applyAlignment="1" applyProtection="1">
      <alignment vertical="center"/>
      <protection locked="0"/>
    </xf>
    <xf numFmtId="0" fontId="123" fillId="0" borderId="9" xfId="0" applyFont="1" applyFill="1" applyBorder="1" applyAlignment="1">
      <alignment horizontal="left" indent="1"/>
    </xf>
    <xf numFmtId="0" fontId="123" fillId="0" borderId="12" xfId="0" applyFont="1" applyFill="1" applyBorder="1" applyAlignment="1">
      <alignment horizontal="left" indent="1"/>
    </xf>
    <xf numFmtId="0" fontId="65" fillId="0" borderId="2" xfId="0" applyFont="1" applyFill="1" applyBorder="1" applyAlignment="1">
      <alignment horizontal="left" vertical="center" wrapText="1"/>
    </xf>
    <xf numFmtId="0" fontId="123" fillId="0" borderId="4" xfId="0" applyFont="1" applyFill="1" applyBorder="1" applyAlignment="1">
      <alignment vertical="center"/>
    </xf>
    <xf numFmtId="0" fontId="123" fillId="0" borderId="10" xfId="0" applyFont="1" applyFill="1" applyBorder="1" applyAlignment="1">
      <alignment vertical="center"/>
    </xf>
    <xf numFmtId="0" fontId="123" fillId="0" borderId="12" xfId="0" applyFont="1" applyFill="1" applyBorder="1" applyAlignment="1">
      <alignment horizontal="left" vertical="center"/>
    </xf>
    <xf numFmtId="0" fontId="123" fillId="0" borderId="7" xfId="0" applyFont="1" applyFill="1" applyBorder="1" applyAlignment="1">
      <alignment horizontal="left" indent="1"/>
    </xf>
    <xf numFmtId="0" fontId="123" fillId="0" borderId="1" xfId="0" applyFont="1" applyFill="1" applyBorder="1" applyAlignment="1">
      <alignment vertical="center" wrapText="1"/>
    </xf>
    <xf numFmtId="0" fontId="123" fillId="0" borderId="12" xfId="0" applyFont="1" applyFill="1" applyBorder="1" applyAlignment="1">
      <alignment horizontal="left" vertical="center" wrapText="1"/>
    </xf>
    <xf numFmtId="0" fontId="122" fillId="0" borderId="2" xfId="0" applyFont="1" applyFill="1" applyBorder="1" applyAlignment="1">
      <alignment horizontal="left" vertical="center" wrapText="1"/>
    </xf>
    <xf numFmtId="0" fontId="123" fillId="0" borderId="4" xfId="0" applyFont="1" applyFill="1" applyBorder="1" applyAlignment="1">
      <alignment vertical="center" shrinkToFit="1"/>
    </xf>
    <xf numFmtId="0" fontId="159" fillId="0" borderId="10" xfId="0" applyFont="1" applyFill="1" applyBorder="1" applyAlignment="1">
      <alignment horizontal="left" vertical="center" shrinkToFit="1"/>
    </xf>
    <xf numFmtId="0" fontId="122" fillId="0" borderId="2" xfId="0" applyFont="1" applyFill="1" applyBorder="1" applyAlignment="1">
      <alignment horizontal="left" vertical="center"/>
    </xf>
    <xf numFmtId="0" fontId="122" fillId="0" borderId="9" xfId="0" applyFont="1" applyFill="1" applyBorder="1" applyAlignment="1">
      <alignment horizontal="left" vertical="center" wrapText="1" indent="1"/>
    </xf>
    <xf numFmtId="0" fontId="122" fillId="0" borderId="9" xfId="0" applyFont="1" applyFill="1" applyBorder="1" applyAlignment="1">
      <alignment horizontal="left" vertical="center" indent="1"/>
    </xf>
    <xf numFmtId="0" fontId="122" fillId="0" borderId="10" xfId="0" applyFont="1" applyFill="1" applyBorder="1" applyAlignment="1">
      <alignment horizontal="left" vertical="center" wrapText="1" indent="1"/>
    </xf>
    <xf numFmtId="0" fontId="123" fillId="0" borderId="26" xfId="0" applyFont="1" applyFill="1" applyBorder="1" applyAlignment="1">
      <alignment horizontal="left" vertical="center" indent="1"/>
    </xf>
    <xf numFmtId="0" fontId="123" fillId="0" borderId="5" xfId="0" applyFont="1" applyFill="1" applyBorder="1" applyAlignment="1">
      <alignment vertical="center"/>
    </xf>
    <xf numFmtId="0" fontId="123" fillId="0" borderId="10" xfId="0" applyFont="1" applyFill="1" applyBorder="1" applyAlignment="1">
      <alignment horizontal="left"/>
    </xf>
    <xf numFmtId="0" fontId="122" fillId="0" borderId="12" xfId="0" applyFont="1" applyFill="1" applyBorder="1" applyAlignment="1">
      <alignment horizontal="left" vertical="center" indent="1"/>
    </xf>
    <xf numFmtId="0" fontId="124" fillId="6" borderId="2" xfId="0" applyFont="1" applyFill="1" applyBorder="1" applyAlignment="1" applyProtection="1">
      <alignment horizontal="center" vertical="center"/>
      <protection locked="0"/>
    </xf>
    <xf numFmtId="0" fontId="122" fillId="0" borderId="5" xfId="0" applyFont="1" applyFill="1" applyBorder="1" applyAlignment="1">
      <alignment horizontal="center" vertical="center"/>
    </xf>
    <xf numFmtId="0" fontId="122" fillId="0" borderId="5" xfId="0" applyFont="1" applyFill="1" applyBorder="1" applyAlignment="1">
      <alignment horizontal="center" vertical="center" textRotation="255"/>
    </xf>
    <xf numFmtId="0" fontId="122" fillId="0" borderId="0" xfId="0" applyFont="1" applyFill="1" applyBorder="1" applyAlignment="1">
      <alignment horizontal="center" vertical="center"/>
    </xf>
    <xf numFmtId="0" fontId="122" fillId="0" borderId="0" xfId="0" applyFont="1" applyFill="1" applyBorder="1" applyAlignment="1">
      <alignment horizontal="center" vertical="center" textRotation="255"/>
    </xf>
    <xf numFmtId="0" fontId="123" fillId="0" borderId="0" xfId="0" applyFont="1" applyFill="1"/>
    <xf numFmtId="0" fontId="123" fillId="0" borderId="0" xfId="0" applyFont="1" applyFill="1" applyAlignment="1">
      <alignment horizontal="left" indent="1"/>
    </xf>
    <xf numFmtId="0" fontId="123" fillId="0" borderId="0" xfId="0" applyFont="1" applyFill="1" applyAlignment="1">
      <alignment horizontal="left" vertical="center" indent="1"/>
    </xf>
    <xf numFmtId="0" fontId="123" fillId="0" borderId="0" xfId="0" applyFont="1" applyFill="1" applyBorder="1" applyAlignment="1">
      <alignment horizontal="center" shrinkToFit="1"/>
    </xf>
    <xf numFmtId="0" fontId="40" fillId="0" borderId="0" xfId="48" applyNumberFormat="1" applyFont="1" applyAlignment="1">
      <alignment vertical="center"/>
    </xf>
    <xf numFmtId="0" fontId="40" fillId="0" borderId="12" xfId="48" applyNumberFormat="1" applyFont="1" applyBorder="1" applyAlignment="1">
      <alignment vertical="center"/>
    </xf>
    <xf numFmtId="0" fontId="40" fillId="0" borderId="0" xfId="48" applyNumberFormat="1" applyFont="1" applyBorder="1" applyAlignment="1">
      <alignment vertical="center"/>
    </xf>
    <xf numFmtId="0" fontId="40" fillId="0" borderId="0" xfId="48" applyNumberFormat="1" applyFont="1" applyAlignment="1">
      <alignment vertical="center" shrinkToFit="1"/>
    </xf>
    <xf numFmtId="0" fontId="40" fillId="0" borderId="38" xfId="48" applyNumberFormat="1" applyFont="1" applyFill="1" applyBorder="1" applyAlignment="1">
      <alignment horizontal="center" vertical="center" shrinkToFit="1"/>
    </xf>
    <xf numFmtId="0" fontId="40" fillId="0" borderId="28" xfId="48" applyNumberFormat="1" applyFont="1" applyFill="1" applyBorder="1" applyAlignment="1">
      <alignment horizontal="center" vertical="center" shrinkToFit="1"/>
    </xf>
    <xf numFmtId="0" fontId="12" fillId="0" borderId="10" xfId="0" applyFont="1" applyBorder="1" applyAlignment="1">
      <alignment vertical="center"/>
    </xf>
    <xf numFmtId="0" fontId="92" fillId="0" borderId="0" xfId="41" applyNumberFormat="1" applyFont="1" applyBorder="1" applyAlignment="1">
      <alignment vertical="center"/>
    </xf>
    <xf numFmtId="0" fontId="40" fillId="3" borderId="46" xfId="48" applyNumberFormat="1" applyFont="1" applyFill="1" applyBorder="1" applyAlignment="1">
      <alignment vertical="center"/>
    </xf>
    <xf numFmtId="0" fontId="12" fillId="3" borderId="68" xfId="0" applyFont="1" applyFill="1" applyBorder="1" applyAlignment="1">
      <alignment vertical="center"/>
    </xf>
    <xf numFmtId="0" fontId="12" fillId="7" borderId="29" xfId="5" applyFont="1" applyFill="1" applyBorder="1" applyAlignment="1">
      <alignment horizontal="left" vertical="center"/>
    </xf>
    <xf numFmtId="0" fontId="12" fillId="7" borderId="121" xfId="5" applyFont="1" applyFill="1" applyBorder="1" applyAlignment="1">
      <alignment horizontal="center" vertical="center" shrinkToFit="1"/>
    </xf>
    <xf numFmtId="0" fontId="12" fillId="7" borderId="30" xfId="5" applyFont="1" applyFill="1" applyBorder="1" applyAlignment="1">
      <alignment horizontal="center" vertical="center" shrinkToFit="1"/>
    </xf>
    <xf numFmtId="0" fontId="12" fillId="7" borderId="29" xfId="5" applyNumberFormat="1" applyFont="1" applyFill="1" applyBorder="1" applyAlignment="1">
      <alignment horizontal="center" vertical="center"/>
    </xf>
    <xf numFmtId="0" fontId="12" fillId="7" borderId="30" xfId="5" applyNumberFormat="1" applyFont="1" applyFill="1" applyBorder="1" applyAlignment="1">
      <alignment horizontal="center" vertical="center"/>
    </xf>
    <xf numFmtId="0" fontId="12" fillId="7" borderId="121" xfId="5" applyNumberFormat="1" applyFont="1" applyFill="1" applyBorder="1" applyAlignment="1">
      <alignment horizontal="center" vertical="center"/>
    </xf>
    <xf numFmtId="0" fontId="12" fillId="7" borderId="121" xfId="5" applyFont="1" applyFill="1" applyBorder="1" applyAlignment="1">
      <alignment horizontal="center" vertical="center"/>
    </xf>
    <xf numFmtId="49" fontId="0" fillId="7" borderId="122" xfId="5" applyNumberFormat="1" applyFont="1" applyFill="1" applyBorder="1" applyAlignment="1">
      <alignment horizontal="center" vertical="center"/>
    </xf>
    <xf numFmtId="49" fontId="12" fillId="7" borderId="123" xfId="5" applyNumberFormat="1" applyFont="1" applyFill="1" applyBorder="1" applyAlignment="1">
      <alignment horizontal="center" vertical="center" shrinkToFit="1"/>
    </xf>
    <xf numFmtId="0" fontId="0" fillId="7" borderId="123" xfId="5" applyFont="1" applyFill="1" applyBorder="1" applyAlignment="1">
      <alignment horizontal="center" vertical="center"/>
    </xf>
    <xf numFmtId="0" fontId="12" fillId="7" borderId="123" xfId="5" applyFont="1" applyFill="1" applyBorder="1" applyAlignment="1">
      <alignment horizontal="center" vertical="center"/>
    </xf>
    <xf numFmtId="14" fontId="12" fillId="7" borderId="123" xfId="5" applyNumberFormat="1" applyFont="1" applyFill="1" applyBorder="1" applyAlignment="1">
      <alignment horizontal="center" vertical="center"/>
    </xf>
    <xf numFmtId="0" fontId="12" fillId="7" borderId="14" xfId="5" applyNumberFormat="1" applyFont="1" applyFill="1" applyBorder="1" applyAlignment="1">
      <alignment horizontal="center" vertical="center"/>
    </xf>
    <xf numFmtId="14" fontId="12" fillId="7" borderId="14" xfId="5" applyNumberFormat="1" applyFont="1" applyFill="1" applyBorder="1" applyAlignment="1">
      <alignment horizontal="center" vertical="center"/>
    </xf>
    <xf numFmtId="0" fontId="12" fillId="7" borderId="122" xfId="5" applyFont="1" applyFill="1" applyBorder="1" applyAlignment="1">
      <alignment horizontal="center" vertical="center"/>
    </xf>
    <xf numFmtId="0" fontId="0" fillId="7" borderId="122" xfId="5" applyFont="1" applyFill="1" applyBorder="1" applyAlignment="1">
      <alignment horizontal="center" vertical="center"/>
    </xf>
    <xf numFmtId="0" fontId="12" fillId="7" borderId="124" xfId="5"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Fill="1" applyBorder="1" applyAlignment="1">
      <alignment horizontal="left" vertical="center"/>
    </xf>
    <xf numFmtId="0" fontId="123" fillId="0" borderId="26" xfId="0" applyFont="1" applyFill="1" applyBorder="1" applyAlignment="1">
      <alignment horizontal="center" vertical="center" wrapText="1"/>
    </xf>
    <xf numFmtId="0" fontId="123" fillId="0" borderId="28" xfId="0" applyFont="1" applyFill="1" applyBorder="1" applyAlignment="1">
      <alignment horizontal="center" vertical="center" wrapText="1"/>
    </xf>
    <xf numFmtId="0" fontId="123" fillId="0" borderId="10" xfId="0" applyFont="1" applyFill="1" applyBorder="1" applyAlignment="1">
      <alignment horizontal="left" vertical="center" wrapText="1"/>
    </xf>
    <xf numFmtId="0" fontId="65" fillId="0" borderId="0" xfId="0" applyFont="1" applyFill="1" applyBorder="1" applyAlignment="1">
      <alignment horizontal="left" vertical="center"/>
    </xf>
    <xf numFmtId="0" fontId="123" fillId="0" borderId="1" xfId="0" applyFont="1" applyFill="1" applyBorder="1" applyAlignment="1">
      <alignment horizontal="left"/>
    </xf>
    <xf numFmtId="0" fontId="123" fillId="0" borderId="3" xfId="0" applyFont="1" applyFill="1" applyBorder="1" applyAlignment="1">
      <alignment horizontal="left" vertical="center"/>
    </xf>
    <xf numFmtId="0" fontId="123" fillId="0" borderId="4" xfId="0" applyFont="1" applyFill="1" applyBorder="1" applyAlignment="1">
      <alignment horizontal="left" vertical="center"/>
    </xf>
    <xf numFmtId="0" fontId="65" fillId="0" borderId="6" xfId="0" applyFont="1" applyFill="1" applyBorder="1" applyAlignment="1">
      <alignment horizontal="left" vertical="center" indent="1"/>
    </xf>
    <xf numFmtId="0" fontId="65" fillId="0" borderId="11" xfId="0" applyFont="1" applyFill="1" applyBorder="1" applyAlignment="1">
      <alignment horizontal="left" vertical="center" indent="1"/>
    </xf>
    <xf numFmtId="0" fontId="65" fillId="0" borderId="27" xfId="0" applyFont="1" applyFill="1" applyBorder="1" applyAlignment="1">
      <alignment horizontal="center" vertical="center"/>
    </xf>
    <xf numFmtId="0" fontId="123" fillId="0" borderId="2" xfId="0" applyFont="1" applyFill="1" applyBorder="1" applyAlignment="1">
      <alignment horizontal="center" vertical="center" wrapText="1"/>
    </xf>
    <xf numFmtId="0" fontId="123" fillId="0" borderId="5" xfId="0" applyFont="1" applyFill="1" applyBorder="1" applyAlignment="1">
      <alignment horizontal="left" vertical="center" shrinkToFit="1"/>
    </xf>
    <xf numFmtId="0" fontId="123" fillId="0" borderId="10" xfId="0" applyFont="1" applyFill="1" applyBorder="1" applyAlignment="1">
      <alignment horizontal="left" vertical="center"/>
    </xf>
    <xf numFmtId="0" fontId="123" fillId="0" borderId="0" xfId="0" applyFont="1" applyFill="1" applyBorder="1" applyAlignment="1">
      <alignment horizontal="left" vertical="center" shrinkToFit="1"/>
    </xf>
    <xf numFmtId="0" fontId="123" fillId="0" borderId="27" xfId="0" applyFont="1" applyFill="1" applyBorder="1" applyAlignment="1">
      <alignment horizontal="center" vertical="center" wrapText="1"/>
    </xf>
    <xf numFmtId="0" fontId="123" fillId="0" borderId="27" xfId="0" applyFont="1" applyFill="1" applyBorder="1" applyAlignment="1">
      <alignment horizontal="center" vertical="center" textRotation="255"/>
    </xf>
    <xf numFmtId="0" fontId="65" fillId="0" borderId="3" xfId="0" applyFont="1" applyFill="1" applyBorder="1" applyAlignment="1">
      <alignment horizontal="left" vertical="center" indent="1"/>
    </xf>
    <xf numFmtId="0" fontId="122" fillId="0" borderId="10" xfId="0" applyFont="1" applyFill="1" applyBorder="1" applyAlignment="1">
      <alignment horizontal="left" vertical="center" indent="1"/>
    </xf>
    <xf numFmtId="0" fontId="123" fillId="0" borderId="3" xfId="0" applyFont="1" applyFill="1" applyBorder="1" applyAlignment="1">
      <alignment horizontal="left" vertical="center" indent="1"/>
    </xf>
    <xf numFmtId="0" fontId="123" fillId="0" borderId="1" xfId="0" applyFont="1" applyFill="1" applyBorder="1" applyAlignment="1">
      <alignment horizontal="left" vertical="center" shrinkToFit="1"/>
    </xf>
    <xf numFmtId="0" fontId="123" fillId="0" borderId="1" xfId="0" applyFont="1" applyFill="1" applyBorder="1" applyAlignment="1">
      <alignment horizontal="left" vertical="center"/>
    </xf>
    <xf numFmtId="0" fontId="123" fillId="0" borderId="12" xfId="0" applyFont="1" applyFill="1" applyBorder="1" applyAlignment="1">
      <alignment vertical="center" wrapText="1"/>
    </xf>
    <xf numFmtId="0" fontId="122" fillId="0" borderId="0" xfId="0" applyFont="1" applyFill="1" applyBorder="1" applyAlignment="1">
      <alignment horizontal="left" vertical="center"/>
    </xf>
    <xf numFmtId="0" fontId="122" fillId="0" borderId="1" xfId="0" applyFont="1" applyFill="1" applyBorder="1" applyAlignment="1">
      <alignment horizontal="left" vertical="center"/>
    </xf>
    <xf numFmtId="0" fontId="123" fillId="0" borderId="5" xfId="0" applyFont="1" applyFill="1" applyBorder="1" applyAlignment="1">
      <alignment horizontal="left" vertical="center"/>
    </xf>
    <xf numFmtId="0" fontId="123" fillId="0" borderId="11" xfId="0" applyFont="1" applyFill="1" applyBorder="1" applyAlignment="1">
      <alignment horizontal="left" vertical="center"/>
    </xf>
    <xf numFmtId="0" fontId="122" fillId="0" borderId="5" xfId="0" applyFont="1" applyFill="1" applyBorder="1" applyAlignment="1">
      <alignment horizontal="left" vertical="center"/>
    </xf>
    <xf numFmtId="0" fontId="157" fillId="0" borderId="1" xfId="0" applyFont="1" applyFill="1" applyBorder="1" applyAlignment="1">
      <alignment horizontal="left" shrinkToFit="1"/>
    </xf>
    <xf numFmtId="0" fontId="123" fillId="0" borderId="10" xfId="0" applyFont="1" applyFill="1" applyBorder="1" applyAlignment="1">
      <alignment horizontal="left" vertical="center" indent="1"/>
    </xf>
    <xf numFmtId="0" fontId="0" fillId="0" borderId="4" xfId="0" applyFont="1" applyFill="1" applyBorder="1" applyAlignment="1">
      <alignment horizontal="center" vertical="center"/>
    </xf>
    <xf numFmtId="0" fontId="0" fillId="0" borderId="2" xfId="0" applyFont="1" applyFill="1" applyBorder="1" applyAlignment="1">
      <alignment horizontal="center" vertical="center"/>
    </xf>
    <xf numFmtId="0" fontId="30" fillId="0" borderId="4"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58" fontId="101" fillId="0" borderId="0" xfId="0" applyNumberFormat="1" applyFont="1" applyFill="1" applyAlignment="1">
      <alignment horizontal="center" vertical="center" shrinkToFit="1"/>
    </xf>
    <xf numFmtId="0" fontId="13" fillId="0" borderId="2" xfId="0" applyFont="1" applyFill="1" applyBorder="1" applyAlignment="1">
      <alignment horizontal="center" vertical="center"/>
    </xf>
    <xf numFmtId="0" fontId="45" fillId="0" borderId="0" xfId="3" applyFont="1" applyFill="1" applyBorder="1" applyAlignment="1">
      <alignment horizontal="center" vertical="center"/>
    </xf>
    <xf numFmtId="0" fontId="45" fillId="0" borderId="6" xfId="3" applyFont="1" applyFill="1" applyBorder="1" applyAlignment="1">
      <alignment horizontal="center" vertical="center"/>
    </xf>
    <xf numFmtId="0" fontId="45" fillId="0" borderId="1"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4" xfId="3" applyFont="1" applyFill="1" applyBorder="1" applyAlignment="1" applyProtection="1">
      <alignment horizontal="left" vertical="center" wrapText="1"/>
      <protection locked="0"/>
    </xf>
    <xf numFmtId="0" fontId="29" fillId="0" borderId="0" xfId="0" applyFont="1" applyFill="1" applyBorder="1" applyAlignment="1">
      <alignment horizontal="center"/>
    </xf>
    <xf numFmtId="0" fontId="29" fillId="0" borderId="0" xfId="0" applyFont="1" applyFill="1" applyBorder="1" applyAlignment="1">
      <alignment horizontal="left" vertical="center"/>
    </xf>
    <xf numFmtId="0" fontId="29" fillId="0" borderId="54" xfId="0" applyFont="1" applyFill="1" applyBorder="1" applyAlignment="1">
      <alignment horizontal="center"/>
    </xf>
    <xf numFmtId="0" fontId="65"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122" fillId="0" borderId="7" xfId="0" applyFont="1" applyFill="1" applyBorder="1" applyAlignment="1">
      <alignment horizontal="left" vertical="center" wrapText="1" indent="1"/>
    </xf>
    <xf numFmtId="0" fontId="40" fillId="0" borderId="0" xfId="0" applyFont="1" applyFill="1" applyBorder="1" applyAlignment="1">
      <alignment horizontal="center" vertical="center" wrapText="1"/>
    </xf>
    <xf numFmtId="185" fontId="0" fillId="0" borderId="0" xfId="0" applyNumberFormat="1" applyFont="1" applyFill="1" applyBorder="1" applyAlignment="1">
      <alignment horizontal="center" vertical="center"/>
    </xf>
    <xf numFmtId="0" fontId="45" fillId="0" borderId="4" xfId="3" applyFont="1" applyFill="1" applyBorder="1" applyAlignment="1" applyProtection="1">
      <alignment horizontal="center" vertical="center" shrinkToFit="1"/>
      <protection locked="0"/>
    </xf>
    <xf numFmtId="0" fontId="45" fillId="0" borderId="4" xfId="3" applyFont="1" applyFill="1" applyBorder="1" applyAlignment="1">
      <alignment horizontal="center" vertical="center" shrinkToFit="1"/>
    </xf>
    <xf numFmtId="0" fontId="45" fillId="0" borderId="101" xfId="3" applyFont="1" applyFill="1" applyBorder="1" applyAlignment="1">
      <alignment horizontal="center" vertical="center" shrinkToFit="1"/>
    </xf>
    <xf numFmtId="0" fontId="49" fillId="0" borderId="102" xfId="3" applyFont="1" applyFill="1" applyBorder="1" applyAlignment="1">
      <alignment horizontal="center" vertical="center" shrinkToFit="1"/>
    </xf>
    <xf numFmtId="0" fontId="45" fillId="0" borderId="10" xfId="3" applyFont="1" applyFill="1" applyBorder="1" applyAlignment="1">
      <alignment horizontal="center" vertical="center" shrinkToFit="1"/>
    </xf>
    <xf numFmtId="0" fontId="45" fillId="0" borderId="1" xfId="3" applyFont="1" applyFill="1" applyBorder="1" applyAlignment="1" applyProtection="1">
      <alignment horizontal="center" vertical="center" shrinkToFit="1"/>
      <protection locked="0"/>
    </xf>
    <xf numFmtId="0" fontId="45" fillId="0" borderId="5" xfId="3" applyFont="1" applyFill="1" applyBorder="1" applyAlignment="1">
      <alignment vertical="center" shrinkToFit="1"/>
    </xf>
    <xf numFmtId="0" fontId="30" fillId="0" borderId="0" xfId="5" applyFont="1" applyAlignment="1">
      <alignment vertical="center"/>
    </xf>
    <xf numFmtId="0" fontId="66" fillId="0" borderId="0" xfId="0" applyFont="1" applyFill="1" applyAlignment="1">
      <alignment vertical="center"/>
    </xf>
    <xf numFmtId="0" fontId="18" fillId="0" borderId="0" xfId="0" applyFont="1" applyFill="1" applyAlignment="1">
      <alignment horizontal="right" vertical="top"/>
    </xf>
    <xf numFmtId="0" fontId="76"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horizontal="center" vertical="top"/>
    </xf>
    <xf numFmtId="0" fontId="11" fillId="0" borderId="41" xfId="0" applyFont="1" applyFill="1" applyBorder="1" applyAlignment="1">
      <alignment vertical="center"/>
    </xf>
    <xf numFmtId="0" fontId="62" fillId="0" borderId="35" xfId="0" applyFont="1" applyFill="1" applyBorder="1" applyAlignment="1">
      <alignment vertical="center"/>
    </xf>
    <xf numFmtId="0" fontId="66" fillId="0" borderId="35" xfId="0" applyFont="1" applyFill="1" applyBorder="1" applyAlignment="1">
      <alignment vertical="center"/>
    </xf>
    <xf numFmtId="0" fontId="66" fillId="0" borderId="36" xfId="0" applyFont="1" applyFill="1" applyBorder="1" applyAlignment="1">
      <alignment vertical="center"/>
    </xf>
    <xf numFmtId="0" fontId="66" fillId="0" borderId="39" xfId="0" applyFont="1" applyFill="1" applyBorder="1" applyAlignment="1">
      <alignment vertical="center"/>
    </xf>
    <xf numFmtId="0" fontId="11" fillId="0" borderId="50" xfId="0" applyFont="1" applyFill="1" applyBorder="1" applyAlignment="1">
      <alignment vertical="center"/>
    </xf>
    <xf numFmtId="0" fontId="66" fillId="0" borderId="50" xfId="0" applyFont="1" applyFill="1" applyBorder="1" applyAlignment="1">
      <alignment vertical="center"/>
    </xf>
    <xf numFmtId="0" fontId="66" fillId="0" borderId="62" xfId="0" applyFont="1" applyFill="1" applyBorder="1" applyAlignment="1">
      <alignment vertical="center"/>
    </xf>
    <xf numFmtId="0" fontId="66" fillId="0" borderId="120" xfId="0" applyFont="1" applyFill="1" applyBorder="1" applyAlignment="1">
      <alignment vertical="center"/>
    </xf>
    <xf numFmtId="0" fontId="66" fillId="0" borderId="61" xfId="0" applyFont="1" applyFill="1" applyBorder="1" applyAlignment="1">
      <alignment vertical="center"/>
    </xf>
    <xf numFmtId="0" fontId="77" fillId="0" borderId="26" xfId="0" applyFont="1" applyFill="1" applyBorder="1" applyAlignment="1">
      <alignment vertical="center"/>
    </xf>
    <xf numFmtId="0" fontId="77" fillId="0" borderId="28" xfId="0" applyFont="1" applyFill="1" applyBorder="1" applyAlignment="1">
      <alignment vertical="center"/>
    </xf>
    <xf numFmtId="0" fontId="8" fillId="0" borderId="26" xfId="0" applyFont="1" applyFill="1" applyBorder="1" applyAlignment="1">
      <alignment vertical="center"/>
    </xf>
    <xf numFmtId="0" fontId="11" fillId="0" borderId="4" xfId="0"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8" fillId="0" borderId="2"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protection locked="0"/>
    </xf>
    <xf numFmtId="0" fontId="11" fillId="0" borderId="5" xfId="0" applyFont="1" applyFill="1" applyBorder="1" applyAlignment="1">
      <alignment horizontal="center" vertical="center"/>
    </xf>
    <xf numFmtId="0" fontId="8" fillId="0" borderId="49" xfId="0" applyFont="1" applyFill="1" applyBorder="1" applyAlignment="1">
      <alignment vertical="center"/>
    </xf>
    <xf numFmtId="0" fontId="8" fillId="0" borderId="28" xfId="0" applyFont="1" applyFill="1" applyBorder="1" applyAlignment="1">
      <alignment vertical="center"/>
    </xf>
    <xf numFmtId="0" fontId="11" fillId="0" borderId="28" xfId="0" applyFont="1" applyFill="1" applyBorder="1" applyAlignment="1">
      <alignment vertical="center" wrapText="1"/>
    </xf>
    <xf numFmtId="0" fontId="11" fillId="0" borderId="8" xfId="0" applyFont="1" applyFill="1" applyBorder="1" applyAlignment="1" applyProtection="1">
      <alignment horizontal="center" vertical="center"/>
      <protection locked="0"/>
    </xf>
    <xf numFmtId="0" fontId="8" fillId="0" borderId="4" xfId="0" applyFont="1" applyFill="1" applyBorder="1" applyAlignment="1">
      <alignment horizontal="center" vertical="center"/>
    </xf>
    <xf numFmtId="0" fontId="8" fillId="0" borderId="68" xfId="0" applyFont="1" applyFill="1" applyBorder="1" applyAlignment="1">
      <alignment vertical="center"/>
    </xf>
    <xf numFmtId="0" fontId="11" fillId="0" borderId="61" xfId="0" applyFont="1" applyFill="1" applyBorder="1" applyAlignment="1">
      <alignment vertical="center"/>
    </xf>
    <xf numFmtId="0" fontId="11" fillId="0" borderId="40" xfId="0" applyFont="1" applyFill="1" applyBorder="1" applyAlignment="1">
      <alignment vertical="center"/>
    </xf>
    <xf numFmtId="0" fontId="8" fillId="0" borderId="97" xfId="0" applyFont="1" applyFill="1" applyBorder="1" applyAlignment="1">
      <alignment vertical="center"/>
    </xf>
    <xf numFmtId="0" fontId="66" fillId="0" borderId="118" xfId="0" applyFont="1" applyFill="1" applyBorder="1" applyAlignment="1">
      <alignment vertical="center"/>
    </xf>
    <xf numFmtId="0" fontId="8" fillId="0" borderId="59" xfId="0" applyFont="1" applyFill="1" applyBorder="1" applyAlignment="1" applyProtection="1">
      <alignment horizontal="center" vertical="center"/>
      <protection locked="0"/>
    </xf>
    <xf numFmtId="0" fontId="8" fillId="0" borderId="38" xfId="0" applyFont="1" applyFill="1" applyBorder="1" applyAlignment="1" applyProtection="1">
      <alignment horizontal="center" vertical="center"/>
      <protection locked="0"/>
    </xf>
    <xf numFmtId="0" fontId="66" fillId="0" borderId="48" xfId="0" applyFont="1" applyFill="1" applyBorder="1" applyAlignment="1">
      <alignment vertical="center"/>
    </xf>
    <xf numFmtId="0" fontId="66" fillId="0" borderId="5" xfId="0" applyFont="1" applyFill="1" applyBorder="1" applyAlignment="1">
      <alignment vertical="center"/>
    </xf>
    <xf numFmtId="0" fontId="66" fillId="0" borderId="4" xfId="0" applyFont="1" applyFill="1" applyBorder="1" applyAlignment="1">
      <alignment vertical="center"/>
    </xf>
    <xf numFmtId="0" fontId="66" fillId="0" borderId="68" xfId="0" applyFont="1" applyFill="1" applyBorder="1" applyAlignment="1">
      <alignment vertical="center"/>
    </xf>
    <xf numFmtId="0" fontId="11" fillId="0" borderId="0" xfId="0" applyFont="1" applyFill="1" applyBorder="1" applyAlignment="1">
      <alignment horizontal="left" vertical="center" wrapText="1"/>
    </xf>
    <xf numFmtId="0" fontId="11" fillId="0" borderId="120" xfId="0" applyFont="1" applyFill="1" applyBorder="1" applyAlignment="1">
      <alignment horizontal="left" vertical="center" wrapText="1"/>
    </xf>
    <xf numFmtId="0" fontId="8" fillId="0" borderId="93" xfId="0" applyFont="1" applyFill="1" applyBorder="1" applyAlignment="1">
      <alignment vertical="center"/>
    </xf>
    <xf numFmtId="0" fontId="11" fillId="0" borderId="118" xfId="0" applyFont="1" applyFill="1" applyBorder="1" applyAlignment="1">
      <alignment vertical="center"/>
    </xf>
    <xf numFmtId="0" fontId="8" fillId="0" borderId="27" xfId="0" applyFont="1" applyFill="1" applyBorder="1" applyAlignment="1">
      <alignment vertical="center"/>
    </xf>
    <xf numFmtId="0" fontId="11" fillId="0" borderId="35" xfId="0" applyFont="1" applyFill="1" applyBorder="1" applyAlignment="1">
      <alignment vertical="center"/>
    </xf>
    <xf numFmtId="0" fontId="11" fillId="0" borderId="36" xfId="0" applyFont="1" applyFill="1" applyBorder="1" applyAlignment="1">
      <alignment vertical="center"/>
    </xf>
    <xf numFmtId="0" fontId="11" fillId="0" borderId="39" xfId="0" applyFont="1" applyFill="1" applyBorder="1" applyAlignment="1">
      <alignment vertical="center"/>
    </xf>
    <xf numFmtId="0" fontId="8" fillId="0" borderId="51" xfId="0" applyFont="1" applyFill="1" applyBorder="1" applyAlignment="1">
      <alignment vertical="center"/>
    </xf>
    <xf numFmtId="0" fontId="11" fillId="0" borderId="42" xfId="0" applyFont="1" applyFill="1" applyBorder="1" applyAlignment="1">
      <alignment vertical="center"/>
    </xf>
    <xf numFmtId="0" fontId="11" fillId="0" borderId="74" xfId="0" applyFont="1" applyFill="1" applyBorder="1" applyAlignment="1" applyProtection="1">
      <alignment horizontal="center" vertical="center"/>
      <protection locked="0"/>
    </xf>
    <xf numFmtId="0" fontId="11" fillId="0" borderId="74" xfId="0" applyFont="1" applyFill="1" applyBorder="1" applyAlignment="1">
      <alignment horizontal="center" vertical="center"/>
    </xf>
    <xf numFmtId="0" fontId="11" fillId="0" borderId="74" xfId="0" applyFont="1" applyFill="1" applyBorder="1" applyAlignment="1">
      <alignment vertical="center"/>
    </xf>
    <xf numFmtId="0" fontId="11" fillId="0" borderId="76" xfId="0" applyFont="1" applyFill="1" applyBorder="1" applyAlignment="1">
      <alignment vertical="center"/>
    </xf>
    <xf numFmtId="0" fontId="62" fillId="0" borderId="50" xfId="0" applyFont="1" applyFill="1" applyBorder="1" applyAlignment="1">
      <alignment vertical="center"/>
    </xf>
    <xf numFmtId="0" fontId="11" fillId="0" borderId="50" xfId="0" applyFont="1" applyFill="1" applyBorder="1" applyAlignment="1">
      <alignment horizontal="left" vertical="center"/>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52" xfId="0" applyFont="1" applyFill="1" applyBorder="1" applyAlignment="1">
      <alignment vertical="center"/>
    </xf>
    <xf numFmtId="0" fontId="11" fillId="0" borderId="35" xfId="0" applyFont="1" applyFill="1" applyBorder="1" applyAlignment="1">
      <alignment horizontal="left" vertical="center"/>
    </xf>
    <xf numFmtId="0" fontId="8" fillId="0" borderId="36" xfId="0" applyFont="1" applyFill="1" applyBorder="1" applyAlignment="1">
      <alignment horizontal="center" vertical="center"/>
    </xf>
    <xf numFmtId="0" fontId="11" fillId="0" borderId="36" xfId="0" applyFont="1" applyFill="1" applyBorder="1" applyAlignment="1">
      <alignment horizontal="center" vertical="center" wrapText="1"/>
    </xf>
    <xf numFmtId="0" fontId="11" fillId="0" borderId="36" xfId="0" applyFont="1" applyFill="1" applyBorder="1" applyAlignment="1">
      <alignment horizontal="center" vertical="center"/>
    </xf>
    <xf numFmtId="0" fontId="8" fillId="0" borderId="36" xfId="0" applyFont="1" applyFill="1" applyBorder="1" applyAlignment="1">
      <alignment vertical="center"/>
    </xf>
    <xf numFmtId="0" fontId="8" fillId="0" borderId="39" xfId="0" applyFont="1" applyFill="1" applyBorder="1" applyAlignment="1">
      <alignment vertical="center"/>
    </xf>
    <xf numFmtId="0" fontId="66" fillId="0" borderId="0" xfId="0" applyFont="1" applyFill="1" applyBorder="1" applyAlignment="1">
      <alignment vertical="center"/>
    </xf>
    <xf numFmtId="0" fontId="66" fillId="0" borderId="40" xfId="0" applyFont="1" applyFill="1" applyBorder="1" applyAlignment="1">
      <alignment vertical="center"/>
    </xf>
    <xf numFmtId="0" fontId="77" fillId="0" borderId="97" xfId="0" applyFont="1" applyFill="1" applyBorder="1" applyAlignment="1">
      <alignment vertical="center"/>
    </xf>
    <xf numFmtId="0" fontId="11" fillId="0" borderId="52" xfId="0" applyFont="1" applyFill="1" applyBorder="1" applyAlignment="1">
      <alignment horizontal="center" vertical="center"/>
    </xf>
    <xf numFmtId="0" fontId="11" fillId="0" borderId="119" xfId="0" applyFont="1" applyFill="1" applyBorder="1" applyAlignment="1">
      <alignment vertical="center"/>
    </xf>
    <xf numFmtId="0" fontId="62" fillId="0" borderId="116" xfId="0" applyFont="1" applyFill="1" applyBorder="1" applyAlignment="1">
      <alignment vertical="center"/>
    </xf>
    <xf numFmtId="0" fontId="11" fillId="0" borderId="53" xfId="0" applyFont="1" applyFill="1" applyBorder="1" applyAlignment="1">
      <alignment horizontal="left" vertical="center"/>
    </xf>
    <xf numFmtId="0" fontId="11" fillId="0" borderId="54" xfId="0" applyFont="1" applyFill="1" applyBorder="1" applyAlignment="1">
      <alignment horizontal="left" vertical="center"/>
    </xf>
    <xf numFmtId="0" fontId="8" fillId="0" borderId="54" xfId="0" applyFont="1" applyFill="1" applyBorder="1" applyAlignment="1">
      <alignment horizontal="center" vertical="center"/>
    </xf>
    <xf numFmtId="0" fontId="11" fillId="0" borderId="54" xfId="0" applyFont="1" applyFill="1" applyBorder="1" applyAlignment="1">
      <alignment horizontal="center" vertical="center" wrapText="1"/>
    </xf>
    <xf numFmtId="0" fontId="11" fillId="0" borderId="54" xfId="0" applyFont="1" applyFill="1" applyBorder="1" applyAlignment="1">
      <alignment horizontal="center" vertical="center"/>
    </xf>
    <xf numFmtId="0" fontId="8" fillId="0" borderId="57" xfId="0" applyFont="1" applyFill="1" applyBorder="1" applyAlignment="1">
      <alignment vertical="center"/>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1" fillId="0" borderId="49" xfId="0" applyFont="1" applyFill="1" applyBorder="1" applyAlignment="1">
      <alignment horizontal="left" vertical="center"/>
    </xf>
    <xf numFmtId="0" fontId="8" fillId="0" borderId="43" xfId="0" applyFont="1" applyFill="1" applyBorder="1" applyAlignment="1">
      <alignment vertical="center"/>
    </xf>
    <xf numFmtId="0" fontId="138" fillId="0" borderId="116" xfId="0" applyFont="1" applyFill="1" applyBorder="1" applyAlignment="1">
      <alignment vertical="center"/>
    </xf>
    <xf numFmtId="0" fontId="11" fillId="0" borderId="36" xfId="0" applyFont="1" applyFill="1" applyBorder="1" applyAlignment="1">
      <alignment horizontal="left" vertical="center" wrapText="1"/>
    </xf>
    <xf numFmtId="0" fontId="11" fillId="0" borderId="36" xfId="0" applyFont="1" applyFill="1" applyBorder="1" applyAlignment="1">
      <alignment horizontal="center" vertical="center" textRotation="255"/>
    </xf>
    <xf numFmtId="0" fontId="11" fillId="0" borderId="39" xfId="0" applyFont="1" applyFill="1" applyBorder="1" applyAlignment="1">
      <alignment horizontal="left" vertical="center"/>
    </xf>
    <xf numFmtId="0" fontId="8" fillId="0" borderId="27" xfId="0" applyFont="1" applyFill="1" applyBorder="1" applyAlignment="1" applyProtection="1">
      <alignment horizontal="center" vertical="center"/>
      <protection locked="0"/>
    </xf>
    <xf numFmtId="0" fontId="62" fillId="0" borderId="40" xfId="0" applyFont="1" applyFill="1" applyBorder="1" applyAlignment="1">
      <alignment vertical="center"/>
    </xf>
    <xf numFmtId="0" fontId="8" fillId="0" borderId="119" xfId="0" applyFont="1" applyFill="1" applyBorder="1" applyAlignment="1">
      <alignment vertical="center"/>
    </xf>
    <xf numFmtId="0" fontId="138" fillId="0" borderId="35" xfId="0" applyFont="1" applyFill="1" applyBorder="1" applyAlignment="1">
      <alignment vertical="center"/>
    </xf>
    <xf numFmtId="0" fontId="113" fillId="0" borderId="36" xfId="0" applyFont="1" applyFill="1" applyBorder="1" applyAlignment="1">
      <alignment horizontal="left" vertical="center"/>
    </xf>
    <xf numFmtId="0" fontId="32" fillId="0" borderId="36" xfId="0" applyFont="1" applyFill="1" applyBorder="1" applyAlignment="1">
      <alignment vertical="center"/>
    </xf>
    <xf numFmtId="0" fontId="113" fillId="0" borderId="36" xfId="0" applyFont="1" applyFill="1" applyBorder="1" applyAlignment="1">
      <alignment horizontal="left" vertical="center" wrapText="1"/>
    </xf>
    <xf numFmtId="0" fontId="113" fillId="0" borderId="36" xfId="0" applyFont="1" applyFill="1" applyBorder="1" applyAlignment="1">
      <alignment horizontal="center" vertical="center" textRotation="255"/>
    </xf>
    <xf numFmtId="0" fontId="113" fillId="0" borderId="36" xfId="0" applyFont="1" applyFill="1" applyBorder="1" applyAlignment="1">
      <alignment horizontal="center" vertical="center"/>
    </xf>
    <xf numFmtId="0" fontId="113" fillId="0" borderId="39" xfId="0" applyFont="1" applyFill="1" applyBorder="1" applyAlignment="1">
      <alignment horizontal="left" vertical="center"/>
    </xf>
    <xf numFmtId="0" fontId="163" fillId="0" borderId="36" xfId="0" applyFont="1" applyFill="1" applyBorder="1" applyAlignment="1">
      <alignment vertical="center"/>
    </xf>
    <xf numFmtId="0" fontId="106" fillId="0" borderId="36" xfId="0" applyFont="1" applyFill="1" applyBorder="1" applyAlignment="1">
      <alignment horizontal="left" vertical="center" wrapText="1"/>
    </xf>
    <xf numFmtId="0" fontId="106" fillId="0" borderId="36" xfId="0" applyFont="1" applyFill="1" applyBorder="1" applyAlignment="1">
      <alignment horizontal="center" vertical="center" textRotation="255"/>
    </xf>
    <xf numFmtId="0" fontId="106" fillId="0" borderId="36" xfId="0" applyFont="1" applyFill="1" applyBorder="1" applyAlignment="1">
      <alignment horizontal="center" vertical="center"/>
    </xf>
    <xf numFmtId="0" fontId="106" fillId="0" borderId="36" xfId="0" applyFont="1" applyFill="1" applyBorder="1" applyAlignment="1">
      <alignment horizontal="left" vertical="center"/>
    </xf>
    <xf numFmtId="0" fontId="106" fillId="0" borderId="39" xfId="0" applyFont="1" applyFill="1" applyBorder="1" applyAlignment="1">
      <alignment horizontal="left" vertical="center"/>
    </xf>
    <xf numFmtId="0" fontId="106" fillId="0" borderId="0" xfId="0" applyFont="1" applyFill="1" applyAlignment="1">
      <alignment vertical="center"/>
    </xf>
    <xf numFmtId="0" fontId="164" fillId="0" borderId="50" xfId="0" applyFont="1" applyFill="1" applyBorder="1" applyAlignment="1">
      <alignment vertical="center"/>
    </xf>
    <xf numFmtId="0" fontId="163" fillId="0" borderId="93" xfId="0" applyFont="1" applyFill="1" applyBorder="1" applyAlignment="1">
      <alignment vertical="center"/>
    </xf>
    <xf numFmtId="0" fontId="164" fillId="0" borderId="40" xfId="0" applyFont="1" applyFill="1" applyBorder="1" applyAlignment="1">
      <alignment vertical="center"/>
    </xf>
    <xf numFmtId="0" fontId="163" fillId="0" borderId="97" xfId="0" applyFont="1" applyFill="1" applyBorder="1" applyAlignment="1">
      <alignment vertical="center"/>
    </xf>
    <xf numFmtId="0" fontId="77" fillId="0" borderId="0" xfId="0" applyFont="1" applyFill="1" applyAlignment="1">
      <alignment vertical="center"/>
    </xf>
    <xf numFmtId="0" fontId="8" fillId="0" borderId="0" xfId="0" applyFont="1" applyFill="1" applyAlignment="1">
      <alignment vertical="center"/>
    </xf>
    <xf numFmtId="0" fontId="8" fillId="0" borderId="117" xfId="0" applyFont="1" applyBorder="1" applyAlignment="1">
      <alignment horizontal="center" vertical="center" wrapText="1"/>
    </xf>
    <xf numFmtId="0" fontId="11" fillId="0" borderId="0" xfId="0" applyFont="1" applyAlignment="1">
      <alignment horizontal="justify" vertical="center"/>
    </xf>
    <xf numFmtId="0" fontId="40" fillId="3" borderId="59" xfId="48" applyNumberFormat="1" applyFont="1" applyFill="1" applyBorder="1" applyAlignment="1">
      <alignment horizontal="center" vertical="center" shrinkToFit="1"/>
    </xf>
    <xf numFmtId="0" fontId="40" fillId="3" borderId="11" xfId="48" applyNumberFormat="1" applyFont="1" applyFill="1" applyBorder="1" applyAlignment="1">
      <alignment horizontal="center" vertical="center" shrinkToFit="1"/>
    </xf>
    <xf numFmtId="0" fontId="40" fillId="3" borderId="62" xfId="48" applyNumberFormat="1" applyFont="1" applyFill="1" applyBorder="1" applyAlignment="1">
      <alignment vertical="center"/>
    </xf>
    <xf numFmtId="0" fontId="12" fillId="3" borderId="4" xfId="0" applyFont="1" applyFill="1" applyBorder="1" applyAlignment="1">
      <alignment vertical="center"/>
    </xf>
    <xf numFmtId="0" fontId="11" fillId="0" borderId="193" xfId="0" applyFont="1" applyFill="1" applyBorder="1" applyAlignment="1" applyProtection="1">
      <alignment horizontal="center" vertical="center" wrapText="1"/>
      <protection locked="0"/>
    </xf>
    <xf numFmtId="0" fontId="162" fillId="0" borderId="6" xfId="0" applyFont="1" applyFill="1" applyBorder="1" applyAlignment="1">
      <alignment horizontal="left" vertical="center" indent="1"/>
    </xf>
    <xf numFmtId="0" fontId="13" fillId="0" borderId="0" xfId="0" applyFont="1" applyAlignment="1">
      <alignment horizontal="right"/>
    </xf>
    <xf numFmtId="0" fontId="11" fillId="0" borderId="116"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16" xfId="0" applyFont="1" applyBorder="1" applyAlignment="1">
      <alignment vertical="top" wrapText="1"/>
    </xf>
    <xf numFmtId="0" fontId="11" fillId="0" borderId="119" xfId="0" applyFont="1" applyBorder="1" applyAlignment="1">
      <alignment vertical="top" wrapText="1"/>
    </xf>
    <xf numFmtId="0" fontId="11" fillId="0" borderId="116" xfId="0" applyFont="1" applyBorder="1" applyAlignment="1">
      <alignment horizontal="left" vertical="top" wrapText="1"/>
    </xf>
    <xf numFmtId="0" fontId="11" fillId="0" borderId="119" xfId="0" applyFont="1" applyBorder="1" applyAlignment="1">
      <alignment horizontal="left" vertical="top" wrapText="1" indent="1"/>
    </xf>
    <xf numFmtId="0" fontId="144" fillId="0" borderId="0" xfId="63" applyFont="1" applyFill="1" applyAlignment="1">
      <alignment horizontal="left" vertical="center"/>
    </xf>
    <xf numFmtId="0" fontId="147" fillId="0" borderId="0" xfId="64" applyFont="1" applyFill="1" applyAlignment="1">
      <alignment horizontal="center" vertical="center"/>
    </xf>
    <xf numFmtId="0" fontId="168" fillId="0" borderId="0" xfId="64" applyFont="1" applyFill="1" applyAlignment="1">
      <alignment horizontal="right" vertical="top" wrapText="1"/>
    </xf>
    <xf numFmtId="0" fontId="148" fillId="0" borderId="0" xfId="15" applyFont="1" applyFill="1">
      <alignment vertical="center"/>
    </xf>
    <xf numFmtId="0" fontId="146" fillId="0" borderId="0" xfId="64" applyFill="1"/>
    <xf numFmtId="0" fontId="149" fillId="0" borderId="58" xfId="64" applyFont="1" applyFill="1" applyBorder="1" applyAlignment="1">
      <alignment horizontal="center" vertical="center" wrapText="1"/>
    </xf>
    <xf numFmtId="0" fontId="149" fillId="0" borderId="103" xfId="64" applyFont="1" applyFill="1" applyBorder="1" applyAlignment="1">
      <alignment horizontal="center" vertical="center" wrapText="1"/>
    </xf>
    <xf numFmtId="0" fontId="150" fillId="0" borderId="56" xfId="64" applyFont="1" applyFill="1" applyBorder="1" applyAlignment="1">
      <alignment horizontal="center" vertical="center" wrapText="1"/>
    </xf>
    <xf numFmtId="0" fontId="149" fillId="0" borderId="56" xfId="64" applyFont="1" applyFill="1" applyBorder="1" applyAlignment="1">
      <alignment horizontal="center" vertical="center" wrapText="1"/>
    </xf>
    <xf numFmtId="0" fontId="169" fillId="0" borderId="117" xfId="64" applyFont="1" applyFill="1" applyBorder="1" applyAlignment="1">
      <alignment horizontal="center" vertical="center" wrapText="1"/>
    </xf>
    <xf numFmtId="0" fontId="149" fillId="0" borderId="47" xfId="64" applyFont="1" applyFill="1" applyBorder="1" applyAlignment="1">
      <alignment horizontal="left" vertical="center" wrapText="1"/>
    </xf>
    <xf numFmtId="0" fontId="149" fillId="0" borderId="116" xfId="64" applyFont="1" applyFill="1" applyBorder="1" applyAlignment="1">
      <alignment horizontal="left" vertical="center" wrapText="1"/>
    </xf>
    <xf numFmtId="0" fontId="149" fillId="0" borderId="123" xfId="64" applyFont="1" applyFill="1" applyBorder="1" applyAlignment="1">
      <alignment horizontal="left" vertical="center" wrapText="1"/>
    </xf>
    <xf numFmtId="0" fontId="149" fillId="0" borderId="194" xfId="64" applyFont="1" applyFill="1" applyBorder="1" applyAlignment="1">
      <alignment horizontal="left" vertical="center" wrapText="1"/>
    </xf>
    <xf numFmtId="0" fontId="149" fillId="0" borderId="8" xfId="64" applyFont="1" applyFill="1" applyBorder="1" applyAlignment="1">
      <alignment horizontal="left" vertical="center" wrapText="1"/>
    </xf>
    <xf numFmtId="0" fontId="149" fillId="0" borderId="195" xfId="64" applyFont="1" applyFill="1" applyBorder="1" applyAlignment="1">
      <alignment horizontal="left" vertical="center" wrapText="1"/>
    </xf>
    <xf numFmtId="0" fontId="149" fillId="0" borderId="26" xfId="64" applyFont="1" applyFill="1" applyBorder="1" applyAlignment="1">
      <alignment horizontal="center" vertical="center" wrapText="1"/>
    </xf>
    <xf numFmtId="0" fontId="149" fillId="0" borderId="26" xfId="64" applyFont="1" applyFill="1" applyBorder="1" applyAlignment="1">
      <alignment horizontal="left" vertical="center" wrapText="1"/>
    </xf>
    <xf numFmtId="0" fontId="150" fillId="0" borderId="8" xfId="64" applyFont="1" applyFill="1" applyBorder="1" applyAlignment="1">
      <alignment horizontal="center" vertical="center" wrapText="1"/>
    </xf>
    <xf numFmtId="0" fontId="149" fillId="0" borderId="29" xfId="64" applyFont="1" applyFill="1" applyBorder="1" applyAlignment="1">
      <alignment horizontal="left" vertical="center" wrapText="1"/>
    </xf>
    <xf numFmtId="0" fontId="149" fillId="0" borderId="196" xfId="64" applyFont="1" applyFill="1" applyBorder="1" applyAlignment="1">
      <alignment horizontal="left" vertical="center" wrapText="1"/>
    </xf>
    <xf numFmtId="0" fontId="149" fillId="0" borderId="132" xfId="64" applyFont="1" applyFill="1" applyBorder="1" applyAlignment="1">
      <alignment horizontal="left" vertical="center" wrapText="1"/>
    </xf>
    <xf numFmtId="0" fontId="149" fillId="0" borderId="197" xfId="64" applyFont="1" applyFill="1" applyBorder="1" applyAlignment="1">
      <alignment horizontal="left" vertical="center" wrapText="1"/>
    </xf>
    <xf numFmtId="0" fontId="149" fillId="0" borderId="162" xfId="64" applyFont="1" applyFill="1" applyBorder="1" applyAlignment="1">
      <alignment horizontal="left" vertical="center" wrapText="1"/>
    </xf>
    <xf numFmtId="0" fontId="149" fillId="0" borderId="198" xfId="64" applyFont="1" applyFill="1" applyBorder="1" applyAlignment="1">
      <alignment horizontal="left" vertical="center" wrapText="1"/>
    </xf>
    <xf numFmtId="0" fontId="149" fillId="0" borderId="51" xfId="64" applyFont="1" applyFill="1" applyBorder="1" applyAlignment="1">
      <alignment horizontal="left" vertical="center" wrapText="1"/>
    </xf>
    <xf numFmtId="0" fontId="149" fillId="0" borderId="119" xfId="64" applyFont="1" applyFill="1" applyBorder="1" applyAlignment="1">
      <alignment horizontal="left" vertical="center" wrapText="1"/>
    </xf>
    <xf numFmtId="0" fontId="149" fillId="0" borderId="6" xfId="64" applyFont="1" applyFill="1" applyBorder="1" applyAlignment="1">
      <alignment horizontal="left" vertical="center" wrapText="1"/>
    </xf>
    <xf numFmtId="0" fontId="149" fillId="0" borderId="118" xfId="64" applyFont="1" applyFill="1" applyBorder="1" applyAlignment="1">
      <alignment horizontal="left" vertical="center" wrapText="1"/>
    </xf>
    <xf numFmtId="0" fontId="149" fillId="0" borderId="32" xfId="64" applyFont="1" applyFill="1" applyBorder="1" applyAlignment="1">
      <alignment horizontal="left" vertical="center" wrapText="1"/>
    </xf>
    <xf numFmtId="0" fontId="149" fillId="0" borderId="199" xfId="64" applyFont="1" applyFill="1" applyBorder="1" applyAlignment="1">
      <alignment horizontal="left" vertical="center" wrapText="1"/>
    </xf>
    <xf numFmtId="0" fontId="149" fillId="0" borderId="190" xfId="64" applyFont="1" applyFill="1" applyBorder="1" applyAlignment="1">
      <alignment horizontal="left" vertical="center" wrapText="1"/>
    </xf>
    <xf numFmtId="0" fontId="149" fillId="0" borderId="200" xfId="64" applyFont="1" applyFill="1" applyBorder="1" applyAlignment="1">
      <alignment horizontal="left" vertical="center" wrapText="1"/>
    </xf>
    <xf numFmtId="0" fontId="170" fillId="0" borderId="0" xfId="64" applyFont="1" applyFill="1"/>
    <xf numFmtId="0" fontId="146" fillId="0" borderId="0" xfId="64" applyFill="1" applyAlignment="1">
      <alignment wrapText="1"/>
    </xf>
    <xf numFmtId="0" fontId="171" fillId="0" borderId="0" xfId="64" applyFont="1" applyAlignment="1"/>
    <xf numFmtId="0" fontId="171" fillId="0" borderId="0" xfId="64" applyFont="1"/>
    <xf numFmtId="0" fontId="0" fillId="0" borderId="0" xfId="0" applyFont="1" applyFill="1" applyBorder="1" applyAlignment="1">
      <alignment horizontal="left" vertical="center"/>
    </xf>
    <xf numFmtId="0" fontId="11" fillId="0" borderId="36" xfId="0" applyFont="1" applyFill="1" applyBorder="1" applyAlignment="1">
      <alignment horizontal="left" vertical="center"/>
    </xf>
    <xf numFmtId="0" fontId="11" fillId="0" borderId="0" xfId="0" applyFont="1" applyFill="1" applyBorder="1" applyAlignment="1">
      <alignment horizontal="left" vertical="center"/>
    </xf>
    <xf numFmtId="0" fontId="33" fillId="0" borderId="0" xfId="0" applyFont="1" applyFill="1" applyBorder="1" applyAlignment="1">
      <alignment horizontal="left" vertical="center"/>
    </xf>
    <xf numFmtId="0" fontId="113" fillId="0" borderId="0" xfId="10" applyFont="1" applyBorder="1" applyAlignment="1">
      <alignment vertical="center"/>
    </xf>
    <xf numFmtId="0" fontId="113" fillId="0" borderId="0" xfId="10" applyFont="1" applyAlignment="1">
      <alignment vertical="center"/>
    </xf>
    <xf numFmtId="0" fontId="113" fillId="0" borderId="0" xfId="10" applyFont="1">
      <alignment vertical="center"/>
    </xf>
    <xf numFmtId="0" fontId="113" fillId="0" borderId="28" xfId="10" applyFont="1" applyBorder="1">
      <alignment vertical="center"/>
    </xf>
    <xf numFmtId="0" fontId="113" fillId="0" borderId="2" xfId="10" applyFont="1" applyBorder="1" applyAlignment="1" applyProtection="1">
      <alignment horizontal="center" vertical="center"/>
      <protection locked="0"/>
    </xf>
    <xf numFmtId="0" fontId="113" fillId="0" borderId="6" xfId="10" applyFont="1" applyBorder="1" applyAlignment="1">
      <alignment vertical="center"/>
    </xf>
    <xf numFmtId="0" fontId="113" fillId="0" borderId="28" xfId="10" applyFont="1" applyBorder="1" applyAlignment="1" applyProtection="1">
      <alignment horizontal="center" vertical="center"/>
      <protection locked="0"/>
    </xf>
    <xf numFmtId="0" fontId="13" fillId="3" borderId="0" xfId="0" applyFont="1" applyFill="1" applyBorder="1" applyAlignment="1"/>
    <xf numFmtId="0" fontId="0" fillId="3" borderId="0" xfId="0" applyFont="1" applyFill="1" applyBorder="1"/>
    <xf numFmtId="0" fontId="0" fillId="3" borderId="0" xfId="0" applyFont="1" applyFill="1" applyBorder="1" applyAlignment="1">
      <alignment vertical="center"/>
    </xf>
    <xf numFmtId="0" fontId="15" fillId="3" borderId="0" xfId="0" applyFont="1" applyFill="1" applyBorder="1" applyAlignment="1">
      <alignment vertical="center"/>
    </xf>
    <xf numFmtId="0" fontId="34" fillId="13" borderId="3" xfId="4" applyFont="1" applyFill="1" applyBorder="1" applyAlignment="1">
      <alignment horizontal="left" vertical="center"/>
    </xf>
    <xf numFmtId="0" fontId="34" fillId="13" borderId="4" xfId="4" applyFont="1" applyFill="1" applyBorder="1" applyAlignment="1">
      <alignment horizontal="left" vertical="center"/>
    </xf>
    <xf numFmtId="0" fontId="34" fillId="13" borderId="10" xfId="4" applyFont="1" applyFill="1" applyBorder="1" applyAlignment="1">
      <alignment horizontal="left" vertical="center"/>
    </xf>
    <xf numFmtId="0" fontId="34" fillId="13" borderId="3" xfId="4" applyFont="1" applyFill="1" applyBorder="1" applyAlignment="1">
      <alignment horizontal="left" vertical="center" wrapText="1"/>
    </xf>
    <xf numFmtId="0" fontId="34" fillId="13" borderId="4" xfId="4" applyFont="1" applyFill="1" applyBorder="1" applyAlignment="1">
      <alignment horizontal="left" vertical="center" wrapText="1"/>
    </xf>
    <xf numFmtId="0" fontId="34" fillId="13" borderId="10" xfId="4" applyFont="1" applyFill="1" applyBorder="1" applyAlignment="1">
      <alignment horizontal="left" vertical="center" wrapText="1"/>
    </xf>
    <xf numFmtId="0" fontId="134" fillId="0" borderId="5" xfId="4" applyFont="1" applyBorder="1" applyAlignment="1">
      <alignment horizontal="left" vertical="center"/>
    </xf>
    <xf numFmtId="0" fontId="134" fillId="0" borderId="0" xfId="4" applyFont="1" applyBorder="1" applyAlignment="1">
      <alignment horizontal="left" vertical="center"/>
    </xf>
    <xf numFmtId="0" fontId="34" fillId="0" borderId="3" xfId="4" applyFont="1" applyBorder="1" applyAlignment="1">
      <alignment horizontal="left" vertical="center"/>
    </xf>
    <xf numFmtId="0" fontId="34" fillId="0" borderId="4" xfId="4" applyFont="1" applyBorder="1" applyAlignment="1">
      <alignment horizontal="left" vertical="center"/>
    </xf>
    <xf numFmtId="0" fontId="34" fillId="0" borderId="10" xfId="4" applyFont="1" applyBorder="1" applyAlignment="1">
      <alignment horizontal="left" vertical="center"/>
    </xf>
    <xf numFmtId="38" fontId="34" fillId="13" borderId="3" xfId="1" applyFont="1" applyFill="1" applyBorder="1" applyAlignment="1">
      <alignment horizontal="left" vertical="center"/>
    </xf>
    <xf numFmtId="38" fontId="34" fillId="13" borderId="4" xfId="1" applyFont="1" applyFill="1" applyBorder="1" applyAlignment="1">
      <alignment horizontal="left" vertical="center"/>
    </xf>
    <xf numFmtId="38" fontId="34" fillId="13" borderId="10" xfId="1" applyFont="1" applyFill="1" applyBorder="1" applyAlignment="1">
      <alignment horizontal="left" vertical="center"/>
    </xf>
    <xf numFmtId="0" fontId="140" fillId="13" borderId="3" xfId="4" applyFont="1" applyFill="1" applyBorder="1" applyAlignment="1">
      <alignment horizontal="left" vertical="center" wrapText="1"/>
    </xf>
    <xf numFmtId="0" fontId="140" fillId="13" borderId="4" xfId="4" applyFont="1" applyFill="1" applyBorder="1" applyAlignment="1">
      <alignment horizontal="left" vertical="center"/>
    </xf>
    <xf numFmtId="0" fontId="140" fillId="13" borderId="10" xfId="4" applyFont="1" applyFill="1" applyBorder="1" applyAlignment="1">
      <alignment horizontal="left" vertical="center"/>
    </xf>
    <xf numFmtId="0" fontId="34" fillId="0" borderId="3" xfId="4" applyFont="1" applyFill="1" applyBorder="1" applyAlignment="1">
      <alignment horizontal="left" vertical="center" wrapText="1"/>
    </xf>
    <xf numFmtId="0" fontId="34" fillId="0" borderId="4" xfId="4" applyFont="1" applyFill="1" applyBorder="1" applyAlignment="1">
      <alignment horizontal="left" vertical="center" wrapText="1"/>
    </xf>
    <xf numFmtId="0" fontId="34" fillId="0" borderId="10" xfId="4" applyFont="1" applyFill="1" applyBorder="1" applyAlignment="1">
      <alignment horizontal="left" vertical="center" wrapText="1"/>
    </xf>
    <xf numFmtId="0" fontId="34" fillId="0" borderId="3" xfId="4" applyFont="1" applyBorder="1" applyAlignment="1">
      <alignment horizontal="left" vertical="center" wrapText="1"/>
    </xf>
    <xf numFmtId="0" fontId="34" fillId="0" borderId="4" xfId="4" applyFont="1" applyBorder="1" applyAlignment="1">
      <alignment horizontal="left" vertical="center" wrapText="1"/>
    </xf>
    <xf numFmtId="0" fontId="34" fillId="0" borderId="10" xfId="4" applyFont="1" applyBorder="1" applyAlignment="1">
      <alignment horizontal="left" vertical="center" wrapText="1"/>
    </xf>
    <xf numFmtId="0" fontId="131" fillId="0" borderId="3" xfId="4" applyFont="1" applyBorder="1" applyAlignment="1">
      <alignment horizontal="left" vertical="center" wrapText="1"/>
    </xf>
    <xf numFmtId="0" fontId="131" fillId="0" borderId="4" xfId="4" applyFont="1" applyBorder="1" applyAlignment="1">
      <alignment horizontal="left" vertical="center" wrapText="1"/>
    </xf>
    <xf numFmtId="0" fontId="131" fillId="0" borderId="10" xfId="4" applyFont="1" applyBorder="1" applyAlignment="1">
      <alignment horizontal="left" vertical="center" wrapText="1"/>
    </xf>
    <xf numFmtId="0" fontId="131" fillId="0" borderId="4" xfId="4" applyFont="1" applyBorder="1" applyAlignment="1">
      <alignment horizontal="left" vertical="center"/>
    </xf>
    <xf numFmtId="0" fontId="131" fillId="0" borderId="10" xfId="4" applyFont="1" applyBorder="1" applyAlignment="1">
      <alignment horizontal="left" vertical="center"/>
    </xf>
    <xf numFmtId="0" fontId="140" fillId="0" borderId="3" xfId="4" applyFont="1" applyFill="1" applyBorder="1" applyAlignment="1">
      <alignment horizontal="left" vertical="center"/>
    </xf>
    <xf numFmtId="0" fontId="140" fillId="0" borderId="4" xfId="4" applyFont="1" applyFill="1" applyBorder="1" applyAlignment="1">
      <alignment horizontal="left" vertical="center"/>
    </xf>
    <xf numFmtId="0" fontId="140" fillId="0" borderId="10" xfId="4" applyFont="1" applyFill="1" applyBorder="1" applyAlignment="1">
      <alignment horizontal="left" vertical="center"/>
    </xf>
    <xf numFmtId="0" fontId="128" fillId="0" borderId="0" xfId="3" applyFont="1" applyFill="1" applyAlignment="1">
      <alignment horizontal="center" vertical="center"/>
    </xf>
    <xf numFmtId="0" fontId="11" fillId="0" borderId="1" xfId="3" applyFont="1" applyFill="1" applyBorder="1" applyAlignment="1">
      <alignment horizontal="left" vertical="center"/>
    </xf>
    <xf numFmtId="58" fontId="11" fillId="0" borderId="1" xfId="3" applyNumberFormat="1" applyFont="1" applyFill="1" applyBorder="1" applyAlignment="1">
      <alignment horizontal="left" vertical="center"/>
    </xf>
    <xf numFmtId="0" fontId="34" fillId="2" borderId="3" xfId="4" applyFont="1" applyFill="1" applyBorder="1" applyAlignment="1">
      <alignment horizontal="center" vertical="center"/>
    </xf>
    <xf numFmtId="0" fontId="34" fillId="2" borderId="4" xfId="4" applyFont="1" applyFill="1" applyBorder="1" applyAlignment="1">
      <alignment horizontal="center" vertical="center"/>
    </xf>
    <xf numFmtId="0" fontId="34" fillId="2" borderId="10" xfId="4" applyFont="1" applyFill="1" applyBorder="1" applyAlignment="1">
      <alignment horizontal="center" vertical="center"/>
    </xf>
    <xf numFmtId="0" fontId="17" fillId="0" borderId="0" xfId="0" applyFont="1" applyFill="1" applyAlignment="1">
      <alignment horizontal="center" vertical="center"/>
    </xf>
    <xf numFmtId="58" fontId="17" fillId="0" borderId="0" xfId="0" applyNumberFormat="1" applyFont="1" applyFill="1" applyAlignment="1" applyProtection="1">
      <alignment horizontal="distributed" vertical="center" indent="2" shrinkToFit="1"/>
      <protection locked="0"/>
    </xf>
    <xf numFmtId="0" fontId="20" fillId="0" borderId="0" xfId="0" applyFont="1" applyFill="1" applyAlignment="1">
      <alignment vertical="center"/>
    </xf>
    <xf numFmtId="0" fontId="20" fillId="0" borderId="0" xfId="0" applyFont="1" applyAlignment="1">
      <alignment vertical="center"/>
    </xf>
    <xf numFmtId="0" fontId="19"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9" fillId="0" borderId="0" xfId="0" applyFont="1" applyFill="1" applyAlignment="1" applyProtection="1">
      <alignment horizontal="left" vertical="center"/>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17" fillId="0" borderId="0" xfId="0" applyFont="1" applyFill="1" applyAlignment="1">
      <alignment horizontal="left" vertical="center" wrapText="1"/>
    </xf>
    <xf numFmtId="0" fontId="17" fillId="0" borderId="0" xfId="0" applyFont="1" applyFill="1" applyAlignment="1">
      <alignment vertical="center"/>
    </xf>
    <xf numFmtId="0" fontId="25" fillId="0" borderId="0" xfId="0" applyFont="1" applyAlignment="1">
      <alignment vertical="center"/>
    </xf>
    <xf numFmtId="0" fontId="0" fillId="0" borderId="0" xfId="0" applyFont="1" applyAlignment="1">
      <alignment vertical="center"/>
    </xf>
    <xf numFmtId="0" fontId="24" fillId="0" borderId="0" xfId="0" applyFont="1" applyFill="1" applyAlignment="1">
      <alignment horizontal="left" vertical="center"/>
    </xf>
    <xf numFmtId="0" fontId="21" fillId="0" borderId="6" xfId="0" applyFont="1" applyFill="1" applyBorder="1" applyAlignment="1">
      <alignment horizontal="left" vertical="center" wrapText="1"/>
    </xf>
    <xf numFmtId="0" fontId="21" fillId="0" borderId="0" xfId="0" applyFont="1" applyFill="1" applyAlignment="1">
      <alignment horizontal="left" vertical="center" wrapText="1"/>
    </xf>
    <xf numFmtId="0" fontId="21" fillId="0" borderId="6" xfId="0" applyFont="1" applyFill="1" applyBorder="1" applyAlignment="1">
      <alignment horizontal="left" vertical="center" shrinkToFit="1"/>
    </xf>
    <xf numFmtId="0" fontId="21" fillId="0" borderId="0" xfId="0" applyFont="1" applyFill="1" applyAlignment="1">
      <alignment horizontal="left" vertical="center" shrinkToFit="1"/>
    </xf>
    <xf numFmtId="0" fontId="21" fillId="0" borderId="7" xfId="0" applyFont="1" applyFill="1" applyBorder="1" applyAlignment="1">
      <alignment horizontal="left" vertical="center" shrinkToFit="1"/>
    </xf>
    <xf numFmtId="0" fontId="21" fillId="0" borderId="6" xfId="0" applyFont="1" applyFill="1" applyBorder="1" applyAlignment="1">
      <alignment horizontal="left" vertical="center"/>
    </xf>
    <xf numFmtId="0" fontId="21" fillId="0" borderId="0" xfId="0" applyFont="1" applyFill="1" applyAlignment="1">
      <alignment horizontal="left" vertical="center"/>
    </xf>
    <xf numFmtId="0" fontId="19" fillId="0" borderId="1" xfId="0" applyFont="1" applyFill="1" applyBorder="1" applyAlignment="1" applyProtection="1">
      <alignment horizontal="left" vertical="center" shrinkToFit="1"/>
      <protection locked="0"/>
    </xf>
    <xf numFmtId="0" fontId="21" fillId="0" borderId="0" xfId="0" applyFont="1" applyFill="1" applyBorder="1" applyAlignment="1">
      <alignment horizontal="left" vertical="center" shrinkToFit="1"/>
    </xf>
    <xf numFmtId="0" fontId="21" fillId="0" borderId="0" xfId="0" applyFont="1" applyFill="1" applyBorder="1" applyAlignment="1" applyProtection="1">
      <alignment horizontal="left" vertical="center" shrinkToFit="1"/>
      <protection locked="0"/>
    </xf>
    <xf numFmtId="0" fontId="21" fillId="0" borderId="0" xfId="0" applyFont="1" applyFill="1" applyAlignment="1" applyProtection="1">
      <alignment horizontal="left" vertical="center" shrinkToFit="1"/>
      <protection locked="0"/>
    </xf>
    <xf numFmtId="0" fontId="25" fillId="0" borderId="0" xfId="0" applyFont="1" applyFill="1" applyAlignment="1">
      <alignment horizontal="right" vertical="center"/>
    </xf>
    <xf numFmtId="0" fontId="19" fillId="0" borderId="0" xfId="0" applyFont="1" applyFill="1" applyAlignment="1">
      <alignment horizontal="left" vertical="center" shrinkToFit="1"/>
    </xf>
    <xf numFmtId="0" fontId="19" fillId="0" borderId="0" xfId="0" applyFont="1" applyFill="1" applyAlignment="1">
      <alignment horizontal="left" vertical="top" wrapText="1"/>
    </xf>
    <xf numFmtId="0" fontId="17" fillId="0" borderId="1" xfId="0" applyFont="1" applyFill="1" applyBorder="1" applyAlignment="1" applyProtection="1">
      <alignment horizontal="left" vertical="center" shrinkToFit="1"/>
      <protection locked="0"/>
    </xf>
    <xf numFmtId="58" fontId="17" fillId="0" borderId="1" xfId="0" applyNumberFormat="1" applyFont="1" applyFill="1" applyBorder="1" applyAlignment="1" applyProtection="1">
      <alignment horizontal="center" vertical="center"/>
      <protection locked="0"/>
    </xf>
    <xf numFmtId="58" fontId="17" fillId="0" borderId="4" xfId="0" applyNumberFormat="1" applyFont="1" applyFill="1" applyBorder="1" applyAlignment="1" applyProtection="1">
      <alignment horizontal="center" vertical="center"/>
      <protection locked="0"/>
    </xf>
    <xf numFmtId="0" fontId="17" fillId="0" borderId="0" xfId="0" applyFont="1" applyFill="1" applyAlignment="1">
      <alignment horizontal="left" vertical="center"/>
    </xf>
    <xf numFmtId="0" fontId="19"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9" fillId="0" borderId="5" xfId="0" applyFont="1" applyFill="1" applyBorder="1" applyAlignment="1" applyProtection="1">
      <alignment horizontal="left" vertical="center" shrinkToFit="1"/>
      <protection locked="0"/>
    </xf>
    <xf numFmtId="0" fontId="19" fillId="0" borderId="0" xfId="0" applyFont="1" applyFill="1" applyAlignment="1">
      <alignment vertical="top" wrapText="1"/>
    </xf>
    <xf numFmtId="0" fontId="19" fillId="0" borderId="0" xfId="0" applyFont="1" applyFill="1" applyAlignment="1">
      <alignment vertical="top"/>
    </xf>
    <xf numFmtId="0" fontId="0" fillId="0" borderId="0" xfId="0" applyFont="1" applyAlignment="1">
      <alignment vertical="top"/>
    </xf>
    <xf numFmtId="0" fontId="17" fillId="0" borderId="8" xfId="0" applyFont="1" applyFill="1" applyBorder="1" applyAlignment="1">
      <alignment horizontal="distributed" vertical="center" wrapText="1"/>
    </xf>
    <xf numFmtId="0" fontId="26" fillId="0" borderId="9" xfId="0" applyFont="1" applyFill="1" applyBorder="1" applyAlignment="1">
      <alignment horizontal="distributed" vertical="center"/>
    </xf>
    <xf numFmtId="0" fontId="26" fillId="0" borderId="11" xfId="0" applyFont="1" applyFill="1" applyBorder="1" applyAlignment="1">
      <alignment horizontal="distributed" vertical="center"/>
    </xf>
    <xf numFmtId="0" fontId="26" fillId="0" borderId="12" xfId="0" applyFont="1" applyFill="1" applyBorder="1" applyAlignment="1">
      <alignment horizontal="distributed"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26" fillId="0" borderId="3" xfId="0" applyFont="1" applyFill="1" applyBorder="1" applyAlignment="1" applyProtection="1">
      <alignment horizontal="center" vertical="center"/>
      <protection locked="0"/>
    </xf>
    <xf numFmtId="0" fontId="26" fillId="0" borderId="4" xfId="0"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0" fontId="17" fillId="0" borderId="3" xfId="0" applyFont="1" applyFill="1" applyBorder="1" applyAlignment="1" applyProtection="1">
      <alignment horizontal="right" vertical="center"/>
      <protection locked="0"/>
    </xf>
    <xf numFmtId="0" fontId="17" fillId="0" borderId="4" xfId="0" applyFont="1" applyFill="1" applyBorder="1" applyAlignment="1" applyProtection="1">
      <alignment horizontal="right" vertical="center"/>
      <protection locked="0"/>
    </xf>
    <xf numFmtId="0" fontId="17" fillId="0" borderId="10" xfId="0" applyFont="1" applyFill="1" applyBorder="1" applyAlignment="1" applyProtection="1">
      <alignment horizontal="right" vertical="center"/>
      <protection locked="0"/>
    </xf>
    <xf numFmtId="0" fontId="19" fillId="0" borderId="3" xfId="0"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9" fillId="0" borderId="1" xfId="0" applyNumberFormat="1" applyFont="1" applyFill="1" applyBorder="1" applyAlignment="1" applyProtection="1">
      <alignment horizontal="center" vertical="center" shrinkToFit="1"/>
      <protection locked="0"/>
    </xf>
    <xf numFmtId="49" fontId="8" fillId="0" borderId="0" xfId="0" applyNumberFormat="1" applyFont="1" applyFill="1" applyBorder="1" applyAlignment="1">
      <alignment vertical="center"/>
    </xf>
    <xf numFmtId="58" fontId="84" fillId="0" borderId="0" xfId="0" applyNumberFormat="1" applyFont="1" applyFill="1" applyBorder="1" applyAlignment="1">
      <alignment horizontal="center" vertical="center" shrinkToFit="1"/>
    </xf>
    <xf numFmtId="0" fontId="84" fillId="0" borderId="0" xfId="0" applyFont="1" applyFill="1" applyBorder="1" applyAlignment="1">
      <alignment horizontal="left" vertical="center" wrapText="1"/>
    </xf>
    <xf numFmtId="0" fontId="84" fillId="0" borderId="0" xfId="0" applyFont="1" applyFill="1" applyBorder="1" applyAlignment="1">
      <alignment horizontal="center" vertical="center"/>
    </xf>
    <xf numFmtId="0" fontId="83" fillId="0" borderId="1" xfId="0" applyFont="1" applyFill="1" applyBorder="1" applyAlignment="1" applyProtection="1">
      <alignment horizontal="center" vertical="center" shrinkToFit="1"/>
    </xf>
    <xf numFmtId="0" fontId="84" fillId="0" borderId="0" xfId="0" applyFont="1" applyFill="1" applyBorder="1" applyAlignment="1">
      <alignment horizontal="left" vertical="center"/>
    </xf>
    <xf numFmtId="0" fontId="160"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49" fontId="8" fillId="3" borderId="0" xfId="0" applyNumberFormat="1" applyFont="1" applyFill="1" applyBorder="1" applyAlignment="1">
      <alignment vertical="center"/>
    </xf>
    <xf numFmtId="58" fontId="84" fillId="0" borderId="1" xfId="0" applyNumberFormat="1" applyFont="1" applyFill="1" applyBorder="1" applyAlignment="1" applyProtection="1">
      <alignment horizontal="center" vertical="center" shrinkToFit="1"/>
    </xf>
    <xf numFmtId="0" fontId="83" fillId="0" borderId="0" xfId="0" applyFont="1" applyFill="1" applyBorder="1" applyAlignment="1" applyProtection="1">
      <alignment horizontal="left" vertical="center" shrinkToFit="1"/>
    </xf>
    <xf numFmtId="0" fontId="84" fillId="0" borderId="0" xfId="0" applyFont="1" applyFill="1" applyBorder="1" applyAlignment="1">
      <alignment horizontal="center" vertical="center" shrinkToFit="1"/>
    </xf>
    <xf numFmtId="0" fontId="83" fillId="0" borderId="0" xfId="0" applyFont="1" applyFill="1" applyBorder="1" applyAlignment="1" applyProtection="1">
      <alignment horizontal="center" vertical="center" shrinkToFit="1"/>
    </xf>
    <xf numFmtId="0" fontId="65" fillId="0" borderId="5" xfId="0" applyFont="1" applyFill="1" applyBorder="1" applyAlignment="1">
      <alignment vertical="center"/>
    </xf>
    <xf numFmtId="0" fontId="122" fillId="0" borderId="5" xfId="0" applyFont="1" applyFill="1" applyBorder="1" applyAlignment="1"/>
    <xf numFmtId="0" fontId="65" fillId="0" borderId="0" xfId="0" applyFont="1" applyFill="1" applyBorder="1" applyAlignment="1">
      <alignment horizontal="left" vertical="center"/>
    </xf>
    <xf numFmtId="0" fontId="123" fillId="0" borderId="1" xfId="0" applyFont="1" applyFill="1" applyBorder="1" applyAlignment="1">
      <alignment horizontal="left"/>
    </xf>
    <xf numFmtId="0" fontId="122" fillId="0" borderId="8" xfId="0" applyFont="1" applyFill="1" applyBorder="1" applyAlignment="1" applyProtection="1">
      <alignment horizontal="left" vertical="top" wrapText="1"/>
      <protection locked="0"/>
    </xf>
    <xf numFmtId="0" fontId="122" fillId="0" borderId="5" xfId="0" applyFont="1" applyFill="1" applyBorder="1" applyAlignment="1" applyProtection="1">
      <alignment horizontal="left" vertical="top" wrapText="1"/>
      <protection locked="0"/>
    </xf>
    <xf numFmtId="0" fontId="122" fillId="0" borderId="9" xfId="0" applyFont="1" applyFill="1" applyBorder="1" applyAlignment="1" applyProtection="1">
      <alignment horizontal="left" vertical="top" wrapText="1"/>
      <protection locked="0"/>
    </xf>
    <xf numFmtId="0" fontId="122" fillId="0" borderId="6" xfId="0" applyFont="1" applyFill="1" applyBorder="1" applyAlignment="1" applyProtection="1">
      <alignment horizontal="left" vertical="top" wrapText="1"/>
      <protection locked="0"/>
    </xf>
    <xf numFmtId="0" fontId="122" fillId="0" borderId="0" xfId="0" applyFont="1" applyFill="1" applyBorder="1" applyAlignment="1" applyProtection="1">
      <alignment horizontal="left" vertical="top" wrapText="1"/>
      <protection locked="0"/>
    </xf>
    <xf numFmtId="0" fontId="122" fillId="0" borderId="7" xfId="0" applyFont="1" applyFill="1" applyBorder="1" applyAlignment="1" applyProtection="1">
      <alignment horizontal="left" vertical="top" wrapText="1"/>
      <protection locked="0"/>
    </xf>
    <xf numFmtId="0" fontId="122" fillId="0" borderId="11" xfId="0" applyFont="1" applyFill="1" applyBorder="1" applyAlignment="1" applyProtection="1">
      <alignment horizontal="left" vertical="top" wrapText="1"/>
      <protection locked="0"/>
    </xf>
    <xf numFmtId="0" fontId="122" fillId="0" borderId="1" xfId="0" applyFont="1" applyFill="1" applyBorder="1" applyAlignment="1" applyProtection="1">
      <alignment horizontal="left" vertical="top" wrapText="1"/>
      <protection locked="0"/>
    </xf>
    <xf numFmtId="0" fontId="122" fillId="0" borderId="12" xfId="0" applyFont="1" applyFill="1" applyBorder="1" applyAlignment="1" applyProtection="1">
      <alignment horizontal="left" vertical="top" wrapText="1"/>
      <protection locked="0"/>
    </xf>
    <xf numFmtId="0" fontId="123" fillId="0" borderId="3" xfId="0" applyFont="1" applyFill="1" applyBorder="1" applyAlignment="1">
      <alignment horizontal="left" vertical="center" shrinkToFit="1"/>
    </xf>
    <xf numFmtId="0" fontId="123" fillId="0" borderId="4" xfId="0" applyFont="1" applyFill="1" applyBorder="1" applyAlignment="1">
      <alignment horizontal="left" vertical="center" shrinkToFit="1"/>
    </xf>
    <xf numFmtId="0" fontId="123" fillId="0" borderId="26" xfId="0" applyFont="1" applyFill="1" applyBorder="1" applyAlignment="1">
      <alignment horizontal="center" vertical="center"/>
    </xf>
    <xf numFmtId="0" fontId="123" fillId="0" borderId="27" xfId="0" applyFont="1" applyFill="1" applyBorder="1" applyAlignment="1">
      <alignment horizontal="center" vertical="center"/>
    </xf>
    <xf numFmtId="0" fontId="123" fillId="0" borderId="28" xfId="0" applyFont="1" applyFill="1" applyBorder="1" applyAlignment="1">
      <alignment horizontal="center" vertical="center"/>
    </xf>
    <xf numFmtId="0" fontId="123" fillId="0" borderId="3" xfId="0" applyFont="1" applyFill="1" applyBorder="1" applyAlignment="1">
      <alignment horizontal="left" vertical="center"/>
    </xf>
    <xf numFmtId="0" fontId="123" fillId="0" borderId="4" xfId="0" applyFont="1" applyFill="1" applyBorder="1" applyAlignment="1">
      <alignment horizontal="left" vertical="center"/>
    </xf>
    <xf numFmtId="0" fontId="123" fillId="0" borderId="8" xfId="0" applyFont="1" applyFill="1" applyBorder="1" applyAlignment="1">
      <alignment horizontal="left" vertical="center" shrinkToFit="1"/>
    </xf>
    <xf numFmtId="0" fontId="123" fillId="0" borderId="5" xfId="0" applyFont="1" applyFill="1" applyBorder="1" applyAlignment="1">
      <alignment horizontal="left" vertical="center" shrinkToFit="1"/>
    </xf>
    <xf numFmtId="0" fontId="123" fillId="9" borderId="5" xfId="0" applyFont="1" applyFill="1" applyBorder="1" applyAlignment="1" applyProtection="1">
      <alignment horizontal="left" vertical="center" shrinkToFit="1"/>
      <protection locked="0"/>
    </xf>
    <xf numFmtId="0" fontId="123" fillId="0" borderId="6" xfId="0" applyFont="1" applyFill="1" applyBorder="1" applyAlignment="1">
      <alignment horizontal="left" vertical="center" shrinkToFit="1"/>
    </xf>
    <xf numFmtId="0" fontId="123" fillId="0" borderId="0" xfId="0" applyFont="1" applyFill="1" applyBorder="1" applyAlignment="1">
      <alignment horizontal="left" vertical="center" shrinkToFit="1"/>
    </xf>
    <xf numFmtId="0" fontId="123" fillId="0" borderId="0" xfId="0" applyFont="1" applyFill="1" applyBorder="1" applyAlignment="1" applyProtection="1">
      <alignment horizontal="left" vertical="center" shrinkToFit="1"/>
      <protection locked="0"/>
    </xf>
    <xf numFmtId="0" fontId="123" fillId="0" borderId="11" xfId="0" applyFont="1" applyFill="1" applyBorder="1" applyAlignment="1">
      <alignment horizontal="left" vertical="center" wrapText="1"/>
    </xf>
    <xf numFmtId="0" fontId="123" fillId="0" borderId="1" xfId="0" applyFont="1" applyFill="1" applyBorder="1" applyAlignment="1">
      <alignment horizontal="left" vertical="center" wrapText="1"/>
    </xf>
    <xf numFmtId="0" fontId="123" fillId="0" borderId="2" xfId="0" applyFont="1" applyFill="1" applyBorder="1" applyAlignment="1">
      <alignment horizontal="center" vertical="center" wrapText="1"/>
    </xf>
    <xf numFmtId="0" fontId="123" fillId="0" borderId="2" xfId="0" applyFont="1" applyFill="1" applyBorder="1" applyAlignment="1">
      <alignment horizontal="center" vertical="center" textRotation="255"/>
    </xf>
    <xf numFmtId="0" fontId="65" fillId="0" borderId="8" xfId="0" applyFont="1" applyFill="1" applyBorder="1" applyAlignment="1">
      <alignment horizontal="left" vertical="center" wrapText="1" indent="1"/>
    </xf>
    <xf numFmtId="0" fontId="65" fillId="0" borderId="9" xfId="0" applyFont="1" applyFill="1" applyBorder="1" applyAlignment="1">
      <alignment horizontal="left" vertical="center" indent="1"/>
    </xf>
    <xf numFmtId="0" fontId="65" fillId="0" borderId="6" xfId="0" applyFont="1" applyFill="1" applyBorder="1" applyAlignment="1">
      <alignment horizontal="left" vertical="center" indent="1"/>
    </xf>
    <xf numFmtId="0" fontId="65" fillId="0" borderId="7" xfId="0" applyFont="1" applyFill="1" applyBorder="1" applyAlignment="1">
      <alignment horizontal="left" vertical="center" indent="1"/>
    </xf>
    <xf numFmtId="0" fontId="65" fillId="0" borderId="11" xfId="0" applyFont="1" applyFill="1" applyBorder="1" applyAlignment="1">
      <alignment horizontal="left" vertical="center" indent="1"/>
    </xf>
    <xf numFmtId="0" fontId="65" fillId="0" borderId="12" xfId="0" applyFont="1" applyFill="1" applyBorder="1" applyAlignment="1">
      <alignment horizontal="left" vertical="center" indent="1"/>
    </xf>
    <xf numFmtId="0" fontId="65" fillId="0" borderId="8" xfId="0" applyFont="1" applyFill="1" applyBorder="1" applyAlignment="1">
      <alignment horizontal="left" vertical="center" wrapText="1"/>
    </xf>
    <xf numFmtId="0" fontId="65" fillId="0" borderId="6" xfId="0" applyFont="1" applyFill="1" applyBorder="1" applyAlignment="1">
      <alignment horizontal="left" vertical="center" wrapText="1"/>
    </xf>
    <xf numFmtId="0" fontId="65" fillId="0" borderId="26" xfId="0" applyFont="1" applyFill="1" applyBorder="1" applyAlignment="1">
      <alignment horizontal="center" vertical="center"/>
    </xf>
    <xf numFmtId="0" fontId="65" fillId="0" borderId="27" xfId="0" applyFont="1" applyFill="1" applyBorder="1" applyAlignment="1">
      <alignment horizontal="center" vertical="center"/>
    </xf>
    <xf numFmtId="0" fontId="65" fillId="0" borderId="28" xfId="0" applyFont="1" applyFill="1" applyBorder="1" applyAlignment="1">
      <alignment horizontal="center" vertical="center"/>
    </xf>
    <xf numFmtId="0" fontId="123" fillId="0" borderId="3" xfId="0" applyFont="1" applyFill="1" applyBorder="1" applyAlignment="1">
      <alignment horizontal="left" vertical="center" wrapText="1" shrinkToFit="1"/>
    </xf>
    <xf numFmtId="0" fontId="123" fillId="0" borderId="4" xfId="0" applyFont="1" applyFill="1" applyBorder="1" applyAlignment="1">
      <alignment horizontal="left" vertical="center" wrapText="1" shrinkToFit="1"/>
    </xf>
    <xf numFmtId="0" fontId="123" fillId="0" borderId="10" xfId="0" applyFont="1" applyFill="1" applyBorder="1" applyAlignment="1">
      <alignment horizontal="left" vertical="center" wrapText="1" shrinkToFit="1"/>
    </xf>
    <xf numFmtId="0" fontId="123" fillId="0" borderId="3" xfId="0" applyFont="1" applyFill="1" applyBorder="1" applyAlignment="1">
      <alignment vertical="center" wrapText="1" shrinkToFit="1"/>
    </xf>
    <xf numFmtId="0" fontId="123" fillId="0" borderId="4" xfId="0" applyFont="1" applyFill="1" applyBorder="1" applyAlignment="1">
      <alignment vertical="center" wrapText="1" shrinkToFit="1"/>
    </xf>
    <xf numFmtId="0" fontId="65" fillId="0" borderId="8" xfId="0" applyFont="1" applyFill="1" applyBorder="1" applyAlignment="1">
      <alignment horizontal="left" vertical="center" indent="1"/>
    </xf>
    <xf numFmtId="0" fontId="123" fillId="0" borderId="10" xfId="0" applyFont="1" applyFill="1" applyBorder="1" applyAlignment="1">
      <alignment horizontal="left" vertical="center"/>
    </xf>
    <xf numFmtId="0" fontId="122" fillId="0" borderId="10" xfId="0" applyFont="1" applyBorder="1"/>
    <xf numFmtId="0" fontId="65" fillId="0" borderId="3" xfId="0" applyFont="1" applyFill="1" applyBorder="1" applyAlignment="1">
      <alignment horizontal="left" vertical="center" wrapText="1" indent="1"/>
    </xf>
    <xf numFmtId="0" fontId="65" fillId="0" borderId="10" xfId="0" applyFont="1" applyFill="1" applyBorder="1" applyAlignment="1">
      <alignment horizontal="left" vertical="center" wrapText="1" indent="1"/>
    </xf>
    <xf numFmtId="0" fontId="123" fillId="0" borderId="26" xfId="0" applyFont="1" applyFill="1" applyBorder="1" applyAlignment="1">
      <alignment horizontal="center" vertical="center" wrapText="1"/>
    </xf>
    <xf numFmtId="0" fontId="123" fillId="0" borderId="28" xfId="0" applyFont="1" applyFill="1" applyBorder="1" applyAlignment="1">
      <alignment horizontal="center" vertical="center" wrapText="1"/>
    </xf>
    <xf numFmtId="0" fontId="65" fillId="0" borderId="9"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123" fillId="0" borderId="3" xfId="0" applyFont="1" applyFill="1" applyBorder="1" applyAlignment="1">
      <alignment horizontal="left" vertical="center" wrapText="1"/>
    </xf>
    <xf numFmtId="0" fontId="123" fillId="0" borderId="4" xfId="0" applyFont="1" applyFill="1" applyBorder="1" applyAlignment="1">
      <alignment horizontal="left" vertical="center" wrapText="1"/>
    </xf>
    <xf numFmtId="0" fontId="123" fillId="0" borderId="10" xfId="0" applyFont="1" applyFill="1" applyBorder="1" applyAlignment="1">
      <alignment horizontal="left" vertical="center" wrapText="1"/>
    </xf>
    <xf numFmtId="0" fontId="159" fillId="0" borderId="4" xfId="0" applyFont="1" applyFill="1" applyBorder="1" applyAlignment="1" applyProtection="1">
      <alignment horizontal="left" vertical="center" shrinkToFit="1"/>
      <protection locked="0"/>
    </xf>
    <xf numFmtId="0" fontId="123" fillId="0" borderId="10" xfId="0" applyFont="1" applyFill="1" applyBorder="1" applyAlignment="1">
      <alignment horizontal="left" vertical="center" shrinkToFit="1"/>
    </xf>
    <xf numFmtId="0" fontId="123" fillId="0" borderId="27" xfId="0" applyFont="1" applyFill="1" applyBorder="1" applyAlignment="1">
      <alignment horizontal="center" vertical="center" wrapText="1"/>
    </xf>
    <xf numFmtId="0" fontId="65" fillId="0" borderId="26" xfId="0" applyFont="1" applyFill="1" applyBorder="1" applyAlignment="1">
      <alignment horizontal="left" vertical="center" indent="1"/>
    </xf>
    <xf numFmtId="0" fontId="65" fillId="0" borderId="27" xfId="0" applyFont="1" applyFill="1" applyBorder="1" applyAlignment="1">
      <alignment horizontal="left" vertical="center" indent="1"/>
    </xf>
    <xf numFmtId="0" fontId="65" fillId="0" borderId="28" xfId="0" applyFont="1" applyFill="1" applyBorder="1" applyAlignment="1">
      <alignment horizontal="left" vertical="center" indent="1"/>
    </xf>
    <xf numFmtId="0" fontId="116" fillId="0" borderId="3" xfId="0" applyFont="1" applyFill="1" applyBorder="1" applyAlignment="1">
      <alignment horizontal="left" vertical="center"/>
    </xf>
    <xf numFmtId="0" fontId="116" fillId="0" borderId="10" xfId="0" applyFont="1" applyFill="1" applyBorder="1" applyAlignment="1">
      <alignment horizontal="left" vertical="center"/>
    </xf>
    <xf numFmtId="0" fontId="162" fillId="0" borderId="3" xfId="0" applyFont="1" applyFill="1" applyBorder="1" applyAlignment="1">
      <alignment horizontal="left" vertical="center" wrapText="1"/>
    </xf>
    <xf numFmtId="0" fontId="162" fillId="0" borderId="4" xfId="0" applyFont="1" applyFill="1" applyBorder="1" applyAlignment="1">
      <alignment horizontal="left" vertical="center" wrapText="1"/>
    </xf>
    <xf numFmtId="0" fontId="123" fillId="0" borderId="26" xfId="0" applyFont="1" applyFill="1" applyBorder="1" applyAlignment="1">
      <alignment horizontal="center" vertical="center" textRotation="255"/>
    </xf>
    <xf numFmtId="0" fontId="123" fillId="0" borderId="27" xfId="0" applyFont="1" applyFill="1" applyBorder="1" applyAlignment="1">
      <alignment horizontal="center" vertical="center" textRotation="255"/>
    </xf>
    <xf numFmtId="0" fontId="123" fillId="0" borderId="28" xfId="0" applyFont="1" applyFill="1" applyBorder="1" applyAlignment="1">
      <alignment horizontal="center" vertical="center" textRotation="255"/>
    </xf>
    <xf numFmtId="0" fontId="65" fillId="0" borderId="3" xfId="0" applyFont="1" applyFill="1" applyBorder="1" applyAlignment="1">
      <alignment horizontal="left" vertical="center" indent="1"/>
    </xf>
    <xf numFmtId="0" fontId="122" fillId="0" borderId="10" xfId="0" applyFont="1" applyFill="1" applyBorder="1" applyAlignment="1">
      <alignment horizontal="left" vertical="center" indent="1"/>
    </xf>
    <xf numFmtId="0" fontId="123" fillId="0" borderId="26" xfId="0" applyFont="1" applyFill="1" applyBorder="1" applyAlignment="1">
      <alignment vertical="center" wrapText="1"/>
    </xf>
    <xf numFmtId="0" fontId="123" fillId="0" borderId="27" xfId="0" applyFont="1" applyFill="1" applyBorder="1" applyAlignment="1">
      <alignment vertical="center" wrapText="1"/>
    </xf>
    <xf numFmtId="0" fontId="65" fillId="0" borderId="6" xfId="0" applyFont="1" applyFill="1" applyBorder="1" applyAlignment="1">
      <alignment horizontal="left" vertical="center" wrapText="1" indent="1"/>
    </xf>
    <xf numFmtId="0" fontId="123" fillId="0" borderId="3" xfId="0" applyFont="1" applyFill="1" applyBorder="1" applyAlignment="1">
      <alignment horizontal="left" vertical="center" indent="1"/>
    </xf>
    <xf numFmtId="0" fontId="123" fillId="0" borderId="4" xfId="0" applyFont="1" applyFill="1" applyBorder="1" applyAlignment="1" applyProtection="1">
      <alignment horizontal="left" vertical="center" wrapText="1"/>
      <protection locked="0"/>
    </xf>
    <xf numFmtId="0" fontId="65" fillId="0" borderId="26" xfId="0" applyFont="1" applyFill="1" applyBorder="1" applyAlignment="1">
      <alignment vertical="center"/>
    </xf>
    <xf numFmtId="0" fontId="65" fillId="0" borderId="27" xfId="0" applyFont="1" applyFill="1" applyBorder="1" applyAlignment="1">
      <alignment vertical="center"/>
    </xf>
    <xf numFmtId="0" fontId="65" fillId="0" borderId="28" xfId="0" applyFont="1" applyFill="1" applyBorder="1" applyAlignment="1">
      <alignment vertical="center"/>
    </xf>
    <xf numFmtId="0" fontId="123" fillId="0" borderId="26" xfId="0" applyFont="1" applyFill="1" applyBorder="1" applyAlignment="1">
      <alignment horizontal="left" vertical="center"/>
    </xf>
    <xf numFmtId="0" fontId="123" fillId="0" borderId="28" xfId="0" applyFont="1" applyFill="1" applyBorder="1" applyAlignment="1">
      <alignment horizontal="left" vertical="center"/>
    </xf>
    <xf numFmtId="0" fontId="65" fillId="0" borderId="26" xfId="0" applyFont="1" applyFill="1" applyBorder="1" applyAlignment="1">
      <alignment horizontal="left" vertical="center"/>
    </xf>
    <xf numFmtId="0" fontId="65" fillId="0" borderId="27" xfId="0" applyFont="1" applyFill="1" applyBorder="1" applyAlignment="1">
      <alignment horizontal="left" vertical="center"/>
    </xf>
    <xf numFmtId="0" fontId="65" fillId="0" borderId="28" xfId="0" applyFont="1" applyFill="1" applyBorder="1" applyAlignment="1">
      <alignment horizontal="left" vertical="center"/>
    </xf>
    <xf numFmtId="0" fontId="123" fillId="0" borderId="8" xfId="0" applyFont="1" applyFill="1" applyBorder="1" applyAlignment="1">
      <alignment horizontal="center" vertical="center"/>
    </xf>
    <xf numFmtId="0" fontId="123" fillId="0" borderId="5" xfId="0" applyFont="1" applyFill="1" applyBorder="1" applyAlignment="1">
      <alignment horizontal="center" vertical="center"/>
    </xf>
    <xf numFmtId="0" fontId="123" fillId="0" borderId="5" xfId="0" applyFont="1" applyFill="1" applyBorder="1" applyAlignment="1" applyProtection="1">
      <alignment vertical="center" shrinkToFit="1"/>
      <protection locked="0"/>
    </xf>
    <xf numFmtId="0" fontId="123" fillId="0" borderId="11" xfId="0" applyFont="1" applyFill="1" applyBorder="1" applyAlignment="1">
      <alignment horizontal="left" vertical="center" shrinkToFit="1"/>
    </xf>
    <xf numFmtId="0" fontId="123" fillId="0" borderId="1" xfId="0" applyFont="1" applyFill="1" applyBorder="1" applyAlignment="1">
      <alignment horizontal="left" vertical="center" shrinkToFit="1"/>
    </xf>
    <xf numFmtId="0" fontId="123" fillId="0" borderId="9" xfId="0" applyFont="1" applyFill="1" applyBorder="1" applyAlignment="1">
      <alignment vertical="center" wrapText="1"/>
    </xf>
    <xf numFmtId="0" fontId="123" fillId="0" borderId="7" xfId="0" applyFont="1" applyFill="1" applyBorder="1" applyAlignment="1">
      <alignment vertical="center" wrapText="1"/>
    </xf>
    <xf numFmtId="0" fontId="123" fillId="0" borderId="12" xfId="0" applyFont="1" applyFill="1" applyBorder="1" applyAlignment="1">
      <alignment vertical="center" wrapText="1"/>
    </xf>
    <xf numFmtId="0" fontId="123" fillId="0" borderId="5" xfId="0" applyFont="1" applyFill="1" applyBorder="1" applyAlignment="1" applyProtection="1">
      <alignment horizontal="left" vertical="center" shrinkToFit="1"/>
      <protection locked="0"/>
    </xf>
    <xf numFmtId="0" fontId="123" fillId="0" borderId="0" xfId="0" applyFont="1" applyFill="1" applyBorder="1" applyAlignment="1">
      <alignment horizontal="center" vertical="center" shrinkToFit="1"/>
    </xf>
    <xf numFmtId="0" fontId="124" fillId="0" borderId="5" xfId="0" applyFont="1" applyFill="1" applyBorder="1" applyAlignment="1">
      <alignment horizontal="center" vertical="center" shrinkToFit="1"/>
    </xf>
    <xf numFmtId="0" fontId="123" fillId="0" borderId="3" xfId="0" applyFont="1" applyFill="1" applyBorder="1" applyAlignment="1">
      <alignment horizontal="center" vertical="center"/>
    </xf>
    <xf numFmtId="0" fontId="123" fillId="0" borderId="4" xfId="0" applyFont="1" applyFill="1" applyBorder="1" applyAlignment="1">
      <alignment horizontal="center" vertical="center"/>
    </xf>
    <xf numFmtId="0" fontId="123" fillId="0" borderId="3" xfId="0" applyFont="1" applyFill="1" applyBorder="1" applyAlignment="1">
      <alignment horizontal="center" vertical="center" shrinkToFit="1"/>
    </xf>
    <xf numFmtId="0" fontId="123" fillId="0" borderId="10" xfId="0" applyFont="1" applyFill="1" applyBorder="1" applyAlignment="1">
      <alignment horizontal="center" vertical="center" shrinkToFit="1"/>
    </xf>
    <xf numFmtId="0" fontId="123" fillId="0" borderId="4" xfId="0" applyFont="1" applyFill="1" applyBorder="1" applyAlignment="1">
      <alignment horizontal="center" vertical="center" shrinkToFit="1"/>
    </xf>
    <xf numFmtId="0" fontId="123" fillId="0" borderId="1" xfId="0" applyFont="1" applyFill="1" applyBorder="1" applyAlignment="1" applyProtection="1">
      <alignment horizontal="left" vertical="center" shrinkToFit="1"/>
      <protection locked="0"/>
    </xf>
    <xf numFmtId="0" fontId="122" fillId="0" borderId="1" xfId="0" applyFont="1" applyFill="1" applyBorder="1" applyAlignment="1">
      <alignment horizontal="left" vertical="center"/>
    </xf>
    <xf numFmtId="0" fontId="122" fillId="0" borderId="1" xfId="0" applyFont="1" applyFill="1" applyBorder="1" applyAlignment="1">
      <alignment horizontal="right" vertical="center"/>
    </xf>
    <xf numFmtId="0" fontId="122" fillId="0" borderId="0" xfId="0" applyFont="1" applyFill="1" applyBorder="1" applyAlignment="1">
      <alignment horizontal="left" vertical="center"/>
    </xf>
    <xf numFmtId="0" fontId="122" fillId="0" borderId="0" xfId="0" applyFont="1" applyFill="1" applyBorder="1" applyAlignment="1">
      <alignment horizontal="right" vertical="center"/>
    </xf>
    <xf numFmtId="2" fontId="123" fillId="0" borderId="4" xfId="0" applyNumberFormat="1" applyFont="1" applyFill="1" applyBorder="1" applyAlignment="1" applyProtection="1">
      <alignment vertical="center" shrinkToFit="1"/>
      <protection locked="0"/>
    </xf>
    <xf numFmtId="0" fontId="122" fillId="0" borderId="27" xfId="0" applyFont="1" applyFill="1" applyBorder="1"/>
    <xf numFmtId="0" fontId="122" fillId="0" borderId="28" xfId="0" applyFont="1" applyFill="1" applyBorder="1"/>
    <xf numFmtId="0" fontId="65" fillId="0" borderId="9" xfId="0" applyFont="1" applyFill="1" applyBorder="1" applyAlignment="1">
      <alignment horizontal="left" vertical="center" wrapText="1" indent="1"/>
    </xf>
    <xf numFmtId="0" fontId="65" fillId="0" borderId="7" xfId="0" applyFont="1" applyFill="1" applyBorder="1" applyAlignment="1">
      <alignment horizontal="left" vertical="center" wrapText="1" indent="1"/>
    </xf>
    <xf numFmtId="0" fontId="65" fillId="0" borderId="11"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0" fontId="122" fillId="0" borderId="5" xfId="0" applyFont="1" applyFill="1" applyBorder="1" applyAlignment="1">
      <alignment horizontal="left" vertical="center"/>
    </xf>
    <xf numFmtId="0" fontId="122" fillId="0" borderId="5" xfId="0" applyFont="1" applyFill="1" applyBorder="1" applyAlignment="1">
      <alignment horizontal="right" vertical="center"/>
    </xf>
    <xf numFmtId="2" fontId="123" fillId="0" borderId="4" xfId="0" applyNumberFormat="1" applyFont="1" applyFill="1" applyBorder="1" applyAlignment="1">
      <alignment vertical="center" shrinkToFit="1"/>
    </xf>
    <xf numFmtId="0" fontId="65" fillId="0" borderId="8" xfId="0" applyFont="1" applyFill="1" applyBorder="1" applyAlignment="1">
      <alignment horizontal="left" vertical="center"/>
    </xf>
    <xf numFmtId="0" fontId="65" fillId="0" borderId="9" xfId="0" applyFont="1" applyFill="1" applyBorder="1" applyAlignment="1">
      <alignment horizontal="left" vertical="center"/>
    </xf>
    <xf numFmtId="0" fontId="65" fillId="0" borderId="6" xfId="0" applyFont="1" applyFill="1" applyBorder="1" applyAlignment="1">
      <alignment horizontal="left" vertical="center"/>
    </xf>
    <xf numFmtId="0" fontId="65" fillId="0" borderId="7" xfId="0" applyFont="1" applyFill="1" applyBorder="1" applyAlignment="1">
      <alignment horizontal="left" vertical="center"/>
    </xf>
    <xf numFmtId="0" fontId="65" fillId="0" borderId="11" xfId="0" applyFont="1" applyFill="1" applyBorder="1" applyAlignment="1">
      <alignment horizontal="left" vertical="center"/>
    </xf>
    <xf numFmtId="0" fontId="65" fillId="0" borderId="12" xfId="0" applyFont="1" applyFill="1" applyBorder="1" applyAlignment="1">
      <alignment horizontal="left" vertical="center"/>
    </xf>
    <xf numFmtId="0" fontId="123" fillId="0" borderId="11" xfId="0" applyFont="1" applyFill="1" applyBorder="1" applyAlignment="1">
      <alignment horizontal="left" vertical="center"/>
    </xf>
    <xf numFmtId="0" fontId="123" fillId="0" borderId="1" xfId="0" applyFont="1" applyFill="1" applyBorder="1" applyAlignment="1">
      <alignment horizontal="left" vertical="center"/>
    </xf>
    <xf numFmtId="0" fontId="157" fillId="0" borderId="1" xfId="0" applyFont="1" applyFill="1" applyBorder="1" applyAlignment="1"/>
    <xf numFmtId="0" fontId="122" fillId="0" borderId="24" xfId="0" applyFont="1" applyFill="1" applyBorder="1" applyAlignment="1"/>
    <xf numFmtId="0" fontId="122" fillId="0" borderId="25" xfId="0" applyFont="1" applyFill="1" applyBorder="1" applyAlignment="1"/>
    <xf numFmtId="0" fontId="157" fillId="0" borderId="3" xfId="0" applyFont="1" applyFill="1" applyBorder="1" applyAlignment="1">
      <alignment horizontal="center" vertical="center"/>
    </xf>
    <xf numFmtId="0" fontId="122" fillId="0" borderId="10" xfId="0" applyFont="1" applyFill="1" applyBorder="1" applyAlignment="1">
      <alignment horizontal="center" vertical="center"/>
    </xf>
    <xf numFmtId="0" fontId="157" fillId="0" borderId="4" xfId="0" applyFont="1" applyFill="1" applyBorder="1" applyAlignment="1">
      <alignment horizontal="center" vertical="center"/>
    </xf>
    <xf numFmtId="0" fontId="123" fillId="0" borderId="10" xfId="0" applyFont="1" applyFill="1" applyBorder="1" applyAlignment="1">
      <alignment horizontal="left" vertical="center" indent="1"/>
    </xf>
    <xf numFmtId="0" fontId="122" fillId="0" borderId="4" xfId="0" applyFont="1" applyFill="1" applyBorder="1" applyAlignment="1">
      <alignment horizontal="left" vertical="center" indent="1"/>
    </xf>
    <xf numFmtId="0" fontId="123" fillId="0" borderId="5" xfId="0" applyFont="1" applyFill="1" applyBorder="1" applyAlignment="1">
      <alignment horizontal="left" vertical="center" wrapText="1"/>
    </xf>
    <xf numFmtId="0" fontId="157" fillId="0" borderId="0" xfId="0" applyFont="1" applyFill="1" applyBorder="1" applyAlignment="1">
      <alignment horizontal="right" vertical="top"/>
    </xf>
    <xf numFmtId="0" fontId="131" fillId="0" borderId="0" xfId="0" applyFont="1" applyFill="1" applyAlignment="1">
      <alignment horizontal="center"/>
    </xf>
    <xf numFmtId="0" fontId="157" fillId="0" borderId="1" xfId="0" applyFont="1" applyFill="1" applyBorder="1" applyAlignment="1">
      <alignment horizontal="right"/>
    </xf>
    <xf numFmtId="0" fontId="157" fillId="0" borderId="1" xfId="0" applyFont="1" applyFill="1" applyBorder="1" applyAlignment="1">
      <alignment horizontal="left" shrinkToFit="1"/>
    </xf>
    <xf numFmtId="0" fontId="157" fillId="0" borderId="1" xfId="0" applyFont="1" applyFill="1" applyBorder="1" applyAlignment="1">
      <alignment horizontal="center"/>
    </xf>
    <xf numFmtId="0" fontId="157" fillId="0" borderId="1" xfId="0" applyFont="1" applyFill="1" applyBorder="1" applyAlignment="1" applyProtection="1">
      <alignment horizontal="left" shrinkToFit="1"/>
      <protection locked="0"/>
    </xf>
    <xf numFmtId="0" fontId="131" fillId="0" borderId="0" xfId="0" applyFont="1" applyFill="1" applyAlignment="1">
      <alignment horizontal="left" vertical="center" wrapText="1"/>
    </xf>
    <xf numFmtId="0" fontId="123" fillId="0" borderId="8" xfId="0" applyFont="1" applyFill="1" applyBorder="1" applyAlignment="1">
      <alignment horizontal="left" vertical="center"/>
    </xf>
    <xf numFmtId="0" fontId="123" fillId="0" borderId="5" xfId="0" applyFont="1" applyFill="1" applyBorder="1" applyAlignment="1">
      <alignment horizontal="left" vertical="center"/>
    </xf>
    <xf numFmtId="0" fontId="122" fillId="0" borderId="11" xfId="0" applyFont="1" applyFill="1" applyBorder="1" applyAlignment="1">
      <alignment horizontal="left" vertical="center"/>
    </xf>
    <xf numFmtId="0" fontId="26"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3" xfId="0" applyFont="1" applyFill="1" applyBorder="1" applyAlignment="1">
      <alignment horizontal="left" vertical="center" wrapText="1" shrinkToFit="1"/>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wrapText="1"/>
    </xf>
    <xf numFmtId="0" fontId="13" fillId="0" borderId="5" xfId="0" applyFont="1" applyFill="1" applyBorder="1" applyAlignment="1">
      <alignment vertical="center"/>
    </xf>
    <xf numFmtId="0" fontId="0" fillId="0" borderId="1" xfId="0" applyFont="1" applyFill="1" applyBorder="1" applyAlignment="1">
      <alignment horizontal="left" shrinkToFit="1"/>
    </xf>
    <xf numFmtId="0" fontId="36" fillId="0" borderId="5" xfId="0" applyFont="1" applyFill="1" applyBorder="1" applyAlignment="1">
      <alignment vertical="center" wrapText="1"/>
    </xf>
    <xf numFmtId="0" fontId="13" fillId="0" borderId="0" xfId="0" applyFont="1" applyFill="1" applyBorder="1" applyAlignment="1">
      <alignment vertical="center" wrapText="1"/>
    </xf>
    <xf numFmtId="0" fontId="36"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7" fillId="0" borderId="32" xfId="6" applyFill="1" applyBorder="1" applyAlignment="1" applyProtection="1">
      <alignment horizontal="left" vertical="center" shrinkToFit="1"/>
      <protection locked="0"/>
    </xf>
    <xf numFmtId="0" fontId="13" fillId="0" borderId="0" xfId="0" applyFont="1" applyFill="1" applyAlignment="1">
      <alignment vertical="top" wrapText="1"/>
    </xf>
    <xf numFmtId="0" fontId="0" fillId="0" borderId="0" xfId="0" applyFont="1" applyAlignment="1">
      <alignment vertical="top" wrapText="1"/>
    </xf>
    <xf numFmtId="0" fontId="13"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13" fillId="3" borderId="108" xfId="48" applyNumberFormat="1" applyFont="1" applyFill="1" applyBorder="1" applyAlignment="1">
      <alignment horizontal="left" vertical="center" wrapText="1"/>
    </xf>
    <xf numFmtId="0" fontId="13" fillId="3" borderId="4" xfId="48" applyNumberFormat="1" applyFont="1" applyFill="1" applyBorder="1" applyAlignment="1">
      <alignment horizontal="left" vertical="center" wrapText="1"/>
    </xf>
    <xf numFmtId="0" fontId="13" fillId="3" borderId="107" xfId="48" applyNumberFormat="1" applyFont="1" applyFill="1" applyBorder="1" applyAlignment="1">
      <alignment horizontal="left" vertical="center" wrapText="1"/>
    </xf>
    <xf numFmtId="0" fontId="13" fillId="3" borderId="62" xfId="48" applyNumberFormat="1" applyFont="1" applyFill="1" applyBorder="1" applyAlignment="1">
      <alignment horizontal="left" vertical="center" wrapText="1"/>
    </xf>
    <xf numFmtId="0" fontId="100" fillId="0" borderId="0" xfId="0" applyFont="1" applyFill="1" applyBorder="1" applyAlignment="1">
      <alignment horizontal="left" vertical="center"/>
    </xf>
    <xf numFmtId="0" fontId="40" fillId="0" borderId="92" xfId="41" applyNumberFormat="1" applyFont="1" applyFill="1" applyBorder="1" applyAlignment="1">
      <alignment horizontal="center" vertical="center"/>
    </xf>
    <xf numFmtId="0" fontId="40" fillId="0" borderId="38" xfId="41" applyNumberFormat="1" applyFont="1" applyFill="1" applyBorder="1" applyAlignment="1">
      <alignment horizontal="center" vertical="center"/>
    </xf>
    <xf numFmtId="0" fontId="40" fillId="0" borderId="96" xfId="41" applyNumberFormat="1" applyFont="1" applyFill="1" applyBorder="1" applyAlignment="1">
      <alignment horizontal="center" vertical="center"/>
    </xf>
    <xf numFmtId="0" fontId="40"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27"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40" fillId="0" borderId="58" xfId="41" applyNumberFormat="1" applyFont="1" applyFill="1" applyBorder="1" applyAlignment="1">
      <alignment horizontal="center" vertical="center"/>
    </xf>
    <xf numFmtId="0" fontId="40" fillId="0" borderId="103" xfId="41" applyFont="1" applyBorder="1" applyAlignment="1">
      <alignment horizontal="center" vertical="center"/>
    </xf>
    <xf numFmtId="0" fontId="26"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40" fillId="0" borderId="1" xfId="41" applyNumberFormat="1" applyFont="1" applyFill="1" applyBorder="1" applyAlignment="1">
      <alignment horizontal="left" vertical="center"/>
    </xf>
    <xf numFmtId="0" fontId="40" fillId="0" borderId="47" xfId="41" applyNumberFormat="1" applyFont="1" applyFill="1" applyBorder="1" applyAlignment="1">
      <alignment horizontal="left" vertical="center" indent="1"/>
    </xf>
    <xf numFmtId="0" fontId="40" fillId="0" borderId="36" xfId="41" applyNumberFormat="1"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92" xfId="41" applyNumberFormat="1" applyFont="1" applyFill="1" applyBorder="1" applyAlignment="1">
      <alignment horizontal="center" vertical="center" wrapText="1"/>
    </xf>
    <xf numFmtId="0" fontId="40" fillId="0" borderId="38" xfId="41" applyNumberFormat="1" applyFont="1" applyFill="1" applyBorder="1" applyAlignment="1">
      <alignment horizontal="center" vertical="center" wrapText="1"/>
    </xf>
    <xf numFmtId="0" fontId="40" fillId="0" borderId="63" xfId="41" applyNumberFormat="1" applyFont="1" applyFill="1" applyBorder="1" applyAlignment="1">
      <alignment horizontal="center" vertical="center" wrapText="1"/>
    </xf>
    <xf numFmtId="0" fontId="40" fillId="0" borderId="71" xfId="41" applyNumberFormat="1" applyFont="1" applyFill="1" applyBorder="1" applyAlignment="1">
      <alignment horizontal="center" vertical="center" wrapText="1"/>
    </xf>
    <xf numFmtId="0" fontId="40" fillId="0" borderId="26" xfId="41" applyNumberFormat="1" applyFont="1" applyFill="1" applyBorder="1" applyAlignment="1">
      <alignment horizontal="center" vertical="center" wrapText="1"/>
    </xf>
    <xf numFmtId="0" fontId="40" fillId="0" borderId="64" xfId="41" applyNumberFormat="1" applyFont="1" applyFill="1" applyBorder="1" applyAlignment="1">
      <alignment horizontal="center" vertical="center" wrapText="1"/>
    </xf>
    <xf numFmtId="0" fontId="40" fillId="0" borderId="51" xfId="41" applyNumberFormat="1" applyFont="1" applyFill="1" applyBorder="1" applyAlignment="1">
      <alignment horizontal="left" vertical="center" indent="1" shrinkToFit="1"/>
    </xf>
    <xf numFmtId="0" fontId="40" fillId="0" borderId="41" xfId="41" applyNumberFormat="1" applyFont="1" applyFill="1" applyBorder="1" applyAlignment="1">
      <alignment horizontal="left" vertical="center" indent="1" shrinkToFit="1"/>
    </xf>
    <xf numFmtId="0" fontId="40" fillId="0" borderId="41" xfId="0" applyFont="1" applyFill="1" applyBorder="1" applyAlignment="1">
      <alignment horizontal="left" vertical="center" shrinkToFit="1"/>
    </xf>
    <xf numFmtId="0" fontId="40" fillId="0" borderId="103" xfId="41" applyNumberFormat="1" applyFont="1" applyFill="1" applyBorder="1" applyAlignment="1">
      <alignment horizontal="center" vertical="center"/>
    </xf>
    <xf numFmtId="0" fontId="40" fillId="0" borderId="54" xfId="41" applyNumberFormat="1" applyFont="1" applyFill="1" applyBorder="1" applyAlignment="1">
      <alignment horizontal="center" vertical="center" shrinkToFit="1"/>
    </xf>
    <xf numFmtId="0" fontId="40" fillId="0" borderId="57" xfId="41" applyNumberFormat="1" applyFont="1" applyFill="1" applyBorder="1" applyAlignment="1">
      <alignment horizontal="center" vertical="center" shrinkToFit="1"/>
    </xf>
    <xf numFmtId="0" fontId="102" fillId="0" borderId="56" xfId="3" applyFont="1" applyFill="1" applyBorder="1" applyAlignment="1">
      <alignment horizontal="center" vertical="center" wrapText="1" shrinkToFit="1"/>
    </xf>
    <xf numFmtId="0" fontId="102" fillId="0" borderId="54" xfId="3" applyFont="1" applyFill="1" applyBorder="1" applyAlignment="1">
      <alignment horizontal="center" vertical="center" wrapText="1" shrinkToFit="1"/>
    </xf>
    <xf numFmtId="0" fontId="102" fillId="0" borderId="55" xfId="3" applyFont="1" applyFill="1" applyBorder="1" applyAlignment="1">
      <alignment horizontal="center" vertical="center" wrapText="1" shrinkToFit="1"/>
    </xf>
    <xf numFmtId="0" fontId="141" fillId="0" borderId="56" xfId="3" applyFont="1" applyFill="1" applyBorder="1" applyAlignment="1">
      <alignment horizontal="left" vertical="center" wrapText="1" shrinkToFit="1"/>
    </xf>
    <xf numFmtId="0" fontId="141" fillId="0" borderId="54" xfId="3" applyFont="1" applyFill="1" applyBorder="1" applyAlignment="1">
      <alignment horizontal="left" vertical="center" wrapText="1" shrinkToFit="1"/>
    </xf>
    <xf numFmtId="0" fontId="141" fillId="0" borderId="55" xfId="3" applyFont="1" applyFill="1" applyBorder="1" applyAlignment="1">
      <alignment horizontal="left" vertical="center" wrapText="1" shrinkToFit="1"/>
    </xf>
    <xf numFmtId="0" fontId="102" fillId="0" borderId="57" xfId="3" applyFont="1" applyFill="1" applyBorder="1" applyAlignment="1">
      <alignment horizontal="center" vertical="center" wrapText="1" shrinkToFit="1"/>
    </xf>
    <xf numFmtId="0" fontId="40" fillId="0" borderId="56" xfId="41" applyNumberFormat="1" applyFont="1" applyFill="1" applyBorder="1" applyAlignment="1">
      <alignment horizontal="center" vertical="center"/>
    </xf>
    <xf numFmtId="0" fontId="40" fillId="0" borderId="56" xfId="41" applyNumberFormat="1" applyFont="1" applyFill="1" applyBorder="1" applyAlignment="1">
      <alignment horizontal="left" vertical="center" indent="1"/>
    </xf>
    <xf numFmtId="0" fontId="40" fillId="0" borderId="54" xfId="41" applyNumberFormat="1" applyFont="1" applyFill="1" applyBorder="1" applyAlignment="1">
      <alignment horizontal="left" vertical="center" indent="1"/>
    </xf>
    <xf numFmtId="0" fontId="40" fillId="0" borderId="55" xfId="41" applyNumberFormat="1" applyFont="1" applyFill="1" applyBorder="1" applyAlignment="1">
      <alignment horizontal="left" vertical="center" indent="1"/>
    </xf>
    <xf numFmtId="0" fontId="40" fillId="0" borderId="56" xfId="41" applyNumberFormat="1" applyFont="1" applyFill="1" applyBorder="1" applyAlignment="1">
      <alignment horizontal="left" vertical="center" indent="1" shrinkToFit="1"/>
    </xf>
    <xf numFmtId="0" fontId="40" fillId="0" borderId="54" xfId="41" applyNumberFormat="1" applyFont="1" applyFill="1" applyBorder="1" applyAlignment="1">
      <alignment horizontal="left" vertical="center" indent="1" shrinkToFit="1"/>
    </xf>
    <xf numFmtId="0" fontId="40" fillId="0" borderId="54" xfId="41" applyNumberFormat="1" applyFont="1" applyFill="1" applyBorder="1" applyAlignment="1" applyProtection="1">
      <alignment horizontal="center" vertical="center" wrapText="1"/>
      <protection locked="0"/>
    </xf>
    <xf numFmtId="0" fontId="40" fillId="0" borderId="60" xfId="41" applyNumberFormat="1" applyFont="1" applyFill="1" applyBorder="1" applyAlignment="1" applyProtection="1">
      <alignment horizontal="center" vertical="center" wrapText="1"/>
      <protection locked="0"/>
    </xf>
    <xf numFmtId="0" fontId="40" fillId="0" borderId="38" xfId="41" applyNumberFormat="1" applyFont="1" applyFill="1" applyBorder="1" applyAlignment="1" applyProtection="1">
      <alignment horizontal="center" vertical="center" wrapText="1"/>
      <protection locked="0"/>
    </xf>
    <xf numFmtId="0" fontId="40" fillId="0" borderId="63" xfId="41" applyNumberFormat="1" applyFont="1" applyFill="1" applyBorder="1" applyAlignment="1" applyProtection="1">
      <alignment horizontal="center" vertical="center" wrapText="1"/>
      <protection locked="0"/>
    </xf>
    <xf numFmtId="0" fontId="40" fillId="0" borderId="12" xfId="41" applyNumberFormat="1" applyFont="1" applyFill="1" applyBorder="1" applyAlignment="1" applyProtection="1">
      <alignment horizontal="center" vertical="center" wrapText="1"/>
      <protection locked="0"/>
    </xf>
    <xf numFmtId="0" fontId="40" fillId="0" borderId="28" xfId="41" applyNumberFormat="1" applyFont="1" applyFill="1" applyBorder="1" applyAlignment="1" applyProtection="1">
      <alignment horizontal="center" vertical="center" wrapText="1"/>
      <protection locked="0"/>
    </xf>
    <xf numFmtId="0" fontId="40" fillId="0" borderId="66" xfId="41" applyNumberFormat="1" applyFont="1" applyFill="1" applyBorder="1" applyAlignment="1" applyProtection="1">
      <alignment horizontal="center" vertical="center" wrapText="1"/>
      <protection locked="0"/>
    </xf>
    <xf numFmtId="0" fontId="40" fillId="0" borderId="10" xfId="41" applyNumberFormat="1" applyFont="1" applyFill="1" applyBorder="1" applyAlignment="1" applyProtection="1">
      <alignment horizontal="center" vertical="center" wrapText="1"/>
      <protection locked="0"/>
    </xf>
    <xf numFmtId="0" fontId="40" fillId="0" borderId="2" xfId="41" applyNumberFormat="1" applyFont="1" applyFill="1" applyBorder="1" applyAlignment="1" applyProtection="1">
      <alignment horizontal="center" vertical="center" wrapText="1"/>
      <protection locked="0"/>
    </xf>
    <xf numFmtId="0" fontId="40" fillId="0" borderId="67" xfId="41" applyNumberFormat="1" applyFont="1" applyFill="1" applyBorder="1" applyAlignment="1" applyProtection="1">
      <alignment horizontal="center" vertical="center" wrapText="1"/>
      <protection locked="0"/>
    </xf>
    <xf numFmtId="0" fontId="40" fillId="0" borderId="75" xfId="41" applyNumberFormat="1" applyFont="1" applyFill="1" applyBorder="1" applyAlignment="1" applyProtection="1">
      <alignment horizontal="center" vertical="center" wrapText="1"/>
      <protection locked="0"/>
    </xf>
    <xf numFmtId="0" fontId="40" fillId="0" borderId="43" xfId="41" applyNumberFormat="1" applyFont="1" applyFill="1" applyBorder="1" applyAlignment="1" applyProtection="1">
      <alignment horizontal="center" vertical="center" wrapText="1"/>
      <protection locked="0"/>
    </xf>
    <xf numFmtId="0" fontId="40" fillId="0" borderId="110" xfId="41" applyNumberFormat="1" applyFont="1" applyFill="1" applyBorder="1" applyAlignment="1" applyProtection="1">
      <alignment horizontal="center" vertical="center" wrapText="1"/>
      <protection locked="0"/>
    </xf>
    <xf numFmtId="58" fontId="40" fillId="0" borderId="56" xfId="41" applyNumberFormat="1" applyFont="1" applyFill="1" applyBorder="1" applyAlignment="1" applyProtection="1">
      <alignment horizontal="center" vertical="center" shrinkToFit="1"/>
      <protection locked="0"/>
    </xf>
    <xf numFmtId="58" fontId="40" fillId="0" borderId="54" xfId="41" applyNumberFormat="1" applyFont="1" applyFill="1" applyBorder="1" applyAlignment="1" applyProtection="1">
      <alignment horizontal="center" vertical="center" shrinkToFit="1"/>
      <protection locked="0"/>
    </xf>
    <xf numFmtId="0" fontId="174" fillId="0" borderId="56" xfId="3" applyFont="1" applyFill="1" applyBorder="1" applyAlignment="1">
      <alignment horizontal="center" vertical="center" shrinkToFit="1"/>
    </xf>
    <xf numFmtId="0" fontId="102" fillId="0" borderId="54" xfId="3" applyFont="1" applyFill="1" applyBorder="1" applyAlignment="1">
      <alignment horizontal="center" vertical="center" shrinkToFit="1"/>
    </xf>
    <xf numFmtId="0" fontId="102" fillId="0" borderId="55" xfId="3" applyFont="1" applyFill="1" applyBorder="1" applyAlignment="1">
      <alignment horizontal="center" vertical="center" shrinkToFit="1"/>
    </xf>
    <xf numFmtId="0" fontId="102" fillId="0" borderId="57" xfId="3" applyFont="1" applyFill="1" applyBorder="1" applyAlignment="1">
      <alignment horizontal="center" vertical="center" shrinkToFit="1"/>
    </xf>
    <xf numFmtId="0" fontId="40" fillId="0" borderId="35" xfId="41" applyNumberFormat="1" applyFont="1" applyFill="1" applyBorder="1" applyAlignment="1">
      <alignment horizontal="center" vertical="center" wrapText="1"/>
    </xf>
    <xf numFmtId="0" fontId="40" fillId="0" borderId="36" xfId="41" applyNumberFormat="1" applyFont="1" applyFill="1" applyBorder="1" applyAlignment="1">
      <alignment horizontal="center" vertical="center" wrapText="1"/>
    </xf>
    <xf numFmtId="0" fontId="40" fillId="0" borderId="37" xfId="41" applyNumberFormat="1" applyFont="1" applyFill="1" applyBorder="1" applyAlignment="1">
      <alignment horizontal="center" vertical="center" wrapText="1"/>
    </xf>
    <xf numFmtId="0" fontId="40" fillId="0" borderId="50" xfId="41" applyNumberFormat="1" applyFont="1" applyFill="1" applyBorder="1" applyAlignment="1">
      <alignment horizontal="center" vertical="center" wrapText="1"/>
    </xf>
    <xf numFmtId="0" fontId="40" fillId="0" borderId="0" xfId="41" applyNumberFormat="1" applyFont="1" applyFill="1" applyBorder="1" applyAlignment="1">
      <alignment horizontal="center" vertical="center" wrapText="1"/>
    </xf>
    <xf numFmtId="0" fontId="40" fillId="0" borderId="7" xfId="41" applyNumberFormat="1" applyFont="1" applyFill="1" applyBorder="1" applyAlignment="1">
      <alignment horizontal="center" vertical="center" wrapText="1"/>
    </xf>
    <xf numFmtId="0" fontId="40" fillId="0" borderId="40" xfId="41" applyNumberFormat="1" applyFont="1" applyFill="1" applyBorder="1" applyAlignment="1">
      <alignment horizontal="center" vertical="center" wrapText="1"/>
    </xf>
    <xf numFmtId="0" fontId="40" fillId="0" borderId="41" xfId="41" applyNumberFormat="1" applyFont="1" applyFill="1" applyBorder="1" applyAlignment="1">
      <alignment horizontal="center" vertical="center" wrapText="1"/>
    </xf>
    <xf numFmtId="0" fontId="40" fillId="0" borderId="42" xfId="41" applyNumberFormat="1" applyFont="1" applyFill="1" applyBorder="1" applyAlignment="1">
      <alignment horizontal="center" vertical="center" wrapText="1"/>
    </xf>
    <xf numFmtId="0" fontId="141" fillId="0" borderId="51" xfId="3" applyFont="1" applyFill="1" applyBorder="1" applyAlignment="1">
      <alignment horizontal="left" vertical="center" wrapText="1" shrinkToFit="1"/>
    </xf>
    <xf numFmtId="0" fontId="141" fillId="0" borderId="41" xfId="3" applyFont="1" applyFill="1" applyBorder="1" applyAlignment="1">
      <alignment horizontal="left" vertical="center" wrapText="1" shrinkToFit="1"/>
    </xf>
    <xf numFmtId="0" fontId="141" fillId="0" borderId="42" xfId="3" applyFont="1" applyFill="1" applyBorder="1" applyAlignment="1">
      <alignment horizontal="left" vertical="center" wrapText="1" shrinkToFit="1"/>
    </xf>
    <xf numFmtId="0" fontId="40" fillId="0" borderId="54" xfId="41" applyNumberFormat="1" applyFont="1" applyFill="1" applyBorder="1" applyAlignment="1">
      <alignment horizontal="center" vertical="center" wrapText="1"/>
    </xf>
    <xf numFmtId="0" fontId="40" fillId="0" borderId="54" xfId="41" applyNumberFormat="1" applyFont="1" applyFill="1" applyBorder="1" applyAlignment="1">
      <alignment horizontal="center" vertical="center"/>
    </xf>
    <xf numFmtId="0" fontId="40" fillId="0" borderId="55" xfId="41" applyNumberFormat="1" applyFont="1" applyFill="1" applyBorder="1" applyAlignment="1">
      <alignment horizontal="center" vertical="center"/>
    </xf>
    <xf numFmtId="0" fontId="40" fillId="0" borderId="53" xfId="41" applyNumberFormat="1" applyFont="1" applyFill="1" applyBorder="1" applyAlignment="1">
      <alignment horizontal="center" vertical="center" shrinkToFit="1"/>
    </xf>
    <xf numFmtId="0" fontId="40" fillId="0" borderId="55" xfId="41" applyNumberFormat="1" applyFont="1" applyFill="1" applyBorder="1" applyAlignment="1">
      <alignment horizontal="center" vertical="center" shrinkToFit="1"/>
    </xf>
    <xf numFmtId="0" fontId="95" fillId="0" borderId="54" xfId="41" applyNumberFormat="1" applyFont="1" applyFill="1" applyBorder="1" applyAlignment="1">
      <alignment horizontal="center" vertical="center" wrapText="1"/>
    </xf>
    <xf numFmtId="0" fontId="40" fillId="0" borderId="53" xfId="41" applyNumberFormat="1" applyFont="1" applyFill="1" applyBorder="1" applyAlignment="1">
      <alignment horizontal="center" vertical="center"/>
    </xf>
    <xf numFmtId="58" fontId="40" fillId="0" borderId="56" xfId="41" applyNumberFormat="1" applyFont="1" applyFill="1" applyBorder="1" applyAlignment="1">
      <alignment horizontal="distributed" vertical="center" indent="1" shrinkToFit="1"/>
    </xf>
    <xf numFmtId="58" fontId="40" fillId="0" borderId="54" xfId="41" applyNumberFormat="1" applyFont="1" applyFill="1" applyBorder="1" applyAlignment="1">
      <alignment horizontal="distributed" vertical="center" indent="1" shrinkToFit="1"/>
    </xf>
    <xf numFmtId="0" fontId="40" fillId="0" borderId="54" xfId="41" applyNumberFormat="1" applyFont="1" applyBorder="1" applyAlignment="1" applyProtection="1">
      <alignment horizontal="center" vertical="center"/>
      <protection locked="0"/>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40" fillId="0" borderId="6" xfId="41" applyNumberFormat="1" applyFont="1" applyFill="1" applyBorder="1" applyAlignment="1" applyProtection="1">
      <alignment vertical="center" wrapText="1"/>
      <protection locked="0"/>
    </xf>
    <xf numFmtId="0" fontId="40" fillId="0" borderId="0" xfId="41" applyNumberFormat="1" applyFont="1" applyFill="1" applyBorder="1" applyAlignment="1" applyProtection="1">
      <alignment vertical="center" wrapText="1"/>
      <protection locked="0"/>
    </xf>
    <xf numFmtId="0" fontId="40" fillId="0" borderId="52" xfId="41" applyNumberFormat="1" applyFont="1" applyFill="1" applyBorder="1" applyAlignment="1" applyProtection="1">
      <alignment vertical="center" wrapText="1"/>
      <protection locked="0"/>
    </xf>
    <xf numFmtId="0" fontId="40" fillId="0" borderId="96" xfId="41" applyNumberFormat="1" applyFont="1" applyFill="1" applyBorder="1" applyAlignment="1">
      <alignment horizontal="center" vertical="center" wrapText="1"/>
    </xf>
    <xf numFmtId="0" fontId="40" fillId="0" borderId="43" xfId="41" applyNumberFormat="1" applyFont="1" applyFill="1" applyBorder="1" applyAlignment="1">
      <alignment horizontal="center" vertical="center" wrapText="1"/>
    </xf>
    <xf numFmtId="0" fontId="40" fillId="0" borderId="36" xfId="3" applyNumberFormat="1" applyFont="1" applyFill="1" applyBorder="1" applyAlignment="1">
      <alignment horizontal="left" vertical="center" shrinkToFit="1"/>
    </xf>
    <xf numFmtId="0" fontId="40" fillId="0" borderId="36" xfId="41" applyNumberFormat="1" applyFont="1" applyFill="1" applyBorder="1" applyAlignment="1">
      <alignment horizontal="left" vertical="center"/>
    </xf>
    <xf numFmtId="0" fontId="40" fillId="0" borderId="41" xfId="3" applyNumberFormat="1" applyFont="1" applyFill="1" applyBorder="1" applyAlignment="1">
      <alignment horizontal="left" vertical="center" shrinkToFit="1"/>
    </xf>
    <xf numFmtId="0" fontId="40"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40" fillId="0" borderId="61" xfId="41" applyNumberFormat="1" applyFont="1" applyFill="1" applyBorder="1" applyAlignment="1">
      <alignment horizontal="center" vertical="center" wrapText="1"/>
    </xf>
    <xf numFmtId="0" fontId="40" fillId="0" borderId="27" xfId="41" applyNumberFormat="1" applyFont="1" applyFill="1" applyBorder="1" applyAlignment="1">
      <alignment horizontal="center" vertical="center" wrapText="1"/>
    </xf>
    <xf numFmtId="0" fontId="40" fillId="0" borderId="6" xfId="41" applyNumberFormat="1" applyFont="1" applyFill="1" applyBorder="1" applyAlignment="1" applyProtection="1">
      <alignment horizontal="left" vertical="center" wrapText="1"/>
      <protection locked="0"/>
    </xf>
    <xf numFmtId="0" fontId="40" fillId="0" borderId="0" xfId="41" applyNumberFormat="1" applyFont="1" applyFill="1" applyBorder="1" applyAlignment="1" applyProtection="1">
      <alignment horizontal="left" vertical="center" wrapText="1"/>
      <protection locked="0"/>
    </xf>
    <xf numFmtId="0" fontId="40" fillId="0" borderId="52" xfId="41" applyNumberFormat="1" applyFont="1" applyFill="1" applyBorder="1" applyAlignment="1" applyProtection="1">
      <alignment horizontal="left" vertical="center" wrapText="1"/>
      <protection locked="0"/>
    </xf>
    <xf numFmtId="0" fontId="40" fillId="0" borderId="95" xfId="41" applyNumberFormat="1" applyFont="1" applyFill="1" applyBorder="1" applyAlignment="1">
      <alignment horizontal="center" vertical="center" wrapText="1"/>
    </xf>
    <xf numFmtId="0" fontId="40" fillId="0" borderId="2" xfId="41" applyNumberFormat="1" applyFont="1" applyFill="1" applyBorder="1" applyAlignment="1">
      <alignment horizontal="center" vertical="center" wrapText="1"/>
    </xf>
    <xf numFmtId="0" fontId="40" fillId="0" borderId="36" xfId="41" applyNumberFormat="1" applyFont="1" applyFill="1" applyBorder="1" applyAlignment="1">
      <alignment horizontal="center" vertical="center"/>
    </xf>
    <xf numFmtId="0" fontId="40" fillId="0" borderId="36" xfId="41" applyNumberFormat="1" applyFont="1" applyFill="1" applyBorder="1" applyAlignment="1" applyProtection="1">
      <alignment vertical="center" shrinkToFit="1"/>
      <protection locked="0"/>
    </xf>
    <xf numFmtId="0" fontId="40" fillId="0" borderId="36" xfId="41" applyNumberFormat="1" applyFont="1" applyFill="1" applyBorder="1" applyAlignment="1">
      <alignment horizontal="center" vertical="center" shrinkToFit="1"/>
    </xf>
    <xf numFmtId="0" fontId="40" fillId="0" borderId="0" xfId="41" applyNumberFormat="1" applyFont="1" applyFill="1" applyBorder="1" applyAlignment="1" applyProtection="1">
      <alignment vertical="center" shrinkToFit="1"/>
      <protection locked="0"/>
    </xf>
    <xf numFmtId="0" fontId="40" fillId="0" borderId="0" xfId="41" applyNumberFormat="1" applyFont="1" applyFill="1" applyBorder="1" applyAlignment="1">
      <alignment horizontal="center" vertical="center" shrinkToFit="1"/>
    </xf>
    <xf numFmtId="0" fontId="40" fillId="0" borderId="0"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xf>
    <xf numFmtId="0" fontId="40" fillId="0" borderId="41" xfId="41" applyNumberFormat="1" applyFont="1" applyFill="1" applyBorder="1" applyAlignment="1" applyProtection="1">
      <alignment vertical="center" shrinkToFit="1"/>
      <protection locked="0"/>
    </xf>
    <xf numFmtId="0" fontId="40" fillId="0" borderId="41" xfId="41" applyNumberFormat="1" applyFont="1" applyFill="1" applyBorder="1" applyAlignment="1">
      <alignment horizontal="center" vertical="center" shrinkToFit="1"/>
    </xf>
    <xf numFmtId="0" fontId="40" fillId="0" borderId="121" xfId="41" applyNumberFormat="1" applyFont="1" applyFill="1" applyBorder="1" applyAlignment="1">
      <alignment horizontal="center" vertical="center" textRotation="255" shrinkToFit="1"/>
    </xf>
    <xf numFmtId="0" fontId="40" fillId="0" borderId="131" xfId="41" applyNumberFormat="1" applyFont="1" applyFill="1" applyBorder="1" applyAlignment="1">
      <alignment horizontal="center" vertical="center" textRotation="255" shrinkToFit="1"/>
    </xf>
    <xf numFmtId="0" fontId="40"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177" fontId="40" fillId="0" borderId="121" xfId="41" applyNumberFormat="1" applyFont="1" applyFill="1" applyBorder="1" applyAlignment="1" applyProtection="1">
      <alignment horizontal="right" vertical="center" indent="1"/>
      <protection locked="0"/>
    </xf>
    <xf numFmtId="177" fontId="40" fillId="0" borderId="121" xfId="41" applyNumberFormat="1" applyFont="1" applyBorder="1" applyAlignment="1" applyProtection="1">
      <alignment horizontal="right" vertical="center" indent="1"/>
      <protection locked="0"/>
    </xf>
    <xf numFmtId="177" fontId="40" fillId="0" borderId="130" xfId="41" applyNumberFormat="1" applyFont="1" applyBorder="1" applyAlignment="1" applyProtection="1">
      <alignment horizontal="right" vertical="center" inden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177" fontId="40" fillId="0" borderId="131" xfId="41" applyNumberFormat="1" applyFont="1" applyFill="1" applyBorder="1" applyAlignment="1" applyProtection="1">
      <alignment horizontal="right" vertical="center" indent="1"/>
      <protection locked="0"/>
    </xf>
    <xf numFmtId="177" fontId="40" fillId="0" borderId="131" xfId="41" applyNumberFormat="1" applyFont="1" applyBorder="1" applyAlignment="1" applyProtection="1">
      <alignment horizontal="right" vertical="center" indent="1"/>
      <protection locked="0"/>
    </xf>
    <xf numFmtId="177" fontId="40" fillId="0" borderId="133" xfId="41" applyNumberFormat="1" applyFont="1" applyBorder="1" applyAlignment="1" applyProtection="1">
      <alignment horizontal="right" vertical="center" indent="1"/>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177" fontId="40" fillId="0" borderId="134" xfId="41" applyNumberFormat="1" applyFont="1" applyFill="1" applyBorder="1" applyAlignment="1" applyProtection="1">
      <alignment horizontal="right" vertical="center" indent="1"/>
      <protection locked="0"/>
    </xf>
    <xf numFmtId="177" fontId="40" fillId="0" borderId="134" xfId="41" applyNumberFormat="1" applyFont="1" applyBorder="1" applyAlignment="1" applyProtection="1">
      <alignment horizontal="right" vertical="center" indent="1"/>
      <protection locked="0"/>
    </xf>
    <xf numFmtId="177" fontId="40" fillId="0" borderId="135" xfId="41" applyNumberFormat="1" applyFont="1" applyBorder="1" applyAlignment="1" applyProtection="1">
      <alignment horizontal="right" vertical="center" indent="1"/>
      <protection locked="0"/>
    </xf>
    <xf numFmtId="0" fontId="14" fillId="0" borderId="32" xfId="41" applyNumberFormat="1" applyFont="1" applyFill="1" applyBorder="1" applyAlignment="1" applyProtection="1">
      <alignment horizontal="left" vertical="center" wrapText="1"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40" fillId="0" borderId="26" xfId="41" applyNumberFormat="1" applyFont="1" applyFill="1" applyBorder="1" applyAlignment="1">
      <alignment horizontal="center" vertical="center" textRotation="255" shrinkToFit="1"/>
    </xf>
    <xf numFmtId="0" fontId="40" fillId="0" borderId="27" xfId="41" applyNumberFormat="1" applyFont="1" applyFill="1" applyBorder="1" applyAlignment="1">
      <alignment horizontal="center" vertical="center" textRotation="255" shrinkToFit="1"/>
    </xf>
    <xf numFmtId="0" fontId="40" fillId="0" borderId="29" xfId="41" applyNumberFormat="1" applyFont="1" applyFill="1" applyBorder="1" applyAlignment="1" applyProtection="1">
      <alignment vertical="center"/>
      <protection locked="0"/>
    </xf>
    <xf numFmtId="0" fontId="40" fillId="11" borderId="30" xfId="41" applyNumberFormat="1" applyFont="1" applyFill="1" applyBorder="1" applyAlignment="1" applyProtection="1">
      <alignment vertical="center"/>
      <protection locked="0"/>
    </xf>
    <xf numFmtId="0" fontId="40" fillId="0" borderId="30" xfId="41" applyNumberFormat="1" applyFont="1" applyBorder="1" applyAlignment="1" applyProtection="1">
      <alignment vertical="center"/>
      <protection locked="0"/>
    </xf>
    <xf numFmtId="0" fontId="40" fillId="0" borderId="31" xfId="41" applyNumberFormat="1" applyFont="1" applyBorder="1" applyAlignment="1" applyProtection="1">
      <alignment vertical="center"/>
      <protection locked="0"/>
    </xf>
    <xf numFmtId="0" fontId="40" fillId="0" borderId="132" xfId="41" applyNumberFormat="1" applyFont="1" applyFill="1" applyBorder="1" applyAlignment="1" applyProtection="1">
      <alignment vertical="center"/>
      <protection locked="0"/>
    </xf>
    <xf numFmtId="0" fontId="40" fillId="0" borderId="22" xfId="41" applyNumberFormat="1" applyFont="1" applyBorder="1" applyAlignment="1" applyProtection="1">
      <alignment vertical="center"/>
      <protection locked="0"/>
    </xf>
    <xf numFmtId="0" fontId="40" fillId="0" borderId="136" xfId="41" applyNumberFormat="1" applyFont="1" applyBorder="1" applyAlignment="1" applyProtection="1">
      <alignment vertical="center"/>
      <protection locked="0"/>
    </xf>
    <xf numFmtId="0" fontId="40" fillId="0" borderId="32" xfId="41" applyNumberFormat="1" applyFont="1" applyFill="1" applyBorder="1" applyAlignment="1" applyProtection="1">
      <alignment vertical="center"/>
      <protection locked="0"/>
    </xf>
    <xf numFmtId="0" fontId="40" fillId="0" borderId="33" xfId="41" applyNumberFormat="1" applyFont="1" applyBorder="1" applyAlignment="1" applyProtection="1">
      <alignment vertical="center"/>
      <protection locked="0"/>
    </xf>
    <xf numFmtId="0" fontId="40" fillId="0" borderId="34" xfId="41" applyNumberFormat="1" applyFont="1" applyBorder="1" applyAlignment="1" applyProtection="1">
      <alignment vertical="center"/>
      <protection locked="0"/>
    </xf>
    <xf numFmtId="0" fontId="40" fillId="0" borderId="28" xfId="41" applyNumberFormat="1" applyFont="1" applyFill="1" applyBorder="1" applyAlignment="1">
      <alignment horizontal="center" vertical="center" textRotation="255" shrinkToFit="1"/>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40" fillId="0" borderId="132" xfId="41" applyNumberFormat="1" applyFont="1" applyFill="1" applyBorder="1" applyAlignment="1" applyProtection="1">
      <alignment horizontal="right" vertical="center" indent="1"/>
      <protection locked="0"/>
    </xf>
    <xf numFmtId="177" fontId="40" fillId="0" borderId="22" xfId="41" applyNumberFormat="1" applyFont="1" applyBorder="1" applyAlignment="1" applyProtection="1">
      <alignment horizontal="right" vertical="center" indent="1"/>
      <protection locked="0"/>
    </xf>
    <xf numFmtId="177" fontId="40" fillId="0" borderId="141" xfId="41" applyNumberFormat="1" applyFont="1" applyBorder="1" applyAlignment="1" applyProtection="1">
      <alignment horizontal="right" vertical="center" indent="1"/>
      <protection locked="0"/>
    </xf>
    <xf numFmtId="177" fontId="40" fillId="0" borderId="2" xfId="41" applyNumberFormat="1" applyFont="1" applyFill="1" applyBorder="1" applyAlignment="1">
      <alignment horizontal="right" vertical="center" indent="1"/>
    </xf>
    <xf numFmtId="177" fontId="40" fillId="0" borderId="2" xfId="41" applyNumberFormat="1" applyFont="1" applyBorder="1" applyAlignment="1">
      <alignment horizontal="right" vertical="center" indent="1"/>
    </xf>
    <xf numFmtId="177" fontId="40" fillId="0" borderId="67" xfId="41" applyNumberFormat="1" applyFont="1" applyBorder="1" applyAlignment="1">
      <alignment horizontal="right" vertical="center" indent="1"/>
    </xf>
    <xf numFmtId="0" fontId="40" fillId="0" borderId="8" xfId="41" applyNumberFormat="1" applyFont="1" applyFill="1" applyBorder="1" applyAlignment="1">
      <alignment horizontal="center" vertical="center" shrinkToFit="1"/>
    </xf>
    <xf numFmtId="0" fontId="40" fillId="0" borderId="5" xfId="41" applyNumberFormat="1" applyFont="1" applyFill="1" applyBorder="1" applyAlignment="1">
      <alignment horizontal="center" vertical="center" shrinkToFit="1"/>
    </xf>
    <xf numFmtId="0" fontId="40" fillId="0" borderId="9" xfId="41" applyNumberFormat="1" applyFont="1" applyFill="1" applyBorder="1" applyAlignment="1">
      <alignment horizontal="center" vertical="center" shrinkToFit="1"/>
    </xf>
    <xf numFmtId="0" fontId="40" fillId="0" borderId="6" xfId="41" applyNumberFormat="1" applyFont="1" applyFill="1" applyBorder="1" applyAlignment="1">
      <alignment horizontal="center" vertical="center" shrinkToFit="1"/>
    </xf>
    <xf numFmtId="0" fontId="40" fillId="0" borderId="7" xfId="41" applyNumberFormat="1" applyFont="1" applyFill="1" applyBorder="1" applyAlignment="1">
      <alignment horizontal="center" vertical="center" shrinkToFit="1"/>
    </xf>
    <xf numFmtId="0" fontId="40" fillId="0" borderId="11" xfId="41" applyNumberFormat="1" applyFont="1" applyFill="1" applyBorder="1" applyAlignment="1">
      <alignment horizontal="center" vertical="center" shrinkToFit="1"/>
    </xf>
    <xf numFmtId="0" fontId="40" fillId="0" borderId="1" xfId="41" applyNumberFormat="1" applyFont="1" applyFill="1" applyBorder="1" applyAlignment="1">
      <alignment horizontal="center" vertical="center" shrinkToFit="1"/>
    </xf>
    <xf numFmtId="0" fontId="40" fillId="0" borderId="12" xfId="41" applyNumberFormat="1" applyFont="1" applyFill="1" applyBorder="1" applyAlignment="1">
      <alignment horizontal="center" vertical="center" shrinkToFit="1"/>
    </xf>
    <xf numFmtId="0" fontId="40" fillId="0" borderId="29" xfId="41" applyNumberFormat="1" applyFont="1" applyFill="1" applyBorder="1" applyAlignment="1" applyProtection="1">
      <alignment horizontal="center" vertical="center" shrinkToFit="1"/>
      <protection locked="0"/>
    </xf>
    <xf numFmtId="0" fontId="40" fillId="0" borderId="30" xfId="41" applyNumberFormat="1" applyFont="1" applyFill="1" applyBorder="1" applyAlignment="1" applyProtection="1">
      <alignment horizontal="center" vertical="center" shrinkToFit="1"/>
      <protection locked="0"/>
    </xf>
    <xf numFmtId="0" fontId="40"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40" fillId="0" borderId="138" xfId="41" applyFont="1" applyBorder="1" applyAlignment="1" applyProtection="1">
      <alignment horizontal="center" vertical="center" shrinkToFit="1"/>
      <protection locked="0"/>
    </xf>
    <xf numFmtId="0" fontId="40" fillId="0" borderId="30" xfId="41" applyFont="1" applyBorder="1" applyAlignment="1" applyProtection="1">
      <alignment horizontal="center" vertical="center" shrinkToFit="1"/>
      <protection locked="0"/>
    </xf>
    <xf numFmtId="0" fontId="40" fillId="0" borderId="31" xfId="41" applyFont="1" applyBorder="1" applyAlignment="1" applyProtection="1">
      <alignment horizontal="center" vertical="center" shrinkToFit="1"/>
      <protection locked="0"/>
    </xf>
    <xf numFmtId="0" fontId="40" fillId="0" borderId="32" xfId="41" applyNumberFormat="1" applyFont="1" applyBorder="1" applyAlignment="1">
      <alignment horizontal="center" vertical="center"/>
    </xf>
    <xf numFmtId="0" fontId="40" fillId="0" borderId="33" xfId="41" applyNumberFormat="1" applyFont="1" applyBorder="1" applyAlignment="1">
      <alignment horizontal="center" vertical="center"/>
    </xf>
    <xf numFmtId="177" fontId="40" fillId="0" borderId="33" xfId="41" applyNumberFormat="1" applyFont="1" applyBorder="1" applyAlignment="1">
      <alignment horizontal="center" vertical="center"/>
    </xf>
    <xf numFmtId="177" fontId="40" fillId="0" borderId="34" xfId="41" applyNumberFormat="1" applyFont="1" applyBorder="1" applyAlignment="1">
      <alignment horizontal="center" vertical="center"/>
    </xf>
    <xf numFmtId="0" fontId="40" fillId="0" borderId="32" xfId="41" applyNumberFormat="1" applyFont="1" applyBorder="1" applyAlignment="1">
      <alignment horizontal="center" vertical="center" shrinkToFit="1"/>
    </xf>
    <xf numFmtId="0" fontId="40" fillId="0" borderId="33" xfId="41" applyNumberFormat="1" applyFont="1" applyBorder="1" applyAlignment="1">
      <alignment horizontal="center" vertical="center" shrinkToFit="1"/>
    </xf>
    <xf numFmtId="0" fontId="40" fillId="0" borderId="32" xfId="41" applyNumberFormat="1" applyFont="1" applyFill="1" applyBorder="1" applyAlignment="1" applyProtection="1">
      <alignment horizontal="center" vertical="center" shrinkToFit="1"/>
      <protection locked="0"/>
    </xf>
    <xf numFmtId="0" fontId="40" fillId="0" borderId="33" xfId="41" applyNumberFormat="1" applyFont="1" applyFill="1" applyBorder="1" applyAlignment="1" applyProtection="1">
      <alignment horizontal="center" vertical="center" shrinkToFit="1"/>
      <protection locked="0"/>
    </xf>
    <xf numFmtId="0" fontId="40"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40" fillId="0" borderId="140" xfId="41" applyFont="1" applyBorder="1" applyAlignment="1" applyProtection="1">
      <alignment horizontal="center" vertical="center" shrinkToFit="1"/>
      <protection locked="0"/>
    </xf>
    <xf numFmtId="0" fontId="40" fillId="0" borderId="33" xfId="41" applyFont="1" applyBorder="1" applyAlignment="1" applyProtection="1">
      <alignment horizontal="center" vertical="center" shrinkToFit="1"/>
      <protection locked="0"/>
    </xf>
    <xf numFmtId="0" fontId="40" fillId="0" borderId="34" xfId="41" applyFont="1" applyBorder="1" applyAlignment="1" applyProtection="1">
      <alignment horizontal="center" vertical="center" shrinkToFit="1"/>
      <protection locked="0"/>
    </xf>
    <xf numFmtId="0" fontId="40" fillId="0" borderId="32" xfId="41" applyNumberFormat="1" applyFont="1" applyFill="1" applyBorder="1" applyAlignment="1">
      <alignment horizontal="center" vertical="center"/>
    </xf>
    <xf numFmtId="0" fontId="40" fillId="0" borderId="33" xfId="41" applyNumberFormat="1" applyFont="1" applyFill="1" applyBorder="1" applyAlignment="1">
      <alignment horizontal="center" vertical="center"/>
    </xf>
    <xf numFmtId="0" fontId="40" fillId="0" borderId="3" xfId="41" applyNumberFormat="1" applyFont="1" applyFill="1" applyBorder="1" applyAlignment="1">
      <alignment horizontal="left" vertical="center" indent="1"/>
    </xf>
    <xf numFmtId="0" fontId="40" fillId="0" borderId="4" xfId="41" applyNumberFormat="1" applyFont="1" applyFill="1" applyBorder="1" applyAlignment="1">
      <alignment horizontal="left" vertical="center" indent="1"/>
    </xf>
    <xf numFmtId="0" fontId="40" fillId="11" borderId="4" xfId="41" applyNumberFormat="1" applyFont="1" applyFill="1" applyBorder="1" applyAlignment="1">
      <alignment horizontal="left" vertical="center" indent="1"/>
    </xf>
    <xf numFmtId="0" fontId="40" fillId="0" borderId="10" xfId="41" applyNumberFormat="1" applyFont="1" applyFill="1" applyBorder="1" applyAlignment="1">
      <alignment horizontal="left" vertical="center" indent="1"/>
    </xf>
    <xf numFmtId="0" fontId="40" fillId="0" borderId="3" xfId="41" applyNumberFormat="1" applyFont="1" applyFill="1" applyBorder="1" applyAlignment="1">
      <alignment horizontal="left" vertical="center" indent="1" shrinkToFit="1"/>
    </xf>
    <xf numFmtId="0" fontId="40"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40" fillId="0" borderId="143" xfId="41" applyNumberFormat="1" applyFont="1" applyBorder="1" applyAlignment="1">
      <alignment horizontal="center" vertical="center"/>
    </xf>
    <xf numFmtId="0" fontId="40" fillId="0" borderId="3" xfId="41" applyNumberFormat="1" applyFont="1" applyFill="1" applyBorder="1" applyAlignment="1">
      <alignment horizontal="center" vertical="center"/>
    </xf>
    <xf numFmtId="0" fontId="40" fillId="0" borderId="4" xfId="41" applyNumberFormat="1" applyFont="1" applyFill="1" applyBorder="1" applyAlignment="1">
      <alignment horizontal="center" vertical="center"/>
    </xf>
    <xf numFmtId="177" fontId="40" fillId="0" borderId="4" xfId="41" applyNumberFormat="1" applyFont="1" applyFill="1" applyBorder="1" applyAlignment="1">
      <alignment horizontal="center" vertical="center"/>
    </xf>
    <xf numFmtId="177" fontId="40" fillId="0" borderId="10" xfId="41" applyNumberFormat="1" applyFont="1" applyFill="1" applyBorder="1" applyAlignment="1">
      <alignment horizontal="center" vertical="center"/>
    </xf>
    <xf numFmtId="177" fontId="40" fillId="0" borderId="5" xfId="41" applyNumberFormat="1" applyFont="1" applyFill="1" applyBorder="1" applyAlignment="1">
      <alignment horizontal="center" vertical="center" shrinkToFit="1"/>
    </xf>
    <xf numFmtId="177" fontId="40" fillId="0" borderId="9" xfId="41" applyNumberFormat="1" applyFont="1" applyFill="1" applyBorder="1" applyAlignment="1">
      <alignment horizontal="center" vertical="center" shrinkToFit="1"/>
    </xf>
    <xf numFmtId="177" fontId="40" fillId="0" borderId="0" xfId="41" applyNumberFormat="1" applyFont="1" applyFill="1" applyBorder="1" applyAlignment="1">
      <alignment horizontal="center" vertical="center" shrinkToFit="1"/>
    </xf>
    <xf numFmtId="177" fontId="40" fillId="0" borderId="7" xfId="41" applyNumberFormat="1" applyFont="1" applyFill="1" applyBorder="1" applyAlignment="1">
      <alignment horizontal="center" vertical="center" shrinkToFit="1"/>
    </xf>
    <xf numFmtId="177" fontId="40" fillId="0" borderId="1" xfId="41" applyNumberFormat="1" applyFont="1" applyFill="1" applyBorder="1" applyAlignment="1">
      <alignment horizontal="center" vertical="center" shrinkToFit="1"/>
    </xf>
    <xf numFmtId="177" fontId="40" fillId="0" borderId="12" xfId="41" applyNumberFormat="1" applyFont="1" applyFill="1" applyBorder="1" applyAlignment="1">
      <alignment horizontal="center" vertical="center" shrinkToFit="1"/>
    </xf>
    <xf numFmtId="0" fontId="40" fillId="0" borderId="8" xfId="41" applyNumberFormat="1" applyFont="1" applyBorder="1" applyAlignment="1">
      <alignment horizontal="center" vertical="center" shrinkToFit="1"/>
    </xf>
    <xf numFmtId="0" fontId="40" fillId="0" borderId="5" xfId="41" applyNumberFormat="1" applyFont="1" applyBorder="1" applyAlignment="1">
      <alignment horizontal="center" vertical="center" shrinkToFit="1"/>
    </xf>
    <xf numFmtId="0" fontId="40" fillId="0" borderId="11" xfId="41" applyNumberFormat="1" applyFont="1" applyBorder="1" applyAlignment="1">
      <alignment horizontal="center" vertical="center" shrinkToFit="1"/>
    </xf>
    <xf numFmtId="0" fontId="40" fillId="0" borderId="1" xfId="41" applyNumberFormat="1" applyFont="1" applyBorder="1" applyAlignment="1">
      <alignment horizontal="center" vertical="center" shrinkToFit="1"/>
    </xf>
    <xf numFmtId="177" fontId="40" fillId="0" borderId="5" xfId="41" applyNumberFormat="1" applyFont="1" applyBorder="1" applyAlignment="1">
      <alignment horizontal="center" vertical="center"/>
    </xf>
    <xf numFmtId="177" fontId="40" fillId="0" borderId="9" xfId="41" applyNumberFormat="1" applyFont="1" applyBorder="1" applyAlignment="1">
      <alignment horizontal="center" vertical="center"/>
    </xf>
    <xf numFmtId="177" fontId="40" fillId="0" borderId="1" xfId="41" applyNumberFormat="1" applyFont="1" applyBorder="1" applyAlignment="1">
      <alignment horizontal="center" vertical="center"/>
    </xf>
    <xf numFmtId="177" fontId="40" fillId="0" borderId="12" xfId="41" applyNumberFormat="1" applyFont="1" applyBorder="1" applyAlignment="1">
      <alignment horizontal="center" vertical="center"/>
    </xf>
    <xf numFmtId="0" fontId="40" fillId="0" borderId="29" xfId="41" applyNumberFormat="1" applyFont="1" applyBorder="1" applyAlignment="1">
      <alignment horizontal="center" vertical="center" shrinkToFit="1"/>
    </xf>
    <xf numFmtId="0" fontId="40" fillId="0" borderId="30" xfId="41" applyNumberFormat="1" applyFont="1" applyBorder="1" applyAlignment="1">
      <alignment horizontal="center" vertical="center" shrinkToFit="1"/>
    </xf>
    <xf numFmtId="177" fontId="40" fillId="0" borderId="30" xfId="41" applyNumberFormat="1" applyFont="1" applyBorder="1" applyAlignment="1">
      <alignment horizontal="center" vertical="center"/>
    </xf>
    <xf numFmtId="177" fontId="40" fillId="0" borderId="31" xfId="41" applyNumberFormat="1" applyFont="1" applyBorder="1" applyAlignment="1">
      <alignment horizontal="center" vertical="center"/>
    </xf>
    <xf numFmtId="0" fontId="40" fillId="0" borderId="132" xfId="41" applyNumberFormat="1" applyFont="1" applyFill="1" applyBorder="1" applyAlignment="1" applyProtection="1">
      <alignment horizontal="center" vertical="center" shrinkToFit="1"/>
      <protection locked="0"/>
    </xf>
    <xf numFmtId="0" fontId="40" fillId="0" borderId="22" xfId="41" applyNumberFormat="1" applyFont="1" applyFill="1" applyBorder="1" applyAlignment="1" applyProtection="1">
      <alignment horizontal="center" vertical="center" shrinkToFit="1"/>
      <protection locked="0"/>
    </xf>
    <xf numFmtId="0" fontId="40"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40" fillId="0" borderId="21" xfId="41" applyFont="1" applyBorder="1" applyAlignment="1" applyProtection="1">
      <alignment horizontal="center" vertical="center" shrinkToFit="1"/>
      <protection locked="0"/>
    </xf>
    <xf numFmtId="0" fontId="40" fillId="0" borderId="22" xfId="41" applyFont="1" applyBorder="1" applyAlignment="1" applyProtection="1">
      <alignment horizontal="center" vertical="center" shrinkToFit="1"/>
      <protection locked="0"/>
    </xf>
    <xf numFmtId="0" fontId="40" fillId="0" borderId="136" xfId="41" applyFont="1" applyBorder="1" applyAlignment="1" applyProtection="1">
      <alignment horizontal="center" vertical="center" shrinkToFit="1"/>
      <protection locked="0"/>
    </xf>
    <xf numFmtId="0" fontId="92" fillId="0" borderId="26" xfId="41" applyNumberFormat="1" applyFont="1" applyBorder="1" applyAlignment="1">
      <alignment vertical="center" wrapText="1"/>
    </xf>
    <xf numFmtId="0" fontId="92" fillId="0" borderId="27" xfId="41" applyNumberFormat="1" applyFont="1" applyBorder="1" applyAlignment="1">
      <alignment vertical="center" wrapText="1"/>
    </xf>
    <xf numFmtId="0" fontId="92" fillId="0" borderId="28" xfId="41" applyNumberFormat="1" applyFont="1" applyBorder="1" applyAlignment="1">
      <alignment vertical="center" wrapText="1"/>
    </xf>
    <xf numFmtId="0" fontId="40" fillId="0" borderId="95" xfId="41" applyNumberFormat="1" applyFont="1" applyBorder="1" applyAlignment="1">
      <alignment horizontal="center" vertical="center" textRotation="255"/>
    </xf>
    <xf numFmtId="0" fontId="40" fillId="0" borderId="96" xfId="41" applyNumberFormat="1" applyFont="1" applyBorder="1" applyAlignment="1">
      <alignment horizontal="center" vertical="center" textRotation="255"/>
    </xf>
    <xf numFmtId="0" fontId="40" fillId="0" borderId="3" xfId="41" applyNumberFormat="1" applyFont="1" applyFill="1" applyBorder="1" applyAlignment="1">
      <alignment horizontal="left" vertical="center" wrapText="1" indent="1"/>
    </xf>
    <xf numFmtId="0" fontId="40" fillId="0" borderId="4" xfId="41" applyNumberFormat="1" applyFont="1" applyFill="1" applyBorder="1" applyAlignment="1">
      <alignment horizontal="left" vertical="center" wrapText="1" indent="1"/>
    </xf>
    <xf numFmtId="0" fontId="40" fillId="0" borderId="10" xfId="41" applyNumberFormat="1" applyFont="1" applyFill="1" applyBorder="1" applyAlignment="1">
      <alignment horizontal="left" vertical="center" wrapText="1" indent="1"/>
    </xf>
    <xf numFmtId="0" fontId="40" fillId="0" borderId="3" xfId="41" applyNumberFormat="1" applyFont="1" applyFill="1" applyBorder="1" applyAlignment="1">
      <alignment horizontal="left" vertical="center"/>
    </xf>
    <xf numFmtId="0" fontId="40" fillId="0" borderId="4" xfId="41" applyNumberFormat="1" applyFont="1" applyFill="1" applyBorder="1" applyAlignment="1">
      <alignment horizontal="left" vertical="center"/>
    </xf>
    <xf numFmtId="0" fontId="40" fillId="0" borderId="68" xfId="41" applyNumberFormat="1" applyFont="1" applyFill="1" applyBorder="1" applyAlignment="1">
      <alignment horizontal="left" vertical="center"/>
    </xf>
    <xf numFmtId="0" fontId="40" fillId="0" borderId="3" xfId="41" applyNumberFormat="1" applyFont="1" applyFill="1" applyBorder="1" applyAlignment="1" applyProtection="1">
      <alignment horizontal="left" vertical="center" wrapText="1" indent="1"/>
      <protection locked="0"/>
    </xf>
    <xf numFmtId="0" fontId="40" fillId="0" borderId="4" xfId="41" applyNumberFormat="1" applyFont="1" applyFill="1" applyBorder="1" applyAlignment="1" applyProtection="1">
      <alignment horizontal="left" vertical="center" wrapText="1" indent="1"/>
      <protection locked="0"/>
    </xf>
    <xf numFmtId="0" fontId="40" fillId="0" borderId="68" xfId="41" applyNumberFormat="1" applyFont="1" applyFill="1" applyBorder="1" applyAlignment="1" applyProtection="1">
      <alignment horizontal="left" vertical="center" wrapText="1" indent="1"/>
      <protection locked="0"/>
    </xf>
    <xf numFmtId="0" fontId="40" fillId="0" borderId="73" xfId="41" applyNumberFormat="1" applyFont="1" applyFill="1" applyBorder="1" applyAlignment="1">
      <alignment horizontal="left" vertical="center" wrapText="1" indent="1"/>
    </xf>
    <xf numFmtId="0" fontId="40" fillId="0" borderId="74" xfId="41" applyNumberFormat="1" applyFont="1" applyFill="1" applyBorder="1" applyAlignment="1">
      <alignment horizontal="left" vertical="center" wrapText="1" indent="1"/>
    </xf>
    <xf numFmtId="0" fontId="40" fillId="0" borderId="75" xfId="41" applyNumberFormat="1" applyFont="1" applyFill="1" applyBorder="1" applyAlignment="1">
      <alignment horizontal="left" vertical="center" wrapText="1" indent="1"/>
    </xf>
    <xf numFmtId="0" fontId="40" fillId="0" borderId="73" xfId="41" applyNumberFormat="1" applyFont="1" applyFill="1" applyBorder="1" applyAlignment="1" applyProtection="1">
      <alignment horizontal="left" vertical="center" wrapText="1" indent="1"/>
      <protection locked="0"/>
    </xf>
    <xf numFmtId="0" fontId="40" fillId="0" borderId="74" xfId="41" applyNumberFormat="1" applyFont="1" applyFill="1" applyBorder="1" applyAlignment="1" applyProtection="1">
      <alignment horizontal="left" vertical="center" wrapText="1" indent="1"/>
      <protection locked="0"/>
    </xf>
    <xf numFmtId="0" fontId="40" fillId="0" borderId="76" xfId="41" applyNumberFormat="1" applyFont="1" applyFill="1" applyBorder="1" applyAlignment="1" applyProtection="1">
      <alignment horizontal="left" vertical="center" wrapText="1" indent="1"/>
      <protection locked="0"/>
    </xf>
    <xf numFmtId="0" fontId="40" fillId="0" borderId="8" xfId="41" applyNumberFormat="1" applyFont="1" applyFill="1" applyBorder="1" applyAlignment="1">
      <alignment horizontal="left" vertical="center" indent="1"/>
    </xf>
    <xf numFmtId="0" fontId="40" fillId="0" borderId="5" xfId="41" applyNumberFormat="1" applyFont="1" applyFill="1" applyBorder="1" applyAlignment="1">
      <alignment horizontal="left" vertical="center" indent="1"/>
    </xf>
    <xf numFmtId="178" fontId="40" fillId="0" borderId="5" xfId="42" applyNumberFormat="1" applyFont="1" applyFill="1" applyBorder="1" applyAlignment="1" applyProtection="1">
      <alignment horizontal="right" vertical="center" indent="1"/>
      <protection locked="0"/>
    </xf>
    <xf numFmtId="178" fontId="40" fillId="0" borderId="9" xfId="42" applyNumberFormat="1" applyFont="1" applyFill="1" applyBorder="1" applyAlignment="1" applyProtection="1">
      <alignment horizontal="right" vertical="center" indent="1"/>
      <protection locked="0"/>
    </xf>
    <xf numFmtId="0" fontId="40" fillId="0" borderId="8" xfId="41" applyNumberFormat="1" applyFont="1" applyFill="1" applyBorder="1" applyAlignment="1">
      <alignment horizontal="center" vertical="center"/>
    </xf>
    <xf numFmtId="0" fontId="40" fillId="0" borderId="5" xfId="41" applyNumberFormat="1" applyFont="1" applyFill="1" applyBorder="1" applyAlignment="1">
      <alignment horizontal="center" vertical="center"/>
    </xf>
    <xf numFmtId="0" fontId="40" fillId="0" borderId="6" xfId="41" applyNumberFormat="1" applyFont="1" applyFill="1" applyBorder="1" applyAlignment="1">
      <alignment horizontal="center" vertical="center"/>
    </xf>
    <xf numFmtId="0" fontId="40" fillId="0" borderId="11" xfId="41" applyNumberFormat="1" applyFont="1" applyFill="1" applyBorder="1" applyAlignment="1">
      <alignment horizontal="center" vertical="center"/>
    </xf>
    <xf numFmtId="0" fontId="40" fillId="0" borderId="1" xfId="41" applyNumberFormat="1" applyFont="1" applyFill="1" applyBorder="1" applyAlignment="1">
      <alignment horizontal="center" vertical="center"/>
    </xf>
    <xf numFmtId="178" fontId="40" fillId="0" borderId="5" xfId="41" applyNumberFormat="1" applyFont="1" applyBorder="1" applyAlignment="1">
      <alignment horizontal="right" vertical="center" indent="1"/>
    </xf>
    <xf numFmtId="178" fontId="40" fillId="0" borderId="49" xfId="41" applyNumberFormat="1" applyFont="1" applyBorder="1" applyAlignment="1">
      <alignment horizontal="right" vertical="center" indent="1"/>
    </xf>
    <xf numFmtId="178" fontId="40" fillId="0" borderId="0" xfId="41" applyNumberFormat="1" applyFont="1" applyBorder="1" applyAlignment="1">
      <alignment horizontal="right" vertical="center" indent="1"/>
    </xf>
    <xf numFmtId="178" fontId="40" fillId="0" borderId="52" xfId="41" applyNumberFormat="1" applyFont="1" applyBorder="1" applyAlignment="1">
      <alignment horizontal="right" vertical="center" indent="1"/>
    </xf>
    <xf numFmtId="178" fontId="40" fillId="0" borderId="1" xfId="41" applyNumberFormat="1" applyFont="1" applyBorder="1" applyAlignment="1">
      <alignment horizontal="right" vertical="center" indent="1"/>
    </xf>
    <xf numFmtId="178" fontId="40" fillId="0" borderId="46" xfId="41" applyNumberFormat="1" applyFont="1" applyBorder="1" applyAlignment="1">
      <alignment horizontal="right" vertical="center" indent="1"/>
    </xf>
    <xf numFmtId="0" fontId="40" fillId="0" borderId="132" xfId="41" applyNumberFormat="1" applyFont="1" applyFill="1" applyBorder="1" applyAlignment="1">
      <alignment horizontal="left" vertical="center" indent="1"/>
    </xf>
    <xf numFmtId="0" fontId="40" fillId="0" borderId="22" xfId="41" applyNumberFormat="1" applyFont="1" applyFill="1" applyBorder="1" applyAlignment="1">
      <alignment horizontal="left" vertical="center" indent="1"/>
    </xf>
    <xf numFmtId="0" fontId="40" fillId="0" borderId="22" xfId="41" applyNumberFormat="1" applyFont="1" applyFill="1" applyBorder="1" applyAlignment="1" applyProtection="1">
      <alignment horizontal="left" vertical="center"/>
      <protection locked="0"/>
    </xf>
    <xf numFmtId="178" fontId="40" fillId="0" borderId="22" xfId="42" applyNumberFormat="1" applyFont="1" applyFill="1" applyBorder="1" applyAlignment="1" applyProtection="1">
      <alignment horizontal="right" vertical="center" indent="1"/>
      <protection locked="0"/>
    </xf>
    <xf numFmtId="178" fontId="40" fillId="0" borderId="136" xfId="42" applyNumberFormat="1" applyFont="1" applyFill="1" applyBorder="1" applyAlignment="1" applyProtection="1">
      <alignment horizontal="right" vertical="center" indent="1"/>
      <protection locked="0"/>
    </xf>
    <xf numFmtId="0" fontId="40" fillId="0" borderId="1" xfId="41" applyNumberFormat="1" applyFont="1" applyFill="1" applyBorder="1" applyAlignment="1" applyProtection="1">
      <alignment horizontal="left" vertical="center"/>
      <protection locked="0"/>
    </xf>
    <xf numFmtId="0" fontId="40" fillId="0" borderId="61" xfId="41" applyNumberFormat="1" applyFont="1" applyFill="1" applyBorder="1" applyAlignment="1">
      <alignment horizontal="center" vertical="center" textRotation="255" wrapText="1"/>
    </xf>
    <xf numFmtId="0" fontId="40" fillId="0" borderId="69" xfId="41" applyNumberFormat="1" applyFont="1" applyFill="1" applyBorder="1" applyAlignment="1">
      <alignment horizontal="center" vertical="center" textRotation="255" wrapText="1"/>
    </xf>
    <xf numFmtId="0" fontId="40" fillId="0" borderId="11" xfId="41" applyNumberFormat="1" applyFont="1" applyFill="1" applyBorder="1" applyAlignment="1">
      <alignment horizontal="center" vertical="center" wrapText="1"/>
    </xf>
    <xf numFmtId="0" fontId="40" fillId="0" borderId="1" xfId="41" applyNumberFormat="1" applyFont="1" applyFill="1" applyBorder="1" applyAlignment="1">
      <alignment horizontal="center" vertical="center" wrapText="1"/>
    </xf>
    <xf numFmtId="0" fontId="40"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40" fillId="0" borderId="9" xfId="41" applyNumberFormat="1" applyFont="1" applyFill="1" applyBorder="1" applyAlignment="1">
      <alignment horizontal="center" vertical="center"/>
    </xf>
    <xf numFmtId="0" fontId="40" fillId="0" borderId="26" xfId="41" applyNumberFormat="1" applyFont="1" applyFill="1" applyBorder="1" applyAlignment="1">
      <alignment horizontal="center" vertical="center"/>
    </xf>
    <xf numFmtId="0" fontId="40" fillId="0" borderId="64" xfId="41" applyNumberFormat="1" applyFont="1" applyFill="1" applyBorder="1" applyAlignment="1">
      <alignment horizontal="center" vertical="center"/>
    </xf>
    <xf numFmtId="0" fontId="124" fillId="0" borderId="0" xfId="46" applyFont="1" applyAlignment="1">
      <alignment horizontal="center" vertical="center"/>
    </xf>
    <xf numFmtId="0" fontId="122"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122" fillId="0" borderId="3" xfId="3" applyFont="1" applyBorder="1" applyAlignment="1">
      <alignment horizontal="center" vertical="center"/>
    </xf>
    <xf numFmtId="0" fontId="122" fillId="0" borderId="4"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2" fillId="0" borderId="10" xfId="3" applyFont="1" applyBorder="1" applyAlignment="1">
      <alignment horizontal="center" vertical="center"/>
    </xf>
    <xf numFmtId="0" fontId="122" fillId="0" borderId="2" xfId="3" applyFont="1" applyBorder="1" applyAlignment="1">
      <alignment horizontal="center" vertical="center"/>
    </xf>
    <xf numFmtId="0" fontId="122" fillId="0" borderId="2" xfId="3" applyFont="1" applyBorder="1" applyAlignment="1">
      <alignment horizontal="left" vertical="center"/>
    </xf>
    <xf numFmtId="0" fontId="122" fillId="0" borderId="11" xfId="3" applyFont="1" applyBorder="1" applyAlignment="1">
      <alignment horizontal="left" vertical="center"/>
    </xf>
    <xf numFmtId="0" fontId="122" fillId="0" borderId="1" xfId="3" applyFont="1" applyBorder="1" applyAlignment="1">
      <alignment horizontal="left" vertical="center"/>
    </xf>
    <xf numFmtId="0" fontId="122" fillId="0" borderId="12" xfId="3" applyFont="1" applyBorder="1" applyAlignment="1">
      <alignment horizontal="left" vertical="center"/>
    </xf>
    <xf numFmtId="0" fontId="122" fillId="0" borderId="2" xfId="46" applyFont="1" applyBorder="1" applyAlignment="1">
      <alignment horizontal="center" vertical="center" wrapText="1"/>
    </xf>
    <xf numFmtId="0" fontId="122" fillId="0" borderId="2" xfId="46" applyFont="1" applyBorder="1" applyAlignment="1">
      <alignment horizontal="center" vertical="center"/>
    </xf>
    <xf numFmtId="0" fontId="40" fillId="0" borderId="2" xfId="41" applyNumberFormat="1" applyFont="1" applyFill="1" applyBorder="1" applyAlignment="1" applyProtection="1">
      <alignment horizontal="left" vertical="center" wrapText="1"/>
      <protection locked="0"/>
    </xf>
    <xf numFmtId="0" fontId="40" fillId="0" borderId="3" xfId="41" applyNumberFormat="1" applyFont="1" applyFill="1" applyBorder="1" applyAlignment="1" applyProtection="1">
      <alignment horizontal="center" vertical="center" wrapText="1"/>
      <protection locked="0"/>
    </xf>
    <xf numFmtId="0" fontId="40" fillId="0" borderId="4" xfId="41" applyNumberFormat="1" applyFont="1" applyFill="1" applyBorder="1" applyAlignment="1" applyProtection="1">
      <alignment horizontal="center" vertical="center" wrapText="1"/>
      <protection locked="0"/>
    </xf>
    <xf numFmtId="0" fontId="122" fillId="0" borderId="0" xfId="46" applyFont="1" applyAlignment="1">
      <alignment vertical="center" wrapText="1"/>
    </xf>
    <xf numFmtId="0" fontId="122" fillId="0" borderId="0" xfId="46" applyFont="1" applyAlignment="1">
      <alignment vertical="center"/>
    </xf>
    <xf numFmtId="0" fontId="122" fillId="0" borderId="5" xfId="46" applyFont="1" applyBorder="1" applyAlignment="1" applyProtection="1">
      <alignment horizontal="center" vertical="center"/>
      <protection locked="0"/>
    </xf>
    <xf numFmtId="0" fontId="122" fillId="0" borderId="0" xfId="46" applyFont="1" applyBorder="1" applyAlignment="1" applyProtection="1">
      <alignment horizontal="center" vertical="center"/>
      <protection locked="0"/>
    </xf>
    <xf numFmtId="0" fontId="122" fillId="0" borderId="3" xfId="46" applyFont="1" applyBorder="1" applyAlignment="1">
      <alignment horizontal="center" vertical="center"/>
    </xf>
    <xf numFmtId="0" fontId="122" fillId="0" borderId="10" xfId="46" applyFont="1" applyBorder="1" applyAlignment="1">
      <alignment horizontal="center" vertical="center"/>
    </xf>
    <xf numFmtId="0" fontId="122" fillId="0" borderId="3" xfId="62" applyFont="1" applyBorder="1" applyAlignment="1">
      <alignment horizontal="center" vertical="center"/>
    </xf>
    <xf numFmtId="0" fontId="122" fillId="0" borderId="10" xfId="62" applyFont="1" applyBorder="1" applyAlignment="1">
      <alignment horizontal="center" vertical="center"/>
    </xf>
    <xf numFmtId="0" fontId="122" fillId="0" borderId="0" xfId="62" applyFont="1" applyAlignment="1">
      <alignment vertical="center" wrapText="1"/>
    </xf>
    <xf numFmtId="0" fontId="122" fillId="0" borderId="0" xfId="62" applyFont="1" applyAlignment="1">
      <alignment vertical="center"/>
    </xf>
    <xf numFmtId="0" fontId="92" fillId="0" borderId="2" xfId="62" applyFont="1" applyBorder="1" applyAlignment="1">
      <alignment horizontal="left" vertical="center" wrapText="1"/>
    </xf>
    <xf numFmtId="0" fontId="122" fillId="0" borderId="3" xfId="62" applyFont="1" applyBorder="1" applyAlignment="1">
      <alignment horizontal="center" vertical="center" wrapText="1"/>
    </xf>
    <xf numFmtId="0" fontId="122" fillId="0" borderId="4" xfId="62" applyFont="1" applyBorder="1" applyAlignment="1">
      <alignment horizontal="center" vertical="center" wrapText="1"/>
    </xf>
    <xf numFmtId="0" fontId="1" fillId="0" borderId="4" xfId="62" applyBorder="1" applyAlignment="1">
      <alignment vertical="center" wrapText="1"/>
    </xf>
    <xf numFmtId="0" fontId="1" fillId="0" borderId="10" xfId="62" applyBorder="1" applyAlignment="1">
      <alignment vertical="center" wrapText="1"/>
    </xf>
    <xf numFmtId="0" fontId="122" fillId="0" borderId="3" xfId="62" applyFont="1" applyBorder="1" applyAlignment="1">
      <alignment vertical="center" wrapText="1"/>
    </xf>
    <xf numFmtId="0" fontId="122" fillId="0" borderId="4" xfId="62" applyFont="1" applyBorder="1" applyAlignment="1">
      <alignment vertical="center" wrapText="1"/>
    </xf>
    <xf numFmtId="0" fontId="122" fillId="0" borderId="10" xfId="62" applyFont="1" applyBorder="1" applyAlignment="1">
      <alignment vertical="center" wrapText="1"/>
    </xf>
    <xf numFmtId="0" fontId="122" fillId="0" borderId="2" xfId="62" applyFont="1" applyBorder="1" applyAlignment="1">
      <alignment horizontal="center" vertical="center"/>
    </xf>
    <xf numFmtId="0" fontId="1" fillId="0" borderId="10" xfId="62" applyBorder="1" applyAlignment="1">
      <alignment horizontal="center" vertical="center"/>
    </xf>
    <xf numFmtId="0" fontId="122" fillId="0" borderId="2" xfId="62" applyFont="1" applyBorder="1" applyAlignment="1">
      <alignment horizontal="center" vertical="center" wrapText="1"/>
    </xf>
    <xf numFmtId="0" fontId="1" fillId="0" borderId="10" xfId="62" applyBorder="1" applyAlignment="1">
      <alignment horizontal="center" vertical="center" wrapText="1"/>
    </xf>
    <xf numFmtId="0" fontId="122" fillId="0" borderId="2" xfId="62" applyFont="1" applyBorder="1" applyAlignment="1">
      <alignment vertical="center" wrapText="1"/>
    </xf>
    <xf numFmtId="0" fontId="122" fillId="0" borderId="3" xfId="3" applyFont="1" applyBorder="1" applyAlignment="1">
      <alignment horizontal="left" vertical="center"/>
    </xf>
    <xf numFmtId="0" fontId="122" fillId="0" borderId="4" xfId="3" applyFont="1" applyBorder="1" applyAlignment="1">
      <alignment horizontal="left" vertical="center"/>
    </xf>
    <xf numFmtId="0" fontId="122" fillId="0" borderId="10" xfId="3" applyFont="1" applyBorder="1" applyAlignment="1">
      <alignment horizontal="left" vertical="center"/>
    </xf>
    <xf numFmtId="0" fontId="122" fillId="0" borderId="8" xfId="3" applyFont="1" applyBorder="1" applyAlignment="1">
      <alignment horizontal="center" vertical="center"/>
    </xf>
    <xf numFmtId="0" fontId="1" fillId="0" borderId="5" xfId="62" applyBorder="1" applyAlignment="1">
      <alignment vertical="center"/>
    </xf>
    <xf numFmtId="0" fontId="1" fillId="0" borderId="4" xfId="62" applyBorder="1" applyAlignment="1">
      <alignment horizontal="center" vertical="center"/>
    </xf>
    <xf numFmtId="0" fontId="124" fillId="0" borderId="0" xfId="62" applyFont="1" applyAlignment="1">
      <alignment horizontal="center" vertical="center"/>
    </xf>
    <xf numFmtId="0" fontId="122" fillId="0" borderId="1" xfId="62" applyFont="1" applyBorder="1" applyAlignment="1">
      <alignment horizontal="center"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149" fillId="0" borderId="188" xfId="64" applyFont="1" applyBorder="1" applyAlignment="1">
      <alignment horizontal="center" vertical="center" textRotation="255"/>
    </xf>
    <xf numFmtId="0" fontId="149" fillId="0" borderId="61" xfId="64" applyFont="1" applyBorder="1" applyAlignment="1">
      <alignment horizontal="center" vertical="center" textRotation="255"/>
    </xf>
    <xf numFmtId="0" fontId="149" fillId="0" borderId="72" xfId="64" applyFont="1" applyBorder="1" applyAlignment="1">
      <alignment horizontal="center" vertical="center" textRotation="255"/>
    </xf>
    <xf numFmtId="0" fontId="149" fillId="0" borderId="93" xfId="64" applyFont="1" applyBorder="1" applyAlignment="1">
      <alignment horizontal="left" vertical="center" wrapText="1"/>
    </xf>
    <xf numFmtId="0" fontId="149" fillId="0" borderId="27" xfId="64" applyFont="1" applyBorder="1" applyAlignment="1">
      <alignment horizontal="left" vertical="center" wrapText="1"/>
    </xf>
    <xf numFmtId="0" fontId="149" fillId="0" borderId="28" xfId="64" applyFont="1" applyBorder="1" applyAlignment="1">
      <alignment horizontal="left" vertical="center" wrapText="1"/>
    </xf>
    <xf numFmtId="0" fontId="149" fillId="0" borderId="26" xfId="64" applyFont="1" applyBorder="1" applyAlignment="1">
      <alignment horizontal="left" vertical="center" wrapText="1"/>
    </xf>
    <xf numFmtId="0" fontId="149" fillId="0" borderId="97" xfId="64" applyFont="1" applyBorder="1" applyAlignment="1">
      <alignment horizontal="left" vertical="center" wrapText="1"/>
    </xf>
    <xf numFmtId="0" fontId="144" fillId="0" borderId="41" xfId="63" applyFont="1" applyBorder="1" applyAlignment="1">
      <alignment horizontal="right" vertical="center"/>
    </xf>
    <xf numFmtId="0" fontId="149" fillId="0" borderId="188" xfId="64" applyFont="1" applyBorder="1" applyAlignment="1">
      <alignment horizontal="center" vertical="center" textRotation="255" wrapText="1"/>
    </xf>
    <xf numFmtId="0" fontId="149" fillId="0" borderId="61" xfId="64" applyFont="1" applyBorder="1" applyAlignment="1">
      <alignment horizontal="center" vertical="center" textRotation="255" wrapText="1"/>
    </xf>
    <xf numFmtId="0" fontId="149" fillId="0" borderId="72" xfId="64" applyFont="1" applyBorder="1" applyAlignment="1">
      <alignment horizontal="center" vertical="center" textRotation="255" wrapText="1"/>
    </xf>
    <xf numFmtId="0" fontId="29" fillId="0" borderId="116" xfId="0" applyFont="1" applyBorder="1" applyAlignment="1">
      <alignment horizontal="center" vertical="center" wrapText="1"/>
    </xf>
    <xf numFmtId="0" fontId="29" fillId="0" borderId="119" xfId="0" applyFont="1" applyBorder="1" applyAlignment="1">
      <alignment horizontal="center" vertical="center" wrapText="1"/>
    </xf>
    <xf numFmtId="0" fontId="29" fillId="0" borderId="116" xfId="0" applyFont="1" applyBorder="1" applyAlignment="1">
      <alignment horizontal="left" vertical="top" wrapText="1"/>
    </xf>
    <xf numFmtId="0" fontId="29" fillId="0" borderId="119" xfId="0" applyFont="1" applyBorder="1" applyAlignment="1">
      <alignment horizontal="left" vertical="top" wrapText="1"/>
    </xf>
    <xf numFmtId="0" fontId="11" fillId="0" borderId="36" xfId="0" applyFont="1" applyBorder="1" applyAlignment="1">
      <alignment horizontal="justify" vertical="center" wrapText="1"/>
    </xf>
    <xf numFmtId="0" fontId="62" fillId="0" borderId="0" xfId="0" applyFont="1" applyAlignment="1">
      <alignment horizontal="center" vertical="center"/>
    </xf>
    <xf numFmtId="0" fontId="11" fillId="0" borderId="41" xfId="0" applyFont="1" applyBorder="1" applyAlignment="1">
      <alignment horizontal="left" vertical="center" wrapText="1"/>
    </xf>
    <xf numFmtId="0" fontId="149" fillId="0" borderId="188" xfId="64" applyFont="1" applyFill="1" applyBorder="1" applyAlignment="1">
      <alignment horizontal="center" vertical="center" textRotation="255"/>
    </xf>
    <xf numFmtId="0" fontId="149" fillId="0" borderId="61" xfId="64" applyFont="1" applyFill="1" applyBorder="1" applyAlignment="1">
      <alignment horizontal="center" vertical="center" textRotation="255"/>
    </xf>
    <xf numFmtId="0" fontId="149" fillId="0" borderId="72" xfId="64" applyFont="1" applyFill="1" applyBorder="1" applyAlignment="1">
      <alignment horizontal="center" vertical="center" textRotation="255"/>
    </xf>
    <xf numFmtId="0" fontId="149" fillId="0" borderId="93" xfId="64" applyFont="1" applyFill="1" applyBorder="1" applyAlignment="1">
      <alignment vertical="center" wrapText="1"/>
    </xf>
    <xf numFmtId="0" fontId="149" fillId="0" borderId="27" xfId="64" applyFont="1" applyFill="1" applyBorder="1" applyAlignment="1">
      <alignment vertical="center" wrapText="1"/>
    </xf>
    <xf numFmtId="0" fontId="149" fillId="0" borderId="28" xfId="64" applyFont="1" applyFill="1" applyBorder="1" applyAlignment="1">
      <alignment vertical="center" wrapText="1"/>
    </xf>
    <xf numFmtId="0" fontId="149" fillId="0" borderId="93" xfId="64" applyFont="1" applyFill="1" applyBorder="1" applyAlignment="1">
      <alignment horizontal="left" vertical="center" wrapText="1"/>
    </xf>
    <xf numFmtId="0" fontId="149" fillId="0" borderId="27" xfId="64" applyFont="1" applyFill="1" applyBorder="1" applyAlignment="1">
      <alignment horizontal="left" vertical="center" wrapText="1"/>
    </xf>
    <xf numFmtId="0" fontId="150" fillId="0" borderId="93" xfId="64" applyFont="1" applyFill="1" applyBorder="1" applyAlignment="1">
      <alignment horizontal="center" vertical="center" wrapText="1"/>
    </xf>
    <xf numFmtId="0" fontId="150" fillId="0" borderId="28" xfId="64" applyFont="1" applyFill="1" applyBorder="1" applyAlignment="1">
      <alignment horizontal="center" vertical="center" wrapText="1"/>
    </xf>
    <xf numFmtId="0" fontId="149" fillId="0" borderId="121" xfId="64" applyFont="1" applyFill="1" applyBorder="1" applyAlignment="1">
      <alignment horizontal="left" vertical="center" wrapText="1"/>
    </xf>
    <xf numFmtId="0" fontId="150" fillId="0" borderId="26" xfId="64" applyFont="1" applyFill="1" applyBorder="1" applyAlignment="1">
      <alignment horizontal="center" vertical="center" wrapText="1"/>
    </xf>
    <xf numFmtId="0" fontId="150" fillId="0" borderId="27" xfId="64" applyFont="1" applyFill="1" applyBorder="1" applyAlignment="1">
      <alignment horizontal="center" vertical="center" wrapText="1"/>
    </xf>
    <xf numFmtId="0" fontId="149" fillId="0" borderId="26" xfId="64" applyFont="1" applyFill="1" applyBorder="1" applyAlignment="1">
      <alignment vertical="center" wrapText="1"/>
    </xf>
    <xf numFmtId="0" fontId="149" fillId="0" borderId="97" xfId="64" applyFont="1" applyFill="1" applyBorder="1" applyAlignment="1">
      <alignment vertical="center" wrapText="1"/>
    </xf>
    <xf numFmtId="0" fontId="149" fillId="0" borderId="26" xfId="64" applyFont="1" applyFill="1" applyBorder="1" applyAlignment="1">
      <alignment horizontal="left" vertical="center" wrapText="1"/>
    </xf>
    <xf numFmtId="0" fontId="149" fillId="0" borderId="28" xfId="64" applyFont="1" applyFill="1" applyBorder="1" applyAlignment="1">
      <alignment horizontal="left" vertical="center" wrapText="1"/>
    </xf>
    <xf numFmtId="0" fontId="149" fillId="0" borderId="97" xfId="64" applyFont="1" applyFill="1" applyBorder="1" applyAlignment="1">
      <alignment horizontal="left" vertical="center" wrapText="1"/>
    </xf>
    <xf numFmtId="0" fontId="150" fillId="0" borderId="97" xfId="64" applyFont="1" applyFill="1" applyBorder="1" applyAlignment="1">
      <alignment horizontal="center" vertical="center" wrapText="1"/>
    </xf>
    <xf numFmtId="0" fontId="149" fillId="0" borderId="93" xfId="64" applyFont="1" applyFill="1" applyBorder="1" applyAlignment="1">
      <alignment horizontal="center" vertical="center" wrapText="1"/>
    </xf>
    <xf numFmtId="0" fontId="149" fillId="0" borderId="27" xfId="64" applyFont="1" applyFill="1" applyBorder="1" applyAlignment="1">
      <alignment horizontal="center" vertical="center" wrapText="1"/>
    </xf>
    <xf numFmtId="0" fontId="149" fillId="0" borderId="28" xfId="64" applyFont="1" applyFill="1" applyBorder="1" applyAlignment="1">
      <alignment horizontal="center" vertical="center" wrapText="1"/>
    </xf>
    <xf numFmtId="0" fontId="149" fillId="0" borderId="26" xfId="64" applyFont="1" applyFill="1" applyBorder="1" applyAlignment="1">
      <alignment horizontal="center" vertical="center" wrapText="1"/>
    </xf>
    <xf numFmtId="183" fontId="30" fillId="0" borderId="3" xfId="0" applyNumberFormat="1" applyFont="1" applyFill="1" applyBorder="1" applyAlignment="1">
      <alignment horizontal="center" vertical="center" wrapText="1"/>
    </xf>
    <xf numFmtId="183" fontId="30" fillId="0" borderId="4" xfId="0" applyNumberFormat="1" applyFont="1" applyFill="1" applyBorder="1" applyAlignment="1">
      <alignment horizontal="center" vertical="center" wrapText="1"/>
    </xf>
    <xf numFmtId="183" fontId="30" fillId="0" borderId="4" xfId="0" applyNumberFormat="1" applyFont="1" applyFill="1" applyBorder="1" applyAlignment="1">
      <alignment horizontal="center" vertical="center"/>
    </xf>
    <xf numFmtId="183" fontId="30" fillId="0" borderId="10" xfId="0" applyNumberFormat="1" applyFont="1" applyFill="1" applyBorder="1" applyAlignment="1">
      <alignment horizontal="center" vertical="center"/>
    </xf>
    <xf numFmtId="184" fontId="30" fillId="0" borderId="2" xfId="0" applyNumberFormat="1" applyFont="1" applyFill="1" applyBorder="1" applyAlignment="1">
      <alignment horizontal="right" vertical="center"/>
    </xf>
    <xf numFmtId="0" fontId="30" fillId="0" borderId="4" xfId="0" applyFont="1" applyFill="1" applyBorder="1" applyAlignment="1">
      <alignment horizontal="center" vertical="center"/>
    </xf>
    <xf numFmtId="0" fontId="30" fillId="0" borderId="10"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0" xfId="0" applyFill="1" applyBorder="1" applyAlignment="1">
      <alignment horizontal="center" vertical="center"/>
    </xf>
    <xf numFmtId="58" fontId="30" fillId="0" borderId="3" xfId="0" applyNumberFormat="1" applyFont="1" applyFill="1" applyBorder="1" applyAlignment="1" applyProtection="1">
      <alignment horizontal="center" vertical="center"/>
      <protection locked="0"/>
    </xf>
    <xf numFmtId="58" fontId="30" fillId="0" borderId="4" xfId="0" applyNumberFormat="1" applyFont="1" applyFill="1" applyBorder="1" applyAlignment="1" applyProtection="1">
      <alignment horizontal="center" vertical="center"/>
      <protection locked="0"/>
    </xf>
    <xf numFmtId="58" fontId="30" fillId="0" borderId="10"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0" fontId="0" fillId="0" borderId="10" xfId="0" applyFont="1" applyFill="1" applyBorder="1" applyAlignment="1">
      <alignment horizontal="left" vertical="center" shrinkToFit="1"/>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40" fillId="0" borderId="35"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0" borderId="40" xfId="0" applyFont="1" applyFill="1" applyBorder="1" applyAlignment="1">
      <alignment horizontal="center" vertical="center" wrapText="1"/>
    </xf>
    <xf numFmtId="0" fontId="40" fillId="0" borderId="41" xfId="0" applyFont="1" applyFill="1" applyBorder="1" applyAlignment="1">
      <alignment horizontal="center" vertical="center" wrapText="1"/>
    </xf>
    <xf numFmtId="185" fontId="0" fillId="0" borderId="36" xfId="0" applyNumberFormat="1" applyFont="1" applyFill="1" applyBorder="1" applyAlignment="1">
      <alignment horizontal="center" vertical="center"/>
    </xf>
    <xf numFmtId="185" fontId="0" fillId="0" borderId="39" xfId="0" applyNumberFormat="1" applyFont="1" applyFill="1" applyBorder="1" applyAlignment="1">
      <alignment horizontal="center" vertical="center"/>
    </xf>
    <xf numFmtId="185" fontId="0" fillId="0" borderId="41" xfId="0" applyNumberFormat="1" applyFont="1" applyFill="1" applyBorder="1" applyAlignment="1">
      <alignment horizontal="center" vertical="center"/>
    </xf>
    <xf numFmtId="185" fontId="0" fillId="0" borderId="44" xfId="0" applyNumberFormat="1" applyFont="1" applyFill="1" applyBorder="1" applyAlignment="1">
      <alignment horizontal="center" vertical="center"/>
    </xf>
    <xf numFmtId="0" fontId="13" fillId="0" borderId="80" xfId="0" applyFont="1" applyFill="1" applyBorder="1" applyAlignment="1" applyProtection="1">
      <alignment horizontal="center" vertical="top" textRotation="255" shrinkToFit="1"/>
      <protection locked="0"/>
    </xf>
    <xf numFmtId="0" fontId="13" fillId="0" borderId="83" xfId="0" applyFont="1" applyFill="1" applyBorder="1" applyAlignment="1" applyProtection="1">
      <alignment horizontal="center" vertical="top" textRotation="255" shrinkToFit="1"/>
      <protection locked="0"/>
    </xf>
    <xf numFmtId="0" fontId="13" fillId="0" borderId="81" xfId="0" applyFont="1" applyFill="1" applyBorder="1" applyAlignment="1" applyProtection="1">
      <alignment horizontal="center" vertical="top" textRotation="255" shrinkToFit="1"/>
      <protection locked="0"/>
    </xf>
    <xf numFmtId="0" fontId="13" fillId="0" borderId="84" xfId="0" applyFont="1" applyFill="1" applyBorder="1" applyAlignment="1" applyProtection="1">
      <alignment horizontal="center" vertical="top" textRotation="255" shrinkToFit="1"/>
      <protection locked="0"/>
    </xf>
    <xf numFmtId="0" fontId="13" fillId="0" borderId="86" xfId="0" applyFont="1" applyFill="1" applyBorder="1" applyAlignment="1" applyProtection="1">
      <alignment horizontal="center" vertical="top" textRotation="255" shrinkToFit="1"/>
      <protection locked="0"/>
    </xf>
    <xf numFmtId="0" fontId="13" fillId="0" borderId="2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28" xfId="0" applyFont="1" applyFill="1" applyBorder="1" applyAlignment="1">
      <alignment horizontal="center" vertical="center"/>
    </xf>
    <xf numFmtId="179" fontId="40" fillId="0" borderId="0" xfId="0" applyNumberFormat="1" applyFont="1" applyFill="1" applyBorder="1" applyAlignment="1">
      <alignment horizontal="center" wrapText="1"/>
    </xf>
    <xf numFmtId="179" fontId="40" fillId="0" borderId="41" xfId="0" applyNumberFormat="1" applyFont="1" applyFill="1" applyBorder="1" applyAlignment="1">
      <alignment horizontal="center" wrapText="1"/>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182" fontId="18" fillId="0" borderId="26" xfId="0" applyNumberFormat="1" applyFont="1" applyFill="1" applyBorder="1" applyAlignment="1">
      <alignment horizontal="center" vertical="center" textRotation="255" shrinkToFit="1"/>
    </xf>
    <xf numFmtId="182" fontId="18" fillId="0" borderId="27" xfId="0" applyNumberFormat="1" applyFont="1" applyFill="1" applyBorder="1" applyAlignment="1">
      <alignment horizontal="center" vertical="center" textRotation="255" shrinkToFit="1"/>
    </xf>
    <xf numFmtId="182" fontId="18" fillId="0" borderId="28" xfId="0" applyNumberFormat="1" applyFont="1" applyFill="1" applyBorder="1" applyAlignment="1">
      <alignment horizontal="center" vertical="center" textRotation="255" shrinkToFit="1"/>
    </xf>
    <xf numFmtId="0" fontId="13" fillId="0" borderId="79" xfId="0" applyFont="1" applyFill="1" applyBorder="1" applyAlignment="1" applyProtection="1">
      <alignment horizontal="center" vertical="top" textRotation="255" shrinkToFit="1"/>
      <protection locked="0"/>
    </xf>
    <xf numFmtId="0" fontId="13" fillId="0" borderId="82" xfId="0" applyFont="1" applyFill="1" applyBorder="1" applyAlignment="1" applyProtection="1">
      <alignment horizontal="center" vertical="top" textRotation="255" shrinkToFit="1"/>
      <protection locked="0"/>
    </xf>
    <xf numFmtId="0" fontId="13" fillId="0" borderId="85" xfId="0" applyFont="1" applyFill="1" applyBorder="1" applyAlignment="1" applyProtection="1">
      <alignment horizontal="center" vertical="top" textRotation="255" shrinkToFit="1"/>
      <protection locked="0"/>
    </xf>
    <xf numFmtId="31" fontId="101" fillId="0" borderId="0" xfId="0" applyNumberFormat="1" applyFont="1" applyFill="1" applyAlignment="1">
      <alignment horizontal="center" vertical="center"/>
    </xf>
    <xf numFmtId="58" fontId="101" fillId="0" borderId="0" xfId="0" applyNumberFormat="1" applyFont="1" applyFill="1" applyAlignment="1">
      <alignment horizontal="center" vertical="center" shrinkToFit="1"/>
    </xf>
    <xf numFmtId="0" fontId="15" fillId="0" borderId="0" xfId="0" applyNumberFormat="1" applyFont="1" applyFill="1" applyAlignment="1">
      <alignment horizontal="center" vertical="top" shrinkToFit="1"/>
    </xf>
    <xf numFmtId="0" fontId="41" fillId="0" borderId="0" xfId="0" applyFont="1" applyFill="1" applyAlignment="1">
      <alignment horizontal="center" vertical="center"/>
    </xf>
    <xf numFmtId="0" fontId="0" fillId="0" borderId="0" xfId="0" applyFont="1" applyFill="1" applyAlignment="1">
      <alignment horizontal="left" shrinkToFit="1"/>
    </xf>
    <xf numFmtId="0" fontId="123" fillId="0" borderId="0" xfId="0" applyFont="1" applyFill="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3" fillId="0" borderId="4"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2"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96" fillId="0" borderId="2" xfId="0" applyFont="1" applyFill="1" applyBorder="1" applyAlignment="1">
      <alignment horizontal="center" vertical="center"/>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40" fillId="0" borderId="81" xfId="0" applyFont="1" applyFill="1" applyBorder="1" applyAlignment="1">
      <alignment horizontal="center" vertical="top" textRotation="255" shrinkToFit="1"/>
    </xf>
    <xf numFmtId="0" fontId="40" fillId="0" borderId="84" xfId="0" applyFont="1" applyFill="1" applyBorder="1" applyAlignment="1">
      <alignment horizontal="center" vertical="top" textRotation="255" shrinkToFit="1"/>
    </xf>
    <xf numFmtId="0" fontId="40" fillId="0" borderId="80" xfId="0" applyFont="1" applyFill="1" applyBorder="1" applyAlignment="1">
      <alignment horizontal="center" vertical="top" textRotation="255" shrinkToFit="1"/>
    </xf>
    <xf numFmtId="0" fontId="40" fillId="0" borderId="83" xfId="0" applyFont="1" applyFill="1" applyBorder="1" applyAlignment="1">
      <alignment horizontal="center" vertical="top" textRotation="255" shrinkToFit="1"/>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40" fillId="0" borderId="83" xfId="0" applyFont="1" applyFill="1" applyBorder="1" applyAlignment="1">
      <alignment vertical="top"/>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40" fillId="0" borderId="165" xfId="0" applyFont="1" applyFill="1" applyBorder="1" applyAlignment="1">
      <alignment horizontal="center" vertical="top" textRotation="255" shrinkToFit="1"/>
    </xf>
    <xf numFmtId="0" fontId="40" fillId="0" borderId="91" xfId="0" applyFont="1" applyFill="1" applyBorder="1" applyAlignment="1">
      <alignment horizontal="center" vertical="top" textRotation="255" shrinkToFit="1"/>
    </xf>
    <xf numFmtId="0" fontId="40" fillId="0" borderId="26" xfId="0" applyFont="1" applyFill="1" applyBorder="1" applyAlignment="1">
      <alignment horizontal="center" vertical="top" textRotation="255" shrinkToFit="1"/>
    </xf>
    <xf numFmtId="0" fontId="40"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98" fillId="0" borderId="80" xfId="0" applyFont="1" applyFill="1" applyBorder="1" applyAlignment="1">
      <alignment horizontal="center" vertical="top" textRotation="255" shrinkToFit="1"/>
    </xf>
    <xf numFmtId="0" fontId="98" fillId="0" borderId="83" xfId="0" applyFont="1" applyFill="1" applyBorder="1" applyAlignment="1">
      <alignment horizontal="center" vertical="top" textRotation="255" shrinkToFit="1"/>
    </xf>
    <xf numFmtId="0" fontId="13" fillId="0" borderId="70" xfId="0" applyFont="1" applyFill="1" applyBorder="1" applyAlignment="1">
      <alignment horizontal="center" vertical="center"/>
    </xf>
    <xf numFmtId="0" fontId="98" fillId="0" borderId="79" xfId="0" applyFont="1" applyFill="1" applyBorder="1" applyAlignment="1">
      <alignment vertical="top" textRotation="255" shrinkToFit="1"/>
    </xf>
    <xf numFmtId="0" fontId="40" fillId="0" borderId="82" xfId="0" applyFont="1" applyFill="1" applyBorder="1" applyAlignment="1">
      <alignment vertical="top" textRotation="255" shrinkToFit="1"/>
    </xf>
    <xf numFmtId="0" fontId="40" fillId="12" borderId="80" xfId="0" applyFont="1" applyFill="1" applyBorder="1" applyAlignment="1">
      <alignment horizontal="center" vertical="top" textRotation="255" shrinkToFit="1"/>
    </xf>
    <xf numFmtId="0" fontId="40" fillId="12" borderId="83"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40" fillId="0" borderId="80" xfId="0" applyFont="1" applyFill="1" applyBorder="1" applyAlignment="1">
      <alignment horizontal="center" vertical="top" textRotation="255" wrapText="1" shrinkToFit="1"/>
    </xf>
    <xf numFmtId="0" fontId="40" fillId="0" borderId="83" xfId="0" applyFont="1" applyFill="1" applyBorder="1" applyAlignment="1">
      <alignment horizontal="center" vertical="top" textRotation="255" wrapText="1" shrinkToFit="1"/>
    </xf>
    <xf numFmtId="0" fontId="13" fillId="3" borderId="2" xfId="0" applyFont="1" applyFill="1" applyBorder="1" applyAlignment="1">
      <alignment horizontal="center" vertical="center"/>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40" fillId="12" borderId="83" xfId="0" applyFont="1" applyFill="1" applyBorder="1" applyAlignment="1">
      <alignment vertical="top"/>
    </xf>
    <xf numFmtId="0" fontId="98" fillId="12" borderId="80" xfId="0" applyFont="1" applyFill="1" applyBorder="1" applyAlignment="1">
      <alignment horizontal="center" vertical="top" textRotation="255" shrinkToFit="1"/>
    </xf>
    <xf numFmtId="0" fontId="98" fillId="12" borderId="83" xfId="0" applyFont="1" applyFill="1" applyBorder="1" applyAlignment="1">
      <alignment horizontal="center" vertical="top" textRotation="255" shrinkToFit="1"/>
    </xf>
    <xf numFmtId="185" fontId="0" fillId="12" borderId="36" xfId="0" applyNumberFormat="1" applyFont="1" applyFill="1" applyBorder="1" applyAlignment="1">
      <alignment horizontal="center" vertical="center"/>
    </xf>
    <xf numFmtId="185" fontId="0" fillId="12" borderId="39" xfId="0" applyNumberFormat="1" applyFont="1" applyFill="1" applyBorder="1" applyAlignment="1">
      <alignment horizontal="center" vertical="center"/>
    </xf>
    <xf numFmtId="185" fontId="0" fillId="12" borderId="41" xfId="0" applyNumberFormat="1" applyFont="1" applyFill="1" applyBorder="1" applyAlignment="1">
      <alignment horizontal="center" vertical="center"/>
    </xf>
    <xf numFmtId="185" fontId="0" fillId="12" borderId="44" xfId="0" applyNumberFormat="1" applyFont="1" applyFill="1" applyBorder="1" applyAlignment="1">
      <alignment horizontal="center" vertical="center"/>
    </xf>
    <xf numFmtId="0" fontId="30" fillId="0" borderId="0" xfId="0" applyFont="1" applyFill="1" applyBorder="1" applyAlignment="1">
      <alignment horizontal="left" vertical="center" wrapText="1"/>
    </xf>
    <xf numFmtId="0" fontId="30" fillId="0" borderId="0" xfId="0" applyFont="1" applyFill="1" applyBorder="1" applyAlignment="1">
      <alignment horizontal="left" vertical="center"/>
    </xf>
    <xf numFmtId="0" fontId="162" fillId="0" borderId="0" xfId="0" applyFont="1" applyFill="1" applyBorder="1" applyAlignment="1">
      <alignment horizontal="left" vertical="center" wrapText="1"/>
    </xf>
    <xf numFmtId="0" fontId="30" fillId="0" borderId="181" xfId="0" applyNumberFormat="1" applyFont="1" applyFill="1" applyBorder="1" applyAlignment="1" applyProtection="1">
      <alignment horizontal="center" vertical="center" shrinkToFit="1"/>
      <protection locked="0"/>
    </xf>
    <xf numFmtId="0" fontId="30" fillId="0" borderId="66" xfId="0" applyNumberFormat="1" applyFont="1" applyFill="1" applyBorder="1" applyAlignment="1" applyProtection="1">
      <alignment horizontal="center" vertical="center" shrinkToFit="1"/>
      <protection locked="0"/>
    </xf>
    <xf numFmtId="0" fontId="30" fillId="0" borderId="95" xfId="0" applyFont="1" applyFill="1" applyBorder="1" applyAlignment="1">
      <alignment horizontal="center" vertical="center"/>
    </xf>
    <xf numFmtId="0" fontId="30" fillId="0" borderId="71"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8" xfId="0" applyFont="1" applyFill="1" applyBorder="1" applyAlignment="1" applyProtection="1">
      <alignment horizontal="left" vertical="center"/>
      <protection locked="0"/>
    </xf>
    <xf numFmtId="0" fontId="30" fillId="0" borderId="9" xfId="0" applyFont="1" applyFill="1" applyBorder="1" applyAlignment="1" applyProtection="1">
      <alignment horizontal="left" vertical="center"/>
      <protection locked="0"/>
    </xf>
    <xf numFmtId="0" fontId="30" fillId="0" borderId="6" xfId="0" applyFont="1" applyFill="1" applyBorder="1" applyAlignment="1" applyProtection="1">
      <alignment horizontal="left" vertical="center"/>
      <protection locked="0"/>
    </xf>
    <xf numFmtId="0" fontId="30" fillId="0" borderId="7" xfId="0" applyFont="1" applyFill="1" applyBorder="1" applyAlignment="1" applyProtection="1">
      <alignment horizontal="left" vertical="center"/>
      <protection locked="0"/>
    </xf>
    <xf numFmtId="0" fontId="30" fillId="0" borderId="51" xfId="0" applyFont="1" applyFill="1" applyBorder="1" applyAlignment="1" applyProtection="1">
      <alignment horizontal="left" vertical="center"/>
      <protection locked="0"/>
    </xf>
    <xf numFmtId="0" fontId="30"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7" xfId="0"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shrinkToFit="1"/>
      <protection locked="0"/>
    </xf>
    <xf numFmtId="0" fontId="30" fillId="0" borderId="5" xfId="0" applyFont="1" applyFill="1" applyBorder="1" applyAlignment="1" applyProtection="1">
      <alignment horizontal="left" vertical="center" shrinkToFit="1"/>
      <protection locked="0"/>
    </xf>
    <xf numFmtId="0" fontId="30" fillId="0" borderId="9" xfId="0" applyFont="1" applyFill="1" applyBorder="1" applyAlignment="1" applyProtection="1">
      <alignment horizontal="left" vertical="center" shrinkToFit="1"/>
      <protection locked="0"/>
    </xf>
    <xf numFmtId="0" fontId="30" fillId="0" borderId="6" xfId="0" applyFont="1" applyFill="1" applyBorder="1" applyAlignment="1" applyProtection="1">
      <alignment horizontal="left" vertical="center" shrinkToFit="1"/>
      <protection locked="0"/>
    </xf>
    <xf numFmtId="0" fontId="30" fillId="0" borderId="0" xfId="0" applyFont="1" applyFill="1" applyBorder="1" applyAlignment="1" applyProtection="1">
      <alignment horizontal="left" vertical="center" shrinkToFit="1"/>
      <protection locked="0"/>
    </xf>
    <xf numFmtId="0" fontId="30" fillId="0" borderId="7" xfId="0" applyFont="1" applyFill="1" applyBorder="1" applyAlignment="1" applyProtection="1">
      <alignment horizontal="left" vertical="center" shrinkToFit="1"/>
      <protection locked="0"/>
    </xf>
    <xf numFmtId="0" fontId="30" fillId="0" borderId="51" xfId="0" applyFont="1" applyFill="1" applyBorder="1" applyAlignment="1" applyProtection="1">
      <alignment horizontal="left" vertical="center" shrinkToFit="1"/>
      <protection locked="0"/>
    </xf>
    <xf numFmtId="0" fontId="30" fillId="0" borderId="41" xfId="0" applyFont="1" applyFill="1" applyBorder="1" applyAlignment="1" applyProtection="1">
      <alignment horizontal="left" vertical="center" shrinkToFit="1"/>
      <protection locked="0"/>
    </xf>
    <xf numFmtId="0" fontId="30" fillId="0" borderId="42" xfId="0" applyFont="1" applyFill="1" applyBorder="1" applyAlignment="1" applyProtection="1">
      <alignment horizontal="left" vertical="center" shrinkToFit="1"/>
      <protection locked="0"/>
    </xf>
    <xf numFmtId="0" fontId="26" fillId="0" borderId="26" xfId="0" applyFont="1" applyFill="1" applyBorder="1" applyAlignment="1" applyProtection="1">
      <alignment horizontal="center" vertical="center" shrinkToFit="1"/>
      <protection locked="0"/>
    </xf>
    <xf numFmtId="0" fontId="26" fillId="0" borderId="27" xfId="0" applyFont="1" applyFill="1" applyBorder="1" applyAlignment="1" applyProtection="1">
      <alignment horizontal="center" vertical="center" shrinkToFit="1"/>
      <protection locked="0"/>
    </xf>
    <xf numFmtId="0" fontId="26" fillId="0" borderId="97" xfId="0" applyFont="1" applyFill="1" applyBorder="1" applyAlignment="1" applyProtection="1">
      <alignment horizontal="center" vertical="center" shrinkToFit="1"/>
      <protection locked="0"/>
    </xf>
    <xf numFmtId="0" fontId="30" fillId="0" borderId="186" xfId="0" applyNumberFormat="1" applyFont="1" applyFill="1" applyBorder="1" applyAlignment="1" applyProtection="1">
      <alignment horizontal="center" vertical="center" shrinkToFit="1"/>
      <protection locked="0"/>
    </xf>
    <xf numFmtId="0" fontId="30" fillId="0" borderId="11" xfId="0" applyFont="1" applyFill="1" applyBorder="1" applyAlignment="1" applyProtection="1">
      <alignment horizontal="left" vertical="center"/>
      <protection locked="0"/>
    </xf>
    <xf numFmtId="0" fontId="30"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30" fillId="0" borderId="11" xfId="0" applyFont="1" applyFill="1" applyBorder="1" applyAlignment="1" applyProtection="1">
      <alignment horizontal="left" vertical="center" shrinkToFit="1"/>
      <protection locked="0"/>
    </xf>
    <xf numFmtId="0" fontId="30" fillId="0" borderId="1" xfId="0" applyFont="1" applyFill="1" applyBorder="1" applyAlignment="1" applyProtection="1">
      <alignment horizontal="left" vertical="center" shrinkToFit="1"/>
      <protection locked="0"/>
    </xf>
    <xf numFmtId="0" fontId="30" fillId="0" borderId="12" xfId="0" applyFont="1" applyFill="1" applyBorder="1" applyAlignment="1" applyProtection="1">
      <alignment horizontal="left" vertical="center" shrinkToFit="1"/>
      <protection locked="0"/>
    </xf>
    <xf numFmtId="0" fontId="26" fillId="0" borderId="28" xfId="0" applyFont="1" applyFill="1" applyBorder="1" applyAlignment="1" applyProtection="1">
      <alignment horizontal="center" vertical="center" shrinkToFit="1"/>
      <protection locked="0"/>
    </xf>
    <xf numFmtId="0" fontId="26" fillId="0" borderId="8" xfId="0" applyFont="1" applyFill="1" applyBorder="1" applyAlignment="1" applyProtection="1">
      <alignment horizontal="center" vertical="center" shrinkToFit="1"/>
      <protection locked="0"/>
    </xf>
    <xf numFmtId="0" fontId="26" fillId="0" borderId="6" xfId="0" applyFont="1" applyFill="1" applyBorder="1" applyAlignment="1" applyProtection="1">
      <alignment horizontal="center" vertical="center" shrinkToFit="1"/>
      <protection locked="0"/>
    </xf>
    <xf numFmtId="0" fontId="26" fillId="0" borderId="11" xfId="0" applyFont="1" applyFill="1" applyBorder="1" applyAlignment="1" applyProtection="1">
      <alignment horizontal="center" vertical="center" shrinkToFit="1"/>
      <protection locked="0"/>
    </xf>
    <xf numFmtId="0" fontId="30" fillId="0" borderId="65" xfId="0" applyNumberFormat="1" applyFont="1" applyFill="1" applyBorder="1" applyAlignment="1" applyProtection="1">
      <alignment horizontal="center" vertical="center" shrinkToFit="1"/>
      <protection locked="0"/>
    </xf>
    <xf numFmtId="0" fontId="34" fillId="0" borderId="0" xfId="0" applyFont="1" applyFill="1" applyAlignment="1">
      <alignment horizontal="center" vertical="center"/>
    </xf>
    <xf numFmtId="0" fontId="30" fillId="0" borderId="0" xfId="0" applyNumberFormat="1" applyFont="1" applyFill="1" applyBorder="1" applyAlignment="1">
      <alignment horizontal="left"/>
    </xf>
    <xf numFmtId="0" fontId="30" fillId="0" borderId="1" xfId="0" applyFont="1" applyFill="1" applyBorder="1" applyAlignment="1">
      <alignment horizontal="left"/>
    </xf>
    <xf numFmtId="0" fontId="30" fillId="0" borderId="1" xfId="0" applyFont="1" applyFill="1" applyBorder="1" applyAlignment="1">
      <alignment horizontal="left" shrinkToFit="1"/>
    </xf>
    <xf numFmtId="0" fontId="30" fillId="0" borderId="92" xfId="0" applyFont="1" applyFill="1" applyBorder="1" applyAlignment="1">
      <alignment horizontal="center" vertical="center"/>
    </xf>
    <xf numFmtId="0" fontId="30" fillId="0" borderId="47" xfId="0" applyFont="1" applyFill="1" applyBorder="1" applyAlignment="1">
      <alignment horizontal="center" vertical="center"/>
    </xf>
    <xf numFmtId="0" fontId="30" fillId="0" borderId="3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93" xfId="0" applyFont="1" applyFill="1" applyBorder="1" applyAlignment="1">
      <alignment horizontal="center" vertical="center" wrapText="1" shrinkToFit="1"/>
    </xf>
    <xf numFmtId="0" fontId="30" fillId="0" borderId="28" xfId="0" applyFont="1" applyFill="1" applyBorder="1" applyAlignment="1">
      <alignment horizontal="center" vertical="center" shrinkToFit="1"/>
    </xf>
    <xf numFmtId="0" fontId="30" fillId="0" borderId="47" xfId="0" applyFont="1" applyFill="1" applyBorder="1" applyAlignment="1">
      <alignment horizontal="center" vertical="center" shrinkToFit="1"/>
    </xf>
    <xf numFmtId="0" fontId="30" fillId="0" borderId="36" xfId="0" applyFont="1" applyFill="1" applyBorder="1" applyAlignment="1">
      <alignment horizontal="center" vertical="center" shrinkToFit="1"/>
    </xf>
    <xf numFmtId="0" fontId="30" fillId="0" borderId="37"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0" fillId="0" borderId="93" xfId="0" applyFont="1" applyFill="1" applyBorder="1" applyAlignment="1">
      <alignment horizontal="center" vertical="center" shrinkToFit="1"/>
    </xf>
    <xf numFmtId="0" fontId="30" fillId="0" borderId="47"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45" fillId="0" borderId="3"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27" xfId="3" applyFont="1" applyFill="1" applyBorder="1" applyAlignment="1">
      <alignment horizontal="center" vertical="center" textRotation="255"/>
    </xf>
    <xf numFmtId="0" fontId="45" fillId="0" borderId="27" xfId="3" applyFont="1" applyFill="1" applyBorder="1" applyAlignment="1">
      <alignment horizontal="center"/>
    </xf>
    <xf numFmtId="0" fontId="45" fillId="0" borderId="3" xfId="3" applyFont="1" applyFill="1" applyBorder="1" applyAlignment="1" applyProtection="1">
      <alignment horizontal="left" vertical="center" wrapText="1"/>
      <protection locked="0"/>
    </xf>
    <xf numFmtId="0" fontId="45" fillId="0" borderId="10" xfId="3" applyFont="1" applyFill="1" applyBorder="1" applyAlignment="1" applyProtection="1">
      <alignment horizontal="left" vertical="center" wrapText="1"/>
      <protection locked="0"/>
    </xf>
    <xf numFmtId="0" fontId="165" fillId="0" borderId="2" xfId="3" applyFont="1" applyFill="1" applyBorder="1" applyAlignment="1">
      <alignment horizontal="center" vertical="center"/>
    </xf>
    <xf numFmtId="0" fontId="45" fillId="0" borderId="2" xfId="3" applyFont="1" applyFill="1" applyBorder="1" applyAlignment="1" applyProtection="1">
      <alignment horizontal="center" vertical="center" wrapText="1"/>
      <protection locked="0"/>
    </xf>
    <xf numFmtId="0" fontId="45" fillId="6" borderId="2" xfId="3" applyFont="1" applyFill="1" applyBorder="1" applyAlignment="1" applyProtection="1">
      <alignment horizontal="center" vertical="center" wrapText="1"/>
      <protection locked="0"/>
    </xf>
    <xf numFmtId="0" fontId="47" fillId="0" borderId="0" xfId="3" applyFont="1" applyFill="1" applyAlignment="1">
      <alignment horizontal="center" vertical="center"/>
    </xf>
    <xf numFmtId="0" fontId="45" fillId="0" borderId="0" xfId="3" applyFont="1" applyFill="1" applyBorder="1" applyAlignment="1">
      <alignment horizontal="center" vertical="center"/>
    </xf>
    <xf numFmtId="0" fontId="45" fillId="0" borderId="29" xfId="3" applyFont="1" applyFill="1" applyBorder="1" applyAlignment="1">
      <alignment horizontal="center" vertical="center"/>
    </xf>
    <xf numFmtId="0" fontId="45" fillId="0" borderId="30" xfId="3" applyFont="1" applyFill="1" applyBorder="1" applyAlignment="1">
      <alignment horizontal="center" vertical="center"/>
    </xf>
    <xf numFmtId="0" fontId="45" fillId="0" borderId="29" xfId="3" applyFont="1" applyFill="1" applyBorder="1" applyAlignment="1" applyProtection="1">
      <alignment horizontal="left" vertical="center" wrapText="1"/>
      <protection locked="0"/>
    </xf>
    <xf numFmtId="0" fontId="45" fillId="0" borderId="30" xfId="3" applyFont="1" applyFill="1" applyBorder="1" applyAlignment="1" applyProtection="1">
      <alignment horizontal="left" vertical="center" wrapText="1"/>
      <protection locked="0"/>
    </xf>
    <xf numFmtId="0" fontId="45" fillId="0" borderId="31" xfId="3" applyFont="1" applyFill="1" applyBorder="1" applyAlignment="1" applyProtection="1">
      <alignment horizontal="left" vertical="center" wrapText="1"/>
      <protection locked="0"/>
    </xf>
    <xf numFmtId="0" fontId="45" fillId="0" borderId="6" xfId="3" applyFont="1" applyFill="1" applyBorder="1" applyAlignment="1">
      <alignment horizontal="center" vertical="center"/>
    </xf>
    <xf numFmtId="0" fontId="45" fillId="0" borderId="11" xfId="3" applyFont="1" applyFill="1" applyBorder="1" applyAlignment="1">
      <alignment horizontal="center" vertical="center"/>
    </xf>
    <xf numFmtId="0" fontId="45" fillId="0" borderId="1" xfId="3" applyFont="1" applyFill="1" applyBorder="1" applyAlignment="1">
      <alignment horizontal="center" vertical="center"/>
    </xf>
    <xf numFmtId="0" fontId="48" fillId="0" borderId="6" xfId="3" applyFont="1" applyFill="1" applyBorder="1" applyAlignment="1" applyProtection="1">
      <alignment horizontal="left" vertical="center" wrapText="1"/>
      <protection locked="0"/>
    </xf>
    <xf numFmtId="0" fontId="48" fillId="0" borderId="0" xfId="3" applyFont="1" applyFill="1" applyBorder="1" applyAlignment="1" applyProtection="1">
      <alignment horizontal="left" vertical="center" wrapText="1"/>
      <protection locked="0"/>
    </xf>
    <xf numFmtId="0" fontId="48" fillId="0" borderId="7" xfId="3" applyFont="1" applyFill="1" applyBorder="1" applyAlignment="1" applyProtection="1">
      <alignment horizontal="left" vertical="center" wrapText="1"/>
      <protection locked="0"/>
    </xf>
    <xf numFmtId="0" fontId="48" fillId="0" borderId="11" xfId="3" applyFont="1" applyFill="1" applyBorder="1" applyAlignment="1" applyProtection="1">
      <alignment horizontal="left" vertical="center" wrapText="1"/>
      <protection locked="0"/>
    </xf>
    <xf numFmtId="0" fontId="48" fillId="0" borderId="1" xfId="3" applyFont="1" applyFill="1" applyBorder="1" applyAlignment="1" applyProtection="1">
      <alignment horizontal="left" vertical="center" wrapText="1"/>
      <protection locked="0"/>
    </xf>
    <xf numFmtId="0" fontId="48" fillId="0" borderId="12" xfId="3" applyFont="1" applyFill="1" applyBorder="1" applyAlignment="1" applyProtection="1">
      <alignment horizontal="left" vertical="center" wrapText="1"/>
      <protection locked="0"/>
    </xf>
    <xf numFmtId="0" fontId="45" fillId="0" borderId="17" xfId="3" applyFont="1" applyFill="1" applyBorder="1" applyAlignment="1">
      <alignment horizontal="center" vertical="center"/>
    </xf>
    <xf numFmtId="0" fontId="48" fillId="0" borderId="0" xfId="3" applyFont="1" applyFill="1" applyBorder="1" applyAlignment="1" applyProtection="1">
      <alignment horizontal="center" vertical="center"/>
      <protection locked="0"/>
    </xf>
    <xf numFmtId="0" fontId="45" fillId="0" borderId="7" xfId="3" applyFont="1" applyFill="1" applyBorder="1" applyAlignment="1">
      <alignment horizontal="center" vertical="center"/>
    </xf>
    <xf numFmtId="0" fontId="52" fillId="0" borderId="0" xfId="0" applyFont="1" applyFill="1" applyAlignment="1">
      <alignment horizontal="center" vertical="center"/>
    </xf>
    <xf numFmtId="0" fontId="29" fillId="0" borderId="41" xfId="0" applyFont="1" applyFill="1" applyBorder="1" applyAlignment="1">
      <alignment horizontal="left" shrinkToFit="1"/>
    </xf>
    <xf numFmtId="0" fontId="29" fillId="0" borderId="53" xfId="0" applyFont="1" applyFill="1" applyBorder="1" applyAlignment="1">
      <alignment horizontal="center" vertical="center"/>
    </xf>
    <xf numFmtId="0" fontId="29" fillId="0" borderId="55" xfId="0" applyFont="1" applyFill="1" applyBorder="1" applyAlignment="1">
      <alignment horizontal="center" vertical="center"/>
    </xf>
    <xf numFmtId="0" fontId="53" fillId="0" borderId="56" xfId="0" applyFont="1" applyFill="1" applyBorder="1" applyAlignment="1">
      <alignment horizontal="center" vertical="center"/>
    </xf>
    <xf numFmtId="0" fontId="53" fillId="0" borderId="55" xfId="0" applyFont="1" applyFill="1" applyBorder="1" applyAlignment="1">
      <alignment horizontal="center" vertical="center"/>
    </xf>
    <xf numFmtId="0" fontId="29" fillId="0" borderId="35" xfId="0" applyFont="1" applyFill="1" applyBorder="1" applyAlignment="1" applyProtection="1">
      <alignment horizontal="left" vertical="center"/>
      <protection locked="0"/>
    </xf>
    <xf numFmtId="0" fontId="29" fillId="0" borderId="37" xfId="0" applyFont="1" applyFill="1" applyBorder="1" applyAlignment="1" applyProtection="1">
      <alignment horizontal="left" vertical="center"/>
      <protection locked="0"/>
    </xf>
    <xf numFmtId="0" fontId="29" fillId="0" borderId="45"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protection locked="0"/>
    </xf>
    <xf numFmtId="0" fontId="29" fillId="0" borderId="11" xfId="0" applyFont="1" applyFill="1" applyBorder="1" applyAlignment="1" applyProtection="1">
      <alignment horizontal="left"/>
      <protection locked="0"/>
    </xf>
    <xf numFmtId="0" fontId="29" fillId="0" borderId="12" xfId="0" applyFont="1" applyFill="1" applyBorder="1" applyAlignment="1" applyProtection="1">
      <alignment horizontal="left"/>
      <protection locked="0"/>
    </xf>
    <xf numFmtId="178" fontId="29" fillId="0" borderId="93" xfId="0" applyNumberFormat="1" applyFont="1" applyFill="1" applyBorder="1" applyAlignment="1" applyProtection="1">
      <alignment horizontal="right" vertical="center" shrinkToFit="1"/>
      <protection locked="0"/>
    </xf>
    <xf numFmtId="178" fontId="29" fillId="0" borderId="28" xfId="0" applyNumberFormat="1" applyFont="1" applyFill="1" applyBorder="1" applyAlignment="1" applyProtection="1">
      <alignment horizontal="right" vertical="center" shrinkToFit="1"/>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4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protection locked="0"/>
    </xf>
    <xf numFmtId="178" fontId="29" fillId="0" borderId="26" xfId="0" applyNumberFormat="1" applyFont="1" applyFill="1" applyBorder="1" applyAlignment="1" applyProtection="1">
      <alignment horizontal="right" vertical="center" shrinkToFit="1"/>
      <protection locked="0"/>
    </xf>
    <xf numFmtId="0" fontId="29" fillId="0" borderId="40"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29" fillId="0" borderId="51" xfId="0" applyFont="1" applyFill="1" applyBorder="1" applyAlignment="1" applyProtection="1">
      <alignment horizontal="left"/>
      <protection locked="0"/>
    </xf>
    <xf numFmtId="0" fontId="29" fillId="0" borderId="42" xfId="0" applyFont="1" applyFill="1" applyBorder="1" applyAlignment="1" applyProtection="1">
      <alignment horizontal="left"/>
      <protection locked="0"/>
    </xf>
    <xf numFmtId="178" fontId="29" fillId="0" borderId="97" xfId="0" applyNumberFormat="1" applyFont="1" applyFill="1" applyBorder="1" applyAlignment="1" applyProtection="1">
      <alignment horizontal="right" vertical="center" shrinkToFit="1"/>
      <protection locked="0"/>
    </xf>
    <xf numFmtId="0" fontId="29"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9" fillId="0" borderId="93" xfId="0" applyNumberFormat="1" applyFont="1" applyFill="1" applyBorder="1" applyAlignment="1">
      <alignment horizontal="right" vertical="center" shrinkToFit="1"/>
    </xf>
    <xf numFmtId="178" fontId="29"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29" fillId="0" borderId="54" xfId="0" applyFont="1" applyFill="1" applyBorder="1" applyAlignment="1">
      <alignment horizontal="center" vertical="center"/>
    </xf>
    <xf numFmtId="0" fontId="29" fillId="0" borderId="36" xfId="0" applyFont="1" applyFill="1" applyBorder="1" applyAlignment="1" applyProtection="1">
      <alignment horizontal="left" vertical="center"/>
      <protection locked="0"/>
    </xf>
    <xf numFmtId="0" fontId="29" fillId="0" borderId="1" xfId="0" applyFont="1" applyFill="1" applyBorder="1" applyAlignment="1" applyProtection="1">
      <alignment horizontal="left" vertical="center"/>
      <protection locked="0"/>
    </xf>
    <xf numFmtId="0" fontId="29" fillId="0" borderId="5" xfId="0" applyFont="1" applyFill="1" applyBorder="1" applyAlignment="1" applyProtection="1">
      <alignment horizontal="left" vertical="center"/>
      <protection locked="0"/>
    </xf>
    <xf numFmtId="0" fontId="29" fillId="0" borderId="107" xfId="0" applyFont="1" applyFill="1" applyBorder="1" applyAlignment="1" applyProtection="1">
      <alignment horizontal="left" vertical="center"/>
      <protection locked="0"/>
    </xf>
    <xf numFmtId="0" fontId="29" fillId="0" borderId="60" xfId="0" applyFont="1" applyFill="1" applyBorder="1" applyAlignment="1" applyProtection="1">
      <alignment horizontal="left" vertical="center"/>
      <protection locked="0"/>
    </xf>
    <xf numFmtId="0" fontId="29" fillId="0" borderId="59" xfId="0" applyFont="1" applyFill="1" applyBorder="1" applyAlignment="1" applyProtection="1">
      <alignment horizontal="left" vertical="center"/>
      <protection locked="0"/>
    </xf>
    <xf numFmtId="0" fontId="29" fillId="0" borderId="62" xfId="0" applyFont="1" applyFill="1" applyBorder="1" applyAlignment="1" applyProtection="1">
      <alignment horizontal="left" vertical="center"/>
      <protection locked="0"/>
    </xf>
    <xf numFmtId="0" fontId="29" fillId="0" borderId="41" xfId="0" applyFont="1" applyFill="1" applyBorder="1" applyAlignment="1" applyProtection="1">
      <alignment horizontal="left" vertical="center"/>
      <protection locked="0"/>
    </xf>
    <xf numFmtId="0" fontId="53" fillId="0" borderId="53" xfId="0" applyFont="1" applyFill="1" applyBorder="1" applyAlignment="1">
      <alignment horizontal="center" vertical="center"/>
    </xf>
    <xf numFmtId="0" fontId="53" fillId="0" borderId="56" xfId="0" applyFont="1" applyFill="1" applyBorder="1" applyAlignment="1">
      <alignment horizontal="center" vertical="center" shrinkToFit="1"/>
    </xf>
    <xf numFmtId="0" fontId="53" fillId="0" borderId="54" xfId="0" applyFont="1" applyFill="1" applyBorder="1" applyAlignment="1">
      <alignment horizontal="center" vertical="center" shrinkToFit="1"/>
    </xf>
    <xf numFmtId="0" fontId="53" fillId="0" borderId="55" xfId="0" applyFont="1" applyFill="1" applyBorder="1" applyAlignment="1">
      <alignment horizontal="center" vertical="center" shrinkToFit="1"/>
    </xf>
    <xf numFmtId="0" fontId="0" fillId="0" borderId="0" xfId="0" applyFont="1" applyFill="1" applyBorder="1" applyAlignment="1">
      <alignment horizontal="left" vertical="center"/>
    </xf>
    <xf numFmtId="0" fontId="29" fillId="0" borderId="109" xfId="0" applyFont="1" applyFill="1" applyBorder="1" applyAlignment="1" applyProtection="1">
      <alignment horizontal="left" vertical="center"/>
      <protection locked="0"/>
    </xf>
    <xf numFmtId="0" fontId="29" fillId="0" borderId="75" xfId="0" applyFont="1" applyFill="1" applyBorder="1" applyAlignment="1" applyProtection="1">
      <alignment horizontal="left" vertical="center"/>
      <protection locked="0"/>
    </xf>
    <xf numFmtId="0" fontId="29" fillId="0" borderId="73" xfId="0" applyFont="1" applyFill="1" applyBorder="1" applyAlignment="1" applyProtection="1">
      <alignment horizontal="left" vertical="center"/>
      <protection locked="0"/>
    </xf>
    <xf numFmtId="0" fontId="29" fillId="0" borderId="74" xfId="0" applyFont="1" applyFill="1" applyBorder="1" applyAlignment="1" applyProtection="1">
      <alignment horizontal="left" vertical="center"/>
      <protection locked="0"/>
    </xf>
    <xf numFmtId="0" fontId="29" fillId="0" borderId="108" xfId="0" applyFont="1" applyFill="1" applyBorder="1" applyAlignment="1" applyProtection="1">
      <alignment horizontal="left" vertical="center"/>
      <protection locked="0"/>
    </xf>
    <xf numFmtId="0" fontId="29" fillId="0" borderId="10" xfId="0" applyFont="1" applyFill="1" applyBorder="1" applyAlignment="1" applyProtection="1">
      <alignment horizontal="left" vertical="center"/>
      <protection locked="0"/>
    </xf>
    <xf numFmtId="0" fontId="29" fillId="0" borderId="3" xfId="0" applyFont="1"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9" fillId="0" borderId="41" xfId="0" applyFont="1" applyFill="1" applyBorder="1" applyAlignment="1">
      <alignment horizontal="left"/>
    </xf>
    <xf numFmtId="0" fontId="29" fillId="0" borderId="35" xfId="0" applyFont="1" applyFill="1" applyBorder="1" applyAlignment="1">
      <alignment horizontal="left" vertical="center"/>
    </xf>
    <xf numFmtId="0" fontId="29" fillId="0" borderId="37" xfId="0" applyFont="1" applyFill="1" applyBorder="1" applyAlignment="1">
      <alignment horizontal="left" vertical="center"/>
    </xf>
    <xf numFmtId="0" fontId="29" fillId="0" borderId="45" xfId="0" applyFont="1" applyFill="1" applyBorder="1" applyAlignment="1">
      <alignment horizontal="left" vertical="center"/>
    </xf>
    <xf numFmtId="0" fontId="29" fillId="0" borderId="12" xfId="0" applyFont="1" applyFill="1" applyBorder="1" applyAlignment="1">
      <alignment horizontal="left" vertical="center"/>
    </xf>
    <xf numFmtId="0" fontId="29" fillId="0" borderId="6" xfId="0" applyFont="1" applyFill="1" applyBorder="1" applyAlignment="1">
      <alignment horizontal="left" vertical="center"/>
    </xf>
    <xf numFmtId="0" fontId="29" fillId="0" borderId="7" xfId="0" applyFont="1" applyFill="1" applyBorder="1" applyAlignment="1">
      <alignment horizontal="left"/>
    </xf>
    <xf numFmtId="0" fontId="29" fillId="0" borderId="11" xfId="0" applyFont="1" applyFill="1" applyBorder="1" applyAlignment="1">
      <alignment horizontal="left"/>
    </xf>
    <xf numFmtId="0" fontId="29" fillId="0" borderId="12" xfId="0" applyFont="1" applyFill="1" applyBorder="1" applyAlignment="1">
      <alignment horizontal="left"/>
    </xf>
    <xf numFmtId="178" fontId="29" fillId="0" borderId="28" xfId="0" applyNumberFormat="1" applyFont="1" applyFill="1" applyBorder="1" applyAlignment="1">
      <alignment horizontal="right" vertical="center" shrinkToFit="1"/>
    </xf>
    <xf numFmtId="0" fontId="29" fillId="0" borderId="66" xfId="0" applyFont="1" applyFill="1" applyBorder="1" applyAlignment="1">
      <alignment horizontal="left" vertical="center"/>
    </xf>
    <xf numFmtId="0" fontId="29" fillId="0" borderId="67" xfId="0" applyFont="1" applyFill="1" applyBorder="1" applyAlignment="1">
      <alignment horizontal="left" vertical="center"/>
    </xf>
    <xf numFmtId="0" fontId="29" fillId="0" borderId="48" xfId="0" applyFont="1" applyFill="1" applyBorder="1" applyAlignment="1">
      <alignment horizontal="left" vertical="center"/>
    </xf>
    <xf numFmtId="0" fontId="29" fillId="0" borderId="9" xfId="0" applyFont="1" applyFill="1" applyBorder="1" applyAlignment="1">
      <alignment horizontal="left" vertical="center"/>
    </xf>
    <xf numFmtId="0" fontId="29" fillId="0" borderId="8" xfId="0" applyFont="1" applyFill="1" applyBorder="1" applyAlignment="1">
      <alignment horizontal="left" vertical="center"/>
    </xf>
    <xf numFmtId="0" fontId="29" fillId="0" borderId="9" xfId="0" applyFont="1" applyFill="1" applyBorder="1" applyAlignment="1">
      <alignment horizontal="left"/>
    </xf>
    <xf numFmtId="178" fontId="29" fillId="0" borderId="26" xfId="0" applyNumberFormat="1" applyFont="1" applyFill="1" applyBorder="1" applyAlignment="1">
      <alignment horizontal="right" vertical="center" shrinkToFit="1"/>
    </xf>
    <xf numFmtId="0" fontId="29" fillId="0" borderId="40" xfId="0" applyFont="1" applyFill="1" applyBorder="1" applyAlignment="1">
      <alignment horizontal="left" vertical="center"/>
    </xf>
    <xf numFmtId="0" fontId="29" fillId="0" borderId="42" xfId="0" applyFont="1" applyFill="1" applyBorder="1" applyAlignment="1">
      <alignment horizontal="left" vertical="center"/>
    </xf>
    <xf numFmtId="0" fontId="29" fillId="0" borderId="51" xfId="0" applyFont="1" applyFill="1" applyBorder="1" applyAlignment="1">
      <alignment horizontal="left"/>
    </xf>
    <xf numFmtId="0" fontId="29" fillId="0" borderId="42" xfId="0" applyFont="1" applyFill="1" applyBorder="1" applyAlignment="1">
      <alignment horizontal="left"/>
    </xf>
    <xf numFmtId="0" fontId="29" fillId="0" borderId="64" xfId="0" applyFont="1" applyFill="1" applyBorder="1" applyAlignment="1">
      <alignment horizontal="left" vertical="center"/>
    </xf>
    <xf numFmtId="0" fontId="154" fillId="0" borderId="35" xfId="0" applyFont="1" applyFill="1" applyBorder="1" applyAlignment="1">
      <alignment horizontal="left" vertical="center"/>
    </xf>
    <xf numFmtId="0" fontId="154" fillId="0" borderId="36" xfId="0" applyFont="1" applyFill="1" applyBorder="1" applyAlignment="1">
      <alignment horizontal="left" vertical="center"/>
    </xf>
    <xf numFmtId="0" fontId="154" fillId="0" borderId="37" xfId="0" applyFont="1" applyFill="1" applyBorder="1" applyAlignment="1">
      <alignment horizontal="left" vertical="center"/>
    </xf>
    <xf numFmtId="0" fontId="154" fillId="0" borderId="45" xfId="0" applyFont="1" applyFill="1" applyBorder="1" applyAlignment="1">
      <alignment horizontal="left" vertical="center"/>
    </xf>
    <xf numFmtId="0" fontId="154" fillId="0" borderId="1" xfId="0" applyFont="1" applyFill="1" applyBorder="1" applyAlignment="1">
      <alignment horizontal="left" vertical="center"/>
    </xf>
    <xf numFmtId="0" fontId="154" fillId="0" borderId="12" xfId="0" applyFont="1" applyFill="1" applyBorder="1" applyAlignment="1">
      <alignment horizontal="left" vertical="center"/>
    </xf>
    <xf numFmtId="178" fontId="155" fillId="0" borderId="93" xfId="0" applyNumberFormat="1" applyFont="1" applyFill="1" applyBorder="1" applyAlignment="1">
      <alignment horizontal="right" vertical="center" shrinkToFit="1"/>
    </xf>
    <xf numFmtId="178" fontId="155" fillId="0" borderId="28" xfId="0" applyNumberFormat="1" applyFont="1" applyFill="1" applyBorder="1" applyAlignment="1">
      <alignment horizontal="right" vertical="center" shrinkToFit="1"/>
    </xf>
    <xf numFmtId="0" fontId="175" fillId="0" borderId="67" xfId="0" applyFont="1" applyFill="1" applyBorder="1" applyAlignment="1">
      <alignment horizontal="left" vertical="center"/>
    </xf>
    <xf numFmtId="0" fontId="154" fillId="0" borderId="67" xfId="0" applyFont="1" applyFill="1" applyBorder="1" applyAlignment="1">
      <alignment horizontal="left" vertical="center"/>
    </xf>
    <xf numFmtId="0" fontId="154" fillId="0" borderId="48" xfId="0" applyFont="1" applyFill="1" applyBorder="1" applyAlignment="1">
      <alignment horizontal="left" vertical="center"/>
    </xf>
    <xf numFmtId="0" fontId="154" fillId="0" borderId="5" xfId="0" applyFont="1" applyFill="1" applyBorder="1" applyAlignment="1">
      <alignment horizontal="left" vertical="center"/>
    </xf>
    <xf numFmtId="0" fontId="154" fillId="0" borderId="9" xfId="0" applyFont="1" applyFill="1" applyBorder="1" applyAlignment="1">
      <alignment horizontal="left" vertical="center"/>
    </xf>
    <xf numFmtId="178" fontId="154" fillId="0" borderId="26" xfId="0" applyNumberFormat="1" applyFont="1" applyFill="1" applyBorder="1" applyAlignment="1">
      <alignment horizontal="right" vertical="center" shrinkToFit="1"/>
    </xf>
    <xf numFmtId="178" fontId="154" fillId="0" borderId="28" xfId="0" applyNumberFormat="1" applyFont="1" applyFill="1" applyBorder="1" applyAlignment="1">
      <alignment horizontal="right" vertical="center" shrinkToFit="1"/>
    </xf>
    <xf numFmtId="0" fontId="29" fillId="0" borderId="107" xfId="0" applyFont="1" applyFill="1" applyBorder="1" applyAlignment="1">
      <alignment horizontal="left" vertical="center"/>
    </xf>
    <xf numFmtId="0" fontId="29" fillId="0" borderId="60" xfId="0" applyFont="1" applyFill="1" applyBorder="1" applyAlignment="1">
      <alignment horizontal="left" vertical="center"/>
    </xf>
    <xf numFmtId="0" fontId="29" fillId="0" borderId="59" xfId="0" applyFont="1" applyFill="1" applyBorder="1" applyAlignment="1">
      <alignment horizontal="left" vertical="center"/>
    </xf>
    <xf numFmtId="0" fontId="29" fillId="0" borderId="62" xfId="0" applyFont="1" applyFill="1" applyBorder="1" applyAlignment="1">
      <alignment horizontal="left" vertical="center"/>
    </xf>
    <xf numFmtId="0" fontId="29" fillId="0" borderId="5" xfId="0" applyFont="1" applyFill="1" applyBorder="1" applyAlignment="1">
      <alignment horizontal="left" vertical="center"/>
    </xf>
    <xf numFmtId="0" fontId="29" fillId="0" borderId="1" xfId="0" applyFont="1" applyFill="1" applyBorder="1" applyAlignment="1">
      <alignment horizontal="left" vertical="center"/>
    </xf>
    <xf numFmtId="0" fontId="29" fillId="0" borderId="41" xfId="0" applyFont="1" applyFill="1" applyBorder="1" applyAlignment="1">
      <alignment horizontal="left" vertical="center"/>
    </xf>
    <xf numFmtId="0" fontId="29" fillId="0" borderId="109" xfId="0" applyFont="1" applyFill="1" applyBorder="1" applyAlignment="1">
      <alignment horizontal="left" vertical="center"/>
    </xf>
    <xf numFmtId="0" fontId="29" fillId="0" borderId="75" xfId="0" applyFont="1" applyFill="1" applyBorder="1" applyAlignment="1">
      <alignment horizontal="left" vertical="center"/>
    </xf>
    <xf numFmtId="0" fontId="29" fillId="0" borderId="73" xfId="0" applyFont="1" applyFill="1" applyBorder="1" applyAlignment="1">
      <alignment horizontal="left" vertical="center"/>
    </xf>
    <xf numFmtId="0" fontId="29" fillId="0" borderId="74" xfId="0" applyFont="1" applyFill="1" applyBorder="1" applyAlignment="1">
      <alignment horizontal="left" vertical="center"/>
    </xf>
    <xf numFmtId="0" fontId="29" fillId="0" borderId="108" xfId="0" applyFont="1" applyFill="1" applyBorder="1" applyAlignment="1">
      <alignment horizontal="left" vertical="center"/>
    </xf>
    <xf numFmtId="0" fontId="29" fillId="0" borderId="10" xfId="0" applyFont="1" applyFill="1" applyBorder="1" applyAlignment="1">
      <alignment horizontal="left" vertical="center"/>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9" fillId="0" borderId="109" xfId="0" applyFont="1" applyFill="1" applyBorder="1" applyAlignment="1">
      <alignment horizontal="center" vertical="center"/>
    </xf>
    <xf numFmtId="0" fontId="29" fillId="0" borderId="74" xfId="0" applyFont="1" applyFill="1" applyBorder="1" applyAlignment="1">
      <alignment horizontal="center" vertical="center"/>
    </xf>
    <xf numFmtId="0" fontId="29" fillId="0" borderId="41" xfId="0" applyFont="1" applyFill="1" applyBorder="1" applyAlignment="1">
      <alignment horizontal="center" vertical="center"/>
    </xf>
    <xf numFmtId="0" fontId="29" fillId="0" borderId="44" xfId="0" applyFont="1" applyFill="1" applyBorder="1" applyAlignment="1">
      <alignment horizontal="center" vertical="center"/>
    </xf>
    <xf numFmtId="0" fontId="29" fillId="0" borderId="53" xfId="0" applyFont="1" applyFill="1" applyBorder="1" applyAlignment="1">
      <alignment horizontal="left" vertical="center" wrapText="1"/>
    </xf>
    <xf numFmtId="0" fontId="29" fillId="0" borderId="54" xfId="0" applyFont="1" applyFill="1" applyBorder="1" applyAlignment="1">
      <alignment horizontal="left" vertical="center" wrapText="1"/>
    </xf>
    <xf numFmtId="0" fontId="29" fillId="0" borderId="57" xfId="0" applyFont="1" applyFill="1" applyBorder="1" applyAlignment="1">
      <alignment horizontal="left" vertical="center" wrapText="1"/>
    </xf>
    <xf numFmtId="0" fontId="18" fillId="0" borderId="35" xfId="0" applyFont="1" applyFill="1" applyBorder="1" applyAlignment="1" applyProtection="1">
      <alignment horizontal="left" vertical="top" wrapText="1"/>
      <protection locked="0"/>
    </xf>
    <xf numFmtId="0" fontId="18" fillId="0" borderId="36" xfId="0" applyFont="1" applyFill="1" applyBorder="1" applyAlignment="1" applyProtection="1">
      <alignment horizontal="left" vertical="top" wrapText="1"/>
      <protection locked="0"/>
    </xf>
    <xf numFmtId="0" fontId="18" fillId="0" borderId="39" xfId="0" applyFont="1" applyFill="1" applyBorder="1" applyAlignment="1" applyProtection="1">
      <alignment horizontal="left" vertical="top" wrapText="1"/>
      <protection locked="0"/>
    </xf>
    <xf numFmtId="0" fontId="18" fillId="0" borderId="50"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52" xfId="0" applyFont="1" applyFill="1" applyBorder="1" applyAlignment="1" applyProtection="1">
      <alignment horizontal="left" vertical="top" wrapText="1"/>
      <protection locked="0"/>
    </xf>
    <xf numFmtId="0" fontId="18" fillId="0" borderId="40" xfId="0" applyFont="1" applyFill="1" applyBorder="1" applyAlignment="1" applyProtection="1">
      <alignment horizontal="left" vertical="top" wrapText="1"/>
      <protection locked="0"/>
    </xf>
    <xf numFmtId="0" fontId="18" fillId="0" borderId="41" xfId="0" applyFont="1" applyFill="1" applyBorder="1" applyAlignment="1" applyProtection="1">
      <alignment horizontal="left" vertical="top" wrapText="1"/>
      <protection locked="0"/>
    </xf>
    <xf numFmtId="0" fontId="18" fillId="0" borderId="44" xfId="0" applyFont="1" applyFill="1" applyBorder="1" applyAlignment="1" applyProtection="1">
      <alignment horizontal="left" vertical="top" wrapText="1"/>
      <protection locked="0"/>
    </xf>
    <xf numFmtId="0" fontId="30" fillId="0" borderId="116" xfId="0" applyFont="1" applyFill="1" applyBorder="1" applyAlignment="1">
      <alignment horizontal="center" vertical="center" wrapText="1"/>
    </xf>
    <xf numFmtId="0" fontId="30" fillId="0" borderId="118" xfId="0" applyFont="1" applyFill="1" applyBorder="1" applyAlignment="1">
      <alignment horizontal="center" vertical="center" wrapText="1"/>
    </xf>
    <xf numFmtId="0" fontId="30" fillId="0" borderId="119" xfId="0" applyFont="1" applyFill="1" applyBorder="1" applyAlignment="1">
      <alignment horizontal="center" vertical="center" wrapText="1"/>
    </xf>
    <xf numFmtId="0" fontId="8" fillId="0" borderId="54" xfId="0" applyFont="1" applyFill="1" applyBorder="1" applyAlignment="1" applyProtection="1">
      <alignment horizontal="center" vertical="center"/>
      <protection locked="0"/>
    </xf>
    <xf numFmtId="0" fontId="8" fillId="0" borderId="53" xfId="0" applyFont="1" applyFill="1" applyBorder="1" applyAlignment="1" applyProtection="1">
      <alignment horizontal="center" vertical="center"/>
      <protection locked="0"/>
    </xf>
    <xf numFmtId="0" fontId="29" fillId="0" borderId="57" xfId="0" applyFont="1" applyFill="1" applyBorder="1" applyAlignment="1">
      <alignment horizontal="center" vertical="center"/>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9" fillId="0" borderId="2" xfId="0" applyFont="1" applyFill="1" applyBorder="1" applyAlignment="1">
      <alignment horizontal="left" vertical="center"/>
    </xf>
    <xf numFmtId="0" fontId="8" fillId="0" borderId="113" xfId="0" applyFont="1" applyFill="1" applyBorder="1" applyAlignment="1" applyProtection="1">
      <alignment horizontal="center" vertical="center"/>
      <protection locked="0"/>
    </xf>
    <xf numFmtId="0" fontId="8" fillId="0" borderId="114" xfId="0" applyFont="1" applyFill="1" applyBorder="1" applyAlignment="1" applyProtection="1">
      <alignment horizontal="center" vertical="center"/>
      <protection locked="0"/>
    </xf>
    <xf numFmtId="0" fontId="8" fillId="0" borderId="115" xfId="0" applyFont="1" applyFill="1" applyBorder="1" applyAlignment="1" applyProtection="1">
      <alignment horizontal="center" vertical="center"/>
      <protection locked="0"/>
    </xf>
    <xf numFmtId="0" fontId="29" fillId="0" borderId="69" xfId="0" applyFont="1" applyFill="1" applyBorder="1" applyAlignment="1">
      <alignment horizontal="center" vertical="center" textRotation="255"/>
    </xf>
    <xf numFmtId="0" fontId="29" fillId="0" borderId="95" xfId="0" applyFont="1" applyFill="1" applyBorder="1" applyAlignment="1">
      <alignment horizontal="center" vertical="center" textRotation="255"/>
    </xf>
    <xf numFmtId="0" fontId="29" fillId="0" borderId="28" xfId="0" applyFont="1" applyFill="1" applyBorder="1" applyAlignment="1">
      <alignment horizontal="left" vertical="center"/>
    </xf>
    <xf numFmtId="0" fontId="29" fillId="0" borderId="112" xfId="0" applyFont="1" applyFill="1" applyBorder="1" applyAlignment="1">
      <alignment horizontal="left" vertical="center"/>
    </xf>
    <xf numFmtId="0" fontId="29" fillId="0" borderId="71" xfId="0" applyFont="1" applyFill="1" applyBorder="1" applyAlignment="1">
      <alignment horizontal="center" vertical="center" textRotation="255"/>
    </xf>
    <xf numFmtId="0" fontId="29" fillId="0" borderId="61" xfId="0" applyFont="1" applyFill="1" applyBorder="1" applyAlignment="1">
      <alignment horizontal="center" vertical="center" textRotation="255"/>
    </xf>
    <xf numFmtId="0" fontId="29" fillId="0" borderId="111" xfId="0" applyFont="1" applyFill="1" applyBorder="1" applyAlignment="1">
      <alignment horizontal="center" vertical="center" textRotation="255"/>
    </xf>
    <xf numFmtId="0" fontId="29" fillId="0" borderId="0"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31" fillId="0" borderId="4" xfId="0" applyFont="1" applyFill="1" applyBorder="1" applyAlignment="1">
      <alignment vertical="center" wrapText="1" shrinkToFit="1"/>
    </xf>
    <xf numFmtId="0" fontId="31" fillId="0" borderId="10" xfId="0" applyFont="1" applyFill="1" applyBorder="1" applyAlignment="1">
      <alignment vertical="center" wrapText="1" shrinkToFit="1"/>
    </xf>
    <xf numFmtId="0" fontId="31" fillId="0" borderId="4" xfId="0" applyFont="1" applyFill="1" applyBorder="1" applyAlignment="1">
      <alignment horizontal="center" vertical="center" wrapText="1" shrinkToFit="1"/>
    </xf>
    <xf numFmtId="0" fontId="31" fillId="0" borderId="10" xfId="0" applyFont="1" applyFill="1" applyBorder="1" applyAlignment="1">
      <alignment horizontal="center" vertical="center" wrapText="1" shrinkToFit="1"/>
    </xf>
    <xf numFmtId="0" fontId="29" fillId="0" borderId="1" xfId="0" applyFont="1" applyFill="1" applyBorder="1" applyAlignment="1">
      <alignment horizontal="center" vertical="center" wrapText="1"/>
    </xf>
    <xf numFmtId="0" fontId="65" fillId="0" borderId="0" xfId="0" applyFont="1" applyFill="1" applyBorder="1" applyAlignment="1">
      <alignment horizontal="left" vertical="center" wrapText="1"/>
    </xf>
    <xf numFmtId="0" fontId="29" fillId="0" borderId="50" xfId="0" applyFont="1" applyFill="1" applyBorder="1" applyAlignment="1">
      <alignment horizontal="center" vertical="center" wrapText="1"/>
    </xf>
    <xf numFmtId="0" fontId="65" fillId="0" borderId="50" xfId="0" applyFont="1" applyFill="1" applyBorder="1" applyAlignment="1">
      <alignment horizontal="left" vertical="center" wrapText="1"/>
    </xf>
    <xf numFmtId="0" fontId="65" fillId="0" borderId="52"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52" xfId="0" applyFont="1" applyFill="1" applyBorder="1" applyAlignment="1">
      <alignment horizontal="left" vertical="center" wrapText="1"/>
    </xf>
    <xf numFmtId="0" fontId="65" fillId="0" borderId="52" xfId="0" applyFont="1" applyFill="1" applyBorder="1" applyAlignment="1">
      <alignment horizontal="left" vertical="center"/>
    </xf>
    <xf numFmtId="0" fontId="29" fillId="0" borderId="50" xfId="0" applyFont="1" applyFill="1" applyBorder="1" applyAlignment="1">
      <alignment horizontal="left" vertical="center" wrapText="1"/>
    </xf>
    <xf numFmtId="0" fontId="65" fillId="0" borderId="50"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0" borderId="0" xfId="0" applyFont="1" applyFill="1" applyBorder="1" applyAlignment="1" applyProtection="1">
      <alignment vertical="center" shrinkToFit="1"/>
      <protection locked="0"/>
    </xf>
    <xf numFmtId="0" fontId="65" fillId="0" borderId="0" xfId="0" applyFont="1" applyFill="1" applyBorder="1" applyAlignment="1">
      <alignment horizontal="right" vertical="center" wrapText="1"/>
    </xf>
    <xf numFmtId="1" fontId="65" fillId="0" borderId="0" xfId="0" applyNumberFormat="1" applyFont="1" applyFill="1" applyBorder="1" applyAlignment="1" applyProtection="1">
      <alignment horizontal="left" vertical="center" shrinkToFit="1"/>
      <protection locked="0"/>
    </xf>
    <xf numFmtId="1" fontId="65" fillId="0" borderId="52" xfId="0" applyNumberFormat="1" applyFont="1" applyFill="1" applyBorder="1" applyAlignment="1" applyProtection="1">
      <alignment horizontal="left" vertical="center" shrinkToFit="1"/>
      <protection locked="0"/>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9" fillId="0" borderId="0" xfId="0" applyFont="1" applyFill="1" applyBorder="1" applyAlignment="1">
      <alignment horizontal="center"/>
    </xf>
    <xf numFmtId="0" fontId="29" fillId="0" borderId="52" xfId="0" applyFont="1" applyFill="1" applyBorder="1" applyAlignment="1">
      <alignment horizontal="center"/>
    </xf>
    <xf numFmtId="0" fontId="29" fillId="0" borderId="0" xfId="0" applyFont="1" applyFill="1" applyBorder="1" applyAlignment="1">
      <alignment horizontal="left" vertical="center"/>
    </xf>
    <xf numFmtId="0" fontId="29" fillId="0" borderId="52" xfId="0" applyFont="1" applyFill="1" applyBorder="1" applyAlignment="1">
      <alignment horizontal="left" vertical="center"/>
    </xf>
    <xf numFmtId="0" fontId="29" fillId="0" borderId="0" xfId="0" applyFont="1" applyFill="1" applyBorder="1" applyAlignment="1" applyProtection="1">
      <alignment vertical="center" shrinkToFit="1"/>
      <protection locked="0"/>
    </xf>
    <xf numFmtId="0" fontId="51" fillId="0" borderId="0" xfId="0" applyFont="1" applyFill="1" applyBorder="1" applyAlignment="1">
      <alignment horizontal="center" vertical="center"/>
    </xf>
    <xf numFmtId="0" fontId="29" fillId="0" borderId="36" xfId="0" applyFont="1" applyFill="1" applyBorder="1" applyAlignment="1">
      <alignment horizontal="left" vertical="center"/>
    </xf>
    <xf numFmtId="0" fontId="29" fillId="0" borderId="39" xfId="0" applyFont="1" applyFill="1" applyBorder="1" applyAlignment="1">
      <alignment horizontal="left" vertical="center"/>
    </xf>
    <xf numFmtId="0" fontId="8" fillId="0" borderId="41" xfId="0" applyFont="1" applyFill="1" applyBorder="1" applyAlignment="1">
      <alignment horizontal="left" vertical="center" shrinkToFit="1"/>
    </xf>
    <xf numFmtId="0" fontId="8" fillId="0" borderId="41" xfId="0" applyFont="1" applyFill="1" applyBorder="1" applyAlignment="1">
      <alignment horizontal="center" vertical="center" shrinkToFit="1"/>
    </xf>
    <xf numFmtId="0" fontId="29" fillId="0" borderId="54" xfId="0" applyFont="1" applyFill="1" applyBorder="1" applyAlignment="1">
      <alignment horizontal="center"/>
    </xf>
    <xf numFmtId="0" fontId="0" fillId="0" borderId="26" xfId="0" applyFont="1" applyFill="1" applyBorder="1" applyAlignment="1" applyProtection="1">
      <alignment horizontal="center" vertical="center"/>
      <protection locked="0"/>
    </xf>
    <xf numFmtId="0" fontId="0" fillId="0" borderId="97" xfId="0" applyFont="1" applyFill="1" applyBorder="1" applyAlignment="1" applyProtection="1">
      <alignment horizontal="center" vertical="center"/>
      <protection locked="0"/>
    </xf>
    <xf numFmtId="0" fontId="30" fillId="0" borderId="26" xfId="0" applyFont="1" applyFill="1" applyBorder="1" applyAlignment="1">
      <alignment vertical="center" wrapText="1"/>
    </xf>
    <xf numFmtId="0" fontId="30" fillId="0" borderId="97" xfId="0" applyFont="1" applyFill="1" applyBorder="1" applyAlignment="1">
      <alignment vertical="center" wrapText="1"/>
    </xf>
    <xf numFmtId="0" fontId="30" fillId="0" borderId="182" xfId="0" applyFont="1" applyFill="1" applyBorder="1" applyAlignment="1">
      <alignment horizontal="center" vertical="center" wrapText="1"/>
    </xf>
    <xf numFmtId="0" fontId="30" fillId="0" borderId="183" xfId="0" applyFont="1" applyFill="1" applyBorder="1" applyAlignment="1">
      <alignment horizontal="center" vertical="center" wrapText="1"/>
    </xf>
    <xf numFmtId="0" fontId="30" fillId="0" borderId="185" xfId="0" applyFont="1" applyFill="1" applyBorder="1" applyAlignment="1" applyProtection="1">
      <alignment horizontal="center" vertical="center" wrapText="1"/>
      <protection locked="0"/>
    </xf>
    <xf numFmtId="0" fontId="30" fillId="0" borderId="74" xfId="0" applyFont="1" applyFill="1" applyBorder="1" applyAlignment="1" applyProtection="1">
      <alignment horizontal="center" vertical="center" wrapText="1"/>
      <protection locked="0"/>
    </xf>
    <xf numFmtId="0" fontId="30" fillId="0" borderId="169"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0" fontId="30"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0" fontId="30" fillId="0" borderId="28" xfId="0" applyFont="1" applyFill="1" applyBorder="1" applyAlignment="1">
      <alignment vertical="center" wrapText="1"/>
    </xf>
    <xf numFmtId="58" fontId="30" fillId="0" borderId="169" xfId="0" applyNumberFormat="1" applyFont="1" applyFill="1" applyBorder="1" applyAlignment="1" applyProtection="1">
      <alignment horizontal="center" vertical="center" wrapText="1"/>
      <protection locked="0"/>
    </xf>
    <xf numFmtId="58" fontId="30" fillId="0" borderId="4" xfId="0" applyNumberFormat="1" applyFont="1" applyFill="1" applyBorder="1" applyAlignment="1" applyProtection="1">
      <alignment horizontal="center" vertical="center" wrapText="1"/>
      <protection locked="0"/>
    </xf>
    <xf numFmtId="58" fontId="30" fillId="0" borderId="10" xfId="0" applyNumberFormat="1" applyFont="1" applyFill="1" applyBorder="1" applyAlignment="1" applyProtection="1">
      <alignment horizontal="center" vertical="center" wrapText="1"/>
      <protection locked="0"/>
    </xf>
    <xf numFmtId="0" fontId="30" fillId="7" borderId="93" xfId="0" applyFont="1" applyFill="1" applyBorder="1" applyAlignment="1">
      <alignment horizontal="center" vertical="center"/>
    </xf>
    <xf numFmtId="0" fontId="30" fillId="7" borderId="27" xfId="0" applyFont="1" applyFill="1" applyBorder="1" applyAlignment="1">
      <alignment horizontal="center" vertical="center"/>
    </xf>
    <xf numFmtId="0" fontId="30" fillId="7" borderId="97" xfId="0" applyFont="1" applyFill="1" applyBorder="1" applyAlignment="1">
      <alignment horizontal="center" vertical="center"/>
    </xf>
    <xf numFmtId="0" fontId="30" fillId="7" borderId="59" xfId="0" applyFont="1" applyFill="1" applyBorder="1" applyAlignment="1">
      <alignment horizontal="center" vertical="center"/>
    </xf>
    <xf numFmtId="0" fontId="30" fillId="7" borderId="60" xfId="0" applyFont="1" applyFill="1" applyBorder="1" applyAlignment="1">
      <alignment horizontal="center" vertical="center"/>
    </xf>
    <xf numFmtId="0" fontId="30" fillId="7" borderId="62" xfId="0" applyFont="1" applyFill="1" applyBorder="1" applyAlignment="1">
      <alignment horizontal="center" vertical="center"/>
    </xf>
    <xf numFmtId="0" fontId="30" fillId="0" borderId="8" xfId="0" applyFont="1" applyFill="1" applyBorder="1" applyAlignment="1" applyProtection="1">
      <alignment vertical="center" wrapText="1"/>
      <protection locked="0"/>
    </xf>
    <xf numFmtId="0" fontId="30" fillId="0" borderId="9" xfId="0" applyFont="1" applyFill="1" applyBorder="1" applyAlignment="1" applyProtection="1">
      <alignment vertical="center" wrapText="1"/>
      <protection locked="0"/>
    </xf>
    <xf numFmtId="0" fontId="30" fillId="0" borderId="11" xfId="0" applyFont="1" applyFill="1" applyBorder="1" applyAlignment="1" applyProtection="1">
      <alignment vertical="center" wrapText="1"/>
      <protection locked="0"/>
    </xf>
    <xf numFmtId="0" fontId="30" fillId="0" borderId="12" xfId="0" applyFont="1" applyFill="1" applyBorder="1" applyAlignment="1" applyProtection="1">
      <alignment vertical="center" wrapText="1"/>
      <protection locked="0"/>
    </xf>
    <xf numFmtId="0" fontId="30" fillId="0" borderId="5" xfId="0" applyFont="1" applyFill="1" applyBorder="1" applyAlignment="1" applyProtection="1">
      <alignment vertical="center" wrapText="1"/>
      <protection locked="0"/>
    </xf>
    <xf numFmtId="0" fontId="30" fillId="0" borderId="140" xfId="0" applyFont="1" applyFill="1" applyBorder="1" applyAlignment="1" applyProtection="1">
      <alignment horizontal="center" vertical="center" wrapText="1"/>
      <protection locked="0"/>
    </xf>
    <xf numFmtId="0" fontId="30" fillId="0" borderId="33" xfId="0" applyFont="1" applyFill="1" applyBorder="1" applyAlignment="1" applyProtection="1">
      <alignment horizontal="center" vertical="center" wrapText="1"/>
      <protection locked="0"/>
    </xf>
    <xf numFmtId="0" fontId="30" fillId="8" borderId="33" xfId="0" applyFont="1" applyFill="1" applyBorder="1" applyAlignment="1">
      <alignment horizontal="center" vertical="center" wrapText="1"/>
    </xf>
    <xf numFmtId="0" fontId="30" fillId="8" borderId="139" xfId="0" applyFont="1" applyFill="1" applyBorder="1" applyAlignment="1">
      <alignment horizontal="center" vertical="center" wrapText="1"/>
    </xf>
    <xf numFmtId="0" fontId="30" fillId="0" borderId="34" xfId="0" applyFont="1" applyFill="1" applyBorder="1" applyAlignment="1" applyProtection="1">
      <alignment horizontal="center" vertical="center" wrapText="1"/>
      <protection locked="0"/>
    </xf>
    <xf numFmtId="0" fontId="30" fillId="7" borderId="3" xfId="0" applyFont="1" applyFill="1" applyBorder="1" applyAlignment="1">
      <alignment horizontal="center" vertical="center"/>
    </xf>
    <xf numFmtId="0" fontId="30" fillId="7" borderId="10" xfId="0" applyFont="1" applyFill="1" applyBorder="1" applyAlignment="1">
      <alignment horizontal="center" vertical="center"/>
    </xf>
    <xf numFmtId="0" fontId="30" fillId="7" borderId="4" xfId="0" applyFont="1" applyFill="1" applyBorder="1" applyAlignment="1">
      <alignment horizontal="center" vertical="center"/>
    </xf>
    <xf numFmtId="0" fontId="0" fillId="0" borderId="27" xfId="0" applyFont="1" applyFill="1" applyBorder="1" applyAlignment="1" applyProtection="1">
      <alignment horizontal="center" vertical="center"/>
      <protection locked="0"/>
    </xf>
    <xf numFmtId="0" fontId="30" fillId="0" borderId="27" xfId="0" applyFont="1" applyFill="1" applyBorder="1" applyAlignment="1">
      <alignment vertical="center" wrapText="1"/>
    </xf>
    <xf numFmtId="0" fontId="30" fillId="0" borderId="170" xfId="0" applyFont="1" applyFill="1" applyBorder="1" applyAlignment="1">
      <alignment horizontal="center" vertical="center" wrapText="1"/>
    </xf>
    <xf numFmtId="0" fontId="30" fillId="0" borderId="171" xfId="0" applyFont="1" applyFill="1" applyBorder="1" applyAlignment="1">
      <alignment horizontal="center" vertical="center" wrapText="1"/>
    </xf>
    <xf numFmtId="0" fontId="30" fillId="0" borderId="17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7" borderId="33" xfId="0" applyFont="1" applyFill="1" applyBorder="1" applyAlignment="1">
      <alignment horizontal="center" vertical="center" wrapText="1"/>
    </xf>
    <xf numFmtId="0" fontId="30" fillId="7" borderId="139" xfId="0" applyFont="1" applyFill="1" applyBorder="1" applyAlignment="1">
      <alignment horizontal="center" vertical="center" wrapText="1"/>
    </xf>
    <xf numFmtId="0" fontId="110" fillId="0" borderId="0" xfId="0" applyFont="1" applyFill="1" applyAlignment="1">
      <alignment horizontal="center" vertical="center"/>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shrinkToFit="1"/>
    </xf>
    <xf numFmtId="58" fontId="30" fillId="0" borderId="101" xfId="0" applyNumberFormat="1" applyFont="1" applyFill="1" applyBorder="1" applyAlignment="1" applyProtection="1">
      <alignment horizontal="center" vertical="center" wrapText="1"/>
      <protection locked="0"/>
    </xf>
    <xf numFmtId="0" fontId="30"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8"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40" fillId="0" borderId="0" xfId="41" applyFont="1">
      <alignment vertical="center"/>
    </xf>
    <xf numFmtId="0" fontId="40" fillId="0" borderId="0" xfId="41" applyFont="1" applyAlignment="1">
      <alignment horizontal="center" vertical="center"/>
    </xf>
    <xf numFmtId="58" fontId="40" fillId="0" borderId="0" xfId="41" applyNumberFormat="1" applyFont="1" applyAlignment="1">
      <alignment horizontal="center" vertical="center"/>
    </xf>
    <xf numFmtId="0" fontId="14" fillId="0" borderId="0" xfId="41" applyFont="1" applyAlignment="1">
      <alignment vertical="center" wrapText="1"/>
    </xf>
    <xf numFmtId="0" fontId="14" fillId="0" borderId="33" xfId="41" applyFont="1" applyBorder="1" applyAlignment="1">
      <alignment vertical="center" wrapText="1"/>
    </xf>
    <xf numFmtId="0" fontId="14" fillId="0" borderId="34" xfId="41" applyFont="1" applyBorder="1" applyAlignment="1">
      <alignment vertical="center" wrapText="1"/>
    </xf>
    <xf numFmtId="0" fontId="14" fillId="0" borderId="32" xfId="41" applyFont="1" applyBorder="1" applyAlignment="1">
      <alignment horizontal="center" vertical="center" shrinkToFit="1"/>
    </xf>
    <xf numFmtId="0" fontId="14" fillId="0" borderId="33" xfId="41" applyFont="1" applyBorder="1" applyAlignment="1">
      <alignment horizontal="center" vertical="center" shrinkToFit="1"/>
    </xf>
    <xf numFmtId="0" fontId="14" fillId="0" borderId="143" xfId="41" applyFont="1" applyBorder="1" applyAlignment="1">
      <alignment horizontal="center" vertical="center" shrinkToFit="1"/>
    </xf>
    <xf numFmtId="0" fontId="14" fillId="0" borderId="45" xfId="41" applyFont="1" applyBorder="1" applyAlignment="1">
      <alignment vertical="center" wrapText="1"/>
    </xf>
    <xf numFmtId="0" fontId="14" fillId="0" borderId="1" xfId="41" applyFont="1" applyBorder="1" applyAlignment="1">
      <alignment vertical="center" wrapText="1"/>
    </xf>
    <xf numFmtId="0" fontId="14" fillId="0" borderId="46" xfId="41" applyFont="1" applyBorder="1" applyAlignment="1">
      <alignment vertical="center" wrapText="1"/>
    </xf>
    <xf numFmtId="0" fontId="14" fillId="0" borderId="50" xfId="41" applyFont="1" applyBorder="1" applyAlignment="1">
      <alignment vertical="center" wrapText="1"/>
    </xf>
    <xf numFmtId="0" fontId="14" fillId="0" borderId="0" xfId="41" applyFont="1" applyBorder="1" applyAlignment="1">
      <alignment vertical="center" wrapText="1"/>
    </xf>
    <xf numFmtId="0" fontId="14" fillId="0" borderId="52" xfId="41" applyFont="1" applyBorder="1" applyAlignment="1">
      <alignment vertical="center" wrapText="1"/>
    </xf>
    <xf numFmtId="0" fontId="14" fillId="0" borderId="40" xfId="41" applyFont="1" applyBorder="1" applyAlignment="1">
      <alignment vertical="center" wrapText="1"/>
    </xf>
    <xf numFmtId="0" fontId="14" fillId="0" borderId="41" xfId="41" applyFont="1" applyBorder="1" applyAlignment="1">
      <alignment vertical="center" wrapText="1"/>
    </xf>
    <xf numFmtId="0" fontId="14" fillId="0" borderId="44" xfId="41" applyFont="1" applyBorder="1" applyAlignment="1">
      <alignment vertical="center" wrapText="1"/>
    </xf>
    <xf numFmtId="0" fontId="14" fillId="0" borderId="71" xfId="41" applyFont="1" applyBorder="1" applyAlignment="1">
      <alignment vertical="center" textRotation="255" shrinkToFit="1"/>
    </xf>
    <xf numFmtId="0" fontId="14" fillId="0" borderId="61" xfId="41" applyFont="1" applyBorder="1" applyAlignment="1">
      <alignment vertical="center" textRotation="255" shrinkToFit="1"/>
    </xf>
    <xf numFmtId="0" fontId="14" fillId="0" borderId="69" xfId="41" applyFont="1" applyBorder="1" applyAlignment="1">
      <alignment vertical="center" textRotation="255" shrinkToFit="1"/>
    </xf>
    <xf numFmtId="0" fontId="40" fillId="0" borderId="8" xfId="41" applyFont="1" applyBorder="1">
      <alignment vertical="center"/>
    </xf>
    <xf numFmtId="0" fontId="40" fillId="0" borderId="5" xfId="41" applyFont="1" applyBorder="1">
      <alignment vertical="center"/>
    </xf>
    <xf numFmtId="0" fontId="40" fillId="0" borderId="9" xfId="41" applyFont="1" applyBorder="1">
      <alignment vertical="center"/>
    </xf>
    <xf numFmtId="0" fontId="40" fillId="0" borderId="6" xfId="41" applyFont="1" applyBorder="1">
      <alignment vertical="center"/>
    </xf>
    <xf numFmtId="0" fontId="40" fillId="0" borderId="0" xfId="41" applyFont="1" applyBorder="1">
      <alignment vertical="center"/>
    </xf>
    <xf numFmtId="0" fontId="40" fillId="0" borderId="7" xfId="41" applyFont="1" applyBorder="1">
      <alignment vertical="center"/>
    </xf>
    <xf numFmtId="0" fontId="40" fillId="0" borderId="11" xfId="41" applyFont="1" applyBorder="1">
      <alignment vertical="center"/>
    </xf>
    <xf numFmtId="0" fontId="40" fillId="0" borderId="1" xfId="41" applyFont="1" applyBorder="1">
      <alignment vertical="center"/>
    </xf>
    <xf numFmtId="0" fontId="40" fillId="0" borderId="12" xfId="41" applyFont="1" applyBorder="1">
      <alignment vertical="center"/>
    </xf>
    <xf numFmtId="0" fontId="14" fillId="0" borderId="30" xfId="41" applyFont="1" applyBorder="1" applyAlignment="1">
      <alignment vertical="center" wrapText="1"/>
    </xf>
    <xf numFmtId="0" fontId="14" fillId="0" borderId="31" xfId="41" applyFont="1" applyBorder="1" applyAlignment="1">
      <alignment vertical="center" wrapText="1"/>
    </xf>
    <xf numFmtId="0" fontId="14" fillId="0" borderId="29" xfId="41" applyFont="1" applyBorder="1" applyAlignment="1">
      <alignment horizontal="center" vertical="center" shrinkToFit="1"/>
    </xf>
    <xf numFmtId="0" fontId="14" fillId="0" borderId="30" xfId="41" applyFont="1" applyBorder="1" applyAlignment="1">
      <alignment horizontal="center" vertical="center" shrinkToFit="1"/>
    </xf>
    <xf numFmtId="0" fontId="14" fillId="0" borderId="142" xfId="41" applyFont="1" applyBorder="1" applyAlignment="1">
      <alignment horizontal="center" vertical="center" shrinkToFit="1"/>
    </xf>
    <xf numFmtId="0" fontId="14" fillId="0" borderId="22" xfId="41" applyFont="1" applyBorder="1" applyAlignment="1">
      <alignment vertical="center" wrapText="1"/>
    </xf>
    <xf numFmtId="0" fontId="14" fillId="0" borderId="136" xfId="41" applyFont="1" applyBorder="1" applyAlignment="1">
      <alignment vertical="center" wrapText="1"/>
    </xf>
    <xf numFmtId="0" fontId="14" fillId="0" borderId="132" xfId="41" applyFont="1" applyBorder="1" applyAlignment="1">
      <alignment horizontal="center" vertical="center" shrinkToFit="1"/>
    </xf>
    <xf numFmtId="0" fontId="14" fillId="0" borderId="22" xfId="41" applyFont="1" applyBorder="1" applyAlignment="1">
      <alignment horizontal="center" vertical="center" shrinkToFit="1"/>
    </xf>
    <xf numFmtId="0" fontId="14" fillId="0" borderId="141" xfId="41" applyFont="1" applyBorder="1" applyAlignment="1">
      <alignment horizontal="center" vertical="center" shrinkToFit="1"/>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26" xfId="41" applyFont="1" applyBorder="1" applyAlignment="1">
      <alignment horizontal="center" vertical="center" textRotation="255" shrinkToFit="1"/>
    </xf>
    <xf numFmtId="0" fontId="14" fillId="0" borderId="27" xfId="41" applyFont="1" applyBorder="1" applyAlignment="1">
      <alignment horizontal="center" vertical="center" textRotation="255" shrinkToFit="1"/>
    </xf>
    <xf numFmtId="0" fontId="14" fillId="0" borderId="8" xfId="41" applyFont="1" applyBorder="1" applyAlignment="1">
      <alignment vertical="center" wrapText="1"/>
    </xf>
    <xf numFmtId="0" fontId="14" fillId="0" borderId="5" xfId="41" applyFont="1" applyBorder="1" applyAlignment="1">
      <alignment vertical="center" wrapText="1"/>
    </xf>
    <xf numFmtId="0" fontId="14" fillId="0" borderId="9" xfId="41" applyFont="1" applyBorder="1" applyAlignment="1">
      <alignment vertical="center" wrapText="1"/>
    </xf>
    <xf numFmtId="0" fontId="14" fillId="0" borderId="11" xfId="41" applyFont="1" applyBorder="1" applyAlignment="1">
      <alignment vertical="center" wrapText="1"/>
    </xf>
    <xf numFmtId="0" fontId="14" fillId="0" borderId="12" xfId="41" applyFont="1" applyBorder="1" applyAlignment="1">
      <alignment vertical="center" wrapText="1"/>
    </xf>
    <xf numFmtId="0" fontId="14" fillId="0" borderId="14" xfId="41" applyFont="1" applyBorder="1" applyAlignment="1">
      <alignment vertical="center" wrapText="1"/>
    </xf>
    <xf numFmtId="0" fontId="14" fillId="0" borderId="144" xfId="41" applyFont="1" applyBorder="1" applyAlignment="1">
      <alignment vertical="center" wrapText="1"/>
    </xf>
    <xf numFmtId="0" fontId="40" fillId="0" borderId="71" xfId="41" applyFont="1" applyBorder="1" applyAlignment="1">
      <alignment horizontal="center" vertical="center" textRotation="255" shrinkToFit="1"/>
    </xf>
    <xf numFmtId="0" fontId="40" fillId="0" borderId="61" xfId="41" applyFont="1" applyBorder="1" applyAlignment="1">
      <alignment horizontal="center" vertical="center" textRotation="255" shrinkToFit="1"/>
    </xf>
    <xf numFmtId="0" fontId="40" fillId="0" borderId="26" xfId="41" applyFont="1" applyBorder="1" applyAlignment="1">
      <alignment horizontal="center" vertical="center" textRotation="255" shrinkToFit="1"/>
    </xf>
    <xf numFmtId="0" fontId="40" fillId="0" borderId="27" xfId="41" applyFont="1" applyBorder="1" applyAlignment="1">
      <alignment horizontal="center" vertical="center" textRotation="255" shrinkToFit="1"/>
    </xf>
    <xf numFmtId="49" fontId="14" fillId="0" borderId="30" xfId="41" applyNumberFormat="1" applyFont="1" applyBorder="1" applyAlignment="1">
      <alignment vertical="center" wrapText="1"/>
    </xf>
    <xf numFmtId="49" fontId="14" fillId="0" borderId="22" xfId="41" applyNumberFormat="1" applyFont="1" applyBorder="1" applyAlignment="1">
      <alignment vertical="center" wrapText="1"/>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Border="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Border="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59" xfId="41" applyFont="1" applyBorder="1" applyAlignment="1">
      <alignment horizontal="center" vertical="center"/>
    </xf>
    <xf numFmtId="0" fontId="40" fillId="0" borderId="62" xfId="41" applyFont="1" applyBorder="1" applyAlignment="1">
      <alignment horizontal="center" vertical="center"/>
    </xf>
    <xf numFmtId="0" fontId="40" fillId="0" borderId="60"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Border="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0" fontId="40" fillId="0" borderId="0" xfId="41" applyFont="1" applyAlignment="1">
      <alignment horizontal="distributed" vertical="center" wrapText="1" inden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107" xfId="41" applyFont="1" applyBorder="1" applyAlignment="1">
      <alignment horizontal="center" vertical="center"/>
    </xf>
    <xf numFmtId="0" fontId="40" fillId="0" borderId="120" xfId="41" applyFont="1" applyBorder="1" applyAlignment="1">
      <alignment horizontal="center"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xf>
    <xf numFmtId="0" fontId="44" fillId="0" borderId="0" xfId="41" applyFont="1" applyAlignment="1">
      <alignment horizontal="center" vertical="center" wrapText="1"/>
    </xf>
    <xf numFmtId="0" fontId="44" fillId="0" borderId="0" xfId="41" applyFont="1" applyAlignment="1">
      <alignment horizontal="center" vertical="center"/>
    </xf>
    <xf numFmtId="0" fontId="14" fillId="0" borderId="71" xfId="41" applyFont="1" applyBorder="1" applyAlignment="1">
      <alignment horizontal="center" vertical="center" textRotation="255"/>
    </xf>
    <xf numFmtId="0" fontId="14" fillId="0" borderId="61" xfId="41" applyFont="1" applyBorder="1" applyAlignment="1">
      <alignment horizontal="center" vertical="center" textRotation="255"/>
    </xf>
    <xf numFmtId="0" fontId="14" fillId="0" borderId="72" xfId="41" applyFont="1" applyBorder="1" applyAlignment="1">
      <alignment horizontal="center" vertical="center" textRotation="255"/>
    </xf>
    <xf numFmtId="0" fontId="14" fillId="0" borderId="142" xfId="41" applyFont="1" applyBorder="1" applyAlignment="1">
      <alignment vertical="center" wrapText="1"/>
    </xf>
    <xf numFmtId="0" fontId="14" fillId="0" borderId="143" xfId="41" applyFont="1" applyBorder="1" applyAlignment="1">
      <alignment vertical="center" wrapText="1"/>
    </xf>
    <xf numFmtId="0" fontId="14" fillId="0" borderId="97" xfId="41" applyFont="1" applyBorder="1" applyAlignment="1">
      <alignment horizontal="center" vertical="center" textRotation="255" shrinkToFit="1"/>
    </xf>
    <xf numFmtId="0" fontId="14" fillId="0" borderId="51" xfId="41" applyFont="1" applyBorder="1" applyAlignment="1">
      <alignment vertical="center" wrapText="1"/>
    </xf>
    <xf numFmtId="0" fontId="14" fillId="0" borderId="42" xfId="41" applyFont="1" applyBorder="1" applyAlignment="1">
      <alignment vertical="center" wrapText="1"/>
    </xf>
    <xf numFmtId="0" fontId="14" fillId="0" borderId="159" xfId="41" applyFont="1" applyBorder="1" applyAlignment="1">
      <alignment vertical="center" wrapText="1"/>
    </xf>
    <xf numFmtId="0" fontId="14" fillId="0" borderId="160" xfId="41" applyFont="1" applyBorder="1" applyAlignment="1">
      <alignment vertical="center" wrapText="1"/>
    </xf>
    <xf numFmtId="0" fontId="40" fillId="0" borderId="50" xfId="41" applyFont="1" applyBorder="1" applyAlignment="1">
      <alignment horizontal="center" vertical="center"/>
    </xf>
    <xf numFmtId="0" fontId="40" fillId="0" borderId="0" xfId="41" applyFont="1" applyBorder="1" applyAlignment="1">
      <alignment horizontal="center" vertical="center"/>
    </xf>
    <xf numFmtId="0" fontId="40" fillId="0" borderId="7" xfId="41" applyFont="1" applyBorder="1" applyAlignment="1">
      <alignment horizontal="center" vertical="center"/>
    </xf>
    <xf numFmtId="0" fontId="40" fillId="0" borderId="6" xfId="41" applyFont="1" applyBorder="1" applyAlignment="1">
      <alignment horizontal="center" vertical="center"/>
    </xf>
    <xf numFmtId="0" fontId="40" fillId="0" borderId="52" xfId="41" applyFont="1" applyBorder="1" applyAlignment="1">
      <alignment horizontal="center" vertical="center"/>
    </xf>
    <xf numFmtId="0" fontId="40" fillId="0" borderId="146" xfId="41" applyFont="1" applyBorder="1" applyAlignment="1">
      <alignment horizontal="center" vertical="center"/>
    </xf>
    <xf numFmtId="0" fontId="40" fillId="0" borderId="88" xfId="41" applyFont="1" applyBorder="1" applyAlignment="1">
      <alignment horizontal="center" vertical="center"/>
    </xf>
    <xf numFmtId="0" fontId="40" fillId="0" borderId="89" xfId="41" applyFont="1" applyBorder="1" applyAlignment="1">
      <alignment horizontal="center" vertical="center"/>
    </xf>
    <xf numFmtId="0" fontId="12" fillId="0" borderId="125" xfId="5" applyFont="1" applyBorder="1" applyAlignment="1">
      <alignment horizontal="center" vertical="center"/>
    </xf>
    <xf numFmtId="0" fontId="30" fillId="0" borderId="125" xfId="9" applyFont="1" applyBorder="1" applyAlignment="1">
      <alignment horizontal="center" vertical="center"/>
    </xf>
    <xf numFmtId="0" fontId="30" fillId="0" borderId="126" xfId="9" applyFont="1" applyBorder="1" applyAlignment="1">
      <alignment horizontal="center" vertical="center"/>
    </xf>
    <xf numFmtId="0" fontId="12" fillId="0" borderId="113" xfId="5" applyFont="1" applyFill="1" applyBorder="1" applyAlignment="1">
      <alignment horizontal="right" vertical="center" shrinkToFit="1"/>
    </xf>
    <xf numFmtId="0" fontId="30" fillId="0" borderId="114" xfId="9" applyFont="1" applyBorder="1" applyAlignment="1">
      <alignment horizontal="right" vertical="center"/>
    </xf>
    <xf numFmtId="0" fontId="12" fillId="0" borderId="2" xfId="5" applyFont="1" applyFill="1" applyBorder="1" applyAlignment="1">
      <alignment horizontal="left" vertical="top" wrapText="1" shrinkToFit="1"/>
    </xf>
    <xf numFmtId="0" fontId="12" fillId="0" borderId="2" xfId="9" applyFont="1" applyBorder="1" applyAlignment="1">
      <alignment horizontal="left" vertical="top" wrapText="1" shrinkToFit="1"/>
    </xf>
    <xf numFmtId="0" fontId="12" fillId="0" borderId="26" xfId="5" applyFont="1" applyBorder="1" applyAlignment="1">
      <alignment horizontal="left" vertical="top" wrapText="1" shrinkToFit="1"/>
    </xf>
    <xf numFmtId="0" fontId="12" fillId="0" borderId="27" xfId="5" applyFont="1" applyBorder="1" applyAlignment="1">
      <alignment horizontal="left" vertical="top" shrinkToFit="1"/>
    </xf>
    <xf numFmtId="0" fontId="12" fillId="0" borderId="28" xfId="5" applyFont="1" applyBorder="1" applyAlignment="1">
      <alignment horizontal="left" vertical="top" shrinkToFit="1"/>
    </xf>
    <xf numFmtId="0" fontId="12" fillId="0" borderId="8" xfId="5" applyFont="1" applyFill="1" applyBorder="1" applyAlignment="1">
      <alignment horizontal="left" vertical="top" wrapText="1" shrinkToFit="1"/>
    </xf>
    <xf numFmtId="0" fontId="12" fillId="0" borderId="27" xfId="9" applyFont="1" applyBorder="1" applyAlignment="1">
      <alignment vertical="top" shrinkToFit="1"/>
    </xf>
    <xf numFmtId="0" fontId="12"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2" fillId="0" borderId="6" xfId="9" applyFont="1" applyBorder="1" applyAlignment="1">
      <alignment horizontal="left" vertical="top" shrinkToFit="1"/>
    </xf>
    <xf numFmtId="0" fontId="12" fillId="0" borderId="11" xfId="9" applyFont="1" applyBorder="1" applyAlignment="1">
      <alignment horizontal="left" vertical="top" shrinkToFit="1"/>
    </xf>
    <xf numFmtId="0" fontId="43" fillId="0" borderId="0" xfId="5" applyFont="1" applyAlignment="1">
      <alignment horizontal="center"/>
    </xf>
    <xf numFmtId="0" fontId="12" fillId="0" borderId="1" xfId="9" applyFont="1" applyFill="1" applyBorder="1" applyAlignment="1">
      <alignment horizontal="left" vertical="center" shrinkToFit="1"/>
    </xf>
    <xf numFmtId="0" fontId="12" fillId="0" borderId="1" xfId="7" applyFont="1" applyFill="1" applyBorder="1" applyAlignment="1">
      <alignment horizontal="left" vertical="center" shrinkToFit="1"/>
    </xf>
    <xf numFmtId="0" fontId="12" fillId="0" borderId="4" xfId="9" applyFont="1" applyFill="1" applyBorder="1" applyAlignment="1">
      <alignment horizontal="left" vertical="center" shrinkToFit="1"/>
    </xf>
    <xf numFmtId="0" fontId="12" fillId="0" borderId="4" xfId="7" applyFont="1" applyFill="1" applyBorder="1" applyAlignment="1">
      <alignment horizontal="left" vertical="center" shrinkToFit="1"/>
    </xf>
    <xf numFmtId="0" fontId="12" fillId="0" borderId="26" xfId="5" applyFont="1" applyFill="1" applyBorder="1" applyAlignment="1">
      <alignment horizontal="center" vertical="top" wrapText="1" shrinkToFit="1"/>
    </xf>
    <xf numFmtId="0" fontId="12" fillId="0" borderId="27" xfId="5" applyFont="1" applyFill="1" applyBorder="1" applyAlignment="1">
      <alignment horizontal="center" vertical="top" wrapText="1" shrinkToFit="1"/>
    </xf>
    <xf numFmtId="0" fontId="12" fillId="0" borderId="28" xfId="5" applyFont="1" applyFill="1" applyBorder="1" applyAlignment="1">
      <alignment horizontal="center" vertical="top" shrinkToFit="1"/>
    </xf>
    <xf numFmtId="0" fontId="12" fillId="0" borderId="26" xfId="5" applyFont="1" applyBorder="1" applyAlignment="1">
      <alignment horizontal="center" vertical="top" wrapText="1" shrinkToFit="1"/>
    </xf>
    <xf numFmtId="0" fontId="30" fillId="0" borderId="27" xfId="9" applyFont="1" applyBorder="1" applyAlignment="1">
      <alignment horizontal="center" vertical="top" shrinkToFit="1"/>
    </xf>
    <xf numFmtId="0" fontId="30" fillId="0" borderId="28" xfId="9" applyFont="1" applyBorder="1" applyAlignment="1">
      <alignment horizontal="center" vertical="top" shrinkToFit="1"/>
    </xf>
    <xf numFmtId="0" fontId="12" fillId="0" borderId="8" xfId="5" applyFont="1" applyFill="1" applyBorder="1" applyAlignment="1">
      <alignment horizontal="center" vertical="top" wrapText="1"/>
    </xf>
    <xf numFmtId="0" fontId="30" fillId="0" borderId="5" xfId="9" applyFont="1" applyBorder="1" applyAlignment="1">
      <alignment horizontal="center" vertical="top"/>
    </xf>
    <xf numFmtId="0" fontId="30" fillId="0" borderId="9" xfId="9" applyFont="1" applyBorder="1" applyAlignment="1">
      <alignment horizontal="center" vertical="top"/>
    </xf>
    <xf numFmtId="0" fontId="12" fillId="0" borderId="6" xfId="5" applyFont="1" applyFill="1" applyBorder="1" applyAlignment="1">
      <alignment horizontal="center" vertical="top"/>
    </xf>
    <xf numFmtId="0" fontId="30" fillId="0" borderId="0" xfId="9" applyFont="1" applyBorder="1" applyAlignment="1">
      <alignment horizontal="center" vertical="top"/>
    </xf>
    <xf numFmtId="0" fontId="30" fillId="0" borderId="7" xfId="9" applyFont="1" applyBorder="1" applyAlignment="1">
      <alignment horizontal="center" vertical="top"/>
    </xf>
    <xf numFmtId="0" fontId="30" fillId="0" borderId="11" xfId="9" applyFont="1" applyBorder="1" applyAlignment="1">
      <alignment horizontal="center" vertical="top"/>
    </xf>
    <xf numFmtId="0" fontId="30" fillId="0" borderId="1" xfId="9" applyFont="1" applyBorder="1" applyAlignment="1">
      <alignment horizontal="center" vertical="top"/>
    </xf>
    <xf numFmtId="0" fontId="30" fillId="0" borderId="12" xfId="9" applyFont="1" applyBorder="1" applyAlignment="1">
      <alignment horizontal="center" vertical="top"/>
    </xf>
    <xf numFmtId="0" fontId="12" fillId="0" borderId="8" xfId="5" applyFont="1" applyFill="1" applyBorder="1" applyAlignment="1">
      <alignment horizontal="left" vertical="center" shrinkToFit="1"/>
    </xf>
    <xf numFmtId="0" fontId="12" fillId="0" borderId="5" xfId="5" applyFont="1" applyFill="1" applyBorder="1" applyAlignment="1">
      <alignment horizontal="left" vertical="center" shrinkToFit="1"/>
    </xf>
    <xf numFmtId="0" fontId="66" fillId="0" borderId="2" xfId="10" applyFont="1" applyBorder="1" applyAlignment="1">
      <alignment horizontal="center" vertical="center"/>
    </xf>
    <xf numFmtId="0" fontId="31" fillId="0" borderId="4" xfId="0" applyFont="1" applyFill="1" applyBorder="1" applyAlignment="1" applyProtection="1">
      <alignment horizontal="center" vertical="center" shrinkToFit="1"/>
      <protection locked="0"/>
    </xf>
    <xf numFmtId="0" fontId="8" fillId="0" borderId="0" xfId="10" applyFont="1" applyFill="1" applyAlignment="1">
      <alignment horizontal="center" vertical="center"/>
    </xf>
    <xf numFmtId="0" fontId="66" fillId="0" borderId="1" xfId="10" applyFont="1" applyBorder="1" applyAlignment="1">
      <alignment horizontal="center" vertical="center"/>
    </xf>
    <xf numFmtId="0" fontId="68" fillId="0" borderId="1" xfId="10" applyFont="1" applyBorder="1" applyAlignment="1">
      <alignment horizontal="left" vertical="center" wrapText="1"/>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66" fillId="0" borderId="3" xfId="10" applyFont="1" applyBorder="1" applyAlignment="1">
      <alignment horizontal="center" vertical="center"/>
    </xf>
    <xf numFmtId="0" fontId="66" fillId="0" borderId="10" xfId="10" applyFont="1" applyBorder="1" applyAlignment="1">
      <alignment horizontal="center" vertical="center"/>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11" fillId="0" borderId="8" xfId="10" applyFont="1" applyBorder="1" applyAlignment="1">
      <alignment horizontal="left" vertical="center" wrapText="1"/>
    </xf>
    <xf numFmtId="0" fontId="11" fillId="0" borderId="5" xfId="10" applyFont="1" applyBorder="1" applyAlignment="1">
      <alignment horizontal="left" vertical="center" wrapText="1"/>
    </xf>
    <xf numFmtId="0" fontId="11" fillId="0" borderId="9" xfId="10" applyFont="1" applyBorder="1" applyAlignment="1">
      <alignment horizontal="left" vertical="center" wrapText="1"/>
    </xf>
    <xf numFmtId="0" fontId="31" fillId="0" borderId="3" xfId="10" applyFont="1" applyBorder="1" applyAlignment="1">
      <alignment horizontal="left" vertical="center" wrapText="1"/>
    </xf>
    <xf numFmtId="0" fontId="31" fillId="0" borderId="4" xfId="10" applyFont="1" applyBorder="1" applyAlignment="1">
      <alignment horizontal="left" vertical="center" wrapText="1"/>
    </xf>
    <xf numFmtId="0" fontId="31" fillId="0" borderId="10" xfId="10" applyFont="1" applyBorder="1" applyAlignment="1">
      <alignment horizontal="left" vertical="center" wrapText="1"/>
    </xf>
    <xf numFmtId="0" fontId="66" fillId="0" borderId="8" xfId="10" applyFont="1" applyBorder="1" applyAlignment="1">
      <alignment horizontal="left" vertical="center" wrapText="1"/>
    </xf>
    <xf numFmtId="0" fontId="66" fillId="0" borderId="5" xfId="10" applyFont="1" applyBorder="1" applyAlignment="1">
      <alignment horizontal="left" vertical="center" wrapText="1"/>
    </xf>
    <xf numFmtId="0" fontId="66" fillId="0" borderId="9" xfId="10" applyFont="1" applyBorder="1" applyAlignment="1">
      <alignment horizontal="left" vertical="center" wrapText="1"/>
    </xf>
    <xf numFmtId="0" fontId="66" fillId="0" borderId="27" xfId="10" applyFont="1" applyBorder="1" applyAlignment="1">
      <alignment horizontal="center" vertical="center" textRotation="255"/>
    </xf>
    <xf numFmtId="0" fontId="66" fillId="0" borderId="28" xfId="10" applyFont="1" applyBorder="1" applyAlignment="1">
      <alignment horizontal="center" vertical="center" textRotation="255"/>
    </xf>
    <xf numFmtId="0" fontId="31" fillId="0" borderId="8" xfId="10" applyFont="1" applyBorder="1" applyAlignment="1">
      <alignment horizontal="left" vertical="center" wrapText="1"/>
    </xf>
    <xf numFmtId="0" fontId="31" fillId="0" borderId="5" xfId="10" applyFont="1" applyBorder="1" applyAlignment="1">
      <alignment horizontal="left" vertical="center" wrapText="1"/>
    </xf>
    <xf numFmtId="0" fontId="31" fillId="0" borderId="9" xfId="10" applyFont="1" applyBorder="1" applyAlignment="1">
      <alignment horizontal="left" vertical="center" wrapText="1"/>
    </xf>
    <xf numFmtId="0" fontId="68" fillId="0" borderId="11" xfId="10" applyFont="1" applyBorder="1" applyAlignment="1" applyProtection="1">
      <alignment horizontal="left" vertical="top"/>
      <protection locked="0"/>
    </xf>
    <xf numFmtId="0" fontId="68" fillId="0" borderId="1" xfId="10" applyFont="1" applyBorder="1" applyAlignment="1" applyProtection="1">
      <alignment horizontal="left" vertical="top"/>
      <protection locked="0"/>
    </xf>
    <xf numFmtId="0" fontId="68" fillId="0" borderId="12" xfId="10" applyFont="1" applyBorder="1" applyAlignment="1" applyProtection="1">
      <alignment horizontal="left" vertical="top"/>
      <protection locked="0"/>
    </xf>
    <xf numFmtId="0" fontId="31" fillId="0" borderId="3" xfId="10" applyFont="1" applyBorder="1" applyAlignment="1">
      <alignment horizontal="left" vertical="center"/>
    </xf>
    <xf numFmtId="0" fontId="31" fillId="0" borderId="4" xfId="10" applyFont="1" applyBorder="1" applyAlignment="1">
      <alignment horizontal="left" vertical="center"/>
    </xf>
    <xf numFmtId="0" fontId="31" fillId="0" borderId="10" xfId="10" applyFont="1" applyBorder="1" applyAlignment="1">
      <alignment horizontal="left" vertical="center"/>
    </xf>
    <xf numFmtId="0" fontId="68" fillId="0" borderId="3" xfId="10" applyFont="1" applyBorder="1" applyAlignment="1">
      <alignment horizontal="left" vertical="center" wrapText="1"/>
    </xf>
    <xf numFmtId="0" fontId="68" fillId="0" borderId="4" xfId="10" applyFont="1" applyBorder="1" applyAlignment="1">
      <alignment horizontal="left" vertical="center" wrapText="1"/>
    </xf>
    <xf numFmtId="0" fontId="68" fillId="0" borderId="10" xfId="10" applyFont="1" applyBorder="1" applyAlignment="1">
      <alignment horizontal="left" vertical="center" wrapText="1"/>
    </xf>
    <xf numFmtId="0" fontId="8" fillId="0" borderId="0" xfId="10" applyFont="1" applyAlignment="1">
      <alignment horizontal="center" vertical="center"/>
    </xf>
    <xf numFmtId="0" fontId="66" fillId="0" borderId="1" xfId="10" applyFont="1" applyBorder="1" applyAlignment="1">
      <alignment horizontal="center"/>
    </xf>
    <xf numFmtId="0" fontId="66" fillId="0" borderId="1" xfId="10" applyFont="1" applyBorder="1" applyAlignment="1">
      <alignment horizontal="left"/>
    </xf>
    <xf numFmtId="0" fontId="113" fillId="0" borderId="3" xfId="10" applyFont="1" applyBorder="1" applyAlignment="1">
      <alignment horizontal="left" vertical="center" wrapText="1"/>
    </xf>
    <xf numFmtId="0" fontId="113" fillId="0" borderId="4" xfId="10" applyFont="1" applyBorder="1" applyAlignment="1">
      <alignment horizontal="left" vertical="center" wrapText="1"/>
    </xf>
    <xf numFmtId="0" fontId="113" fillId="0" borderId="10" xfId="10" applyFont="1" applyBorder="1" applyAlignment="1">
      <alignment horizontal="left" vertical="center" wrapText="1"/>
    </xf>
    <xf numFmtId="0" fontId="117" fillId="0" borderId="11" xfId="10" applyFont="1" applyBorder="1" applyAlignment="1">
      <alignment horizontal="left" vertical="center" wrapText="1"/>
    </xf>
    <xf numFmtId="0" fontId="117" fillId="0" borderId="1" xfId="10" applyFont="1" applyBorder="1" applyAlignment="1">
      <alignment horizontal="left" vertical="center" wrapText="1"/>
    </xf>
    <xf numFmtId="0" fontId="117" fillId="0" borderId="12" xfId="10" applyFont="1" applyBorder="1" applyAlignment="1">
      <alignment horizontal="left" vertical="center" wrapText="1"/>
    </xf>
    <xf numFmtId="0" fontId="66" fillId="3" borderId="0" xfId="10" applyFont="1" applyFill="1" applyBorder="1" applyAlignment="1">
      <alignment horizontal="center" vertical="center"/>
    </xf>
    <xf numFmtId="0" fontId="113" fillId="3" borderId="1" xfId="10" applyFont="1" applyFill="1" applyBorder="1" applyAlignment="1">
      <alignment horizontal="left" vertical="center"/>
    </xf>
    <xf numFmtId="0" fontId="31" fillId="0" borderId="4" xfId="0" applyFont="1" applyFill="1" applyBorder="1" applyAlignment="1">
      <alignment horizontal="center" vertical="center" shrinkToFit="1"/>
    </xf>
    <xf numFmtId="0" fontId="54" fillId="0" borderId="10" xfId="10" applyFont="1" applyBorder="1" applyAlignment="1">
      <alignment horizontal="center" vertical="center"/>
    </xf>
    <xf numFmtId="0" fontId="117" fillId="0" borderId="3" xfId="10" applyFont="1" applyBorder="1" applyAlignment="1">
      <alignment horizontal="left" vertical="center" wrapText="1"/>
    </xf>
    <xf numFmtId="0" fontId="117" fillId="0" borderId="4" xfId="10" applyFont="1" applyBorder="1" applyAlignment="1">
      <alignment horizontal="left" vertical="center" wrapText="1"/>
    </xf>
    <xf numFmtId="0" fontId="117" fillId="0" borderId="10" xfId="10" applyFont="1" applyBorder="1" applyAlignment="1">
      <alignment horizontal="left" vertical="center" wrapText="1"/>
    </xf>
    <xf numFmtId="0" fontId="68" fillId="0" borderId="11" xfId="10" applyFont="1" applyBorder="1" applyAlignment="1">
      <alignment horizontal="left" vertical="top"/>
    </xf>
    <xf numFmtId="0" fontId="68" fillId="0" borderId="1" xfId="10" applyFont="1" applyBorder="1" applyAlignment="1">
      <alignment horizontal="left" vertical="top"/>
    </xf>
    <xf numFmtId="0" fontId="68" fillId="0" borderId="12" xfId="10" applyFont="1" applyBorder="1" applyAlignment="1">
      <alignment horizontal="left" vertical="top"/>
    </xf>
    <xf numFmtId="0" fontId="113" fillId="3" borderId="0" xfId="10" applyFont="1" applyFill="1" applyBorder="1" applyAlignment="1">
      <alignment horizontal="left" vertical="center"/>
    </xf>
    <xf numFmtId="0" fontId="113" fillId="0" borderId="8" xfId="10" applyFont="1" applyBorder="1" applyAlignment="1">
      <alignment horizontal="left" vertical="center" wrapText="1"/>
    </xf>
    <xf numFmtId="0" fontId="113" fillId="0" borderId="5" xfId="10" applyFont="1" applyBorder="1" applyAlignment="1">
      <alignment horizontal="left" vertical="center" wrapText="1"/>
    </xf>
    <xf numFmtId="0" fontId="113" fillId="0" borderId="9" xfId="10" applyFont="1" applyBorder="1" applyAlignment="1">
      <alignment horizontal="left" vertical="center" wrapText="1"/>
    </xf>
    <xf numFmtId="0" fontId="68" fillId="0" borderId="1" xfId="10" applyFont="1" applyBorder="1" applyAlignment="1">
      <alignment horizontal="center" vertical="center"/>
    </xf>
    <xf numFmtId="0" fontId="68" fillId="0" borderId="0" xfId="10" applyFont="1" applyBorder="1" applyAlignment="1">
      <alignment horizontal="left" vertical="center" wrapText="1"/>
    </xf>
    <xf numFmtId="0" fontId="68" fillId="0" borderId="1" xfId="10" applyFont="1" applyBorder="1" applyAlignment="1">
      <alignment horizontal="center" vertical="center" wrapText="1"/>
    </xf>
    <xf numFmtId="0" fontId="68" fillId="0" borderId="2" xfId="10" applyFont="1" applyBorder="1" applyAlignment="1">
      <alignment horizontal="center" vertical="center"/>
    </xf>
    <xf numFmtId="0" fontId="31" fillId="0" borderId="11" xfId="10" applyFont="1" applyFill="1" applyBorder="1" applyAlignment="1">
      <alignment horizontal="left" vertical="center" wrapText="1"/>
    </xf>
    <xf numFmtId="0" fontId="31" fillId="0" borderId="1" xfId="10" applyFont="1" applyFill="1" applyBorder="1" applyAlignment="1">
      <alignment horizontal="left" vertical="center" wrapText="1"/>
    </xf>
    <xf numFmtId="0" fontId="31" fillId="0" borderId="12" xfId="10" applyFont="1" applyFill="1" applyBorder="1" applyAlignment="1">
      <alignment horizontal="left" vertical="center" wrapText="1"/>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7" fillId="0" borderId="10"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67" fillId="0" borderId="4" xfId="10" applyNumberFormat="1" applyFont="1" applyBorder="1" applyAlignment="1" applyProtection="1">
      <alignment horizontal="center" vertical="center"/>
      <protection locked="0"/>
    </xf>
    <xf numFmtId="58" fontId="67" fillId="0" borderId="3" xfId="10" applyNumberFormat="1" applyFont="1" applyBorder="1" applyAlignment="1">
      <alignment horizontal="center" vertical="center"/>
    </xf>
    <xf numFmtId="58" fontId="67" fillId="0" borderId="4" xfId="10" applyNumberFormat="1" applyFont="1" applyBorder="1" applyAlignment="1">
      <alignment horizontal="center" vertical="center"/>
    </xf>
    <xf numFmtId="0" fontId="68" fillId="0" borderId="3" xfId="10" applyFont="1" applyBorder="1" applyAlignment="1">
      <alignment horizontal="center" vertical="center"/>
    </xf>
    <xf numFmtId="0" fontId="68" fillId="0" borderId="4" xfId="10" applyFont="1" applyBorder="1" applyAlignment="1">
      <alignment horizontal="center" vertical="center"/>
    </xf>
    <xf numFmtId="0" fontId="68" fillId="0" borderId="10" xfId="10"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8" fillId="0" borderId="8" xfId="10" applyFont="1" applyBorder="1" applyAlignment="1">
      <alignment horizontal="left" vertical="center" wrapText="1"/>
    </xf>
    <xf numFmtId="0" fontId="68" fillId="0" borderId="5" xfId="10" applyFont="1" applyBorder="1" applyAlignment="1">
      <alignment horizontal="left" vertical="center" wrapText="1"/>
    </xf>
    <xf numFmtId="0" fontId="68" fillId="0" borderId="9" xfId="10" applyFont="1" applyBorder="1" applyAlignment="1">
      <alignment horizontal="left" vertical="center" wrapText="1"/>
    </xf>
    <xf numFmtId="0" fontId="68" fillId="0" borderId="6" xfId="10" applyFont="1" applyBorder="1" applyAlignment="1">
      <alignment horizontal="left" vertical="center" wrapText="1"/>
    </xf>
    <xf numFmtId="0" fontId="68" fillId="0" borderId="7" xfId="10" applyFont="1" applyBorder="1" applyAlignment="1">
      <alignment horizontal="left" vertical="center" wrapText="1"/>
    </xf>
    <xf numFmtId="0" fontId="31" fillId="0" borderId="0" xfId="10" applyFont="1" applyFill="1" applyAlignment="1">
      <alignment horizontal="left" vertical="center" wrapText="1"/>
    </xf>
    <xf numFmtId="0" fontId="31" fillId="0" borderId="0" xfId="10" applyFont="1" applyFill="1" applyAlignment="1">
      <alignment horizontal="left" vertical="center"/>
    </xf>
    <xf numFmtId="0" fontId="31" fillId="0" borderId="1" xfId="10" applyFont="1" applyFill="1" applyBorder="1" applyAlignment="1">
      <alignment horizontal="left" vertical="center"/>
    </xf>
    <xf numFmtId="0" fontId="67" fillId="0" borderId="3" xfId="2" applyNumberFormat="1" applyFont="1" applyBorder="1" applyAlignment="1" applyProtection="1">
      <alignment horizontal="center" vertical="center"/>
      <protection locked="0"/>
    </xf>
    <xf numFmtId="0" fontId="67" fillId="0" borderId="4" xfId="2" applyNumberFormat="1" applyFont="1" applyBorder="1" applyAlignment="1" applyProtection="1">
      <alignment horizontal="center" vertical="center"/>
      <protection locked="0"/>
    </xf>
    <xf numFmtId="0" fontId="68" fillId="0" borderId="8" xfId="10" applyFont="1" applyBorder="1" applyAlignment="1">
      <alignment horizontal="left" vertical="center"/>
    </xf>
    <xf numFmtId="0" fontId="68" fillId="0" borderId="5" xfId="10" applyFont="1" applyBorder="1" applyAlignment="1">
      <alignment horizontal="left" vertical="center"/>
    </xf>
    <xf numFmtId="0" fontId="68" fillId="0" borderId="9" xfId="10" applyFont="1" applyBorder="1" applyAlignment="1">
      <alignment horizontal="left" vertical="center"/>
    </xf>
    <xf numFmtId="0" fontId="68" fillId="0" borderId="3" xfId="10" applyFont="1" applyBorder="1" applyAlignment="1">
      <alignment horizontal="left" vertical="center"/>
    </xf>
    <xf numFmtId="0" fontId="68" fillId="0" borderId="4" xfId="10" applyFont="1" applyBorder="1" applyAlignment="1">
      <alignment horizontal="left" vertical="center"/>
    </xf>
    <xf numFmtId="0" fontId="68" fillId="0" borderId="10" xfId="10" applyFont="1" applyBorder="1" applyAlignment="1">
      <alignment horizontal="left" vertical="center"/>
    </xf>
    <xf numFmtId="0" fontId="68" fillId="0" borderId="2" xfId="10" applyFont="1" applyBorder="1" applyAlignment="1" applyProtection="1">
      <alignment horizontal="center" vertical="center"/>
      <protection locked="0"/>
    </xf>
    <xf numFmtId="58" fontId="68" fillId="0" borderId="3" xfId="10" applyNumberFormat="1" applyFont="1" applyBorder="1" applyAlignment="1" applyProtection="1">
      <alignment horizontal="center" vertical="center"/>
      <protection locked="0"/>
    </xf>
    <xf numFmtId="58" fontId="13" fillId="0" borderId="4" xfId="0" applyNumberFormat="1" applyFont="1" applyBorder="1" applyProtection="1">
      <protection locked="0"/>
    </xf>
    <xf numFmtId="58" fontId="68" fillId="0" borderId="4" xfId="10" applyNumberFormat="1" applyFont="1" applyBorder="1" applyAlignment="1" applyProtection="1">
      <alignment horizontal="center" vertical="center"/>
      <protection locked="0"/>
    </xf>
    <xf numFmtId="58" fontId="68" fillId="0" borderId="10" xfId="10" applyNumberFormat="1" applyFont="1" applyBorder="1" applyAlignment="1" applyProtection="1">
      <alignment horizontal="center" vertical="center"/>
      <protection locked="0"/>
    </xf>
    <xf numFmtId="0" fontId="68" fillId="0" borderId="3" xfId="10" applyFont="1" applyBorder="1" applyAlignment="1" applyProtection="1">
      <alignment horizontal="center" vertical="center"/>
      <protection locked="0"/>
    </xf>
    <xf numFmtId="0" fontId="68" fillId="0" borderId="4" xfId="10" applyFont="1" applyBorder="1" applyAlignment="1" applyProtection="1">
      <alignment horizontal="center" vertical="center"/>
      <protection locked="0"/>
    </xf>
    <xf numFmtId="0" fontId="68" fillId="0" borderId="1" xfId="10" applyFont="1" applyBorder="1" applyAlignment="1">
      <alignment horizontal="center"/>
    </xf>
    <xf numFmtId="0" fontId="67" fillId="0" borderId="10" xfId="10" applyFont="1" applyBorder="1" applyAlignment="1">
      <alignment horizontal="center" vertical="center"/>
    </xf>
    <xf numFmtId="0" fontId="31" fillId="0" borderId="6" xfId="10" applyFont="1" applyBorder="1" applyAlignment="1">
      <alignment horizontal="left" vertical="center" wrapText="1"/>
    </xf>
    <xf numFmtId="0" fontId="31" fillId="0" borderId="0" xfId="10" applyFont="1" applyBorder="1" applyAlignment="1">
      <alignment horizontal="left" vertical="center" wrapText="1"/>
    </xf>
    <xf numFmtId="0" fontId="31" fillId="0" borderId="7" xfId="10" applyFont="1" applyBorder="1" applyAlignment="1">
      <alignment horizontal="left" vertical="center" wrapText="1"/>
    </xf>
    <xf numFmtId="9" fontId="67" fillId="0" borderId="3" xfId="2" applyFont="1" applyBorder="1" applyAlignment="1">
      <alignment horizontal="center" vertical="center"/>
    </xf>
    <xf numFmtId="9" fontId="67" fillId="0" borderId="4" xfId="2" applyFont="1" applyBorder="1" applyAlignment="1">
      <alignment horizontal="center" vertical="center"/>
    </xf>
    <xf numFmtId="0" fontId="13" fillId="0" borderId="4" xfId="0" applyFont="1" applyBorder="1"/>
    <xf numFmtId="0" fontId="24" fillId="0" borderId="0" xfId="0" applyFont="1" applyAlignment="1">
      <alignment horizontal="left" vertical="center" wrapText="1"/>
    </xf>
    <xf numFmtId="0" fontId="75" fillId="0" borderId="8" xfId="0" applyFont="1" applyBorder="1" applyAlignment="1" applyProtection="1">
      <alignment horizontal="left" vertical="top" wrapText="1"/>
      <protection locked="0"/>
    </xf>
    <xf numFmtId="0" fontId="75" fillId="0" borderId="5" xfId="0" applyFont="1" applyBorder="1" applyAlignment="1" applyProtection="1">
      <alignment horizontal="left" vertical="top" wrapText="1"/>
      <protection locked="0"/>
    </xf>
    <xf numFmtId="0" fontId="75" fillId="0" borderId="9" xfId="0" applyFont="1" applyBorder="1" applyAlignment="1" applyProtection="1">
      <alignment horizontal="left" vertical="top" wrapText="1"/>
      <protection locked="0"/>
    </xf>
    <xf numFmtId="0" fontId="75" fillId="0" borderId="6" xfId="0" applyFont="1" applyBorder="1" applyAlignment="1" applyProtection="1">
      <alignment horizontal="left" vertical="top" wrapText="1"/>
      <protection locked="0"/>
    </xf>
    <xf numFmtId="0" fontId="75" fillId="0" borderId="0" xfId="0" applyFont="1" applyBorder="1" applyAlignment="1" applyProtection="1">
      <alignment horizontal="left" vertical="top" wrapText="1"/>
      <protection locked="0"/>
    </xf>
    <xf numFmtId="0" fontId="75" fillId="0" borderId="7" xfId="0" applyFont="1" applyBorder="1" applyAlignment="1" applyProtection="1">
      <alignment horizontal="left" vertical="top" wrapText="1"/>
      <protection locked="0"/>
    </xf>
    <xf numFmtId="0" fontId="75" fillId="0" borderId="11" xfId="0" applyFont="1" applyBorder="1" applyAlignment="1" applyProtection="1">
      <alignment horizontal="left" vertical="top" wrapText="1"/>
      <protection locked="0"/>
    </xf>
    <xf numFmtId="0" fontId="75" fillId="0" borderId="1" xfId="0" applyFont="1" applyBorder="1" applyAlignment="1" applyProtection="1">
      <alignment horizontal="left" vertical="top" wrapText="1"/>
      <protection locked="0"/>
    </xf>
    <xf numFmtId="0" fontId="75" fillId="0" borderId="12" xfId="0" applyFont="1" applyBorder="1" applyAlignment="1" applyProtection="1">
      <alignment horizontal="left" vertical="top" wrapText="1"/>
      <protection locked="0"/>
    </xf>
    <xf numFmtId="0" fontId="74" fillId="0" borderId="0" xfId="0" applyFont="1" applyAlignment="1">
      <alignment horizontal="center" vertical="center"/>
    </xf>
    <xf numFmtId="0" fontId="75" fillId="0" borderId="1" xfId="0" applyFont="1" applyBorder="1" applyAlignment="1">
      <alignment horizontal="left" vertical="center" wrapText="1"/>
    </xf>
    <xf numFmtId="0" fontId="60" fillId="0" borderId="0" xfId="0" applyFont="1" applyAlignment="1">
      <alignment horizontal="left" vertical="center"/>
    </xf>
    <xf numFmtId="0" fontId="75" fillId="0" borderId="1" xfId="0" applyFont="1" applyBorder="1" applyAlignment="1" applyProtection="1">
      <alignment horizontal="left" vertical="center" wrapText="1"/>
      <protection locked="0"/>
    </xf>
    <xf numFmtId="0" fontId="66" fillId="0" borderId="5" xfId="0" applyFont="1" applyFill="1" applyBorder="1" applyAlignment="1" applyProtection="1">
      <alignment horizontal="left" vertical="center"/>
      <protection locked="0"/>
    </xf>
    <xf numFmtId="0" fontId="66" fillId="0" borderId="49" xfId="0" applyFont="1" applyFill="1" applyBorder="1" applyAlignment="1" applyProtection="1">
      <alignment horizontal="left" vertical="center"/>
      <protection locked="0"/>
    </xf>
    <xf numFmtId="0" fontId="66" fillId="0" borderId="1" xfId="0" applyFont="1" applyFill="1" applyBorder="1" applyAlignment="1" applyProtection="1">
      <alignment horizontal="left" vertical="center"/>
      <protection locked="0"/>
    </xf>
    <xf numFmtId="0" fontId="66" fillId="0" borderId="46" xfId="0" applyFont="1" applyFill="1" applyBorder="1" applyAlignment="1" applyProtection="1">
      <alignment horizontal="left" vertical="center"/>
      <protection locked="0"/>
    </xf>
    <xf numFmtId="0" fontId="76" fillId="0" borderId="0" xfId="0" applyFont="1" applyFill="1" applyAlignment="1">
      <alignment horizontal="center" vertical="center"/>
    </xf>
    <xf numFmtId="0" fontId="35" fillId="0" borderId="41" xfId="0" applyFont="1" applyFill="1" applyBorder="1" applyAlignment="1">
      <alignment horizontal="right" vertical="center"/>
    </xf>
    <xf numFmtId="0" fontId="29" fillId="0" borderId="41" xfId="0" applyFont="1" applyFill="1" applyBorder="1" applyAlignment="1">
      <alignment horizontal="left" vertical="center" wrapText="1"/>
    </xf>
    <xf numFmtId="0" fontId="11" fillId="0" borderId="35" xfId="0" applyFont="1" applyFill="1" applyBorder="1" applyAlignment="1">
      <alignment horizontal="left" vertical="center"/>
    </xf>
    <xf numFmtId="0" fontId="11" fillId="0" borderId="36" xfId="0" applyFont="1" applyFill="1" applyBorder="1" applyAlignment="1">
      <alignment horizontal="left" vertical="center"/>
    </xf>
    <xf numFmtId="0" fontId="11" fillId="0" borderId="50" xfId="0" applyFont="1" applyFill="1" applyBorder="1" applyAlignment="1">
      <alignment horizontal="left" vertical="center"/>
    </xf>
    <xf numFmtId="0" fontId="11" fillId="0" borderId="0" xfId="0" applyFont="1" applyFill="1" applyBorder="1" applyAlignment="1">
      <alignment horizontal="left" vertical="center"/>
    </xf>
    <xf numFmtId="0" fontId="11" fillId="0" borderId="59" xfId="0" applyFont="1" applyFill="1" applyBorder="1" applyAlignment="1">
      <alignment horizontal="left" vertical="center"/>
    </xf>
    <xf numFmtId="0" fontId="11" fillId="0" borderId="62" xfId="0" applyFont="1" applyFill="1" applyBorder="1" applyAlignment="1">
      <alignment horizontal="left" vertical="center"/>
    </xf>
    <xf numFmtId="0" fontId="11" fillId="0" borderId="60" xfId="0" applyFont="1" applyFill="1" applyBorder="1" applyAlignment="1">
      <alignment horizontal="left" vertical="center"/>
    </xf>
    <xf numFmtId="186" fontId="11" fillId="0" borderId="59" xfId="0" applyNumberFormat="1" applyFont="1" applyFill="1" applyBorder="1" applyAlignment="1">
      <alignment horizontal="left" vertical="center"/>
    </xf>
    <xf numFmtId="186" fontId="11" fillId="0" borderId="62" xfId="0" applyNumberFormat="1" applyFont="1" applyFill="1" applyBorder="1" applyAlignment="1">
      <alignment horizontal="left" vertical="center"/>
    </xf>
    <xf numFmtId="186" fontId="11" fillId="0" borderId="120" xfId="0" applyNumberFormat="1" applyFont="1" applyFill="1" applyBorder="1" applyAlignment="1">
      <alignment horizontal="left" vertical="center"/>
    </xf>
    <xf numFmtId="0" fontId="11" fillId="0" borderId="73" xfId="0" applyFont="1" applyFill="1" applyBorder="1" applyAlignment="1">
      <alignment horizontal="left" vertical="center"/>
    </xf>
    <xf numFmtId="0" fontId="11" fillId="0" borderId="74" xfId="0" applyFont="1" applyFill="1" applyBorder="1" applyAlignment="1">
      <alignment horizontal="left" vertical="center"/>
    </xf>
    <xf numFmtId="0" fontId="11" fillId="0" borderId="75" xfId="0" applyFont="1" applyFill="1" applyBorder="1" applyAlignment="1">
      <alignment horizontal="left" vertical="center"/>
    </xf>
    <xf numFmtId="0" fontId="11" fillId="0" borderId="76" xfId="0" applyFont="1" applyFill="1" applyBorder="1" applyAlignment="1">
      <alignment horizontal="left" vertical="center"/>
    </xf>
    <xf numFmtId="0" fontId="77" fillId="0" borderId="26" xfId="0" applyFont="1" applyFill="1" applyBorder="1" applyAlignment="1" applyProtection="1">
      <alignment horizontal="center" vertical="center"/>
      <protection locked="0"/>
    </xf>
    <xf numFmtId="0" fontId="77" fillId="0" borderId="28"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protection locked="0"/>
    </xf>
    <xf numFmtId="0" fontId="11" fillId="0" borderId="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8"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8"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1" fillId="0" borderId="8"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3" xfId="0"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2" xfId="0" applyFont="1" applyFill="1" applyBorder="1" applyAlignment="1">
      <alignment horizontal="center" vertical="center"/>
    </xf>
    <xf numFmtId="0" fontId="66" fillId="0" borderId="8" xfId="0" applyFont="1" applyFill="1" applyBorder="1" applyAlignment="1">
      <alignment horizontal="left" vertical="center" wrapText="1"/>
    </xf>
    <xf numFmtId="0" fontId="66" fillId="0" borderId="5" xfId="0" applyFont="1" applyFill="1" applyBorder="1" applyAlignment="1">
      <alignment horizontal="left" vertical="center" wrapText="1"/>
    </xf>
    <xf numFmtId="0" fontId="66" fillId="0" borderId="9" xfId="0" applyFont="1" applyFill="1" applyBorder="1" applyAlignment="1">
      <alignment horizontal="left" vertical="center" wrapText="1"/>
    </xf>
    <xf numFmtId="0" fontId="66" fillId="0" borderId="6" xfId="0" applyFont="1" applyFill="1" applyBorder="1" applyAlignment="1">
      <alignment horizontal="left" vertical="center" wrapText="1"/>
    </xf>
    <xf numFmtId="0" fontId="66" fillId="0" borderId="0" xfId="0" applyFont="1" applyFill="1" applyBorder="1" applyAlignment="1">
      <alignment horizontal="left" vertical="center" wrapText="1"/>
    </xf>
    <xf numFmtId="0" fontId="66" fillId="0" borderId="7"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0" borderId="1" xfId="0" applyFont="1" applyFill="1" applyBorder="1" applyAlignment="1">
      <alignment horizontal="left" vertical="center" wrapText="1"/>
    </xf>
    <xf numFmtId="0" fontId="66" fillId="0" borderId="12" xfId="0" applyFont="1" applyFill="1" applyBorder="1" applyAlignment="1">
      <alignment horizontal="left" vertical="center" wrapText="1"/>
    </xf>
    <xf numFmtId="0" fontId="66" fillId="0" borderId="8" xfId="0" applyFont="1" applyFill="1" applyBorder="1" applyAlignment="1" applyProtection="1">
      <alignment horizontal="center" vertical="center"/>
      <protection locked="0"/>
    </xf>
    <xf numFmtId="0" fontId="66" fillId="0" borderId="11" xfId="0" applyFont="1" applyFill="1" applyBorder="1" applyAlignment="1" applyProtection="1">
      <alignment horizontal="center" vertical="center"/>
      <protection locked="0"/>
    </xf>
    <xf numFmtId="0" fontId="66" fillId="0" borderId="5" xfId="0" applyFont="1" applyFill="1" applyBorder="1" applyAlignment="1">
      <alignment horizontal="center" vertical="center"/>
    </xf>
    <xf numFmtId="0" fontId="66" fillId="0" borderId="1" xfId="0" applyFont="1" applyFill="1" applyBorder="1" applyAlignment="1">
      <alignment horizontal="center" vertical="center"/>
    </xf>
    <xf numFmtId="0" fontId="66" fillId="0" borderId="8" xfId="0" applyFont="1" applyFill="1" applyBorder="1" applyAlignment="1">
      <alignment horizontal="center" vertical="center"/>
    </xf>
    <xf numFmtId="0" fontId="66" fillId="0" borderId="9" xfId="0" applyFont="1" applyFill="1" applyBorder="1" applyAlignment="1">
      <alignment horizontal="center" vertical="center"/>
    </xf>
    <xf numFmtId="0" fontId="66" fillId="0" borderId="11" xfId="0" applyFont="1" applyFill="1" applyBorder="1" applyAlignment="1">
      <alignment horizontal="center" vertical="center"/>
    </xf>
    <xf numFmtId="0" fontId="66" fillId="0" borderId="12" xfId="0" applyFont="1" applyFill="1" applyBorder="1" applyAlignment="1">
      <alignment horizontal="center" vertical="center"/>
    </xf>
    <xf numFmtId="0" fontId="11" fillId="0" borderId="2" xfId="0" applyFont="1" applyFill="1" applyBorder="1" applyAlignment="1" applyProtection="1">
      <alignment horizontal="left" vertical="center"/>
      <protection locked="0"/>
    </xf>
    <xf numFmtId="0" fontId="11" fillId="0" borderId="67" xfId="0" applyFont="1" applyFill="1" applyBorder="1" applyAlignment="1" applyProtection="1">
      <alignment horizontal="left" vertical="center"/>
      <protection locked="0"/>
    </xf>
    <xf numFmtId="0" fontId="11" fillId="0" borderId="3" xfId="0" applyFont="1" applyFill="1" applyBorder="1" applyAlignment="1">
      <alignment horizontal="center" vertical="center" wrapText="1"/>
    </xf>
    <xf numFmtId="0" fontId="66" fillId="0" borderId="49" xfId="0" applyFont="1" applyFill="1" applyBorder="1" applyAlignment="1">
      <alignment horizontal="center" vertical="center"/>
    </xf>
    <xf numFmtId="0" fontId="66" fillId="0" borderId="46" xfId="0" applyFont="1" applyFill="1" applyBorder="1" applyAlignment="1">
      <alignment horizontal="center" vertical="center"/>
    </xf>
    <xf numFmtId="0" fontId="8" fillId="0" borderId="26"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8" fillId="0" borderId="51" xfId="0" applyFont="1" applyFill="1" applyBorder="1" applyAlignment="1" applyProtection="1">
      <alignment horizontal="center" vertical="center"/>
      <protection locked="0"/>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9" xfId="0" applyFont="1" applyFill="1" applyBorder="1" applyAlignment="1">
      <alignment horizontal="center" vertical="center"/>
    </xf>
    <xf numFmtId="0" fontId="11" fillId="0" borderId="51"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41" xfId="0" applyFont="1" applyFill="1" applyBorder="1" applyAlignment="1" applyProtection="1">
      <alignment horizontal="center" vertical="center"/>
      <protection locked="0"/>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11" fillId="0" borderId="42" xfId="0" applyFont="1" applyFill="1" applyBorder="1" applyAlignment="1">
      <alignment horizontal="left" vertical="center" wrapText="1"/>
    </xf>
    <xf numFmtId="0" fontId="11" fillId="0" borderId="49"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5" xfId="0" applyFont="1" applyFill="1" applyBorder="1" applyAlignment="1" applyProtection="1">
      <alignment horizontal="left" vertical="center"/>
      <protection locked="0"/>
    </xf>
    <xf numFmtId="0" fontId="11" fillId="0" borderId="49" xfId="0" applyFont="1" applyFill="1" applyBorder="1" applyAlignment="1" applyProtection="1">
      <alignment horizontal="left" vertical="center"/>
      <protection locked="0"/>
    </xf>
    <xf numFmtId="0" fontId="11" fillId="0" borderId="1" xfId="0" applyFont="1" applyFill="1" applyBorder="1" applyAlignment="1" applyProtection="1">
      <alignment horizontal="left" vertical="center"/>
      <protection locked="0"/>
    </xf>
    <xf numFmtId="0" fontId="11" fillId="0" borderId="46" xfId="0" applyFont="1" applyFill="1" applyBorder="1" applyAlignment="1" applyProtection="1">
      <alignment horizontal="left" vertical="center"/>
      <protection locked="0"/>
    </xf>
    <xf numFmtId="0" fontId="11" fillId="0" borderId="107" xfId="0" applyFont="1" applyFill="1" applyBorder="1" applyAlignment="1">
      <alignment horizontal="left" vertical="center"/>
    </xf>
    <xf numFmtId="0" fontId="11" fillId="0" borderId="59" xfId="0" applyFont="1" applyFill="1" applyBorder="1" applyAlignment="1">
      <alignment horizontal="left" vertical="center" wrapText="1"/>
    </xf>
    <xf numFmtId="0" fontId="11" fillId="0" borderId="38" xfId="0" applyFont="1" applyFill="1" applyBorder="1" applyAlignment="1">
      <alignment horizontal="left" vertical="center"/>
    </xf>
    <xf numFmtId="0" fontId="11" fillId="0" borderId="59" xfId="0" applyFont="1" applyFill="1" applyBorder="1" applyAlignment="1">
      <alignment horizontal="center" vertical="center"/>
    </xf>
    <xf numFmtId="0" fontId="11" fillId="0" borderId="62" xfId="0" applyFont="1" applyFill="1" applyBorder="1" applyAlignment="1">
      <alignment horizontal="center" vertical="center"/>
    </xf>
    <xf numFmtId="0" fontId="11" fillId="0" borderId="59" xfId="0" applyFont="1" applyFill="1" applyBorder="1" applyAlignment="1" applyProtection="1">
      <alignment horizontal="left" vertical="center"/>
      <protection locked="0"/>
    </xf>
    <xf numFmtId="0" fontId="11" fillId="0" borderId="62" xfId="0" applyFont="1" applyFill="1" applyBorder="1" applyAlignment="1" applyProtection="1">
      <alignment horizontal="left" vertical="center"/>
      <protection locked="0"/>
    </xf>
    <xf numFmtId="0" fontId="11" fillId="0" borderId="120" xfId="0" applyFont="1" applyFill="1" applyBorder="1" applyAlignment="1" applyProtection="1">
      <alignment horizontal="left" vertical="center"/>
      <protection locked="0"/>
    </xf>
    <xf numFmtId="0" fontId="11" fillId="0" borderId="1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46" xfId="0" applyFont="1" applyFill="1" applyBorder="1" applyAlignment="1">
      <alignment horizontal="center" vertical="center"/>
    </xf>
    <xf numFmtId="0" fontId="8" fillId="0" borderId="6" xfId="0" applyFont="1" applyFill="1" applyBorder="1" applyAlignment="1" applyProtection="1">
      <alignment horizontal="center" vertical="center"/>
      <protection locked="0"/>
    </xf>
    <xf numFmtId="0" fontId="62" fillId="0" borderId="35" xfId="0" applyFont="1" applyFill="1" applyBorder="1" applyAlignment="1">
      <alignment vertical="center"/>
    </xf>
    <xf numFmtId="0" fontId="62" fillId="0" borderId="36" xfId="0" applyFont="1" applyFill="1" applyBorder="1" applyAlignment="1">
      <alignment vertical="center"/>
    </xf>
    <xf numFmtId="0" fontId="11" fillId="0" borderId="37" xfId="0" applyFont="1" applyFill="1" applyBorder="1" applyAlignment="1">
      <alignment horizontal="left" vertical="center"/>
    </xf>
    <xf numFmtId="0" fontId="11" fillId="0" borderId="7" xfId="0" applyFont="1" applyFill="1" applyBorder="1" applyAlignment="1">
      <alignment horizontal="left" vertical="center"/>
    </xf>
    <xf numFmtId="0" fontId="11" fillId="0" borderId="40" xfId="0" applyFont="1" applyFill="1" applyBorder="1" applyAlignment="1">
      <alignment horizontal="left" vertical="center"/>
    </xf>
    <xf numFmtId="0" fontId="11" fillId="0" borderId="41" xfId="0" applyFont="1" applyFill="1" applyBorder="1" applyAlignment="1">
      <alignment horizontal="left" vertical="center"/>
    </xf>
    <xf numFmtId="0" fontId="11" fillId="0" borderId="42" xfId="0" applyFont="1" applyFill="1" applyBorder="1" applyAlignment="1">
      <alignment horizontal="left" vertical="center"/>
    </xf>
    <xf numFmtId="0" fontId="11" fillId="0" borderId="47" xfId="0" applyFont="1" applyFill="1" applyBorder="1" applyAlignment="1">
      <alignment horizontal="left" vertical="center" wrapText="1"/>
    </xf>
    <xf numFmtId="0" fontId="11" fillId="0" borderId="6" xfId="0" applyFont="1" applyFill="1" applyBorder="1" applyAlignment="1">
      <alignment horizontal="left" vertical="center"/>
    </xf>
    <xf numFmtId="0" fontId="11" fillId="0" borderId="47" xfId="0" applyFont="1" applyFill="1" applyBorder="1" applyAlignment="1" applyProtection="1">
      <alignment horizontal="center" vertical="center"/>
      <protection locked="0"/>
    </xf>
    <xf numFmtId="0" fontId="11" fillId="0" borderId="36" xfId="0" applyFont="1" applyFill="1" applyBorder="1" applyAlignment="1" applyProtection="1">
      <alignment horizontal="center" vertical="center"/>
      <protection locked="0"/>
    </xf>
    <xf numFmtId="0" fontId="11" fillId="0" borderId="36" xfId="0" applyFont="1" applyFill="1" applyBorder="1" applyAlignment="1">
      <alignment horizontal="center" vertical="center"/>
    </xf>
    <xf numFmtId="0" fontId="11" fillId="0" borderId="5" xfId="0" applyFont="1" applyFill="1" applyBorder="1" applyAlignment="1">
      <alignment horizontal="left" vertical="center"/>
    </xf>
    <xf numFmtId="0" fontId="11" fillId="0" borderId="9" xfId="0" applyFont="1" applyFill="1" applyBorder="1" applyAlignment="1">
      <alignment horizontal="left" vertical="center"/>
    </xf>
    <xf numFmtId="0" fontId="11" fillId="0" borderId="51" xfId="0" applyFont="1" applyFill="1" applyBorder="1" applyAlignment="1">
      <alignment horizontal="left" vertical="center"/>
    </xf>
    <xf numFmtId="0" fontId="11" fillId="0" borderId="47" xfId="0" applyFont="1" applyFill="1" applyBorder="1" applyAlignment="1">
      <alignment horizontal="center" vertical="center"/>
    </xf>
    <xf numFmtId="0" fontId="11" fillId="0" borderId="37" xfId="0" applyFont="1" applyFill="1" applyBorder="1" applyAlignment="1">
      <alignment horizontal="center" vertical="center"/>
    </xf>
    <xf numFmtId="0" fontId="11" fillId="0" borderId="36" xfId="0" applyFont="1" applyFill="1" applyBorder="1" applyAlignment="1" applyProtection="1">
      <alignment horizontal="left" vertical="center"/>
      <protection locked="0"/>
    </xf>
    <xf numFmtId="0" fontId="11" fillId="0" borderId="39" xfId="0" applyFont="1" applyFill="1" applyBorder="1" applyAlignment="1" applyProtection="1">
      <alignment horizontal="left" vertical="center"/>
      <protection locked="0"/>
    </xf>
    <xf numFmtId="0" fontId="11" fillId="0" borderId="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6"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0" xfId="0" applyFont="1" applyFill="1" applyBorder="1" applyAlignment="1" applyProtection="1">
      <alignment horizontal="center" vertical="center"/>
      <protection locked="0"/>
    </xf>
    <xf numFmtId="0" fontId="11" fillId="0" borderId="52" xfId="0" applyFont="1" applyFill="1" applyBorder="1" applyAlignment="1">
      <alignment horizontal="center" vertical="center"/>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8" fillId="0" borderId="93" xfId="0" applyFont="1" applyFill="1" applyBorder="1" applyAlignment="1" applyProtection="1">
      <alignment horizontal="center" vertical="center"/>
      <protection locked="0"/>
    </xf>
    <xf numFmtId="0" fontId="11" fillId="0" borderId="36" xfId="0" applyFont="1" applyFill="1" applyBorder="1" applyAlignment="1">
      <alignment horizontal="left" vertical="center" wrapText="1"/>
    </xf>
    <xf numFmtId="0" fontId="11" fillId="0" borderId="47" xfId="0" applyFont="1" applyFill="1" applyBorder="1" applyAlignment="1" applyProtection="1">
      <alignment horizontal="left" vertical="center"/>
      <protection locked="0"/>
    </xf>
    <xf numFmtId="0" fontId="11" fillId="0" borderId="11" xfId="0" applyFont="1" applyFill="1" applyBorder="1" applyAlignment="1" applyProtection="1">
      <alignment horizontal="left" vertical="center"/>
      <protection locked="0"/>
    </xf>
    <xf numFmtId="0" fontId="66" fillId="0" borderId="9" xfId="0" applyFont="1" applyFill="1" applyBorder="1" applyAlignment="1" applyProtection="1">
      <alignment horizontal="center" vertical="center"/>
      <protection locked="0"/>
    </xf>
    <xf numFmtId="0" fontId="66" fillId="0" borderId="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66" fillId="0" borderId="7" xfId="0" applyFont="1" applyFill="1" applyBorder="1" applyAlignment="1" applyProtection="1">
      <alignment horizontal="center" vertical="center"/>
      <protection locked="0"/>
    </xf>
    <xf numFmtId="0" fontId="66" fillId="0" borderId="49" xfId="0" applyFont="1" applyFill="1" applyBorder="1" applyAlignment="1" applyProtection="1">
      <alignment horizontal="center" vertical="center"/>
      <protection locked="0"/>
    </xf>
    <xf numFmtId="0" fontId="66" fillId="0" borderId="52" xfId="0" applyFont="1" applyFill="1" applyBorder="1" applyAlignment="1" applyProtection="1">
      <alignment horizontal="center" vertical="center"/>
      <protection locked="0"/>
    </xf>
    <xf numFmtId="0" fontId="11" fillId="0" borderId="73" xfId="0" applyFont="1" applyFill="1" applyBorder="1" applyAlignment="1">
      <alignment horizontal="center" vertical="center"/>
    </xf>
    <xf numFmtId="0" fontId="11" fillId="0" borderId="75" xfId="0" applyFont="1" applyFill="1" applyBorder="1" applyAlignment="1">
      <alignment horizontal="center" vertical="center"/>
    </xf>
    <xf numFmtId="0" fontId="11" fillId="0" borderId="73" xfId="0" applyFont="1" applyFill="1" applyBorder="1" applyAlignment="1" applyProtection="1">
      <alignment horizontal="center" vertical="center"/>
      <protection locked="0"/>
    </xf>
    <xf numFmtId="0" fontId="11" fillId="0" borderId="74" xfId="0" applyFont="1" applyFill="1" applyBorder="1" applyAlignment="1" applyProtection="1">
      <alignment horizontal="center" vertical="center"/>
      <protection locked="0"/>
    </xf>
    <xf numFmtId="0" fontId="11" fillId="0" borderId="74" xfId="0" applyFont="1" applyFill="1" applyBorder="1" applyAlignment="1">
      <alignment horizontal="center" vertical="center"/>
    </xf>
    <xf numFmtId="0" fontId="77" fillId="0" borderId="8" xfId="0" applyFont="1" applyFill="1" applyBorder="1" applyAlignment="1" applyProtection="1">
      <alignment horizontal="center" vertical="center"/>
      <protection locked="0"/>
    </xf>
    <xf numFmtId="0" fontId="77" fillId="0" borderId="51" xfId="0" applyFont="1" applyFill="1" applyBorder="1" applyAlignment="1" applyProtection="1">
      <alignment horizontal="center" vertical="center"/>
      <protection locked="0"/>
    </xf>
    <xf numFmtId="0" fontId="66" fillId="0" borderId="41" xfId="0" applyFont="1" applyFill="1" applyBorder="1" applyAlignment="1" applyProtection="1">
      <alignment horizontal="center" vertical="center"/>
      <protection locked="0"/>
    </xf>
    <xf numFmtId="0" fontId="66" fillId="0" borderId="92" xfId="0" applyFont="1" applyFill="1" applyBorder="1" applyAlignment="1">
      <alignment horizontal="left" vertical="center"/>
    </xf>
    <xf numFmtId="0" fontId="66" fillId="0" borderId="38" xfId="0" applyFont="1" applyFill="1" applyBorder="1" applyAlignment="1">
      <alignment horizontal="left" vertical="center"/>
    </xf>
    <xf numFmtId="0" fontId="66" fillId="0" borderId="59" xfId="0" applyFont="1" applyFill="1" applyBorder="1" applyAlignment="1" applyProtection="1">
      <alignment horizontal="left" vertical="center"/>
      <protection locked="0"/>
    </xf>
    <xf numFmtId="0" fontId="66" fillId="0" borderId="62" xfId="0" applyFont="1" applyFill="1" applyBorder="1" applyAlignment="1" applyProtection="1">
      <alignment horizontal="left" vertical="center"/>
      <protection locked="0"/>
    </xf>
    <xf numFmtId="0" fontId="66" fillId="0" borderId="120" xfId="0" applyFont="1" applyFill="1" applyBorder="1" applyAlignment="1" applyProtection="1">
      <alignment horizontal="left" vertical="center"/>
      <protection locked="0"/>
    </xf>
    <xf numFmtId="0" fontId="11" fillId="0" borderId="108" xfId="0" applyFont="1" applyFill="1" applyBorder="1" applyAlignment="1">
      <alignment horizontal="left" vertical="center" wrapText="1"/>
    </xf>
    <xf numFmtId="0" fontId="66" fillId="0" borderId="3" xfId="0" applyFont="1" applyFill="1" applyBorder="1" applyAlignment="1" applyProtection="1">
      <alignment horizontal="left" vertical="center"/>
      <protection locked="0"/>
    </xf>
    <xf numFmtId="0" fontId="66" fillId="0" borderId="4" xfId="0" applyFont="1" applyFill="1" applyBorder="1" applyAlignment="1" applyProtection="1">
      <alignment horizontal="left" vertical="center"/>
      <protection locked="0"/>
    </xf>
    <xf numFmtId="0" fontId="66" fillId="0" borderId="68" xfId="0" applyFont="1" applyFill="1" applyBorder="1" applyAlignment="1" applyProtection="1">
      <alignment horizontal="left" vertical="center"/>
      <protection locked="0"/>
    </xf>
    <xf numFmtId="0" fontId="66" fillId="0" borderId="48" xfId="0" applyFont="1" applyFill="1" applyBorder="1" applyAlignment="1">
      <alignment horizontal="left" vertical="center"/>
    </xf>
    <xf numFmtId="0" fontId="66" fillId="0" borderId="5" xfId="0" applyFont="1" applyFill="1" applyBorder="1" applyAlignment="1">
      <alignment horizontal="left" vertical="center"/>
    </xf>
    <xf numFmtId="0" fontId="66" fillId="0" borderId="9" xfId="0" applyFont="1" applyFill="1" applyBorder="1" applyAlignment="1">
      <alignment horizontal="left" vertical="center"/>
    </xf>
    <xf numFmtId="0" fontId="66" fillId="0" borderId="50" xfId="0" applyFont="1" applyFill="1" applyBorder="1" applyAlignment="1">
      <alignment horizontal="left" vertical="center"/>
    </xf>
    <xf numFmtId="0" fontId="66" fillId="0" borderId="0" xfId="0" applyFont="1" applyFill="1" applyBorder="1" applyAlignment="1">
      <alignment horizontal="left" vertical="center"/>
    </xf>
    <xf numFmtId="0" fontId="66" fillId="0" borderId="7" xfId="0" applyFont="1" applyFill="1" applyBorder="1" applyAlignment="1">
      <alignment horizontal="left" vertical="center"/>
    </xf>
    <xf numFmtId="0" fontId="66" fillId="0" borderId="40" xfId="0" applyFont="1" applyFill="1" applyBorder="1" applyAlignment="1">
      <alignment horizontal="left" vertical="center"/>
    </xf>
    <xf numFmtId="0" fontId="66" fillId="0" borderId="41" xfId="0" applyFont="1" applyFill="1" applyBorder="1" applyAlignment="1">
      <alignment horizontal="left" vertical="center"/>
    </xf>
    <xf numFmtId="0" fontId="66" fillId="0" borderId="42" xfId="0" applyFont="1" applyFill="1" applyBorder="1" applyAlignment="1">
      <alignment horizontal="left" vertical="center"/>
    </xf>
    <xf numFmtId="0" fontId="66" fillId="0" borderId="51" xfId="0" applyFont="1" applyFill="1" applyBorder="1" applyAlignment="1">
      <alignment horizontal="left" vertical="center"/>
    </xf>
    <xf numFmtId="0" fontId="66" fillId="0" borderId="41" xfId="0" applyFont="1" applyFill="1" applyBorder="1" applyAlignment="1">
      <alignment horizontal="center" vertical="center"/>
    </xf>
    <xf numFmtId="0" fontId="66" fillId="0" borderId="44" xfId="0" applyFont="1" applyFill="1" applyBorder="1" applyAlignment="1">
      <alignment horizontal="center" vertical="center"/>
    </xf>
    <xf numFmtId="0" fontId="62" fillId="0" borderId="35" xfId="0" applyFont="1" applyFill="1" applyBorder="1" applyAlignment="1">
      <alignment horizontal="left" vertical="center"/>
    </xf>
    <xf numFmtId="0" fontId="62" fillId="0" borderId="36" xfId="0" applyFont="1" applyFill="1" applyBorder="1" applyAlignment="1">
      <alignment horizontal="left" vertical="center"/>
    </xf>
    <xf numFmtId="0" fontId="11" fillId="0" borderId="37" xfId="0" applyFont="1" applyFill="1" applyBorder="1" applyAlignment="1">
      <alignment horizontal="left" vertical="center" wrapText="1"/>
    </xf>
    <xf numFmtId="0" fontId="11" fillId="0" borderId="28"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protection locked="0"/>
    </xf>
    <xf numFmtId="0" fontId="11" fillId="0" borderId="27" xfId="0" applyFont="1" applyFill="1" applyBorder="1" applyAlignment="1">
      <alignment horizontal="center" vertical="center" textRotation="255"/>
    </xf>
    <xf numFmtId="0" fontId="11" fillId="0" borderId="97" xfId="0" applyFont="1" applyFill="1" applyBorder="1" applyAlignment="1">
      <alignment horizontal="center" vertical="center" textRotation="255"/>
    </xf>
    <xf numFmtId="0" fontId="11" fillId="0" borderId="6"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left" vertical="center" wrapText="1"/>
      <protection locked="0"/>
    </xf>
    <xf numFmtId="0" fontId="11" fillId="0" borderId="7" xfId="0" applyFont="1" applyFill="1" applyBorder="1" applyAlignment="1" applyProtection="1">
      <alignment horizontal="left" vertical="center" wrapText="1"/>
      <protection locked="0"/>
    </xf>
    <xf numFmtId="0" fontId="11" fillId="0" borderId="11"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protection locked="0"/>
    </xf>
    <xf numFmtId="0" fontId="11" fillId="0" borderId="12" xfId="0" applyFont="1" applyFill="1" applyBorder="1" applyAlignment="1" applyProtection="1">
      <alignment horizontal="left" vertical="center" wrapText="1"/>
      <protection locked="0"/>
    </xf>
    <xf numFmtId="0" fontId="11" fillId="0" borderId="28" xfId="0" applyFont="1" applyFill="1" applyBorder="1" applyAlignment="1">
      <alignment horizontal="center" vertical="center"/>
    </xf>
    <xf numFmtId="0" fontId="11" fillId="0" borderId="8" xfId="0" applyFont="1" applyFill="1" applyBorder="1" applyAlignment="1" applyProtection="1">
      <alignment horizontal="left" vertical="center" wrapText="1"/>
      <protection locked="0"/>
    </xf>
    <xf numFmtId="0" fontId="11" fillId="0" borderId="5" xfId="0" applyFont="1" applyFill="1" applyBorder="1" applyAlignment="1" applyProtection="1">
      <alignment horizontal="left" vertical="center" wrapText="1"/>
      <protection locked="0"/>
    </xf>
    <xf numFmtId="0" fontId="11" fillId="0" borderId="9" xfId="0" applyFont="1" applyFill="1" applyBorder="1" applyAlignment="1" applyProtection="1">
      <alignment horizontal="left" vertical="center" wrapText="1"/>
      <protection locked="0"/>
    </xf>
    <xf numFmtId="0" fontId="11" fillId="0" borderId="8" xfId="0" applyFont="1" applyFill="1" applyBorder="1" applyAlignment="1" applyProtection="1">
      <alignment horizontal="left" vertical="center"/>
      <protection locked="0"/>
    </xf>
    <xf numFmtId="0" fontId="11" fillId="0" borderId="9" xfId="0" applyFont="1" applyFill="1" applyBorder="1" applyAlignment="1" applyProtection="1">
      <alignment horizontal="left" vertical="center"/>
      <protection locked="0"/>
    </xf>
    <xf numFmtId="0" fontId="11" fillId="0" borderId="51" xfId="0" applyFont="1" applyFill="1" applyBorder="1" applyAlignment="1" applyProtection="1">
      <alignment horizontal="left" vertical="center"/>
      <protection locked="0"/>
    </xf>
    <xf numFmtId="0" fontId="11" fillId="0" borderId="41" xfId="0" applyFont="1" applyFill="1" applyBorder="1" applyAlignment="1" applyProtection="1">
      <alignment horizontal="left" vertical="center"/>
      <protection locked="0"/>
    </xf>
    <xf numFmtId="0" fontId="11" fillId="0" borderId="42" xfId="0" applyFont="1" applyFill="1" applyBorder="1" applyAlignment="1" applyProtection="1">
      <alignment horizontal="left" vertical="center"/>
      <protection locked="0"/>
    </xf>
    <xf numFmtId="0" fontId="11" fillId="0" borderId="73" xfId="0" applyFont="1" applyFill="1" applyBorder="1" applyAlignment="1">
      <alignment horizontal="center" vertical="center" wrapText="1"/>
    </xf>
    <xf numFmtId="0" fontId="11" fillId="0" borderId="74"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66" fillId="0" borderId="93" xfId="0" applyFont="1" applyFill="1" applyBorder="1" applyAlignment="1">
      <alignment horizontal="left" vertical="center" wrapText="1"/>
    </xf>
    <xf numFmtId="0" fontId="66" fillId="0" borderId="27" xfId="0" applyFont="1" applyFill="1" applyBorder="1" applyAlignment="1">
      <alignment horizontal="left" vertical="center" wrapText="1"/>
    </xf>
    <xf numFmtId="0" fontId="66" fillId="0" borderId="97" xfId="0" applyFont="1" applyFill="1" applyBorder="1" applyAlignment="1">
      <alignment horizontal="left" vertical="center" wrapText="1"/>
    </xf>
    <xf numFmtId="0" fontId="11" fillId="0" borderId="93"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35" fillId="0" borderId="47" xfId="0" applyFont="1" applyFill="1" applyBorder="1" applyAlignment="1" applyProtection="1">
      <alignment horizontal="center" vertical="center" wrapText="1"/>
      <protection locked="0"/>
    </xf>
    <xf numFmtId="0" fontId="35" fillId="0" borderId="36" xfId="0" applyFont="1" applyFill="1" applyBorder="1" applyAlignment="1" applyProtection="1">
      <alignment horizontal="center" vertical="center" wrapText="1"/>
      <protection locked="0"/>
    </xf>
    <xf numFmtId="0" fontId="35" fillId="0" borderId="37" xfId="0" applyFont="1" applyFill="1" applyBorder="1" applyAlignment="1" applyProtection="1">
      <alignment horizontal="center" vertical="center" wrapText="1"/>
      <protection locked="0"/>
    </xf>
    <xf numFmtId="0" fontId="35" fillId="0" borderId="6" xfId="0" applyFont="1" applyFill="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0" fontId="35" fillId="0" borderId="7" xfId="0" applyFont="1" applyFill="1" applyBorder="1" applyAlignment="1" applyProtection="1">
      <alignment horizontal="center" vertical="center" wrapText="1"/>
      <protection locked="0"/>
    </xf>
    <xf numFmtId="0" fontId="35" fillId="0" borderId="51" xfId="0" applyFont="1" applyFill="1" applyBorder="1" applyAlignment="1" applyProtection="1">
      <alignment horizontal="center" vertical="center" wrapText="1"/>
      <protection locked="0"/>
    </xf>
    <xf numFmtId="0" fontId="35" fillId="0" borderId="41" xfId="0" applyFont="1" applyFill="1" applyBorder="1" applyAlignment="1" applyProtection="1">
      <alignment horizontal="center" vertical="center" wrapText="1"/>
      <protection locked="0"/>
    </xf>
    <xf numFmtId="0" fontId="35" fillId="0" borderId="42"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protection locked="0"/>
    </xf>
    <xf numFmtId="0" fontId="8" fillId="0" borderId="97" xfId="0" applyFont="1" applyFill="1" applyBorder="1" applyAlignment="1" applyProtection="1">
      <alignment horizontal="center" vertical="center"/>
      <protection locked="0"/>
    </xf>
    <xf numFmtId="0" fontId="11" fillId="0" borderId="6" xfId="0" applyFont="1" applyFill="1" applyBorder="1" applyAlignment="1" applyProtection="1">
      <alignment horizontal="center" vertical="center"/>
      <protection locked="0"/>
    </xf>
    <xf numFmtId="0" fontId="11" fillId="0" borderId="51" xfId="0" applyFont="1" applyFill="1" applyBorder="1" applyAlignment="1" applyProtection="1">
      <alignment horizontal="center" vertical="center"/>
      <protection locked="0"/>
    </xf>
    <xf numFmtId="0" fontId="66" fillId="0" borderId="47" xfId="0" applyFont="1" applyFill="1" applyBorder="1" applyAlignment="1">
      <alignment horizontal="left" vertical="center" wrapText="1"/>
    </xf>
    <xf numFmtId="0" fontId="66" fillId="0" borderId="36" xfId="0" applyFont="1" applyFill="1" applyBorder="1" applyAlignment="1">
      <alignment horizontal="left" vertical="center" wrapText="1"/>
    </xf>
    <xf numFmtId="0" fontId="66" fillId="0" borderId="37" xfId="0" applyFont="1" applyFill="1" applyBorder="1" applyAlignment="1">
      <alignment horizontal="left" vertical="center" wrapText="1"/>
    </xf>
    <xf numFmtId="0" fontId="66" fillId="0" borderId="51" xfId="0" applyFont="1" applyFill="1" applyBorder="1" applyAlignment="1">
      <alignment horizontal="left" vertical="center" wrapText="1"/>
    </xf>
    <xf numFmtId="0" fontId="66" fillId="0" borderId="41" xfId="0" applyFont="1" applyFill="1" applyBorder="1" applyAlignment="1">
      <alignment horizontal="left" vertical="center" wrapText="1"/>
    </xf>
    <xf numFmtId="0" fontId="66" fillId="0" borderId="42" xfId="0" applyFont="1" applyFill="1" applyBorder="1" applyAlignment="1">
      <alignment horizontal="left" vertical="center" wrapText="1"/>
    </xf>
    <xf numFmtId="0" fontId="11" fillId="0" borderId="47" xfId="0" applyFont="1" applyFill="1" applyBorder="1" applyAlignment="1" applyProtection="1">
      <alignment horizontal="left" vertical="center" wrapText="1"/>
      <protection locked="0"/>
    </xf>
    <xf numFmtId="0" fontId="11" fillId="0" borderId="36" xfId="0" applyFont="1" applyFill="1" applyBorder="1" applyAlignment="1" applyProtection="1">
      <alignment horizontal="left" vertical="center" wrapText="1"/>
      <protection locked="0"/>
    </xf>
    <xf numFmtId="0" fontId="11" fillId="0" borderId="37" xfId="0" applyFont="1" applyFill="1" applyBorder="1" applyAlignment="1" applyProtection="1">
      <alignment horizontal="left" vertical="center" wrapText="1"/>
      <protection locked="0"/>
    </xf>
    <xf numFmtId="0" fontId="11" fillId="0" borderId="51" xfId="0" applyFont="1" applyFill="1" applyBorder="1" applyAlignment="1" applyProtection="1">
      <alignment horizontal="left" vertical="center" wrapText="1"/>
      <protection locked="0"/>
    </xf>
    <xf numFmtId="0" fontId="11" fillId="0" borderId="41" xfId="0" applyFont="1" applyFill="1" applyBorder="1" applyAlignment="1" applyProtection="1">
      <alignment horizontal="left" vertical="center" wrapText="1"/>
      <protection locked="0"/>
    </xf>
    <xf numFmtId="0" fontId="11" fillId="0" borderId="42" xfId="0" applyFont="1" applyFill="1" applyBorder="1" applyAlignment="1" applyProtection="1">
      <alignment horizontal="left" vertical="center" wrapText="1"/>
      <protection locked="0"/>
    </xf>
    <xf numFmtId="0" fontId="106" fillId="0" borderId="47" xfId="0" applyFont="1" applyFill="1" applyBorder="1" applyAlignment="1" applyProtection="1">
      <alignment horizontal="center" vertical="center"/>
      <protection locked="0"/>
    </xf>
    <xf numFmtId="0" fontId="106" fillId="0" borderId="36" xfId="0" applyFont="1" applyFill="1" applyBorder="1" applyAlignment="1" applyProtection="1">
      <alignment horizontal="center" vertical="center"/>
      <protection locked="0"/>
    </xf>
    <xf numFmtId="0" fontId="106" fillId="0" borderId="11" xfId="0" applyFont="1" applyFill="1" applyBorder="1" applyAlignment="1" applyProtection="1">
      <alignment horizontal="center" vertical="center"/>
      <protection locked="0"/>
    </xf>
    <xf numFmtId="0" fontId="106" fillId="0" borderId="1"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106" fillId="0" borderId="41" xfId="0" applyFont="1" applyFill="1" applyBorder="1" applyAlignment="1" applyProtection="1">
      <alignment horizontal="center" vertical="center"/>
      <protection locked="0"/>
    </xf>
    <xf numFmtId="0" fontId="106" fillId="0" borderId="49" xfId="0" applyFont="1" applyFill="1" applyBorder="1" applyAlignment="1">
      <alignment horizontal="center" vertical="center"/>
    </xf>
    <xf numFmtId="0" fontId="106" fillId="0" borderId="44" xfId="0" applyFont="1" applyFill="1" applyBorder="1" applyAlignment="1">
      <alignment horizontal="center" vertical="center"/>
    </xf>
    <xf numFmtId="0" fontId="106" fillId="0" borderId="36" xfId="0" applyFont="1" applyFill="1" applyBorder="1" applyAlignment="1" applyProtection="1">
      <alignment horizontal="left" vertical="center"/>
      <protection locked="0"/>
    </xf>
    <xf numFmtId="0" fontId="106" fillId="0" borderId="39" xfId="0" applyFont="1" applyFill="1" applyBorder="1" applyAlignment="1" applyProtection="1">
      <alignment horizontal="left" vertical="center"/>
      <protection locked="0"/>
    </xf>
    <xf numFmtId="0" fontId="106" fillId="0" borderId="1" xfId="0" applyFont="1" applyFill="1" applyBorder="1" applyAlignment="1" applyProtection="1">
      <alignment horizontal="left" vertical="center"/>
      <protection locked="0"/>
    </xf>
    <xf numFmtId="0" fontId="106" fillId="0" borderId="46" xfId="0" applyFont="1" applyFill="1" applyBorder="1" applyAlignment="1" applyProtection="1">
      <alignment horizontal="left" vertical="center"/>
      <protection locked="0"/>
    </xf>
    <xf numFmtId="0" fontId="163" fillId="0" borderId="26" xfId="0" applyFont="1" applyFill="1" applyBorder="1" applyAlignment="1" applyProtection="1">
      <alignment horizontal="center" vertical="center"/>
      <protection locked="0"/>
    </xf>
    <xf numFmtId="0" fontId="163" fillId="0" borderId="28" xfId="0" applyFont="1" applyFill="1" applyBorder="1" applyAlignment="1" applyProtection="1">
      <alignment horizontal="center" vertical="center"/>
      <protection locked="0"/>
    </xf>
    <xf numFmtId="0" fontId="163" fillId="0" borderId="9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51" xfId="0" applyFont="1" applyFill="1" applyBorder="1" applyAlignment="1" applyProtection="1">
      <alignment horizontal="center" vertical="center"/>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40" fillId="0" borderId="3"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0" borderId="2" xfId="0"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9"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0" fontId="40" fillId="0" borderId="2" xfId="41" applyNumberFormat="1" applyFont="1" applyFill="1" applyBorder="1" applyAlignment="1">
      <alignment horizontal="center" vertical="center" textRotation="255" shrinkToFit="1"/>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30" fillId="3" borderId="0" xfId="0" applyFont="1" applyFill="1" applyBorder="1" applyAlignment="1">
      <alignment horizontal="center"/>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0" fontId="0" fillId="7" borderId="2" xfId="0" applyFont="1" applyFill="1" applyBorder="1" applyAlignment="1">
      <alignment horizontal="center" vertical="center"/>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cellXfs>
  <cellStyles count="65">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63"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22" xfId="6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5">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DDDDDD"/>
      <color rgb="FFCCECFF"/>
      <color rgb="FFFFFFFF"/>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615523" y="2740586"/>
          <a:ext cx="4107669"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311453</xdr:colOff>
      <xdr:row>53</xdr:row>
      <xdr:rowOff>50298</xdr:rowOff>
    </xdr:from>
    <xdr:to>
      <xdr:col>11</xdr:col>
      <xdr:colOff>1708453</xdr:colOff>
      <xdr:row>58</xdr:row>
      <xdr:rowOff>113395</xdr:rowOff>
    </xdr:to>
    <xdr:sp macro="" textlink="">
      <xdr:nvSpPr>
        <xdr:cNvPr id="2" name="正方形/長方形 1"/>
        <xdr:cNvSpPr/>
      </xdr:nvSpPr>
      <xdr:spPr>
        <a:xfrm>
          <a:off x="733274" y="17413012"/>
          <a:ext cx="11330215" cy="10155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2118521" y="5475514"/>
          <a:ext cx="3120556" cy="1558039"/>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0</xdr:colOff>
      <xdr:row>61</xdr:row>
      <xdr:rowOff>81642</xdr:rowOff>
    </xdr:from>
    <xdr:to>
      <xdr:col>11</xdr:col>
      <xdr:colOff>1825962</xdr:colOff>
      <xdr:row>158</xdr:row>
      <xdr:rowOff>125185</xdr:rowOff>
    </xdr:to>
    <xdr:pic>
      <xdr:nvPicPr>
        <xdr:cNvPr id="28"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41142"/>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138057</xdr:colOff>
      <xdr:row>60</xdr:row>
      <xdr:rowOff>113421</xdr:rowOff>
    </xdr:from>
    <xdr:to>
      <xdr:col>1</xdr:col>
      <xdr:colOff>640040</xdr:colOff>
      <xdr:row>63</xdr:row>
      <xdr:rowOff>148249</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138057" y="18599970"/>
          <a:ext cx="917863" cy="5578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0</xdr:colOff>
      <xdr:row>8</xdr:row>
      <xdr:rowOff>0</xdr:rowOff>
    </xdr:from>
    <xdr:to>
      <xdr:col>29</xdr:col>
      <xdr:colOff>646886</xdr:colOff>
      <xdr:row>12</xdr:row>
      <xdr:rowOff>213929</xdr:rowOff>
    </xdr:to>
    <xdr:grpSp>
      <xdr:nvGrpSpPr>
        <xdr:cNvPr id="2" name="グループ化 1"/>
        <xdr:cNvGrpSpPr/>
      </xdr:nvGrpSpPr>
      <xdr:grpSpPr>
        <a:xfrm>
          <a:off x="15828818" y="2320636"/>
          <a:ext cx="3417795" cy="232674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9753437" y="1574673"/>
          <a:ext cx="3125676" cy="155987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0217888" y="1365855"/>
          <a:ext cx="3081957" cy="16550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2" name="グループ化 1"/>
        <xdr:cNvGrpSpPr/>
      </xdr:nvGrpSpPr>
      <xdr:grpSpPr>
        <a:xfrm>
          <a:off x="12748011" y="3121183"/>
          <a:ext cx="3146627" cy="154039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2167062" y="2820785"/>
          <a:ext cx="3174084" cy="155670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225137</xdr:colOff>
      <xdr:row>46</xdr:row>
      <xdr:rowOff>277092</xdr:rowOff>
    </xdr:from>
    <xdr:to>
      <xdr:col>14</xdr:col>
      <xdr:colOff>3764362</xdr:colOff>
      <xdr:row>80</xdr:row>
      <xdr:rowOff>403514</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37" y="18980728"/>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7560003" y="2100232"/>
          <a:ext cx="2568181" cy="132780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5397018" y="2486891"/>
          <a:ext cx="3167156" cy="1543654"/>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242889</xdr:colOff>
      <xdr:row>37</xdr:row>
      <xdr:rowOff>581025</xdr:rowOff>
    </xdr:from>
    <xdr:to>
      <xdr:col>17</xdr:col>
      <xdr:colOff>578645</xdr:colOff>
      <xdr:row>37</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strike="noStrike" baseline="0">
              <a:solidFill>
                <a:sysClr val="windowText" lastClr="000000"/>
              </a:solidFill>
              <a:latin typeface="ＭＳ ゴシック" pitchFamily="49" charset="-128"/>
              <a:ea typeface="ＭＳ ゴシック" pitchFamily="49" charset="-128"/>
              <a:cs typeface="+mn-cs"/>
            </a:rPr>
            <a:t>・</a:t>
          </a:r>
          <a:r>
            <a:rPr kumimoji="1" lang="ja-JP" altLang="en-US" sz="1100" strike="noStrike" baseline="0">
              <a:solidFill>
                <a:schemeClr val="tx1"/>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strike="noStrike" baseline="0">
            <a:solidFill>
              <a:schemeClr val="tx1"/>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26</xdr:row>
      <xdr:rowOff>200025</xdr:rowOff>
    </xdr:from>
    <xdr:to>
      <xdr:col>17</xdr:col>
      <xdr:colOff>561975</xdr:colOff>
      <xdr:row>28</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164796" y="1801403"/>
          <a:ext cx="2548391" cy="131318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7453086" y="2287814"/>
          <a:ext cx="2559977" cy="129540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8800070" y="2012092"/>
          <a:ext cx="2531867" cy="129962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4233525" y="3013075"/>
          <a:ext cx="2590982" cy="132624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239099" y="1960698"/>
          <a:ext cx="2394575" cy="128774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twoCellAnchor editAs="oneCell">
    <xdr:from>
      <xdr:col>1</xdr:col>
      <xdr:colOff>23813</xdr:colOff>
      <xdr:row>43</xdr:row>
      <xdr:rowOff>142875</xdr:rowOff>
    </xdr:from>
    <xdr:to>
      <xdr:col>15</xdr:col>
      <xdr:colOff>229552</xdr:colOff>
      <xdr:row>76</xdr:row>
      <xdr:rowOff>166687</xdr:rowOff>
    </xdr:to>
    <xdr:pic>
      <xdr:nvPicPr>
        <xdr:cNvPr id="10" name="図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8" y="11811000"/>
          <a:ext cx="6206489" cy="859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2" name="グループ化 1"/>
        <xdr:cNvGrpSpPr/>
      </xdr:nvGrpSpPr>
      <xdr:grpSpPr>
        <a:xfrm>
          <a:off x="14825382" y="2028265"/>
          <a:ext cx="4093203" cy="199617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9436769" y="1923351"/>
          <a:ext cx="3207397" cy="1450690"/>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0840914" y="2131061"/>
          <a:ext cx="3145641" cy="15426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1475543" y="3984769"/>
          <a:ext cx="3151387" cy="176097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100694</xdr:colOff>
      <xdr:row>12</xdr:row>
      <xdr:rowOff>68037</xdr:rowOff>
    </xdr:from>
    <xdr:to>
      <xdr:col>16</xdr:col>
      <xdr:colOff>167368</xdr:colOff>
      <xdr:row>20</xdr:row>
      <xdr:rowOff>34019</xdr:rowOff>
    </xdr:to>
    <xdr:sp macro="" textlink="">
      <xdr:nvSpPr>
        <xdr:cNvPr id="2" name="テキスト ボックス 1"/>
        <xdr:cNvSpPr txBox="1"/>
      </xdr:nvSpPr>
      <xdr:spPr>
        <a:xfrm>
          <a:off x="2019301" y="2081894"/>
          <a:ext cx="3196317" cy="1381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28</xdr:row>
      <xdr:rowOff>19050</xdr:rowOff>
    </xdr:from>
    <xdr:to>
      <xdr:col>19</xdr:col>
      <xdr:colOff>114300</xdr:colOff>
      <xdr:row>39</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33</xdr:row>
      <xdr:rowOff>119063</xdr:rowOff>
    </xdr:from>
    <xdr:to>
      <xdr:col>6</xdr:col>
      <xdr:colOff>9525</xdr:colOff>
      <xdr:row>41</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19050</xdr:rowOff>
    </xdr:from>
    <xdr:to>
      <xdr:col>23</xdr:col>
      <xdr:colOff>228601</xdr:colOff>
      <xdr:row>17</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7</xdr:row>
      <xdr:rowOff>136071</xdr:rowOff>
    </xdr:from>
    <xdr:to>
      <xdr:col>33</xdr:col>
      <xdr:colOff>95250</xdr:colOff>
      <xdr:row>20</xdr:row>
      <xdr:rowOff>122464</xdr:rowOff>
    </xdr:to>
    <xdr:sp macro="" textlink="">
      <xdr:nvSpPr>
        <xdr:cNvPr id="10" name="テキスト ボックス 9"/>
        <xdr:cNvSpPr txBox="1"/>
      </xdr:nvSpPr>
      <xdr:spPr>
        <a:xfrm>
          <a:off x="7381875" y="1265464"/>
          <a:ext cx="3082018" cy="2286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の１か月間で職業能力開発講習を完結させる場合、１か月目に職業能力開発講習以外の科目（学科・実技等）を設定することは認められません（</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の１か月間は職業能力開発講習だけを実施する必要があります。）。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最初の１か月間で職業能力開発講習を完結させる場合は、「能開講習」欄に「○」を記載する必要はございません。</a:t>
          </a:r>
          <a:endParaRPr lang="ja-JP" altLang="ja-JP">
            <a:solidFill>
              <a:schemeClr val="tx1"/>
            </a:solidFill>
            <a:effectLst/>
          </a:endParaRPr>
        </a:p>
        <a:p>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twoCellAnchor>
    <xdr:from>
      <xdr:col>20</xdr:col>
      <xdr:colOff>258536</xdr:colOff>
      <xdr:row>14</xdr:row>
      <xdr:rowOff>122464</xdr:rowOff>
    </xdr:from>
    <xdr:to>
      <xdr:col>23</xdr:col>
      <xdr:colOff>125188</xdr:colOff>
      <xdr:row>22</xdr:row>
      <xdr:rowOff>95250</xdr:rowOff>
    </xdr:to>
    <xdr:cxnSp macro="">
      <xdr:nvCxnSpPr>
        <xdr:cNvPr id="11" name="直線矢印コネクタ 10"/>
        <xdr:cNvCxnSpPr/>
      </xdr:nvCxnSpPr>
      <xdr:spPr>
        <a:xfrm flipH="1">
          <a:off x="6558643" y="2735035"/>
          <a:ext cx="805545" cy="1387929"/>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114301</xdr:colOff>
      <xdr:row>12</xdr:row>
      <xdr:rowOff>0</xdr:rowOff>
    </xdr:from>
    <xdr:to>
      <xdr:col>16</xdr:col>
      <xdr:colOff>180975</xdr:colOff>
      <xdr:row>19</xdr:row>
      <xdr:rowOff>142875</xdr:rowOff>
    </xdr:to>
    <xdr:sp macro="" textlink="">
      <xdr:nvSpPr>
        <xdr:cNvPr id="2" name="テキスト ボックス 1"/>
        <xdr:cNvSpPr txBox="1"/>
      </xdr:nvSpPr>
      <xdr:spPr>
        <a:xfrm>
          <a:off x="2038351"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114428"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77560</xdr:colOff>
      <xdr:row>34</xdr:row>
      <xdr:rowOff>87086</xdr:rowOff>
    </xdr:from>
    <xdr:to>
      <xdr:col>26</xdr:col>
      <xdr:colOff>182335</xdr:colOff>
      <xdr:row>45</xdr:row>
      <xdr:rowOff>66675</xdr:rowOff>
    </xdr:to>
    <xdr:sp macro="" textlink="">
      <xdr:nvSpPr>
        <xdr:cNvPr id="4" name="テキスト ボックス 3"/>
        <xdr:cNvSpPr txBox="1"/>
      </xdr:nvSpPr>
      <xdr:spPr>
        <a:xfrm>
          <a:off x="4186917" y="6060622"/>
          <a:ext cx="4173311" cy="199344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26</xdr:col>
      <xdr:colOff>204107</xdr:colOff>
      <xdr:row>41</xdr:row>
      <xdr:rowOff>54428</xdr:rowOff>
    </xdr:from>
    <xdr:to>
      <xdr:col>30</xdr:col>
      <xdr:colOff>0</xdr:colOff>
      <xdr:row>42</xdr:row>
      <xdr:rowOff>163285</xdr:rowOff>
    </xdr:to>
    <xdr:cxnSp macro="">
      <xdr:nvCxnSpPr>
        <xdr:cNvPr id="5" name="直線矢印コネクタ 4"/>
        <xdr:cNvCxnSpPr/>
      </xdr:nvCxnSpPr>
      <xdr:spPr>
        <a:xfrm flipV="1">
          <a:off x="8382000" y="7266214"/>
          <a:ext cx="1047750" cy="2857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33650" y="10934700"/>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66800" y="11272838"/>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81176" y="3295650"/>
          <a:ext cx="371474" cy="809625"/>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81644</xdr:colOff>
      <xdr:row>19</xdr:row>
      <xdr:rowOff>1</xdr:rowOff>
    </xdr:from>
    <xdr:to>
      <xdr:col>21</xdr:col>
      <xdr:colOff>258536</xdr:colOff>
      <xdr:row>20</xdr:row>
      <xdr:rowOff>111578</xdr:rowOff>
    </xdr:to>
    <xdr:cxnSp macro="">
      <xdr:nvCxnSpPr>
        <xdr:cNvPr id="9" name="直線矢印コネクタ 8"/>
        <xdr:cNvCxnSpPr>
          <a:stCxn id="10" idx="1"/>
        </xdr:cNvCxnSpPr>
      </xdr:nvCxnSpPr>
      <xdr:spPr>
        <a:xfrm flipH="1" flipV="1">
          <a:off x="6381751" y="3565072"/>
          <a:ext cx="489856" cy="28847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258536</xdr:colOff>
      <xdr:row>15</xdr:row>
      <xdr:rowOff>127906</xdr:rowOff>
    </xdr:from>
    <xdr:to>
      <xdr:col>34</xdr:col>
      <xdr:colOff>108858</xdr:colOff>
      <xdr:row>25</xdr:row>
      <xdr:rowOff>27214</xdr:rowOff>
    </xdr:to>
    <xdr:sp macro="" textlink="">
      <xdr:nvSpPr>
        <xdr:cNvPr id="10" name="テキスト ボックス 9"/>
        <xdr:cNvSpPr txBox="1"/>
      </xdr:nvSpPr>
      <xdr:spPr>
        <a:xfrm>
          <a:off x="6871607" y="2985406"/>
          <a:ext cx="3918858" cy="1736272"/>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tx1"/>
              </a:solidFill>
              <a:latin typeface="ＭＳ Ｐゴシック" pitchFamily="50" charset="-128"/>
              <a:ea typeface="ＭＳ Ｐゴシック" pitchFamily="50" charset="-128"/>
              <a:cs typeface="+mn-cs"/>
            </a:rPr>
            <a:t>・最初の</a:t>
          </a:r>
          <a:r>
            <a:rPr kumimoji="1" lang="en-US" altLang="ja-JP" sz="1100">
              <a:solidFill>
                <a:schemeClr val="tx1"/>
              </a:solidFill>
              <a:latin typeface="ＭＳ Ｐゴシック" pitchFamily="50" charset="-128"/>
              <a:ea typeface="ＭＳ Ｐゴシック" pitchFamily="50" charset="-128"/>
              <a:cs typeface="+mn-cs"/>
            </a:rPr>
            <a:t>1</a:t>
          </a:r>
          <a:r>
            <a:rPr kumimoji="1" lang="ja-JP" altLang="en-US" sz="1100">
              <a:solidFill>
                <a:schemeClr val="tx1"/>
              </a:solidFill>
              <a:latin typeface="ＭＳ Ｐゴシック" pitchFamily="50" charset="-128"/>
              <a:ea typeface="ＭＳ Ｐゴシック" pitchFamily="50" charset="-128"/>
              <a:cs typeface="+mn-cs"/>
            </a:rPr>
            <a:t>か月目に限らず実施する場合は、訓練期間中のいずれかの時期に、終日合計</a:t>
          </a:r>
          <a:r>
            <a:rPr kumimoji="1" lang="en-US" altLang="ja-JP" sz="1100">
              <a:solidFill>
                <a:schemeClr val="tx1"/>
              </a:solidFill>
              <a:latin typeface="ＭＳ Ｐゴシック" pitchFamily="50" charset="-128"/>
              <a:ea typeface="ＭＳ Ｐゴシック" pitchFamily="50" charset="-128"/>
              <a:cs typeface="+mn-cs"/>
            </a:rPr>
            <a:t>20</a:t>
          </a:r>
          <a:r>
            <a:rPr kumimoji="1" lang="ja-JP" altLang="en-US" sz="1100">
              <a:solidFill>
                <a:schemeClr val="tx1"/>
              </a:solidFill>
              <a:latin typeface="ＭＳ Ｐゴシック" pitchFamily="50" charset="-128"/>
              <a:ea typeface="ＭＳ Ｐゴシック" pitchFamily="50" charset="-128"/>
              <a:cs typeface="+mn-cs"/>
            </a:rPr>
            <a:t>日実施すること。</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ＭＳ Ｐゴシック" pitchFamily="50" charset="-128"/>
              <a:cs typeface="+mn-cs"/>
            </a:rPr>
            <a:t>※</a:t>
          </a:r>
          <a:r>
            <a:rPr kumimoji="1" lang="ja-JP" altLang="en-US" sz="1100">
              <a:solidFill>
                <a:schemeClr val="tx1"/>
              </a:solidFill>
              <a:latin typeface="ＭＳ Ｐゴシック" pitchFamily="50" charset="-128"/>
              <a:ea typeface="ＭＳ Ｐゴシック" pitchFamily="50" charset="-128"/>
              <a:cs typeface="+mn-cs"/>
            </a:rPr>
            <a:t>１か月目に学科・実技等を設定することも可能です。</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mn-ea"/>
              <a:cs typeface="+mn-cs"/>
            </a:rPr>
            <a:t>※</a:t>
          </a:r>
          <a:r>
            <a:rPr kumimoji="1" lang="ja-JP" altLang="en-US" sz="1100">
              <a:solidFill>
                <a:schemeClr val="tx1"/>
              </a:solidFill>
              <a:latin typeface="ＭＳ Ｐゴシック" pitchFamily="50" charset="-128"/>
              <a:ea typeface="+mn-ea"/>
              <a:cs typeface="+mn-cs"/>
            </a:rPr>
            <a:t>最初の１か月目に限らず実施する場合は、「能開講習」欄に「○」を記載してください。</a:t>
          </a:r>
        </a:p>
        <a:p>
          <a:endParaRPr kumimoji="1" lang="en-US" altLang="ja-JP" sz="1100">
            <a:solidFill>
              <a:srgbClr val="FF0000"/>
            </a:solidFill>
            <a:latin typeface="ＭＳ Ｐゴシック" pitchFamily="50" charset="-128"/>
            <a:ea typeface="+mn-ea"/>
            <a:cs typeface="+mn-cs"/>
          </a:endParaRPr>
        </a:p>
      </xdr:txBody>
    </xdr:sp>
    <xdr:clientData/>
  </xdr:twoCellAnchor>
  <xdr:twoCellAnchor>
    <xdr:from>
      <xdr:col>20</xdr:col>
      <xdr:colOff>217714</xdr:colOff>
      <xdr:row>20</xdr:row>
      <xdr:rowOff>152399</xdr:rowOff>
    </xdr:from>
    <xdr:to>
      <xdr:col>21</xdr:col>
      <xdr:colOff>244928</xdr:colOff>
      <xdr:row>22</xdr:row>
      <xdr:rowOff>40821</xdr:rowOff>
    </xdr:to>
    <xdr:cxnSp macro="">
      <xdr:nvCxnSpPr>
        <xdr:cNvPr id="11" name="直線矢印コネクタ 10"/>
        <xdr:cNvCxnSpPr/>
      </xdr:nvCxnSpPr>
      <xdr:spPr>
        <a:xfrm flipH="1">
          <a:off x="6517821" y="3894363"/>
          <a:ext cx="340178" cy="242208"/>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8.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view="pageBreakPreview" zoomScale="50" zoomScaleNormal="51" zoomScaleSheetLayoutView="50" zoomScalePageLayoutView="68" workbookViewId="0">
      <selection activeCell="C27" sqref="C27:E27"/>
    </sheetView>
  </sheetViews>
  <sheetFormatPr defaultRowHeight="13.5"/>
  <cols>
    <col min="1" max="1" width="4.875" style="4" customWidth="1"/>
    <col min="2" max="2" width="17.5" style="4" customWidth="1"/>
    <col min="3" max="4" width="33.625" style="4" customWidth="1"/>
    <col min="5" max="5" width="75.625" style="4" customWidth="1"/>
    <col min="6" max="6" width="56.25" style="703" customWidth="1"/>
    <col min="7" max="8" width="15.75" style="4" customWidth="1"/>
    <col min="9" max="16384" width="9" style="4"/>
  </cols>
  <sheetData>
    <row r="1" spans="1:13" s="2" customFormat="1" ht="32.25" customHeight="1">
      <c r="A1" s="1309" t="s">
        <v>1192</v>
      </c>
      <c r="B1" s="1309"/>
      <c r="C1" s="1309"/>
      <c r="D1" s="1309"/>
      <c r="E1" s="1309"/>
      <c r="F1" s="1309"/>
      <c r="G1" s="1309"/>
      <c r="H1" s="1309"/>
      <c r="I1" s="704"/>
      <c r="J1" s="704"/>
      <c r="K1" s="1"/>
      <c r="L1" s="1"/>
      <c r="M1" s="1"/>
    </row>
    <row r="2" spans="1:13" s="2" customFormat="1" ht="21" customHeight="1">
      <c r="B2" s="3"/>
      <c r="C2" s="3"/>
      <c r="D2" s="3"/>
      <c r="E2"/>
      <c r="F2" s="700"/>
      <c r="G2" s="3"/>
      <c r="H2" s="3"/>
    </row>
    <row r="3" spans="1:13" s="2" customFormat="1" ht="18" customHeight="1">
      <c r="A3" s="707" t="s">
        <v>0</v>
      </c>
      <c r="B3" s="705"/>
      <c r="C3" s="1310" t="str">
        <f>IF(様式1!L11="","",様式1!L11)</f>
        <v/>
      </c>
      <c r="D3" s="1310"/>
      <c r="E3" s="1310"/>
      <c r="F3" s="701"/>
      <c r="G3" s="3"/>
      <c r="H3" s="3"/>
    </row>
    <row r="4" spans="1:13" s="2" customFormat="1" ht="6.75" customHeight="1">
      <c r="A4" s="708"/>
      <c r="B4" s="706"/>
      <c r="C4" s="3"/>
      <c r="D4" s="3"/>
      <c r="F4" s="3"/>
      <c r="G4" s="3"/>
      <c r="H4" s="3"/>
    </row>
    <row r="5" spans="1:13" s="2" customFormat="1" ht="18" customHeight="1">
      <c r="A5" s="707" t="s">
        <v>1</v>
      </c>
      <c r="B5" s="705"/>
      <c r="C5" s="1311" t="str">
        <f>IF(様式1!O3="","",様式1!O3)</f>
        <v/>
      </c>
      <c r="D5" s="1311"/>
      <c r="E5" s="1311"/>
      <c r="F5" s="702"/>
      <c r="G5" s="3"/>
      <c r="H5" s="3"/>
    </row>
    <row r="6" spans="1:13" s="2" customFormat="1" ht="9.9499999999999993" customHeight="1">
      <c r="B6" s="3"/>
      <c r="C6" s="3"/>
      <c r="D6" s="3"/>
      <c r="F6" s="3"/>
      <c r="G6" s="3"/>
      <c r="H6" s="3"/>
    </row>
    <row r="7" spans="1:13" ht="48.75" customHeight="1">
      <c r="A7" s="714" t="s">
        <v>992</v>
      </c>
      <c r="B7" s="715" t="s">
        <v>2</v>
      </c>
      <c r="C7" s="1312" t="s">
        <v>3</v>
      </c>
      <c r="D7" s="1313"/>
      <c r="E7" s="1314"/>
      <c r="F7" s="716" t="s">
        <v>1129</v>
      </c>
      <c r="G7" s="715" t="s">
        <v>4</v>
      </c>
      <c r="H7" s="715" t="s">
        <v>5</v>
      </c>
    </row>
    <row r="8" spans="1:13" ht="24" customHeight="1">
      <c r="A8" s="709">
        <v>1</v>
      </c>
      <c r="B8" s="709" t="s">
        <v>6</v>
      </c>
      <c r="C8" s="1286" t="s">
        <v>7</v>
      </c>
      <c r="D8" s="1287"/>
      <c r="E8" s="1288"/>
      <c r="F8" s="720" t="s">
        <v>1131</v>
      </c>
      <c r="G8" s="794"/>
      <c r="H8" s="796"/>
    </row>
    <row r="9" spans="1:13" ht="24" customHeight="1">
      <c r="A9" s="709">
        <v>2</v>
      </c>
      <c r="B9" s="709" t="s">
        <v>993</v>
      </c>
      <c r="C9" s="1306" t="s">
        <v>1130</v>
      </c>
      <c r="D9" s="1307"/>
      <c r="E9" s="1308"/>
      <c r="F9" s="720" t="s">
        <v>1131</v>
      </c>
      <c r="G9" s="794"/>
      <c r="H9" s="796"/>
    </row>
    <row r="10" spans="1:13" ht="312.75" customHeight="1">
      <c r="A10" s="709">
        <v>3</v>
      </c>
      <c r="B10" s="709" t="s">
        <v>994</v>
      </c>
      <c r="C10" s="1301" t="s">
        <v>1342</v>
      </c>
      <c r="D10" s="1302"/>
      <c r="E10" s="1303"/>
      <c r="F10" s="720" t="s">
        <v>1131</v>
      </c>
      <c r="G10" s="794"/>
      <c r="H10" s="797"/>
    </row>
    <row r="11" spans="1:13" ht="342" customHeight="1">
      <c r="A11" s="709">
        <v>4</v>
      </c>
      <c r="B11" s="709" t="s">
        <v>995</v>
      </c>
      <c r="C11" s="1298" t="s">
        <v>1194</v>
      </c>
      <c r="D11" s="1299"/>
      <c r="E11" s="1300"/>
      <c r="F11" s="720" t="s">
        <v>1131</v>
      </c>
      <c r="G11" s="794"/>
      <c r="H11" s="797"/>
    </row>
    <row r="12" spans="1:13" ht="210.75" customHeight="1">
      <c r="A12" s="709">
        <v>5</v>
      </c>
      <c r="B12" s="710" t="s">
        <v>996</v>
      </c>
      <c r="C12" s="1301" t="s">
        <v>1512</v>
      </c>
      <c r="D12" s="1304"/>
      <c r="E12" s="1305"/>
      <c r="F12" s="720" t="s">
        <v>1131</v>
      </c>
      <c r="G12" s="794"/>
      <c r="H12" s="796"/>
    </row>
    <row r="13" spans="1:13" ht="24.75" customHeight="1">
      <c r="A13" s="709">
        <v>6</v>
      </c>
      <c r="B13" s="711" t="s">
        <v>997</v>
      </c>
      <c r="C13" s="1286" t="s">
        <v>998</v>
      </c>
      <c r="D13" s="1287"/>
      <c r="E13" s="1288"/>
      <c r="F13" s="720" t="s">
        <v>1131</v>
      </c>
      <c r="G13" s="794"/>
      <c r="H13" s="796"/>
    </row>
    <row r="14" spans="1:13" ht="123.75" customHeight="1">
      <c r="A14" s="709">
        <v>7</v>
      </c>
      <c r="B14" s="709" t="s">
        <v>9</v>
      </c>
      <c r="C14" s="1298" t="s">
        <v>1135</v>
      </c>
      <c r="D14" s="1299"/>
      <c r="E14" s="1300"/>
      <c r="F14" s="720" t="s">
        <v>1131</v>
      </c>
      <c r="G14" s="794"/>
      <c r="H14" s="796"/>
    </row>
    <row r="15" spans="1:13" s="867" customFormat="1" ht="162.75" customHeight="1">
      <c r="A15" s="717">
        <v>8</v>
      </c>
      <c r="B15" s="717" t="s">
        <v>978</v>
      </c>
      <c r="C15" s="1281" t="s">
        <v>1136</v>
      </c>
      <c r="D15" s="1282"/>
      <c r="E15" s="1283"/>
      <c r="F15" s="719" t="s">
        <v>1186</v>
      </c>
      <c r="G15" s="794"/>
      <c r="H15" s="798"/>
    </row>
    <row r="16" spans="1:13" ht="74.25" customHeight="1">
      <c r="A16" s="709">
        <v>9</v>
      </c>
      <c r="B16" s="709" t="s">
        <v>999</v>
      </c>
      <c r="C16" s="1286" t="s">
        <v>10</v>
      </c>
      <c r="D16" s="1287"/>
      <c r="E16" s="1288"/>
      <c r="F16" s="721" t="s">
        <v>1131</v>
      </c>
      <c r="G16" s="794"/>
      <c r="H16" s="798"/>
    </row>
    <row r="17" spans="1:9" ht="183" customHeight="1">
      <c r="A17" s="709">
        <v>10</v>
      </c>
      <c r="B17" s="709" t="s">
        <v>1000</v>
      </c>
      <c r="C17" s="1298" t="s">
        <v>1341</v>
      </c>
      <c r="D17" s="1299"/>
      <c r="E17" s="1300"/>
      <c r="F17" s="720" t="s">
        <v>1131</v>
      </c>
      <c r="G17" s="794"/>
      <c r="H17" s="799"/>
    </row>
    <row r="18" spans="1:9" s="867" customFormat="1" ht="106.5" customHeight="1">
      <c r="A18" s="717">
        <v>11</v>
      </c>
      <c r="B18" s="717" t="s">
        <v>1001</v>
      </c>
      <c r="C18" s="1278" t="s">
        <v>1002</v>
      </c>
      <c r="D18" s="1279"/>
      <c r="E18" s="1280"/>
      <c r="F18" s="719" t="s">
        <v>1187</v>
      </c>
      <c r="G18" s="794"/>
      <c r="H18" s="799"/>
    </row>
    <row r="19" spans="1:9" s="867" customFormat="1" ht="106.5" customHeight="1">
      <c r="A19" s="717">
        <v>12</v>
      </c>
      <c r="B19" s="717" t="s">
        <v>1003</v>
      </c>
      <c r="C19" s="1278" t="s">
        <v>11</v>
      </c>
      <c r="D19" s="1279"/>
      <c r="E19" s="1280"/>
      <c r="F19" s="719" t="s">
        <v>1187</v>
      </c>
      <c r="G19" s="794"/>
      <c r="H19" s="799"/>
    </row>
    <row r="20" spans="1:9" ht="24" customHeight="1">
      <c r="A20" s="709">
        <v>13</v>
      </c>
      <c r="B20" s="709" t="s">
        <v>808</v>
      </c>
      <c r="C20" s="1298" t="s">
        <v>521</v>
      </c>
      <c r="D20" s="1299"/>
      <c r="E20" s="1300"/>
      <c r="F20" s="720" t="s">
        <v>1131</v>
      </c>
      <c r="G20" s="794"/>
      <c r="H20" s="800"/>
    </row>
    <row r="21" spans="1:9" ht="24" customHeight="1">
      <c r="A21" s="709">
        <v>14</v>
      </c>
      <c r="B21" s="709" t="s">
        <v>809</v>
      </c>
      <c r="C21" s="1298" t="s">
        <v>1004</v>
      </c>
      <c r="D21" s="1299"/>
      <c r="E21" s="1300"/>
      <c r="F21" s="720" t="s">
        <v>1131</v>
      </c>
      <c r="G21" s="794"/>
      <c r="H21" s="800"/>
    </row>
    <row r="22" spans="1:9" ht="24" customHeight="1">
      <c r="A22" s="709">
        <v>15</v>
      </c>
      <c r="B22" s="712" t="s">
        <v>1005</v>
      </c>
      <c r="C22" s="1286" t="s">
        <v>12</v>
      </c>
      <c r="D22" s="1287"/>
      <c r="E22" s="1288"/>
      <c r="F22" s="720" t="s">
        <v>1131</v>
      </c>
      <c r="G22" s="794"/>
      <c r="H22" s="800"/>
    </row>
    <row r="23" spans="1:9" s="5" customFormat="1" ht="161.25" customHeight="1">
      <c r="A23" s="717">
        <v>16</v>
      </c>
      <c r="B23" s="802" t="s">
        <v>1005</v>
      </c>
      <c r="C23" s="1289" t="s">
        <v>1137</v>
      </c>
      <c r="D23" s="1290"/>
      <c r="E23" s="1291"/>
      <c r="F23" s="803" t="s">
        <v>1188</v>
      </c>
      <c r="G23" s="794"/>
      <c r="H23" s="801"/>
    </row>
    <row r="24" spans="1:9" s="868" customFormat="1" ht="152.25" customHeight="1">
      <c r="A24" s="717">
        <v>17</v>
      </c>
      <c r="B24" s="718" t="s">
        <v>810</v>
      </c>
      <c r="C24" s="1292" t="s">
        <v>1529</v>
      </c>
      <c r="D24" s="1293"/>
      <c r="E24" s="1294"/>
      <c r="F24" s="719" t="s">
        <v>1189</v>
      </c>
      <c r="G24" s="794"/>
      <c r="H24" s="801"/>
    </row>
    <row r="25" spans="1:9" ht="242.25" customHeight="1">
      <c r="A25" s="709">
        <v>18</v>
      </c>
      <c r="B25" s="713" t="s">
        <v>811</v>
      </c>
      <c r="C25" s="1295" t="s">
        <v>1531</v>
      </c>
      <c r="D25" s="1296"/>
      <c r="E25" s="1297"/>
      <c r="F25" s="722" t="s">
        <v>1132</v>
      </c>
      <c r="G25" s="794"/>
      <c r="H25" s="801"/>
    </row>
    <row r="26" spans="1:9" ht="242.25" customHeight="1">
      <c r="A26" s="709">
        <v>19</v>
      </c>
      <c r="B26" s="713" t="s">
        <v>812</v>
      </c>
      <c r="C26" s="1295" t="s">
        <v>1532</v>
      </c>
      <c r="D26" s="1296"/>
      <c r="E26" s="1297"/>
      <c r="F26" s="722" t="s">
        <v>1133</v>
      </c>
      <c r="G26" s="794"/>
      <c r="H26" s="801"/>
    </row>
    <row r="27" spans="1:9" s="867" customFormat="1" ht="162" customHeight="1">
      <c r="A27" s="717">
        <v>20</v>
      </c>
      <c r="B27" s="718" t="s">
        <v>813</v>
      </c>
      <c r="C27" s="1281" t="s">
        <v>1138</v>
      </c>
      <c r="D27" s="1282"/>
      <c r="E27" s="1283"/>
      <c r="F27" s="719" t="s">
        <v>1193</v>
      </c>
      <c r="G27" s="794"/>
      <c r="H27" s="800"/>
    </row>
    <row r="28" spans="1:9" s="868" customFormat="1" ht="162" customHeight="1">
      <c r="A28" s="717">
        <v>21</v>
      </c>
      <c r="B28" s="718" t="s">
        <v>814</v>
      </c>
      <c r="C28" s="1278" t="s">
        <v>13</v>
      </c>
      <c r="D28" s="1279"/>
      <c r="E28" s="1280"/>
      <c r="F28" s="719" t="s">
        <v>1190</v>
      </c>
      <c r="G28" s="794"/>
      <c r="H28" s="801"/>
    </row>
    <row r="29" spans="1:9" s="868" customFormat="1" ht="110.25" customHeight="1">
      <c r="A29" s="717">
        <v>22</v>
      </c>
      <c r="B29" s="718" t="s">
        <v>815</v>
      </c>
      <c r="C29" s="1281" t="s">
        <v>1134</v>
      </c>
      <c r="D29" s="1282"/>
      <c r="E29" s="1283"/>
      <c r="F29" s="719" t="s">
        <v>1191</v>
      </c>
      <c r="G29" s="794"/>
      <c r="H29" s="801"/>
      <c r="I29" s="867"/>
    </row>
    <row r="30" spans="1:9" ht="44.25" customHeight="1">
      <c r="A30" s="1284" t="s">
        <v>1140</v>
      </c>
      <c r="B30" s="1284"/>
      <c r="C30" s="1284"/>
      <c r="D30" s="1284"/>
      <c r="E30" s="1284"/>
      <c r="F30" s="1284"/>
      <c r="G30" s="1284"/>
      <c r="H30" s="1284"/>
    </row>
    <row r="31" spans="1:9" ht="44.25" customHeight="1">
      <c r="A31" s="1285" t="s">
        <v>1139</v>
      </c>
      <c r="B31" s="1285"/>
      <c r="C31" s="1285"/>
      <c r="D31" s="1285"/>
      <c r="E31" s="1285"/>
      <c r="F31" s="1285"/>
      <c r="G31" s="1285"/>
      <c r="H31" s="1285"/>
    </row>
  </sheetData>
  <mergeCells count="28">
    <mergeCell ref="C9:E9"/>
    <mergeCell ref="A1:H1"/>
    <mergeCell ref="C3:E3"/>
    <mergeCell ref="C5:E5"/>
    <mergeCell ref="C7:E7"/>
    <mergeCell ref="C8:E8"/>
    <mergeCell ref="C21:E21"/>
    <mergeCell ref="C10:E10"/>
    <mergeCell ref="C11:E11"/>
    <mergeCell ref="C12:E12"/>
    <mergeCell ref="C13:E13"/>
    <mergeCell ref="C14:E14"/>
    <mergeCell ref="C15:E15"/>
    <mergeCell ref="C16:E16"/>
    <mergeCell ref="C17:E17"/>
    <mergeCell ref="C18:E18"/>
    <mergeCell ref="C19:E19"/>
    <mergeCell ref="C20:E20"/>
    <mergeCell ref="C28:E28"/>
    <mergeCell ref="C29:E29"/>
    <mergeCell ref="A30:H30"/>
    <mergeCell ref="A31:H31"/>
    <mergeCell ref="C22:E22"/>
    <mergeCell ref="C23:E23"/>
    <mergeCell ref="C24:E24"/>
    <mergeCell ref="C25:E25"/>
    <mergeCell ref="C26:E26"/>
    <mergeCell ref="C27:E27"/>
  </mergeCells>
  <phoneticPr fontId="10"/>
  <conditionalFormatting sqref="G8:G14 G16:G17 G20:G22 G25:G26">
    <cfRule type="containsBlanks" dxfId="414" priority="2">
      <formula>LEN(TRIM(G8))=0</formula>
    </cfRule>
  </conditionalFormatting>
  <conditionalFormatting sqref="G15 G18:G19 G23:G24 G27:G29">
    <cfRule type="containsBlanks" dxfId="413" priority="1">
      <formula>LEN(TRIM(G15))=0</formula>
    </cfRule>
  </conditionalFormatting>
  <printOptions horizontalCentered="1"/>
  <pageMargins left="0.43307086614173229" right="0.43307086614173229" top="0.39370078740157483" bottom="0.39370078740157483" header="0" footer="0.19685039370078741"/>
  <pageSetup paperSize="9" scale="26" orientation="portrait" horizontalDpi="300" verticalDpi="300" r:id="rId1"/>
  <headerFooter scaleWithDoc="0">
    <oddFooter>&amp;R&amp;10（令和6年4月1日以降に申請する訓練科から適用）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sqref="A1:H1"/>
    </sheetView>
  </sheetViews>
  <sheetFormatPr defaultRowHeight="13.5"/>
  <cols>
    <col min="1" max="1" width="79" customWidth="1"/>
    <col min="3" max="3" width="18" customWidth="1"/>
  </cols>
  <sheetData>
    <row r="1" spans="1:3">
      <c r="C1" s="1219" t="s">
        <v>1513</v>
      </c>
    </row>
    <row r="2" spans="1:3">
      <c r="C2" s="1219"/>
    </row>
    <row r="3" spans="1:3" ht="17.25">
      <c r="A3" s="1992" t="s">
        <v>1346</v>
      </c>
      <c r="B3" s="1992"/>
      <c r="C3" s="1992"/>
    </row>
    <row r="4" spans="1:3" ht="81.75" customHeight="1" thickBot="1">
      <c r="A4" s="1993" t="s">
        <v>1514</v>
      </c>
      <c r="B4" s="1993"/>
      <c r="C4" s="1993"/>
    </row>
    <row r="5" spans="1:3" ht="59.25" customHeight="1" thickBot="1">
      <c r="A5" s="1211" t="s">
        <v>1347</v>
      </c>
      <c r="B5" s="1220" t="s">
        <v>1348</v>
      </c>
      <c r="C5" s="1221" t="s">
        <v>1360</v>
      </c>
    </row>
    <row r="6" spans="1:3" ht="17.100000000000001" customHeight="1">
      <c r="A6" s="1224" t="s">
        <v>1361</v>
      </c>
      <c r="B6" s="1987" t="s">
        <v>1349</v>
      </c>
      <c r="C6" s="1989"/>
    </row>
    <row r="7" spans="1:3" ht="30" customHeight="1" thickBot="1">
      <c r="A7" s="1225" t="s">
        <v>1362</v>
      </c>
      <c r="B7" s="1988"/>
      <c r="C7" s="1990"/>
    </row>
    <row r="8" spans="1:3" ht="17.100000000000001" customHeight="1">
      <c r="A8" s="1224" t="s">
        <v>1364</v>
      </c>
      <c r="B8" s="1987" t="s">
        <v>1349</v>
      </c>
      <c r="C8" s="1989"/>
    </row>
    <row r="9" spans="1:3" ht="30" customHeight="1" thickBot="1">
      <c r="A9" s="1225" t="s">
        <v>1363</v>
      </c>
      <c r="B9" s="1988"/>
      <c r="C9" s="1990"/>
    </row>
    <row r="10" spans="1:3" ht="17.100000000000001" customHeight="1">
      <c r="A10" s="1224" t="s">
        <v>1367</v>
      </c>
      <c r="B10" s="1987" t="s">
        <v>1349</v>
      </c>
      <c r="C10" s="1989"/>
    </row>
    <row r="11" spans="1:3" ht="30" customHeight="1" thickBot="1">
      <c r="A11" s="1225" t="s">
        <v>1365</v>
      </c>
      <c r="B11" s="1988"/>
      <c r="C11" s="1990"/>
    </row>
    <row r="12" spans="1:3" ht="17.100000000000001" customHeight="1">
      <c r="A12" s="1224" t="s">
        <v>1366</v>
      </c>
      <c r="B12" s="1987" t="s">
        <v>1349</v>
      </c>
      <c r="C12" s="1989"/>
    </row>
    <row r="13" spans="1:3" ht="30" customHeight="1" thickBot="1">
      <c r="A13" s="1225" t="s">
        <v>1368</v>
      </c>
      <c r="B13" s="1988"/>
      <c r="C13" s="1990"/>
    </row>
    <row r="14" spans="1:3" ht="17.100000000000001" customHeight="1">
      <c r="A14" s="1224" t="s">
        <v>1369</v>
      </c>
      <c r="B14" s="1987" t="s">
        <v>1349</v>
      </c>
      <c r="C14" s="1989"/>
    </row>
    <row r="15" spans="1:3" ht="30" customHeight="1" thickBot="1">
      <c r="A15" s="1225" t="s">
        <v>1370</v>
      </c>
      <c r="B15" s="1988"/>
      <c r="C15" s="1990"/>
    </row>
    <row r="16" spans="1:3" ht="17.100000000000001" customHeight="1">
      <c r="A16" s="1224" t="s">
        <v>1371</v>
      </c>
      <c r="B16" s="1987" t="s">
        <v>1349</v>
      </c>
      <c r="C16" s="1989"/>
    </row>
    <row r="17" spans="1:3" ht="30" customHeight="1" thickBot="1">
      <c r="A17" s="1225" t="s">
        <v>1372</v>
      </c>
      <c r="B17" s="1988"/>
      <c r="C17" s="1990"/>
    </row>
    <row r="18" spans="1:3" ht="17.100000000000001" customHeight="1">
      <c r="A18" s="1224" t="s">
        <v>1373</v>
      </c>
      <c r="B18" s="1987" t="s">
        <v>1349</v>
      </c>
      <c r="C18" s="1989"/>
    </row>
    <row r="19" spans="1:3" ht="45" customHeight="1" thickBot="1">
      <c r="A19" s="1225" t="s">
        <v>1374</v>
      </c>
      <c r="B19" s="1988"/>
      <c r="C19" s="1990"/>
    </row>
    <row r="20" spans="1:3" ht="17.100000000000001" customHeight="1">
      <c r="A20" s="1224" t="s">
        <v>1375</v>
      </c>
      <c r="B20" s="1987" t="s">
        <v>1349</v>
      </c>
      <c r="C20" s="1989"/>
    </row>
    <row r="21" spans="1:3" ht="30" customHeight="1" thickBot="1">
      <c r="A21" s="1225" t="s">
        <v>1376</v>
      </c>
      <c r="B21" s="1988"/>
      <c r="C21" s="1990"/>
    </row>
    <row r="22" spans="1:3" ht="17.100000000000001" customHeight="1">
      <c r="A22" s="1224" t="s">
        <v>1377</v>
      </c>
      <c r="B22" s="1987" t="s">
        <v>1349</v>
      </c>
      <c r="C22" s="1989"/>
    </row>
    <row r="23" spans="1:3" ht="30" customHeight="1" thickBot="1">
      <c r="A23" s="1225" t="s">
        <v>1378</v>
      </c>
      <c r="B23" s="1988"/>
      <c r="C23" s="1990"/>
    </row>
    <row r="24" spans="1:3" ht="17.100000000000001" customHeight="1">
      <c r="A24" s="1224" t="s">
        <v>1379</v>
      </c>
      <c r="B24" s="1987" t="s">
        <v>1349</v>
      </c>
      <c r="C24" s="1989"/>
    </row>
    <row r="25" spans="1:3" ht="41.25" customHeight="1" thickBot="1">
      <c r="A25" s="1225" t="s">
        <v>1380</v>
      </c>
      <c r="B25" s="1988"/>
      <c r="C25" s="1990"/>
    </row>
    <row r="26" spans="1:3" ht="17.100000000000001" customHeight="1">
      <c r="A26" s="1224" t="s">
        <v>1381</v>
      </c>
      <c r="B26" s="1987" t="s">
        <v>1349</v>
      </c>
      <c r="C26" s="1989"/>
    </row>
    <row r="27" spans="1:3" ht="30" customHeight="1" thickBot="1">
      <c r="A27" s="1225" t="s">
        <v>1382</v>
      </c>
      <c r="B27" s="1988"/>
      <c r="C27" s="1990"/>
    </row>
    <row r="28" spans="1:3" ht="17.100000000000001" customHeight="1">
      <c r="A28" s="1222" t="s">
        <v>1350</v>
      </c>
      <c r="B28" s="1987" t="s">
        <v>1349</v>
      </c>
      <c r="C28" s="1989"/>
    </row>
    <row r="29" spans="1:3" ht="39.950000000000003" customHeight="1" thickBot="1">
      <c r="A29" s="1223"/>
      <c r="B29" s="1988"/>
      <c r="C29" s="1990"/>
    </row>
    <row r="30" spans="1:3" ht="40.5" customHeight="1">
      <c r="A30" s="1991" t="s">
        <v>1351</v>
      </c>
      <c r="B30" s="1991"/>
      <c r="C30" s="1991"/>
    </row>
    <row r="31" spans="1:3">
      <c r="A31" s="1212"/>
    </row>
  </sheetData>
  <mergeCells count="27">
    <mergeCell ref="A30:C30"/>
    <mergeCell ref="A3:C3"/>
    <mergeCell ref="A4:C4"/>
    <mergeCell ref="B28:B29"/>
    <mergeCell ref="C28:C29"/>
    <mergeCell ref="B6:B7"/>
    <mergeCell ref="C6:C7"/>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B24:B25"/>
    <mergeCell ref="C24:C25"/>
    <mergeCell ref="B26:B27"/>
    <mergeCell ref="C26:C27"/>
  </mergeCells>
  <phoneticPr fontId="10"/>
  <pageMargins left="0.70866141732283472" right="0.70866141732283472" top="0.74803149606299213" bottom="0.74803149606299213"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topLeftCell="A7" zoomScale="70" zoomScaleNormal="69" zoomScaleSheetLayoutView="70" workbookViewId="0">
      <selection activeCell="F8" sqref="F8"/>
    </sheetView>
  </sheetViews>
  <sheetFormatPr defaultColWidth="9" defaultRowHeight="13.5"/>
  <cols>
    <col min="1" max="1" width="6.5" style="1230" customWidth="1"/>
    <col min="2" max="3" width="10.625" style="1230" customWidth="1"/>
    <col min="4" max="4" width="10.625" style="1259" customWidth="1"/>
    <col min="5" max="5" width="31.375" style="1230" customWidth="1"/>
    <col min="6" max="6" width="229.25" style="1260" customWidth="1"/>
    <col min="7" max="7" width="0.75" style="1230" customWidth="1"/>
    <col min="8" max="16384" width="9" style="1230"/>
  </cols>
  <sheetData>
    <row r="1" spans="1:7" ht="33.75" customHeight="1" thickBot="1">
      <c r="A1" s="1226" t="s">
        <v>1383</v>
      </c>
      <c r="B1" s="1227"/>
      <c r="C1" s="1227"/>
      <c r="D1" s="1227"/>
      <c r="E1" s="1227"/>
      <c r="F1" s="1228" t="s">
        <v>1511</v>
      </c>
      <c r="G1" s="1229"/>
    </row>
    <row r="2" spans="1:7" ht="59.25" thickBot="1">
      <c r="A2" s="1231" t="s">
        <v>1203</v>
      </c>
      <c r="B2" s="1232" t="s">
        <v>1204</v>
      </c>
      <c r="C2" s="1232" t="s">
        <v>1384</v>
      </c>
      <c r="D2" s="1233" t="s">
        <v>1385</v>
      </c>
      <c r="E2" s="1234" t="s">
        <v>1386</v>
      </c>
      <c r="F2" s="1235" t="s">
        <v>1387</v>
      </c>
    </row>
    <row r="3" spans="1:7" ht="39">
      <c r="A3" s="1994" t="s">
        <v>1388</v>
      </c>
      <c r="B3" s="2013" t="s">
        <v>1389</v>
      </c>
      <c r="C3" s="2000" t="s">
        <v>1390</v>
      </c>
      <c r="D3" s="2002">
        <v>1</v>
      </c>
      <c r="E3" s="1236" t="s">
        <v>1391</v>
      </c>
      <c r="F3" s="1237" t="s">
        <v>1392</v>
      </c>
    </row>
    <row r="4" spans="1:7" ht="39">
      <c r="A4" s="1995"/>
      <c r="B4" s="2014"/>
      <c r="C4" s="2001"/>
      <c r="D4" s="2006"/>
      <c r="E4" s="1238" t="s">
        <v>1393</v>
      </c>
      <c r="F4" s="1239" t="s">
        <v>1394</v>
      </c>
    </row>
    <row r="5" spans="1:7" ht="39">
      <c r="A5" s="1995"/>
      <c r="B5" s="2015"/>
      <c r="C5" s="2010"/>
      <c r="D5" s="2003"/>
      <c r="E5" s="1238" t="s">
        <v>1395</v>
      </c>
      <c r="F5" s="1239" t="s">
        <v>1396</v>
      </c>
    </row>
    <row r="6" spans="1:7" ht="39">
      <c r="A6" s="1995"/>
      <c r="B6" s="2016" t="s">
        <v>1389</v>
      </c>
      <c r="C6" s="2009" t="s">
        <v>1397</v>
      </c>
      <c r="D6" s="2005">
        <v>2</v>
      </c>
      <c r="E6" s="1240" t="s">
        <v>1398</v>
      </c>
      <c r="F6" s="1241" t="s">
        <v>1399</v>
      </c>
    </row>
    <row r="7" spans="1:7" ht="39">
      <c r="A7" s="1995"/>
      <c r="B7" s="2015"/>
      <c r="C7" s="2010"/>
      <c r="D7" s="2003"/>
      <c r="E7" s="1238" t="s">
        <v>1400</v>
      </c>
      <c r="F7" s="1239" t="s">
        <v>1401</v>
      </c>
    </row>
    <row r="8" spans="1:7" ht="39.75" thickBot="1">
      <c r="A8" s="1995"/>
      <c r="B8" s="1242" t="s">
        <v>1389</v>
      </c>
      <c r="C8" s="1243" t="s">
        <v>1402</v>
      </c>
      <c r="D8" s="1244">
        <v>3</v>
      </c>
      <c r="E8" s="1240" t="s">
        <v>1403</v>
      </c>
      <c r="F8" s="1241" t="s">
        <v>1404</v>
      </c>
    </row>
    <row r="9" spans="1:7" ht="39" customHeight="1">
      <c r="A9" s="1994" t="s">
        <v>1405</v>
      </c>
      <c r="B9" s="1997" t="s">
        <v>1406</v>
      </c>
      <c r="C9" s="2000" t="s">
        <v>1407</v>
      </c>
      <c r="D9" s="2002">
        <v>4</v>
      </c>
      <c r="E9" s="1236" t="s">
        <v>1408</v>
      </c>
      <c r="F9" s="1237" t="s">
        <v>1409</v>
      </c>
    </row>
    <row r="10" spans="1:7" ht="19.5">
      <c r="A10" s="1995"/>
      <c r="B10" s="1998"/>
      <c r="C10" s="2001"/>
      <c r="D10" s="2003"/>
      <c r="E10" s="1238" t="s">
        <v>1410</v>
      </c>
      <c r="F10" s="1239" t="s">
        <v>1411</v>
      </c>
    </row>
    <row r="11" spans="1:7" ht="39" customHeight="1">
      <c r="A11" s="1995"/>
      <c r="B11" s="1998"/>
      <c r="C11" s="2009" t="s">
        <v>1412</v>
      </c>
      <c r="D11" s="2005">
        <v>5</v>
      </c>
      <c r="E11" s="1240" t="s">
        <v>1413</v>
      </c>
      <c r="F11" s="1241" t="s">
        <v>1414</v>
      </c>
    </row>
    <row r="12" spans="1:7" ht="19.5">
      <c r="A12" s="1995"/>
      <c r="B12" s="1998"/>
      <c r="C12" s="2001"/>
      <c r="D12" s="2006"/>
      <c r="E12" s="1238" t="s">
        <v>1415</v>
      </c>
      <c r="F12" s="1239" t="s">
        <v>1416</v>
      </c>
    </row>
    <row r="13" spans="1:7" ht="19.5">
      <c r="A13" s="1995"/>
      <c r="B13" s="1998"/>
      <c r="C13" s="2001"/>
      <c r="D13" s="2003"/>
      <c r="E13" s="1238" t="s">
        <v>1417</v>
      </c>
      <c r="F13" s="1239" t="s">
        <v>1418</v>
      </c>
    </row>
    <row r="14" spans="1:7" ht="19.5" customHeight="1">
      <c r="A14" s="1995"/>
      <c r="B14" s="1998"/>
      <c r="C14" s="2009" t="s">
        <v>1419</v>
      </c>
      <c r="D14" s="2005">
        <v>6</v>
      </c>
      <c r="E14" s="1245" t="s">
        <v>1420</v>
      </c>
      <c r="F14" s="1246" t="s">
        <v>1421</v>
      </c>
    </row>
    <row r="15" spans="1:7" ht="19.5" customHeight="1">
      <c r="A15" s="1995"/>
      <c r="B15" s="1998"/>
      <c r="C15" s="2001"/>
      <c r="D15" s="2006"/>
      <c r="E15" s="1247" t="s">
        <v>1422</v>
      </c>
      <c r="F15" s="1248" t="s">
        <v>1423</v>
      </c>
    </row>
    <row r="16" spans="1:7" ht="19.5" customHeight="1">
      <c r="A16" s="1995"/>
      <c r="B16" s="1998"/>
      <c r="C16" s="2001"/>
      <c r="D16" s="2006"/>
      <c r="E16" s="1247" t="s">
        <v>1424</v>
      </c>
      <c r="F16" s="1248" t="s">
        <v>1425</v>
      </c>
    </row>
    <row r="17" spans="1:6" ht="19.5" customHeight="1">
      <c r="A17" s="1995"/>
      <c r="B17" s="1998"/>
      <c r="C17" s="2001"/>
      <c r="D17" s="2003"/>
      <c r="E17" s="1238" t="s">
        <v>1426</v>
      </c>
      <c r="F17" s="1239" t="s">
        <v>1427</v>
      </c>
    </row>
    <row r="18" spans="1:6" ht="19.5" customHeight="1">
      <c r="A18" s="1995"/>
      <c r="B18" s="1998"/>
      <c r="C18" s="2009" t="s">
        <v>1428</v>
      </c>
      <c r="D18" s="2005">
        <v>7</v>
      </c>
      <c r="E18" s="1245" t="s">
        <v>1429</v>
      </c>
      <c r="F18" s="1246" t="s">
        <v>1430</v>
      </c>
    </row>
    <row r="19" spans="1:6" ht="19.5">
      <c r="A19" s="1995"/>
      <c r="B19" s="1998"/>
      <c r="C19" s="2001"/>
      <c r="D19" s="2006"/>
      <c r="E19" s="1247" t="s">
        <v>1431</v>
      </c>
      <c r="F19" s="1248" t="s">
        <v>1432</v>
      </c>
    </row>
    <row r="20" spans="1:6" ht="19.5">
      <c r="A20" s="1995"/>
      <c r="B20" s="1999"/>
      <c r="C20" s="2001"/>
      <c r="D20" s="2003"/>
      <c r="E20" s="1247" t="s">
        <v>1433</v>
      </c>
      <c r="F20" s="1248" t="s">
        <v>1434</v>
      </c>
    </row>
    <row r="21" spans="1:6" ht="19.5" customHeight="1">
      <c r="A21" s="1995"/>
      <c r="B21" s="2007" t="s">
        <v>1435</v>
      </c>
      <c r="C21" s="2009" t="s">
        <v>1436</v>
      </c>
      <c r="D21" s="2005">
        <v>8</v>
      </c>
      <c r="E21" s="1245" t="s">
        <v>1437</v>
      </c>
      <c r="F21" s="1246" t="s">
        <v>1438</v>
      </c>
    </row>
    <row r="22" spans="1:6" ht="19.5" customHeight="1">
      <c r="A22" s="1995"/>
      <c r="B22" s="1998"/>
      <c r="C22" s="2001"/>
      <c r="D22" s="2006"/>
      <c r="E22" s="1249" t="s">
        <v>1439</v>
      </c>
      <c r="F22" s="1250" t="s">
        <v>1440</v>
      </c>
    </row>
    <row r="23" spans="1:6" ht="19.5" customHeight="1">
      <c r="A23" s="1995"/>
      <c r="B23" s="1998"/>
      <c r="C23" s="2001"/>
      <c r="D23" s="2006"/>
      <c r="E23" s="1249" t="s">
        <v>1441</v>
      </c>
      <c r="F23" s="1250" t="s">
        <v>1442</v>
      </c>
    </row>
    <row r="24" spans="1:6" ht="19.5" customHeight="1">
      <c r="A24" s="1995"/>
      <c r="B24" s="1998"/>
      <c r="C24" s="2001"/>
      <c r="D24" s="2006"/>
      <c r="E24" s="1249" t="s">
        <v>1443</v>
      </c>
      <c r="F24" s="1250" t="s">
        <v>1444</v>
      </c>
    </row>
    <row r="25" spans="1:6" ht="19.5" customHeight="1">
      <c r="A25" s="1995"/>
      <c r="B25" s="1998"/>
      <c r="C25" s="2001"/>
      <c r="D25" s="2003"/>
      <c r="E25" s="1247" t="s">
        <v>1445</v>
      </c>
      <c r="F25" s="1248" t="s">
        <v>1446</v>
      </c>
    </row>
    <row r="26" spans="1:6" ht="19.5">
      <c r="A26" s="1995"/>
      <c r="B26" s="1998"/>
      <c r="C26" s="2009" t="s">
        <v>1447</v>
      </c>
      <c r="D26" s="2005">
        <v>9</v>
      </c>
      <c r="E26" s="1245" t="s">
        <v>1448</v>
      </c>
      <c r="F26" s="1246" t="s">
        <v>1449</v>
      </c>
    </row>
    <row r="27" spans="1:6" ht="19.5">
      <c r="A27" s="1995"/>
      <c r="B27" s="1998"/>
      <c r="C27" s="2001"/>
      <c r="D27" s="2006"/>
      <c r="E27" s="1249" t="s">
        <v>1450</v>
      </c>
      <c r="F27" s="1250" t="s">
        <v>1451</v>
      </c>
    </row>
    <row r="28" spans="1:6" ht="19.5">
      <c r="A28" s="1995"/>
      <c r="B28" s="1998"/>
      <c r="C28" s="2001"/>
      <c r="D28" s="2003"/>
      <c r="E28" s="1249" t="s">
        <v>1452</v>
      </c>
      <c r="F28" s="1250" t="s">
        <v>1453</v>
      </c>
    </row>
    <row r="29" spans="1:6" ht="39" customHeight="1">
      <c r="A29" s="1995"/>
      <c r="B29" s="1998"/>
      <c r="C29" s="2009" t="s">
        <v>1454</v>
      </c>
      <c r="D29" s="2005">
        <v>10</v>
      </c>
      <c r="E29" s="1245" t="s">
        <v>1455</v>
      </c>
      <c r="F29" s="1246" t="s">
        <v>1456</v>
      </c>
    </row>
    <row r="30" spans="1:6" ht="19.5">
      <c r="A30" s="1995"/>
      <c r="B30" s="1998"/>
      <c r="C30" s="2001"/>
      <c r="D30" s="2006"/>
      <c r="E30" s="1249" t="s">
        <v>1457</v>
      </c>
      <c r="F30" s="1250" t="s">
        <v>1458</v>
      </c>
    </row>
    <row r="31" spans="1:6" ht="19.5">
      <c r="A31" s="1995"/>
      <c r="B31" s="1998"/>
      <c r="C31" s="2001"/>
      <c r="D31" s="2006"/>
      <c r="E31" s="1249" t="s">
        <v>1459</v>
      </c>
      <c r="F31" s="1250" t="s">
        <v>1460</v>
      </c>
    </row>
    <row r="32" spans="1:6" ht="39">
      <c r="A32" s="1995"/>
      <c r="B32" s="1998"/>
      <c r="C32" s="2001"/>
      <c r="D32" s="2003"/>
      <c r="E32" s="1249" t="s">
        <v>1461</v>
      </c>
      <c r="F32" s="1250" t="s">
        <v>1462</v>
      </c>
    </row>
    <row r="33" spans="1:6" ht="39">
      <c r="A33" s="1995"/>
      <c r="B33" s="1998"/>
      <c r="C33" s="2009" t="s">
        <v>1463</v>
      </c>
      <c r="D33" s="2005">
        <v>11</v>
      </c>
      <c r="E33" s="1245" t="s">
        <v>1464</v>
      </c>
      <c r="F33" s="1246" t="s">
        <v>1465</v>
      </c>
    </row>
    <row r="34" spans="1:6" ht="19.5">
      <c r="A34" s="1995"/>
      <c r="B34" s="1998"/>
      <c r="C34" s="2001"/>
      <c r="D34" s="2006"/>
      <c r="E34" s="1249" t="s">
        <v>1466</v>
      </c>
      <c r="F34" s="1250" t="s">
        <v>1467</v>
      </c>
    </row>
    <row r="35" spans="1:6" ht="39.75" thickBot="1">
      <c r="A35" s="1996"/>
      <c r="B35" s="2008"/>
      <c r="C35" s="2011"/>
      <c r="D35" s="2012"/>
      <c r="E35" s="1251" t="s">
        <v>1468</v>
      </c>
      <c r="F35" s="1252" t="s">
        <v>1469</v>
      </c>
    </row>
    <row r="36" spans="1:6" ht="58.5">
      <c r="A36" s="1994" t="s">
        <v>1470</v>
      </c>
      <c r="B36" s="1997" t="s">
        <v>1471</v>
      </c>
      <c r="C36" s="2000" t="s">
        <v>1472</v>
      </c>
      <c r="D36" s="2002">
        <v>12</v>
      </c>
      <c r="E36" s="1236" t="s">
        <v>1473</v>
      </c>
      <c r="F36" s="1237" t="s">
        <v>1474</v>
      </c>
    </row>
    <row r="37" spans="1:6" ht="19.5">
      <c r="A37" s="1995"/>
      <c r="B37" s="1998"/>
      <c r="C37" s="2001"/>
      <c r="D37" s="2003"/>
      <c r="E37" s="1238" t="s">
        <v>1475</v>
      </c>
      <c r="F37" s="1239" t="s">
        <v>1476</v>
      </c>
    </row>
    <row r="38" spans="1:6" ht="39">
      <c r="A38" s="1995"/>
      <c r="B38" s="1998"/>
      <c r="C38" s="2004" t="s">
        <v>1477</v>
      </c>
      <c r="D38" s="2005">
        <v>13</v>
      </c>
      <c r="E38" s="1245" t="s">
        <v>1478</v>
      </c>
      <c r="F38" s="1246" t="s">
        <v>1479</v>
      </c>
    </row>
    <row r="39" spans="1:6" ht="19.5">
      <c r="A39" s="1995"/>
      <c r="B39" s="1998"/>
      <c r="C39" s="2001"/>
      <c r="D39" s="2006"/>
      <c r="E39" s="1253" t="s">
        <v>1480</v>
      </c>
      <c r="F39" s="1254" t="s">
        <v>1481</v>
      </c>
    </row>
    <row r="40" spans="1:6" ht="39">
      <c r="A40" s="1995"/>
      <c r="B40" s="1999"/>
      <c r="C40" s="2001"/>
      <c r="D40" s="2003"/>
      <c r="E40" s="1255" t="s">
        <v>1482</v>
      </c>
      <c r="F40" s="1256" t="s">
        <v>1483</v>
      </c>
    </row>
    <row r="41" spans="1:6" ht="19.5">
      <c r="A41" s="1995"/>
      <c r="B41" s="2007" t="s">
        <v>1484</v>
      </c>
      <c r="C41" s="2009" t="s">
        <v>1485</v>
      </c>
      <c r="D41" s="2005">
        <v>14</v>
      </c>
      <c r="E41" s="1245" t="s">
        <v>1486</v>
      </c>
      <c r="F41" s="1246" t="s">
        <v>1487</v>
      </c>
    </row>
    <row r="42" spans="1:6" ht="19.5">
      <c r="A42" s="1995"/>
      <c r="B42" s="1998"/>
      <c r="C42" s="2001"/>
      <c r="D42" s="2006"/>
      <c r="E42" s="1247" t="s">
        <v>1488</v>
      </c>
      <c r="F42" s="1248" t="s">
        <v>1489</v>
      </c>
    </row>
    <row r="43" spans="1:6" ht="39">
      <c r="A43" s="1995"/>
      <c r="B43" s="1998"/>
      <c r="C43" s="2001"/>
      <c r="D43" s="2006"/>
      <c r="E43" s="1247" t="s">
        <v>1490</v>
      </c>
      <c r="F43" s="1248" t="s">
        <v>1491</v>
      </c>
    </row>
    <row r="44" spans="1:6" ht="19.5">
      <c r="A44" s="1995"/>
      <c r="B44" s="1998"/>
      <c r="C44" s="2010"/>
      <c r="D44" s="2003"/>
      <c r="E44" s="1255" t="s">
        <v>1492</v>
      </c>
      <c r="F44" s="1256" t="s">
        <v>1493</v>
      </c>
    </row>
    <row r="45" spans="1:6" ht="39">
      <c r="A45" s="1995"/>
      <c r="B45" s="1998"/>
      <c r="C45" s="2009" t="s">
        <v>1494</v>
      </c>
      <c r="D45" s="2005">
        <v>15</v>
      </c>
      <c r="E45" s="1245" t="s">
        <v>1495</v>
      </c>
      <c r="F45" s="1246" t="s">
        <v>1496</v>
      </c>
    </row>
    <row r="46" spans="1:6" ht="39">
      <c r="A46" s="1995"/>
      <c r="B46" s="1998"/>
      <c r="C46" s="2001"/>
      <c r="D46" s="2003"/>
      <c r="E46" s="1247" t="s">
        <v>1497</v>
      </c>
      <c r="F46" s="1248" t="s">
        <v>1498</v>
      </c>
    </row>
    <row r="47" spans="1:6" ht="39">
      <c r="A47" s="1995"/>
      <c r="B47" s="1998"/>
      <c r="C47" s="2009" t="s">
        <v>1499</v>
      </c>
      <c r="D47" s="2005">
        <v>16</v>
      </c>
      <c r="E47" s="1245" t="s">
        <v>1500</v>
      </c>
      <c r="F47" s="1246" t="s">
        <v>1501</v>
      </c>
    </row>
    <row r="48" spans="1:6" ht="19.5">
      <c r="A48" s="1995"/>
      <c r="B48" s="1998"/>
      <c r="C48" s="2001"/>
      <c r="D48" s="2006"/>
      <c r="E48" s="1247" t="s">
        <v>1502</v>
      </c>
      <c r="F48" s="1248" t="s">
        <v>1503</v>
      </c>
    </row>
    <row r="49" spans="1:6" ht="19.5">
      <c r="A49" s="1995"/>
      <c r="B49" s="1998"/>
      <c r="C49" s="2001"/>
      <c r="D49" s="2006"/>
      <c r="E49" s="1247" t="s">
        <v>1504</v>
      </c>
      <c r="F49" s="1248" t="s">
        <v>1505</v>
      </c>
    </row>
    <row r="50" spans="1:6" ht="39.75" thickBot="1">
      <c r="A50" s="1996"/>
      <c r="B50" s="2008"/>
      <c r="C50" s="2011"/>
      <c r="D50" s="2012"/>
      <c r="E50" s="1257" t="s">
        <v>1506</v>
      </c>
      <c r="F50" s="1258" t="s">
        <v>1507</v>
      </c>
    </row>
    <row r="51" spans="1:6" ht="19.5">
      <c r="A51" s="902" t="s">
        <v>1508</v>
      </c>
    </row>
    <row r="52" spans="1:6" ht="22.5">
      <c r="A52" s="1261" t="s">
        <v>1509</v>
      </c>
    </row>
    <row r="53" spans="1:6" ht="22.5">
      <c r="A53" s="1262" t="s">
        <v>1510</v>
      </c>
    </row>
    <row r="54" spans="1:6" ht="22.5">
      <c r="A54" s="1262"/>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10"/>
  <printOptions horizontalCentered="1"/>
  <pageMargins left="3.937007874015748E-2" right="3.937007874015748E-2" top="0.55118110236220474" bottom="0.55118110236220474" header="0" footer="0"/>
  <pageSetup paperSize="9" scale="44" orientation="landscape" r:id="rId1"/>
  <rowBreaks count="1" manualBreakCount="1">
    <brk id="35"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R110"/>
  <sheetViews>
    <sheetView view="pageBreakPreview" topLeftCell="A76" zoomScale="60" zoomScaleNormal="70" workbookViewId="0">
      <selection sqref="A1:H1"/>
    </sheetView>
  </sheetViews>
  <sheetFormatPr defaultRowHeight="13.5"/>
  <cols>
    <col min="1" max="1" width="2.625" style="59" customWidth="1"/>
    <col min="2" max="2" width="5.125" style="60" customWidth="1"/>
    <col min="3" max="3" width="7.625" style="60" customWidth="1"/>
    <col min="4" max="34" width="4.375" style="60" customWidth="1"/>
    <col min="35" max="35" width="4.375" style="124" customWidth="1"/>
    <col min="36" max="36" width="6.125" style="59" customWidth="1"/>
    <col min="37" max="38" width="9" style="59"/>
    <col min="39" max="42" width="20" style="59" bestFit="1" customWidth="1"/>
    <col min="43" max="44" width="20" style="59" hidden="1" customWidth="1"/>
    <col min="45" max="16384" width="9" style="59"/>
  </cols>
  <sheetData>
    <row r="1" spans="1:44" s="80" customFormat="1" ht="17.25" customHeight="1">
      <c r="A1" s="2066" t="s">
        <v>229</v>
      </c>
      <c r="B1" s="2066"/>
      <c r="C1" s="2066"/>
      <c r="D1" s="2067" t="str">
        <f>IF(様式1!F37="","",様式1!F37)</f>
        <v/>
      </c>
      <c r="E1" s="2067"/>
      <c r="F1" s="2067"/>
      <c r="G1" s="2067"/>
      <c r="H1" s="2067"/>
      <c r="I1" s="1076" t="s">
        <v>52</v>
      </c>
      <c r="J1" s="2067" t="str">
        <f>IF(様式1!K37="","",様式1!K37)</f>
        <v/>
      </c>
      <c r="K1" s="2067"/>
      <c r="L1" s="2067"/>
      <c r="M1" s="2067"/>
      <c r="N1" s="2067"/>
      <c r="O1" s="504"/>
      <c r="P1" s="504"/>
      <c r="Q1" s="504"/>
      <c r="R1" s="504"/>
      <c r="S1" s="504"/>
      <c r="T1" s="504"/>
      <c r="U1" s="504"/>
      <c r="V1" s="504"/>
      <c r="W1" s="504"/>
      <c r="X1" s="504"/>
      <c r="Y1" s="504"/>
      <c r="Z1" s="504"/>
      <c r="AA1" s="504"/>
      <c r="AB1" s="504"/>
      <c r="AC1" s="504"/>
      <c r="AD1" s="504"/>
      <c r="AE1" s="504"/>
      <c r="AF1" s="504"/>
      <c r="AG1" s="504"/>
      <c r="AH1" s="504"/>
      <c r="AI1" s="61"/>
    </row>
    <row r="2" spans="1:44">
      <c r="A2" s="120"/>
      <c r="B2" s="120"/>
      <c r="C2" s="120"/>
      <c r="D2" s="2068"/>
      <c r="E2" s="2068"/>
      <c r="F2" s="119"/>
      <c r="G2" s="121"/>
      <c r="H2" s="119"/>
      <c r="I2" s="122"/>
      <c r="J2" s="119"/>
    </row>
    <row r="3" spans="1:44" ht="20.100000000000001" customHeight="1">
      <c r="AG3" s="123"/>
      <c r="AH3" s="68" t="s">
        <v>280</v>
      </c>
    </row>
    <row r="4" spans="1:44" ht="20.25" customHeight="1">
      <c r="A4" s="2069" t="s">
        <v>1142</v>
      </c>
      <c r="B4" s="2069"/>
      <c r="C4" s="2069"/>
      <c r="D4" s="2069"/>
      <c r="E4" s="2069"/>
      <c r="F4" s="2069"/>
      <c r="G4" s="2069"/>
      <c r="H4" s="2069"/>
      <c r="I4" s="2069"/>
      <c r="J4" s="2069"/>
      <c r="K4" s="2069"/>
      <c r="L4" s="2069"/>
      <c r="M4" s="2069"/>
      <c r="N4" s="2069"/>
      <c r="O4" s="2069"/>
      <c r="P4" s="2069"/>
      <c r="Q4" s="2069"/>
      <c r="R4" s="2069"/>
      <c r="S4" s="2069"/>
      <c r="T4" s="2069"/>
      <c r="U4" s="2069"/>
      <c r="V4" s="2069"/>
      <c r="W4" s="2069"/>
      <c r="X4" s="2069"/>
      <c r="Y4" s="2069"/>
      <c r="Z4" s="2069"/>
      <c r="AA4" s="2069"/>
      <c r="AB4" s="2069"/>
      <c r="AC4" s="2069"/>
      <c r="AD4" s="2069"/>
      <c r="AE4" s="2069"/>
      <c r="AF4" s="2069"/>
      <c r="AG4" s="2069"/>
      <c r="AH4" s="2069"/>
    </row>
    <row r="5" spans="1:44">
      <c r="B5" s="124"/>
      <c r="C5" s="124"/>
      <c r="D5" s="124"/>
    </row>
    <row r="6" spans="1:44">
      <c r="B6" s="2070" t="s">
        <v>0</v>
      </c>
      <c r="C6" s="2070"/>
      <c r="D6" s="2070"/>
      <c r="E6" s="2070" t="str">
        <f>IF(様式1!L11="","",様式1!L11)</f>
        <v/>
      </c>
      <c r="F6" s="2070"/>
      <c r="G6" s="2070"/>
      <c r="H6" s="2070"/>
      <c r="I6" s="2070"/>
      <c r="J6" s="2070"/>
      <c r="K6" s="2070"/>
      <c r="L6" s="2070"/>
      <c r="M6" s="2070"/>
      <c r="N6" s="2070"/>
      <c r="O6" s="2070"/>
      <c r="P6" s="2070"/>
      <c r="Q6" s="2070"/>
      <c r="R6" s="2070"/>
      <c r="S6" s="2070" t="s">
        <v>281</v>
      </c>
      <c r="T6" s="2070"/>
      <c r="U6" s="2070"/>
      <c r="V6" s="2070" t="str">
        <f>IF(様式1!G36="","",様式1!G36)</f>
        <v/>
      </c>
      <c r="W6" s="2070"/>
      <c r="X6" s="2070"/>
      <c r="Y6" s="2070"/>
      <c r="Z6" s="2070"/>
      <c r="AA6" s="2070"/>
      <c r="AB6" s="2070"/>
      <c r="AC6" s="2070"/>
      <c r="AD6" s="2070"/>
      <c r="AE6" s="2070"/>
      <c r="AF6" s="2070"/>
      <c r="AG6" s="2070"/>
      <c r="AH6" s="2070"/>
    </row>
    <row r="7" spans="1:44" ht="5.25" customHeight="1"/>
    <row r="8" spans="1:44" s="80" customFormat="1" ht="30" customHeight="1">
      <c r="B8" s="2060" t="s">
        <v>1120</v>
      </c>
      <c r="C8" s="1077" t="s">
        <v>825</v>
      </c>
      <c r="D8" s="567" t="str">
        <f>AM12</f>
        <v/>
      </c>
      <c r="E8" s="568" t="str">
        <f>IF($D$8="","",IF($D$8+1&lt;=$AM$13,$D$8+1,""))</f>
        <v/>
      </c>
      <c r="F8" s="568" t="str">
        <f>IF($D$8="","",IF($D$8+2&lt;=$AM$13,$D$8+2,""))</f>
        <v/>
      </c>
      <c r="G8" s="568" t="str">
        <f>IF($D$8="","",IF($D$8+3&lt;=$AM$13,$D$8+3,""))</f>
        <v/>
      </c>
      <c r="H8" s="568" t="str">
        <f>IF($D$8="","",IF($D$8+4&lt;=$AM$13,$D$8+4,""))</f>
        <v/>
      </c>
      <c r="I8" s="568" t="str">
        <f>IF($D$8="","",IF($D$8+5&lt;=$AM$13,$D$8+5,""))</f>
        <v/>
      </c>
      <c r="J8" s="568" t="str">
        <f>IF($D$8="","",IF($D$8+6&lt;=$AM$13,$D$8+6,""))</f>
        <v/>
      </c>
      <c r="K8" s="568" t="str">
        <f>IF($D$8="","",IF($D$8+7&lt;=$AM$13,$D$8+7,""))</f>
        <v/>
      </c>
      <c r="L8" s="568" t="str">
        <f>IF($D$8="","",IF($D$8+8&lt;=$AM$13,$D$8+8,""))</f>
        <v/>
      </c>
      <c r="M8" s="568" t="str">
        <f>IF($D$8="","",IF($D$8+9&lt;=$AM$13,$D$8+9,""))</f>
        <v/>
      </c>
      <c r="N8" s="568" t="str">
        <f>IF($D$8="","",IF($D$8+10&lt;=$AM$13,$D$8+10,""))</f>
        <v/>
      </c>
      <c r="O8" s="568" t="str">
        <f>IF($D$8="","",IF($D$8+11&lt;=$AM$13,$D$8+11,""))</f>
        <v/>
      </c>
      <c r="P8" s="568" t="str">
        <f>IF($D$8="","",IF($D$8+12&lt;=$AM$13,$D$8+12,""))</f>
        <v/>
      </c>
      <c r="Q8" s="568" t="str">
        <f>IF($D$8="","",IF($D$8+13&lt;=$AM$13,$D$8+13,""))</f>
        <v/>
      </c>
      <c r="R8" s="568" t="str">
        <f>IF($D$8="","",IF($D$8+14&lt;=$AM$13,$D$8+14,""))</f>
        <v/>
      </c>
      <c r="S8" s="568" t="str">
        <f>IF($D$8="","",IF($D$8+15&lt;=$AM$13,$D$8+15,""))</f>
        <v/>
      </c>
      <c r="T8" s="568" t="str">
        <f>IF($D$8="","",IF($D$8+16&lt;=$AM$13,$D$8+16,""))</f>
        <v/>
      </c>
      <c r="U8" s="568" t="str">
        <f>IF($D$8="","",IF($D$8+17&lt;=$AM$13,$D$8+17,""))</f>
        <v/>
      </c>
      <c r="V8" s="568" t="str">
        <f>IF($D$8="","",IF($D$8+18&lt;=$AM$13,$D$8+18,""))</f>
        <v/>
      </c>
      <c r="W8" s="568" t="str">
        <f>IF($D$8="","",IF($D$8+19&lt;=$AM$13,$D$8+19,""))</f>
        <v/>
      </c>
      <c r="X8" s="568" t="str">
        <f>IF($D$8="","",IF($D$8+20&lt;=$AM$13,$D$8+20,""))</f>
        <v/>
      </c>
      <c r="Y8" s="568" t="str">
        <f>IF($D$8="","",IF($D$8+21&lt;=$AM$13,$D$8+21,""))</f>
        <v/>
      </c>
      <c r="Z8" s="568" t="str">
        <f>IF($D$8="","",IF($D$8+22&lt;=$AM$13,$D$8+22,""))</f>
        <v/>
      </c>
      <c r="AA8" s="568" t="str">
        <f>IF($D$8="","",IF($D$8+23&lt;=$AM$13,$D$8+23,""))</f>
        <v/>
      </c>
      <c r="AB8" s="568" t="str">
        <f>IF($D$8="","",IF($D$8+24&lt;=$AM$13,$D$8+24,""))</f>
        <v/>
      </c>
      <c r="AC8" s="568" t="str">
        <f>IF($D$8="","",IF($D$8+25&lt;=$AM$13,$D$8+25,""))</f>
        <v/>
      </c>
      <c r="AD8" s="568" t="str">
        <f>IF($D$8="","",IF($D$8+26&lt;=$AM$13,$D$8+26,""))</f>
        <v/>
      </c>
      <c r="AE8" s="568" t="str">
        <f>IF($D$8="","",IF($D$8+27&lt;=$AM$13,$D$8+27,""))</f>
        <v/>
      </c>
      <c r="AF8" s="568" t="str">
        <f>IF($D$8="","",IF($D$8+28&lt;=$AM$13,$D$8+28,""))</f>
        <v/>
      </c>
      <c r="AG8" s="568" t="str">
        <f>IF($D$8="","",IF($D$8+29&lt;=$AM$13,$D$8+29,""))</f>
        <v/>
      </c>
      <c r="AH8" s="569" t="str">
        <f>IF($D$8="","",IF($D$8+30&lt;=$AM$13,$D$8+30,""))</f>
        <v/>
      </c>
      <c r="AI8" s="61"/>
      <c r="AM8" s="60" t="s">
        <v>788</v>
      </c>
      <c r="AN8" s="60" t="s">
        <v>789</v>
      </c>
    </row>
    <row r="9" spans="1:44" s="80" customFormat="1" ht="18" customHeight="1">
      <c r="B9" s="2061"/>
      <c r="C9" s="1072" t="s">
        <v>282</v>
      </c>
      <c r="D9" s="570" t="str">
        <f t="shared" ref="D9:AH9" si="0">TEXT(D8,"aaa")</f>
        <v/>
      </c>
      <c r="E9" s="571" t="str">
        <f t="shared" si="0"/>
        <v/>
      </c>
      <c r="F9" s="571" t="str">
        <f t="shared" si="0"/>
        <v/>
      </c>
      <c r="G9" s="571" t="str">
        <f t="shared" si="0"/>
        <v/>
      </c>
      <c r="H9" s="571" t="str">
        <f t="shared" si="0"/>
        <v/>
      </c>
      <c r="I9" s="571" t="str">
        <f t="shared" si="0"/>
        <v/>
      </c>
      <c r="J9" s="571" t="str">
        <f t="shared" si="0"/>
        <v/>
      </c>
      <c r="K9" s="571" t="str">
        <f t="shared" si="0"/>
        <v/>
      </c>
      <c r="L9" s="571" t="str">
        <f t="shared" si="0"/>
        <v/>
      </c>
      <c r="M9" s="571" t="str">
        <f t="shared" si="0"/>
        <v/>
      </c>
      <c r="N9" s="571" t="str">
        <f t="shared" si="0"/>
        <v/>
      </c>
      <c r="O9" s="571" t="str">
        <f t="shared" si="0"/>
        <v/>
      </c>
      <c r="P9" s="571" t="str">
        <f t="shared" si="0"/>
        <v/>
      </c>
      <c r="Q9" s="571" t="str">
        <f t="shared" si="0"/>
        <v/>
      </c>
      <c r="R9" s="571" t="str">
        <f t="shared" si="0"/>
        <v/>
      </c>
      <c r="S9" s="571" t="str">
        <f t="shared" si="0"/>
        <v/>
      </c>
      <c r="T9" s="571" t="str">
        <f t="shared" si="0"/>
        <v/>
      </c>
      <c r="U9" s="571" t="str">
        <f t="shared" si="0"/>
        <v/>
      </c>
      <c r="V9" s="571" t="str">
        <f t="shared" si="0"/>
        <v/>
      </c>
      <c r="W9" s="571" t="str">
        <f t="shared" si="0"/>
        <v/>
      </c>
      <c r="X9" s="571" t="str">
        <f t="shared" si="0"/>
        <v/>
      </c>
      <c r="Y9" s="571" t="str">
        <f t="shared" si="0"/>
        <v/>
      </c>
      <c r="Z9" s="571" t="str">
        <f t="shared" si="0"/>
        <v/>
      </c>
      <c r="AA9" s="571" t="str">
        <f t="shared" si="0"/>
        <v/>
      </c>
      <c r="AB9" s="571" t="str">
        <f t="shared" si="0"/>
        <v/>
      </c>
      <c r="AC9" s="571" t="str">
        <f t="shared" si="0"/>
        <v/>
      </c>
      <c r="AD9" s="571" t="str">
        <f t="shared" si="0"/>
        <v/>
      </c>
      <c r="AE9" s="571" t="str">
        <f t="shared" si="0"/>
        <v/>
      </c>
      <c r="AF9" s="571" t="str">
        <f t="shared" si="0"/>
        <v/>
      </c>
      <c r="AG9" s="571" t="str">
        <f t="shared" si="0"/>
        <v/>
      </c>
      <c r="AH9" s="572" t="str">
        <f t="shared" si="0"/>
        <v/>
      </c>
      <c r="AI9" s="61"/>
      <c r="AM9" s="561" t="str">
        <f>IF(様式1!F37="","",様式1!F37)</f>
        <v/>
      </c>
      <c r="AN9" s="561" t="str">
        <f>IF(様式1!K37="","",様式1!K37)</f>
        <v/>
      </c>
    </row>
    <row r="10" spans="1:44" ht="18.75" customHeight="1">
      <c r="B10" s="2061"/>
      <c r="C10" s="505"/>
      <c r="D10" s="2043"/>
      <c r="E10" s="2043"/>
      <c r="F10" s="2043"/>
      <c r="G10" s="2043"/>
      <c r="H10" s="2043"/>
      <c r="I10" s="2043"/>
      <c r="J10" s="2043"/>
      <c r="K10" s="2043"/>
      <c r="L10" s="2043"/>
      <c r="M10" s="2043"/>
      <c r="N10" s="2043"/>
      <c r="O10" s="2043"/>
      <c r="P10" s="2043"/>
      <c r="Q10" s="2043"/>
      <c r="R10" s="2043"/>
      <c r="S10" s="2043"/>
      <c r="T10" s="2043"/>
      <c r="U10" s="2043"/>
      <c r="V10" s="2043"/>
      <c r="W10" s="2043"/>
      <c r="X10" s="2043"/>
      <c r="Y10" s="2043"/>
      <c r="Z10" s="2043"/>
      <c r="AA10" s="2043"/>
      <c r="AB10" s="2043"/>
      <c r="AC10" s="2043"/>
      <c r="AD10" s="2043"/>
      <c r="AE10" s="2043"/>
      <c r="AF10" s="2043"/>
      <c r="AG10" s="2043"/>
      <c r="AH10" s="2045"/>
    </row>
    <row r="11" spans="1:44" ht="18.75" customHeight="1">
      <c r="B11" s="2061"/>
      <c r="C11" s="505"/>
      <c r="D11" s="2044"/>
      <c r="E11" s="2044"/>
      <c r="F11" s="2044"/>
      <c r="G11" s="2044"/>
      <c r="H11" s="2044"/>
      <c r="I11" s="2044"/>
      <c r="J11" s="2044"/>
      <c r="K11" s="2044"/>
      <c r="L11" s="2044"/>
      <c r="M11" s="2044"/>
      <c r="N11" s="2044"/>
      <c r="O11" s="2044"/>
      <c r="P11" s="2044"/>
      <c r="Q11" s="2044"/>
      <c r="R11" s="2044"/>
      <c r="S11" s="2044"/>
      <c r="T11" s="2044"/>
      <c r="U11" s="2044"/>
      <c r="V11" s="2044"/>
      <c r="W11" s="2044"/>
      <c r="X11" s="2044"/>
      <c r="Y11" s="2044"/>
      <c r="Z11" s="2044"/>
      <c r="AA11" s="2044"/>
      <c r="AB11" s="2044"/>
      <c r="AC11" s="2044"/>
      <c r="AD11" s="2044"/>
      <c r="AE11" s="2044"/>
      <c r="AF11" s="2044"/>
      <c r="AG11" s="2044"/>
      <c r="AH11" s="2046"/>
      <c r="AM11" s="562" t="s">
        <v>308</v>
      </c>
      <c r="AN11" s="562" t="s">
        <v>309</v>
      </c>
      <c r="AO11" s="562" t="s">
        <v>310</v>
      </c>
      <c r="AP11" s="562" t="s">
        <v>311</v>
      </c>
      <c r="AQ11" s="562" t="s">
        <v>312</v>
      </c>
      <c r="AR11" s="562" t="s">
        <v>313</v>
      </c>
    </row>
    <row r="12" spans="1:44" ht="18.75" customHeight="1">
      <c r="B12" s="2061"/>
      <c r="C12" s="505" t="s">
        <v>283</v>
      </c>
      <c r="D12" s="2044"/>
      <c r="E12" s="2044"/>
      <c r="F12" s="2044"/>
      <c r="G12" s="2044"/>
      <c r="H12" s="2044"/>
      <c r="I12" s="2044"/>
      <c r="J12" s="2044"/>
      <c r="K12" s="2044"/>
      <c r="L12" s="2044"/>
      <c r="M12" s="2044"/>
      <c r="N12" s="2044"/>
      <c r="O12" s="2044"/>
      <c r="P12" s="2044"/>
      <c r="Q12" s="2044"/>
      <c r="R12" s="2044"/>
      <c r="S12" s="2044"/>
      <c r="T12" s="2044"/>
      <c r="U12" s="2044"/>
      <c r="V12" s="2044"/>
      <c r="W12" s="2044"/>
      <c r="X12" s="2044"/>
      <c r="Y12" s="2044"/>
      <c r="Z12" s="2044"/>
      <c r="AA12" s="2044"/>
      <c r="AB12" s="2044"/>
      <c r="AC12" s="2044"/>
      <c r="AD12" s="2044"/>
      <c r="AE12" s="2044"/>
      <c r="AF12" s="2044"/>
      <c r="AG12" s="2044"/>
      <c r="AH12" s="2046"/>
      <c r="AM12" s="561" t="str">
        <f>AM9</f>
        <v/>
      </c>
      <c r="AN12" s="561" t="str">
        <f>IF(AM13=AN9,"",IF(AN9&gt;EDATE(AM12,1)-1,EDATE(AM12,1),""))</f>
        <v/>
      </c>
      <c r="AO12" s="561" t="str">
        <f>IF(AN12="","",IF(AN9&gt;EDATE(AM12,2)-1,EDATE(AM12,2),""))</f>
        <v/>
      </c>
      <c r="AP12" s="561" t="str">
        <f>IF(AO12="","",IF(AN9&gt;EDATE(AM12,3)-1,EDATE(AM12,3),""))</f>
        <v/>
      </c>
      <c r="AQ12" s="561" t="str">
        <f>IF(AP12="","",IF(AN9&gt;EDATE(AM12,4)-1,EDATE(AM12,4),""))</f>
        <v/>
      </c>
      <c r="AR12" s="561" t="str">
        <f>IF(AQ12="","",IF(AN9&gt;EDATE(AM12,5)-1,EDATE(AM12,5),""))</f>
        <v/>
      </c>
    </row>
    <row r="13" spans="1:44" ht="18.75" customHeight="1">
      <c r="B13" s="2061"/>
      <c r="C13" s="505"/>
      <c r="D13" s="2044"/>
      <c r="E13" s="2044"/>
      <c r="F13" s="2044"/>
      <c r="G13" s="2044"/>
      <c r="H13" s="2044"/>
      <c r="I13" s="2044"/>
      <c r="J13" s="2044"/>
      <c r="K13" s="2044"/>
      <c r="L13" s="2044"/>
      <c r="M13" s="2044"/>
      <c r="N13" s="2044"/>
      <c r="O13" s="2044"/>
      <c r="P13" s="2044"/>
      <c r="Q13" s="2044"/>
      <c r="R13" s="2044"/>
      <c r="S13" s="2044"/>
      <c r="T13" s="2044"/>
      <c r="U13" s="2044"/>
      <c r="V13" s="2044"/>
      <c r="W13" s="2044"/>
      <c r="X13" s="2044"/>
      <c r="Y13" s="2044"/>
      <c r="Z13" s="2044"/>
      <c r="AA13" s="2044"/>
      <c r="AB13" s="2044"/>
      <c r="AC13" s="2044"/>
      <c r="AD13" s="2044"/>
      <c r="AE13" s="2044"/>
      <c r="AF13" s="2044"/>
      <c r="AG13" s="2044"/>
      <c r="AH13" s="2046"/>
      <c r="AM13" s="561" t="str">
        <f>IF(AM12="","",IF(AN9&lt;(EDATE(AM12,1)-1),AN9,EDATE(AM12,1)-1))</f>
        <v/>
      </c>
      <c r="AN13" s="561" t="str">
        <f>IF(AN12="","",IF(AN9&lt;(EDATE(AM12,2)-1),AN9,EDATE(AM12,2)-1))</f>
        <v/>
      </c>
      <c r="AO13" s="561" t="str">
        <f>IF(AO12="","",IF(AN9&lt;(EDATE(AM12,3)-1),AN9,EDATE(AM12,3)-1))</f>
        <v/>
      </c>
      <c r="AP13" s="561" t="str">
        <f>IF(AP12="","",IF(AN9&lt;=(EDATE(AM12,4)-1),AN9,EDATE(AM12,4)-1))</f>
        <v/>
      </c>
      <c r="AQ13" s="561" t="str">
        <f>IF(AQ12="","",IF(AN9&lt;=(EDATE(AM12,5)-1),AN9,EDATE(AM12,5)-1))</f>
        <v/>
      </c>
      <c r="AR13" s="561" t="str">
        <f>IF(AR12="","",IF(AN9&lt;=(EDATE(AM12,6)-1),AN9,EDATE(AM12,6)-1))</f>
        <v/>
      </c>
    </row>
    <row r="14" spans="1:44" ht="18.75" customHeight="1">
      <c r="B14" s="2061"/>
      <c r="C14" s="505" t="s">
        <v>284</v>
      </c>
      <c r="D14" s="2044"/>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6"/>
    </row>
    <row r="15" spans="1:44" ht="18.75" customHeight="1">
      <c r="B15" s="2061"/>
      <c r="C15" s="505"/>
      <c r="D15" s="2044"/>
      <c r="E15" s="2044"/>
      <c r="F15" s="2044"/>
      <c r="G15" s="2044"/>
      <c r="H15" s="2044"/>
      <c r="I15" s="2044"/>
      <c r="J15" s="2044"/>
      <c r="K15" s="2044"/>
      <c r="L15" s="2044"/>
      <c r="M15" s="2044"/>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6"/>
    </row>
    <row r="16" spans="1:44" ht="18.75" customHeight="1">
      <c r="B16" s="2061"/>
      <c r="C16" s="505" t="s">
        <v>285</v>
      </c>
      <c r="D16" s="2044"/>
      <c r="E16" s="2044"/>
      <c r="F16" s="2044"/>
      <c r="G16" s="2044"/>
      <c r="H16" s="2044"/>
      <c r="I16" s="2044"/>
      <c r="J16" s="2044"/>
      <c r="K16" s="2044"/>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c r="AH16" s="2046"/>
    </row>
    <row r="17" spans="2:35" ht="18.75" customHeight="1">
      <c r="B17" s="2061"/>
      <c r="C17" s="505"/>
      <c r="D17" s="2044"/>
      <c r="E17" s="2044"/>
      <c r="F17" s="2044"/>
      <c r="G17" s="2044"/>
      <c r="H17" s="2044"/>
      <c r="I17" s="2044"/>
      <c r="J17" s="2044"/>
      <c r="K17" s="2044"/>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6"/>
    </row>
    <row r="18" spans="2:35" ht="18.75" customHeight="1">
      <c r="B18" s="2061"/>
      <c r="C18" s="505" t="s">
        <v>286</v>
      </c>
      <c r="D18" s="2044"/>
      <c r="E18" s="2044"/>
      <c r="F18" s="2044"/>
      <c r="G18" s="2044"/>
      <c r="H18" s="2044"/>
      <c r="I18" s="2044"/>
      <c r="J18" s="2044"/>
      <c r="K18" s="2044"/>
      <c r="L18" s="2044"/>
      <c r="M18" s="2044"/>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6"/>
    </row>
    <row r="19" spans="2:35" ht="18.75" customHeight="1">
      <c r="B19" s="2061"/>
      <c r="C19" s="505"/>
      <c r="D19" s="2044"/>
      <c r="E19" s="2044"/>
      <c r="F19" s="2044"/>
      <c r="G19" s="2044"/>
      <c r="H19" s="2044"/>
      <c r="I19" s="2044"/>
      <c r="J19" s="2044"/>
      <c r="K19" s="2044"/>
      <c r="L19" s="2044"/>
      <c r="M19" s="2044"/>
      <c r="N19" s="2044"/>
      <c r="O19" s="2044"/>
      <c r="P19" s="2044"/>
      <c r="Q19" s="2044"/>
      <c r="R19" s="2044"/>
      <c r="S19" s="2044"/>
      <c r="T19" s="2044"/>
      <c r="U19" s="2044"/>
      <c r="V19" s="2044"/>
      <c r="W19" s="2044"/>
      <c r="X19" s="2044"/>
      <c r="Y19" s="2044"/>
      <c r="Z19" s="2044"/>
      <c r="AA19" s="2044"/>
      <c r="AB19" s="2044"/>
      <c r="AC19" s="2044"/>
      <c r="AD19" s="2044"/>
      <c r="AE19" s="2044"/>
      <c r="AF19" s="2044"/>
      <c r="AG19" s="2044"/>
      <c r="AH19" s="2046"/>
    </row>
    <row r="20" spans="2:35" ht="18.75" customHeight="1">
      <c r="B20" s="2061"/>
      <c r="C20" s="505"/>
      <c r="D20" s="2044"/>
      <c r="E20" s="2044"/>
      <c r="F20" s="2044"/>
      <c r="G20" s="2044"/>
      <c r="H20" s="2044"/>
      <c r="I20" s="2044"/>
      <c r="J20" s="2044"/>
      <c r="K20" s="2044"/>
      <c r="L20" s="2044"/>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6"/>
    </row>
    <row r="21" spans="2:35" ht="20.100000000000001" customHeight="1">
      <c r="B21" s="2061"/>
      <c r="C21" s="870" t="s">
        <v>1162</v>
      </c>
      <c r="D21" s="822"/>
      <c r="E21" s="823"/>
      <c r="F21" s="823"/>
      <c r="G21" s="823"/>
      <c r="H21" s="823"/>
      <c r="I21" s="823"/>
      <c r="J21" s="823"/>
      <c r="K21" s="823"/>
      <c r="L21" s="823"/>
      <c r="M21" s="823"/>
      <c r="N21" s="823"/>
      <c r="O21" s="823"/>
      <c r="P21" s="823"/>
      <c r="Q21" s="823"/>
      <c r="R21" s="823"/>
      <c r="S21" s="823"/>
      <c r="T21" s="823"/>
      <c r="U21" s="823"/>
      <c r="V21" s="823"/>
      <c r="W21" s="823"/>
      <c r="X21" s="823"/>
      <c r="Y21" s="823"/>
      <c r="Z21" s="823"/>
      <c r="AA21" s="823"/>
      <c r="AB21" s="823"/>
      <c r="AC21" s="823"/>
      <c r="AD21" s="823"/>
      <c r="AE21" s="823"/>
      <c r="AF21" s="823"/>
      <c r="AG21" s="823"/>
      <c r="AH21" s="824"/>
      <c r="AI21" s="124">
        <f>COUNTIF(D21:AH21,"○")</f>
        <v>0</v>
      </c>
    </row>
    <row r="22" spans="2:35" ht="21.75" customHeight="1">
      <c r="B22" s="2061"/>
      <c r="C22" s="586" t="s">
        <v>287</v>
      </c>
      <c r="D22" s="738"/>
      <c r="E22" s="739"/>
      <c r="F22" s="739"/>
      <c r="G22" s="739"/>
      <c r="H22" s="739"/>
      <c r="I22" s="740"/>
      <c r="J22" s="740"/>
      <c r="K22" s="739"/>
      <c r="L22" s="739"/>
      <c r="M22" s="739"/>
      <c r="N22" s="739"/>
      <c r="O22" s="739"/>
      <c r="P22" s="740"/>
      <c r="Q22" s="740"/>
      <c r="R22" s="739"/>
      <c r="S22" s="739"/>
      <c r="T22" s="739"/>
      <c r="U22" s="740"/>
      <c r="V22" s="740"/>
      <c r="W22" s="740"/>
      <c r="X22" s="740"/>
      <c r="Y22" s="739"/>
      <c r="Z22" s="739"/>
      <c r="AA22" s="739"/>
      <c r="AB22" s="739"/>
      <c r="AC22" s="740"/>
      <c r="AD22" s="740"/>
      <c r="AE22" s="739"/>
      <c r="AF22" s="739"/>
      <c r="AG22" s="739"/>
      <c r="AH22" s="741"/>
      <c r="AI22" s="563">
        <f>COUNTA(D22:AH22)</f>
        <v>0</v>
      </c>
    </row>
    <row r="23" spans="2:35" ht="15" customHeight="1">
      <c r="B23" s="2061"/>
      <c r="C23" s="2048" t="s">
        <v>423</v>
      </c>
      <c r="D23" s="742"/>
      <c r="E23" s="743"/>
      <c r="F23" s="743"/>
      <c r="G23" s="743"/>
      <c r="H23" s="743"/>
      <c r="I23" s="743"/>
      <c r="J23" s="743"/>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4"/>
      <c r="AI23" s="2051" t="s">
        <v>787</v>
      </c>
    </row>
    <row r="24" spans="2:35" ht="15" customHeight="1" thickBot="1">
      <c r="B24" s="2061"/>
      <c r="C24" s="2049"/>
      <c r="D24" s="745"/>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46"/>
      <c r="AH24" s="747"/>
      <c r="AI24" s="2052"/>
    </row>
    <row r="25" spans="2:35" ht="15" customHeight="1" thickBot="1">
      <c r="B25" s="2062"/>
      <c r="C25" s="2050"/>
      <c r="D25" s="748"/>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G25" s="749"/>
      <c r="AH25" s="750"/>
      <c r="AI25" s="574">
        <f>SUM(D23:AH25)</f>
        <v>0</v>
      </c>
    </row>
    <row r="26" spans="2:35" ht="15" customHeight="1"/>
    <row r="27" spans="2:35" ht="30" customHeight="1">
      <c r="B27" s="2060" t="s">
        <v>1121</v>
      </c>
      <c r="C27" s="1077" t="s">
        <v>825</v>
      </c>
      <c r="D27" s="567" t="str">
        <f>AN12</f>
        <v/>
      </c>
      <c r="E27" s="568" t="str">
        <f>IF($D$27="","",IF($D$27+1&lt;=$AN$13,$D$27+1,""))</f>
        <v/>
      </c>
      <c r="F27" s="568" t="str">
        <f>IF($D$27="","",IF($D$27+2&lt;=$AN$13,$D$27+2,""))</f>
        <v/>
      </c>
      <c r="G27" s="568" t="str">
        <f>IF($D$27="","",IF($D$27+3&lt;=$AN$13,$D$27+3,""))</f>
        <v/>
      </c>
      <c r="H27" s="568" t="str">
        <f>IF($D$27="","",IF($D$27+4&lt;=$AN$13,$D$27+4,""))</f>
        <v/>
      </c>
      <c r="I27" s="568" t="str">
        <f>IF($D$27="","",IF($D$27+5&lt;=$AN$13,$D$27+5,""))</f>
        <v/>
      </c>
      <c r="J27" s="568" t="str">
        <f>IF($D$27="","",IF($D$27+6&lt;=$AN$13,$D$27+6,""))</f>
        <v/>
      </c>
      <c r="K27" s="568" t="str">
        <f>IF($D$27="","",IF($D$27+7&lt;=$AN$13,$D$27+7,""))</f>
        <v/>
      </c>
      <c r="L27" s="568" t="str">
        <f>IF($D$27="","",IF($D$27+8&lt;=$AN$13,$D$27+8,""))</f>
        <v/>
      </c>
      <c r="M27" s="568" t="str">
        <f>IF($D$27="","",IF($D$27+9&lt;=$AN$13,$D$27+9,""))</f>
        <v/>
      </c>
      <c r="N27" s="568" t="str">
        <f>IF($D$27="","",IF($D$27+10&lt;=$AN$13,$D$27+10,""))</f>
        <v/>
      </c>
      <c r="O27" s="568" t="str">
        <f>IF($D$27="","",IF($D$27+11&lt;=$AN$13,$D$27+11,""))</f>
        <v/>
      </c>
      <c r="P27" s="568" t="str">
        <f>IF($D$27="","",IF($D$27+12&lt;=$AN$13,$D$27+12,""))</f>
        <v/>
      </c>
      <c r="Q27" s="568" t="str">
        <f>IF($D$27="","",IF($D$27+13&lt;=$AN$13,$D$27+13,""))</f>
        <v/>
      </c>
      <c r="R27" s="568" t="str">
        <f>IF($D$27="","",IF($D$27+14&lt;=$AN$13,$D$27+14,""))</f>
        <v/>
      </c>
      <c r="S27" s="568" t="str">
        <f>IF($D$27="","",IF($D$27+15&lt;=$AN$13,$D$27+15,""))</f>
        <v/>
      </c>
      <c r="T27" s="568" t="str">
        <f>IF($D$27="","",IF($D$27+16&lt;=$AN$13,$D$27+16,""))</f>
        <v/>
      </c>
      <c r="U27" s="568" t="str">
        <f>IF($D$27="","",IF($D$27+17&lt;=$AN$13,$D$27+17,""))</f>
        <v/>
      </c>
      <c r="V27" s="568" t="str">
        <f>IF($D$27="","",IF($D$27+18&lt;=$AN$13,$D$27+18,""))</f>
        <v/>
      </c>
      <c r="W27" s="568" t="str">
        <f>IF($D$27="","",IF($D$27+19&lt;=$AN$13,$D$27+19,""))</f>
        <v/>
      </c>
      <c r="X27" s="568" t="str">
        <f>IF($D$27="","",IF($D$27+20&lt;=$AN$13,$D$27+20,""))</f>
        <v/>
      </c>
      <c r="Y27" s="568" t="str">
        <f>IF($D$27="","",IF($D$27+21&lt;=$AN$13,$D$27+21,""))</f>
        <v/>
      </c>
      <c r="Z27" s="568" t="str">
        <f>IF($D$27="","",IF($D$27+22&lt;=$AN$13,$D$27+22,""))</f>
        <v/>
      </c>
      <c r="AA27" s="568" t="str">
        <f>IF($D$27="","",IF($D$27+23&lt;=$AN$13,$D$27+23,""))</f>
        <v/>
      </c>
      <c r="AB27" s="568" t="str">
        <f>IF($D$27="","",IF($D$27+24&lt;=$AN$13,$D$27+24,""))</f>
        <v/>
      </c>
      <c r="AC27" s="568" t="str">
        <f>IF($D$27="","",IF($D$27+25&lt;=$AN$13,$D$27+25,""))</f>
        <v/>
      </c>
      <c r="AD27" s="568" t="str">
        <f>IF($D$27="","",IF($D$27+26&lt;=$AN$13,$D$27+26,""))</f>
        <v/>
      </c>
      <c r="AE27" s="568" t="str">
        <f>IF($D$27="","",IF($D$27+27&lt;=$AN$13,$D$27+27,""))</f>
        <v/>
      </c>
      <c r="AF27" s="568" t="str">
        <f>IF($D$27="","",IF($D$27+28&lt;=$AN$13,$D$27+28,""))</f>
        <v/>
      </c>
      <c r="AG27" s="568" t="str">
        <f>IF($D$27="","",IF($D$27+29&lt;=$AN$13,$D$27+29,""))</f>
        <v/>
      </c>
      <c r="AH27" s="569" t="str">
        <f>IF($D$27="","",IF($D$27+30&lt;=$AN$13,$D$27+30,""))</f>
        <v/>
      </c>
    </row>
    <row r="28" spans="2:35" ht="18" customHeight="1">
      <c r="B28" s="2061"/>
      <c r="C28" s="1072" t="s">
        <v>282</v>
      </c>
      <c r="D28" s="570" t="str">
        <f t="shared" ref="D28:AH28" si="1">TEXT(D27,"aaa")</f>
        <v/>
      </c>
      <c r="E28" s="571" t="str">
        <f t="shared" si="1"/>
        <v/>
      </c>
      <c r="F28" s="571" t="str">
        <f t="shared" si="1"/>
        <v/>
      </c>
      <c r="G28" s="571" t="str">
        <f t="shared" si="1"/>
        <v/>
      </c>
      <c r="H28" s="571" t="str">
        <f t="shared" si="1"/>
        <v/>
      </c>
      <c r="I28" s="571" t="str">
        <f t="shared" si="1"/>
        <v/>
      </c>
      <c r="J28" s="571" t="str">
        <f t="shared" si="1"/>
        <v/>
      </c>
      <c r="K28" s="571" t="str">
        <f t="shared" si="1"/>
        <v/>
      </c>
      <c r="L28" s="571" t="str">
        <f t="shared" si="1"/>
        <v/>
      </c>
      <c r="M28" s="571" t="str">
        <f t="shared" si="1"/>
        <v/>
      </c>
      <c r="N28" s="571" t="str">
        <f t="shared" si="1"/>
        <v/>
      </c>
      <c r="O28" s="571" t="str">
        <f t="shared" si="1"/>
        <v/>
      </c>
      <c r="P28" s="571" t="str">
        <f t="shared" si="1"/>
        <v/>
      </c>
      <c r="Q28" s="571" t="str">
        <f t="shared" si="1"/>
        <v/>
      </c>
      <c r="R28" s="571" t="str">
        <f t="shared" si="1"/>
        <v/>
      </c>
      <c r="S28" s="571" t="str">
        <f t="shared" si="1"/>
        <v/>
      </c>
      <c r="T28" s="571" t="str">
        <f t="shared" si="1"/>
        <v/>
      </c>
      <c r="U28" s="571" t="str">
        <f t="shared" si="1"/>
        <v/>
      </c>
      <c r="V28" s="571" t="str">
        <f t="shared" si="1"/>
        <v/>
      </c>
      <c r="W28" s="571" t="str">
        <f t="shared" si="1"/>
        <v/>
      </c>
      <c r="X28" s="571" t="str">
        <f t="shared" si="1"/>
        <v/>
      </c>
      <c r="Y28" s="571" t="str">
        <f t="shared" si="1"/>
        <v/>
      </c>
      <c r="Z28" s="571" t="str">
        <f t="shared" si="1"/>
        <v/>
      </c>
      <c r="AA28" s="571" t="str">
        <f t="shared" si="1"/>
        <v/>
      </c>
      <c r="AB28" s="571" t="str">
        <f t="shared" si="1"/>
        <v/>
      </c>
      <c r="AC28" s="571" t="str">
        <f t="shared" si="1"/>
        <v/>
      </c>
      <c r="AD28" s="571" t="str">
        <f t="shared" si="1"/>
        <v/>
      </c>
      <c r="AE28" s="571" t="str">
        <f t="shared" si="1"/>
        <v/>
      </c>
      <c r="AF28" s="571" t="str">
        <f t="shared" si="1"/>
        <v/>
      </c>
      <c r="AG28" s="571" t="str">
        <f t="shared" si="1"/>
        <v/>
      </c>
      <c r="AH28" s="572" t="str">
        <f t="shared" si="1"/>
        <v/>
      </c>
    </row>
    <row r="29" spans="2:35" ht="18.75" customHeight="1">
      <c r="B29" s="2061"/>
      <c r="C29" s="505"/>
      <c r="D29" s="2063"/>
      <c r="E29" s="2043"/>
      <c r="F29" s="2043"/>
      <c r="G29" s="2043"/>
      <c r="H29" s="2043"/>
      <c r="I29" s="2043"/>
      <c r="J29" s="2043"/>
      <c r="K29" s="2043"/>
      <c r="L29" s="2043"/>
      <c r="M29" s="2043"/>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5"/>
    </row>
    <row r="30" spans="2:35" ht="18.75" customHeight="1">
      <c r="B30" s="2061"/>
      <c r="C30" s="505"/>
      <c r="D30" s="2064"/>
      <c r="E30" s="2044"/>
      <c r="F30" s="2044"/>
      <c r="G30" s="2044"/>
      <c r="H30" s="2044"/>
      <c r="I30" s="2044"/>
      <c r="J30" s="2044"/>
      <c r="K30" s="2044"/>
      <c r="L30" s="2044"/>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6"/>
    </row>
    <row r="31" spans="2:35" ht="18.75" customHeight="1">
      <c r="B31" s="2061"/>
      <c r="C31" s="505" t="s">
        <v>283</v>
      </c>
      <c r="D31" s="2064"/>
      <c r="E31" s="2044"/>
      <c r="F31" s="2044"/>
      <c r="G31" s="2044"/>
      <c r="H31" s="2044"/>
      <c r="I31" s="2044"/>
      <c r="J31" s="2044"/>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6"/>
    </row>
    <row r="32" spans="2:35" ht="18.75" customHeight="1">
      <c r="B32" s="2061"/>
      <c r="C32" s="505"/>
      <c r="D32" s="2064"/>
      <c r="E32" s="2044"/>
      <c r="F32" s="2044"/>
      <c r="G32" s="2044"/>
      <c r="H32" s="2044"/>
      <c r="I32" s="2044"/>
      <c r="J32" s="2044"/>
      <c r="K32" s="2044"/>
      <c r="L32" s="2044"/>
      <c r="M32" s="2044"/>
      <c r="N32" s="2044"/>
      <c r="O32" s="2044"/>
      <c r="P32" s="2044"/>
      <c r="Q32" s="2044"/>
      <c r="R32" s="2044"/>
      <c r="S32" s="2044"/>
      <c r="T32" s="2044"/>
      <c r="U32" s="2044"/>
      <c r="V32" s="2044"/>
      <c r="W32" s="2044"/>
      <c r="X32" s="2044"/>
      <c r="Y32" s="2044"/>
      <c r="Z32" s="2044"/>
      <c r="AA32" s="2044"/>
      <c r="AB32" s="2044"/>
      <c r="AC32" s="2044"/>
      <c r="AD32" s="2044"/>
      <c r="AE32" s="2044"/>
      <c r="AF32" s="2044"/>
      <c r="AG32" s="2044"/>
      <c r="AH32" s="2046"/>
    </row>
    <row r="33" spans="2:35" ht="18.75" customHeight="1">
      <c r="B33" s="2061"/>
      <c r="C33" s="505" t="s">
        <v>284</v>
      </c>
      <c r="D33" s="2064"/>
      <c r="E33" s="2044"/>
      <c r="F33" s="2044"/>
      <c r="G33" s="2044"/>
      <c r="H33" s="2044"/>
      <c r="I33" s="2044"/>
      <c r="J33" s="2044"/>
      <c r="K33" s="2044"/>
      <c r="L33" s="2044"/>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6"/>
    </row>
    <row r="34" spans="2:35" ht="18.75" customHeight="1">
      <c r="B34" s="2061"/>
      <c r="C34" s="505"/>
      <c r="D34" s="2064"/>
      <c r="E34" s="2044"/>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6"/>
    </row>
    <row r="35" spans="2:35" ht="18.75" customHeight="1">
      <c r="B35" s="2061"/>
      <c r="C35" s="505" t="s">
        <v>285</v>
      </c>
      <c r="D35" s="2064"/>
      <c r="E35" s="2044"/>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6"/>
    </row>
    <row r="36" spans="2:35" ht="18.75" customHeight="1">
      <c r="B36" s="2061"/>
      <c r="C36" s="505"/>
      <c r="D36" s="2064"/>
      <c r="E36" s="2044"/>
      <c r="F36" s="2044"/>
      <c r="G36" s="2044"/>
      <c r="H36" s="2044"/>
      <c r="I36" s="2044"/>
      <c r="J36" s="2044"/>
      <c r="K36" s="2044"/>
      <c r="L36" s="2044"/>
      <c r="M36" s="2044"/>
      <c r="N36" s="2044"/>
      <c r="O36" s="2044"/>
      <c r="P36" s="2044"/>
      <c r="Q36" s="2044"/>
      <c r="R36" s="2044"/>
      <c r="S36" s="2044"/>
      <c r="T36" s="2044"/>
      <c r="U36" s="2044"/>
      <c r="V36" s="2044"/>
      <c r="W36" s="2044"/>
      <c r="X36" s="2044"/>
      <c r="Y36" s="2044"/>
      <c r="Z36" s="2044"/>
      <c r="AA36" s="2044"/>
      <c r="AB36" s="2044"/>
      <c r="AC36" s="2044"/>
      <c r="AD36" s="2044"/>
      <c r="AE36" s="2044"/>
      <c r="AF36" s="2044"/>
      <c r="AG36" s="2044"/>
      <c r="AH36" s="2046"/>
    </row>
    <row r="37" spans="2:35" ht="18.75" customHeight="1">
      <c r="B37" s="2061"/>
      <c r="C37" s="505" t="s">
        <v>286</v>
      </c>
      <c r="D37" s="2064"/>
      <c r="E37" s="2044"/>
      <c r="F37" s="2044"/>
      <c r="G37" s="2044"/>
      <c r="H37" s="2044"/>
      <c r="I37" s="2044"/>
      <c r="J37" s="2044"/>
      <c r="K37" s="2044"/>
      <c r="L37" s="2044"/>
      <c r="M37" s="2044"/>
      <c r="N37" s="2044"/>
      <c r="O37" s="2044"/>
      <c r="P37" s="2044"/>
      <c r="Q37" s="2044"/>
      <c r="R37" s="2044"/>
      <c r="S37" s="2044"/>
      <c r="T37" s="2044"/>
      <c r="U37" s="2044"/>
      <c r="V37" s="2044"/>
      <c r="W37" s="2044"/>
      <c r="X37" s="2044"/>
      <c r="Y37" s="2044"/>
      <c r="Z37" s="2044"/>
      <c r="AA37" s="2044"/>
      <c r="AB37" s="2044"/>
      <c r="AC37" s="2044"/>
      <c r="AD37" s="2044"/>
      <c r="AE37" s="2044"/>
      <c r="AF37" s="2044"/>
      <c r="AG37" s="2044"/>
      <c r="AH37" s="2046"/>
    </row>
    <row r="38" spans="2:35" ht="18.75" customHeight="1">
      <c r="B38" s="2061"/>
      <c r="C38" s="505"/>
      <c r="D38" s="2064"/>
      <c r="E38" s="2044"/>
      <c r="F38" s="2044"/>
      <c r="G38" s="2044"/>
      <c r="H38" s="2044"/>
      <c r="I38" s="2044"/>
      <c r="J38" s="2044"/>
      <c r="K38" s="2044"/>
      <c r="L38" s="2044"/>
      <c r="M38" s="2044"/>
      <c r="N38" s="2044"/>
      <c r="O38" s="2044"/>
      <c r="P38" s="2044"/>
      <c r="Q38" s="2044"/>
      <c r="R38" s="2044"/>
      <c r="S38" s="2044"/>
      <c r="T38" s="2044"/>
      <c r="U38" s="2044"/>
      <c r="V38" s="2044"/>
      <c r="W38" s="2044"/>
      <c r="X38" s="2044"/>
      <c r="Y38" s="2044"/>
      <c r="Z38" s="2044"/>
      <c r="AA38" s="2044"/>
      <c r="AB38" s="2044"/>
      <c r="AC38" s="2044"/>
      <c r="AD38" s="2044"/>
      <c r="AE38" s="2044"/>
      <c r="AF38" s="2044"/>
      <c r="AG38" s="2044"/>
      <c r="AH38" s="2046"/>
    </row>
    <row r="39" spans="2:35" ht="18.75" customHeight="1">
      <c r="B39" s="2061"/>
      <c r="C39" s="505"/>
      <c r="D39" s="2065"/>
      <c r="E39" s="2044"/>
      <c r="F39" s="2044"/>
      <c r="G39" s="2044"/>
      <c r="H39" s="2044"/>
      <c r="I39" s="2044"/>
      <c r="J39" s="2044"/>
      <c r="K39" s="2044"/>
      <c r="L39" s="2044"/>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7"/>
    </row>
    <row r="40" spans="2:35" ht="20.100000000000001" customHeight="1">
      <c r="B40" s="2061"/>
      <c r="C40" s="870" t="s">
        <v>1162</v>
      </c>
      <c r="D40" s="822"/>
      <c r="E40" s="823"/>
      <c r="F40" s="823"/>
      <c r="G40" s="823"/>
      <c r="H40" s="823"/>
      <c r="I40" s="823"/>
      <c r="J40" s="823"/>
      <c r="K40" s="823"/>
      <c r="L40" s="823"/>
      <c r="M40" s="823"/>
      <c r="N40" s="823"/>
      <c r="O40" s="823"/>
      <c r="P40" s="823"/>
      <c r="Q40" s="823"/>
      <c r="R40" s="823"/>
      <c r="S40" s="823"/>
      <c r="T40" s="823"/>
      <c r="U40" s="823"/>
      <c r="V40" s="823"/>
      <c r="W40" s="823"/>
      <c r="X40" s="823"/>
      <c r="Y40" s="823"/>
      <c r="Z40" s="823"/>
      <c r="AA40" s="823"/>
      <c r="AB40" s="823"/>
      <c r="AC40" s="823"/>
      <c r="AD40" s="823"/>
      <c r="AE40" s="823"/>
      <c r="AF40" s="823"/>
      <c r="AG40" s="823"/>
      <c r="AH40" s="824"/>
      <c r="AI40" s="124">
        <f>COUNTIF(D40:AH40,"○")</f>
        <v>0</v>
      </c>
    </row>
    <row r="41" spans="2:35" ht="21.75" customHeight="1">
      <c r="B41" s="2061"/>
      <c r="C41" s="586" t="s">
        <v>287</v>
      </c>
      <c r="D41" s="738"/>
      <c r="E41" s="739"/>
      <c r="F41" s="739"/>
      <c r="G41" s="739"/>
      <c r="H41" s="739"/>
      <c r="I41" s="740"/>
      <c r="J41" s="740"/>
      <c r="K41" s="751"/>
      <c r="L41" s="739"/>
      <c r="M41" s="739"/>
      <c r="N41" s="739"/>
      <c r="O41" s="739"/>
      <c r="P41" s="740"/>
      <c r="Q41" s="740"/>
      <c r="R41" s="739"/>
      <c r="S41" s="739"/>
      <c r="T41" s="739"/>
      <c r="U41" s="740"/>
      <c r="V41" s="740"/>
      <c r="W41" s="740"/>
      <c r="X41" s="740"/>
      <c r="Y41" s="739"/>
      <c r="Z41" s="739"/>
      <c r="AA41" s="739"/>
      <c r="AB41" s="739"/>
      <c r="AC41" s="740"/>
      <c r="AD41" s="740"/>
      <c r="AE41" s="739"/>
      <c r="AF41" s="751"/>
      <c r="AG41" s="739"/>
      <c r="AH41" s="741"/>
      <c r="AI41" s="565">
        <f>COUNTA(D41:AH41)</f>
        <v>0</v>
      </c>
    </row>
    <row r="42" spans="2:35" ht="15" customHeight="1">
      <c r="B42" s="2061"/>
      <c r="C42" s="2048" t="s">
        <v>423</v>
      </c>
      <c r="D42" s="742"/>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743"/>
      <c r="AE42" s="743"/>
      <c r="AF42" s="752"/>
      <c r="AG42" s="753"/>
      <c r="AH42" s="744"/>
      <c r="AI42" s="2051" t="s">
        <v>787</v>
      </c>
    </row>
    <row r="43" spans="2:35" ht="15" customHeight="1" thickBot="1">
      <c r="B43" s="2061"/>
      <c r="C43" s="2049"/>
      <c r="D43" s="745"/>
      <c r="E43" s="746"/>
      <c r="F43" s="746"/>
      <c r="G43" s="746"/>
      <c r="H43" s="746"/>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54"/>
      <c r="AG43" s="755"/>
      <c r="AH43" s="747"/>
      <c r="AI43" s="2052"/>
    </row>
    <row r="44" spans="2:35" ht="15" customHeight="1" thickBot="1">
      <c r="B44" s="2062"/>
      <c r="C44" s="2050"/>
      <c r="D44" s="748"/>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56"/>
      <c r="AG44" s="757"/>
      <c r="AH44" s="758"/>
      <c r="AI44" s="564">
        <f>SUM(D42:AH44)</f>
        <v>0</v>
      </c>
    </row>
    <row r="45" spans="2:35" ht="12.75" customHeight="1"/>
    <row r="46" spans="2:35" ht="30" customHeight="1">
      <c r="B46" s="2060" t="s">
        <v>1122</v>
      </c>
      <c r="C46" s="1077" t="s">
        <v>825</v>
      </c>
      <c r="D46" s="567" t="str">
        <f>AO12</f>
        <v/>
      </c>
      <c r="E46" s="568" t="str">
        <f>IF($D$46="","",IF($D$46+1&lt;=$AO$13,$D$46+1,""))</f>
        <v/>
      </c>
      <c r="F46" s="568" t="str">
        <f>IF($D$46="","",IF($D$46+2&lt;=$AO$13,$D$46+2,""))</f>
        <v/>
      </c>
      <c r="G46" s="568" t="str">
        <f>IF($D$46="","",IF($D$46+3&lt;=$AO$13,$D$46+3,""))</f>
        <v/>
      </c>
      <c r="H46" s="568" t="str">
        <f>IF($D$46="","",IF($D$46+4&lt;=$AO$13,$D$46+4,""))</f>
        <v/>
      </c>
      <c r="I46" s="568" t="str">
        <f>IF($D$46="","",IF($D$46+5&lt;=$AO$13,$D$46+5,""))</f>
        <v/>
      </c>
      <c r="J46" s="568" t="str">
        <f>IF($D$46="","",IF($D$46+6&lt;=$AO$13,$D$46+6,""))</f>
        <v/>
      </c>
      <c r="K46" s="568" t="str">
        <f>IF($D$46="","",IF($D$46+7&lt;=$AO$13,$D$46+7,""))</f>
        <v/>
      </c>
      <c r="L46" s="568" t="str">
        <f>IF($D$46="","",IF($D$46+8&lt;=$AO$13,$D$46+8,""))</f>
        <v/>
      </c>
      <c r="M46" s="568" t="str">
        <f>IF($D$46="","",IF($D$46+9&lt;=$AO$13,$D$46+9,""))</f>
        <v/>
      </c>
      <c r="N46" s="568" t="str">
        <f>IF($D$46="","",IF($D$46+10&lt;=$AO$13,$D$46+10,""))</f>
        <v/>
      </c>
      <c r="O46" s="568" t="str">
        <f>IF($D$46="","",IF($D$46+11&lt;=$AO$13,$D$46+11,""))</f>
        <v/>
      </c>
      <c r="P46" s="568" t="str">
        <f>IF($D$46="","",IF($D$46+12&lt;=$AO$13,$D$46+12,""))</f>
        <v/>
      </c>
      <c r="Q46" s="568" t="str">
        <f>IF($D$46="","",IF($D$46+13&lt;=$AO$13,$D$46+13,""))</f>
        <v/>
      </c>
      <c r="R46" s="568" t="str">
        <f>IF($D$46="","",IF($D$46+14&lt;=$AO$13,$D$46+14,""))</f>
        <v/>
      </c>
      <c r="S46" s="568" t="str">
        <f>IF($D$46="","",IF($D$46+15&lt;=$AO$13,$D$46+15,""))</f>
        <v/>
      </c>
      <c r="T46" s="568" t="str">
        <f>IF($D$46="","",IF($D$46+16&lt;=$AO$13,$D$46+16,""))</f>
        <v/>
      </c>
      <c r="U46" s="568" t="str">
        <f>IF($D$46="","",IF($D$46+17&lt;=$AO$13,$D$46+17,""))</f>
        <v/>
      </c>
      <c r="V46" s="568" t="str">
        <f>IF($D$46="","",IF($D$46+18&lt;=$AO$13,$D$46+18,""))</f>
        <v/>
      </c>
      <c r="W46" s="568" t="str">
        <f>IF($D$46="","",IF($D$46+19&lt;=$AO$13,$D$46+19,""))</f>
        <v/>
      </c>
      <c r="X46" s="568" t="str">
        <f>IF($D$46="","",IF($D$46+20&lt;=$AO$13,$D$46+20,""))</f>
        <v/>
      </c>
      <c r="Y46" s="568" t="str">
        <f>IF($D$46="","",IF($D$46+21&lt;=$AO$13,$D$46+21,""))</f>
        <v/>
      </c>
      <c r="Z46" s="568" t="str">
        <f>IF($D$46="","",IF($D$46+22&lt;=$AO$13,$D$46+22,""))</f>
        <v/>
      </c>
      <c r="AA46" s="568" t="str">
        <f>IF($D$46="","",IF($D$46+23&lt;=$AO$13,$D$46+23,""))</f>
        <v/>
      </c>
      <c r="AB46" s="568" t="str">
        <f>IF($D$46="","",IF($D$46+24&lt;=$AO$13,$D$46+24,""))</f>
        <v/>
      </c>
      <c r="AC46" s="568" t="str">
        <f>IF($D$46="","",IF($D$46+25&lt;=$AO$13,$D$46+25,""))</f>
        <v/>
      </c>
      <c r="AD46" s="568" t="str">
        <f>IF($D$46="","",IF($D$46+26&lt;=$AO$13,$D$46+26,""))</f>
        <v/>
      </c>
      <c r="AE46" s="568" t="str">
        <f>IF($D$46="","",IF($D$46+27&lt;=$AO$13,$D$46+27,""))</f>
        <v/>
      </c>
      <c r="AF46" s="568" t="str">
        <f>IF($D$46="","",IF($D$46+28&lt;=$AO$13,$D$46+28,""))</f>
        <v/>
      </c>
      <c r="AG46" s="568" t="str">
        <f>IF($D$46="","",IF($D$46+29&lt;=$AO$13,$D$46+29,""))</f>
        <v/>
      </c>
      <c r="AH46" s="569" t="str">
        <f>IF($D$46="","",IF($D$46+30&lt;=$AO$13,$D$46+30,""))</f>
        <v/>
      </c>
    </row>
    <row r="47" spans="2:35" ht="18" customHeight="1">
      <c r="B47" s="2061"/>
      <c r="C47" s="1072" t="s">
        <v>282</v>
      </c>
      <c r="D47" s="570" t="str">
        <f t="shared" ref="D47:AH47" si="2">TEXT(D46,"aaa")</f>
        <v/>
      </c>
      <c r="E47" s="571" t="str">
        <f t="shared" si="2"/>
        <v/>
      </c>
      <c r="F47" s="571" t="str">
        <f t="shared" si="2"/>
        <v/>
      </c>
      <c r="G47" s="571" t="str">
        <f t="shared" si="2"/>
        <v/>
      </c>
      <c r="H47" s="571" t="str">
        <f t="shared" si="2"/>
        <v/>
      </c>
      <c r="I47" s="571" t="str">
        <f t="shared" si="2"/>
        <v/>
      </c>
      <c r="J47" s="571" t="str">
        <f t="shared" si="2"/>
        <v/>
      </c>
      <c r="K47" s="571" t="str">
        <f t="shared" si="2"/>
        <v/>
      </c>
      <c r="L47" s="571" t="str">
        <f t="shared" si="2"/>
        <v/>
      </c>
      <c r="M47" s="571" t="str">
        <f t="shared" si="2"/>
        <v/>
      </c>
      <c r="N47" s="571" t="str">
        <f t="shared" si="2"/>
        <v/>
      </c>
      <c r="O47" s="571" t="str">
        <f t="shared" si="2"/>
        <v/>
      </c>
      <c r="P47" s="571" t="str">
        <f t="shared" si="2"/>
        <v/>
      </c>
      <c r="Q47" s="571" t="str">
        <f t="shared" si="2"/>
        <v/>
      </c>
      <c r="R47" s="571" t="str">
        <f t="shared" si="2"/>
        <v/>
      </c>
      <c r="S47" s="571" t="str">
        <f t="shared" si="2"/>
        <v/>
      </c>
      <c r="T47" s="571" t="str">
        <f t="shared" si="2"/>
        <v/>
      </c>
      <c r="U47" s="571" t="str">
        <f t="shared" si="2"/>
        <v/>
      </c>
      <c r="V47" s="571" t="str">
        <f t="shared" si="2"/>
        <v/>
      </c>
      <c r="W47" s="571" t="str">
        <f t="shared" si="2"/>
        <v/>
      </c>
      <c r="X47" s="571" t="str">
        <f t="shared" si="2"/>
        <v/>
      </c>
      <c r="Y47" s="571" t="str">
        <f t="shared" si="2"/>
        <v/>
      </c>
      <c r="Z47" s="571" t="str">
        <f t="shared" si="2"/>
        <v/>
      </c>
      <c r="AA47" s="571" t="str">
        <f t="shared" si="2"/>
        <v/>
      </c>
      <c r="AB47" s="571" t="str">
        <f t="shared" si="2"/>
        <v/>
      </c>
      <c r="AC47" s="571" t="str">
        <f t="shared" si="2"/>
        <v/>
      </c>
      <c r="AD47" s="571" t="str">
        <f t="shared" si="2"/>
        <v/>
      </c>
      <c r="AE47" s="571" t="str">
        <f t="shared" si="2"/>
        <v/>
      </c>
      <c r="AF47" s="571" t="str">
        <f t="shared" si="2"/>
        <v/>
      </c>
      <c r="AG47" s="571" t="str">
        <f t="shared" si="2"/>
        <v/>
      </c>
      <c r="AH47" s="572" t="str">
        <f t="shared" si="2"/>
        <v/>
      </c>
    </row>
    <row r="48" spans="2:35" ht="18.75" customHeight="1">
      <c r="B48" s="2061"/>
      <c r="C48" s="505"/>
      <c r="D48" s="2063"/>
      <c r="E48" s="2043"/>
      <c r="F48" s="2043"/>
      <c r="G48" s="2043"/>
      <c r="H48" s="2043"/>
      <c r="I48" s="2043"/>
      <c r="J48" s="2043"/>
      <c r="K48" s="2043"/>
      <c r="L48" s="2043"/>
      <c r="M48" s="2043"/>
      <c r="N48" s="2043"/>
      <c r="O48" s="2043"/>
      <c r="P48" s="2043"/>
      <c r="Q48" s="2043"/>
      <c r="R48" s="2043"/>
      <c r="S48" s="2043"/>
      <c r="T48" s="2043"/>
      <c r="U48" s="2043"/>
      <c r="V48" s="2043"/>
      <c r="W48" s="2043"/>
      <c r="X48" s="2043"/>
      <c r="Y48" s="2043"/>
      <c r="Z48" s="2043"/>
      <c r="AA48" s="2043"/>
      <c r="AB48" s="2043"/>
      <c r="AC48" s="2043"/>
      <c r="AD48" s="2043"/>
      <c r="AE48" s="2043"/>
      <c r="AF48" s="2043"/>
      <c r="AG48" s="2043"/>
      <c r="AH48" s="2045"/>
    </row>
    <row r="49" spans="2:35" ht="18.75" customHeight="1">
      <c r="B49" s="2061"/>
      <c r="C49" s="505"/>
      <c r="D49" s="2064"/>
      <c r="E49" s="2044"/>
      <c r="F49" s="2044"/>
      <c r="G49" s="2044"/>
      <c r="H49" s="2044"/>
      <c r="I49" s="2044"/>
      <c r="J49" s="2044"/>
      <c r="K49" s="2044"/>
      <c r="L49" s="2044"/>
      <c r="M49" s="2044"/>
      <c r="N49" s="2044"/>
      <c r="O49" s="2044"/>
      <c r="P49" s="2044"/>
      <c r="Q49" s="2044"/>
      <c r="R49" s="2044"/>
      <c r="S49" s="2044"/>
      <c r="T49" s="2044"/>
      <c r="U49" s="2044"/>
      <c r="V49" s="2044"/>
      <c r="W49" s="2044"/>
      <c r="X49" s="2044"/>
      <c r="Y49" s="2044"/>
      <c r="Z49" s="2044"/>
      <c r="AA49" s="2044"/>
      <c r="AB49" s="2044"/>
      <c r="AC49" s="2044"/>
      <c r="AD49" s="2044"/>
      <c r="AE49" s="2044"/>
      <c r="AF49" s="2044"/>
      <c r="AG49" s="2044"/>
      <c r="AH49" s="2046"/>
    </row>
    <row r="50" spans="2:35" ht="18.75" customHeight="1">
      <c r="B50" s="2061"/>
      <c r="C50" s="505" t="s">
        <v>283</v>
      </c>
      <c r="D50" s="2064"/>
      <c r="E50" s="2044"/>
      <c r="F50" s="2044"/>
      <c r="G50" s="2044"/>
      <c r="H50" s="2044"/>
      <c r="I50" s="2044"/>
      <c r="J50" s="2044"/>
      <c r="K50" s="2044"/>
      <c r="L50" s="2044"/>
      <c r="M50" s="2044"/>
      <c r="N50" s="2044"/>
      <c r="O50" s="2044"/>
      <c r="P50" s="2044"/>
      <c r="Q50" s="2044"/>
      <c r="R50" s="2044"/>
      <c r="S50" s="2044"/>
      <c r="T50" s="2044"/>
      <c r="U50" s="2044"/>
      <c r="V50" s="2044"/>
      <c r="W50" s="2044"/>
      <c r="X50" s="2044"/>
      <c r="Y50" s="2044"/>
      <c r="Z50" s="2044"/>
      <c r="AA50" s="2044"/>
      <c r="AB50" s="2044"/>
      <c r="AC50" s="2044"/>
      <c r="AD50" s="2044"/>
      <c r="AE50" s="2044"/>
      <c r="AF50" s="2044"/>
      <c r="AG50" s="2044"/>
      <c r="AH50" s="2046"/>
    </row>
    <row r="51" spans="2:35" ht="18.75" customHeight="1">
      <c r="B51" s="2061"/>
      <c r="C51" s="505"/>
      <c r="D51" s="2064"/>
      <c r="E51" s="2044"/>
      <c r="F51" s="2044"/>
      <c r="G51" s="2044"/>
      <c r="H51" s="2044"/>
      <c r="I51" s="2044"/>
      <c r="J51" s="2044"/>
      <c r="K51" s="2044"/>
      <c r="L51" s="2044"/>
      <c r="M51" s="2044"/>
      <c r="N51" s="2044"/>
      <c r="O51" s="2044"/>
      <c r="P51" s="2044"/>
      <c r="Q51" s="2044"/>
      <c r="R51" s="2044"/>
      <c r="S51" s="2044"/>
      <c r="T51" s="2044"/>
      <c r="U51" s="2044"/>
      <c r="V51" s="2044"/>
      <c r="W51" s="2044"/>
      <c r="X51" s="2044"/>
      <c r="Y51" s="2044"/>
      <c r="Z51" s="2044"/>
      <c r="AA51" s="2044"/>
      <c r="AB51" s="2044"/>
      <c r="AC51" s="2044"/>
      <c r="AD51" s="2044"/>
      <c r="AE51" s="2044"/>
      <c r="AF51" s="2044"/>
      <c r="AG51" s="2044"/>
      <c r="AH51" s="2046"/>
    </row>
    <row r="52" spans="2:35" ht="18.75" customHeight="1">
      <c r="B52" s="2061"/>
      <c r="C52" s="505" t="s">
        <v>284</v>
      </c>
      <c r="D52" s="2064"/>
      <c r="E52" s="2044"/>
      <c r="F52" s="2044"/>
      <c r="G52" s="2044"/>
      <c r="H52" s="2044"/>
      <c r="I52" s="2044"/>
      <c r="J52" s="2044"/>
      <c r="K52" s="2044"/>
      <c r="L52" s="2044"/>
      <c r="M52" s="2044"/>
      <c r="N52" s="2044"/>
      <c r="O52" s="2044"/>
      <c r="P52" s="2044"/>
      <c r="Q52" s="2044"/>
      <c r="R52" s="2044"/>
      <c r="S52" s="2044"/>
      <c r="T52" s="2044"/>
      <c r="U52" s="2044"/>
      <c r="V52" s="2044"/>
      <c r="W52" s="2044"/>
      <c r="X52" s="2044"/>
      <c r="Y52" s="2044"/>
      <c r="Z52" s="2044"/>
      <c r="AA52" s="2044"/>
      <c r="AB52" s="2044"/>
      <c r="AC52" s="2044"/>
      <c r="AD52" s="2044"/>
      <c r="AE52" s="2044"/>
      <c r="AF52" s="2044"/>
      <c r="AG52" s="2044"/>
      <c r="AH52" s="2046"/>
    </row>
    <row r="53" spans="2:35" ht="18.75" customHeight="1">
      <c r="B53" s="2061"/>
      <c r="C53" s="505"/>
      <c r="D53" s="2064"/>
      <c r="E53" s="2044"/>
      <c r="F53" s="2044"/>
      <c r="G53" s="2044"/>
      <c r="H53" s="2044"/>
      <c r="I53" s="2044"/>
      <c r="J53" s="2044"/>
      <c r="K53" s="2044"/>
      <c r="L53" s="2044"/>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6"/>
    </row>
    <row r="54" spans="2:35" ht="18.75" customHeight="1">
      <c r="B54" s="2061"/>
      <c r="C54" s="505" t="s">
        <v>285</v>
      </c>
      <c r="D54" s="2064"/>
      <c r="E54" s="2044"/>
      <c r="F54" s="2044"/>
      <c r="G54" s="2044"/>
      <c r="H54" s="2044"/>
      <c r="I54" s="2044"/>
      <c r="J54" s="2044"/>
      <c r="K54" s="2044"/>
      <c r="L54" s="2044"/>
      <c r="M54" s="2044"/>
      <c r="N54" s="2044"/>
      <c r="O54" s="2044"/>
      <c r="P54" s="2044"/>
      <c r="Q54" s="2044"/>
      <c r="R54" s="2044"/>
      <c r="S54" s="2044"/>
      <c r="T54" s="2044"/>
      <c r="U54" s="2044"/>
      <c r="V54" s="2044"/>
      <c r="W54" s="2044"/>
      <c r="X54" s="2044"/>
      <c r="Y54" s="2044"/>
      <c r="Z54" s="2044"/>
      <c r="AA54" s="2044"/>
      <c r="AB54" s="2044"/>
      <c r="AC54" s="2044"/>
      <c r="AD54" s="2044"/>
      <c r="AE54" s="2044"/>
      <c r="AF54" s="2044"/>
      <c r="AG54" s="2044"/>
      <c r="AH54" s="2046"/>
    </row>
    <row r="55" spans="2:35" ht="18.75" customHeight="1">
      <c r="B55" s="2061"/>
      <c r="C55" s="505"/>
      <c r="D55" s="2064"/>
      <c r="E55" s="2044"/>
      <c r="F55" s="2044"/>
      <c r="G55" s="2044"/>
      <c r="H55" s="2044"/>
      <c r="I55" s="2044"/>
      <c r="J55" s="2044"/>
      <c r="K55" s="2044"/>
      <c r="L55" s="2044"/>
      <c r="M55" s="2044"/>
      <c r="N55" s="2044"/>
      <c r="O55" s="2044"/>
      <c r="P55" s="2044"/>
      <c r="Q55" s="2044"/>
      <c r="R55" s="2044"/>
      <c r="S55" s="2044"/>
      <c r="T55" s="2044"/>
      <c r="U55" s="2044"/>
      <c r="V55" s="2044"/>
      <c r="W55" s="2044"/>
      <c r="X55" s="2044"/>
      <c r="Y55" s="2044"/>
      <c r="Z55" s="2044"/>
      <c r="AA55" s="2044"/>
      <c r="AB55" s="2044"/>
      <c r="AC55" s="2044"/>
      <c r="AD55" s="2044"/>
      <c r="AE55" s="2044"/>
      <c r="AF55" s="2044"/>
      <c r="AG55" s="2044"/>
      <c r="AH55" s="2046"/>
    </row>
    <row r="56" spans="2:35" ht="18.75" customHeight="1">
      <c r="B56" s="2061"/>
      <c r="C56" s="505" t="s">
        <v>286</v>
      </c>
      <c r="D56" s="2064"/>
      <c r="E56" s="2044"/>
      <c r="F56" s="2044"/>
      <c r="G56" s="2044"/>
      <c r="H56" s="2044"/>
      <c r="I56" s="2044"/>
      <c r="J56" s="2044"/>
      <c r="K56" s="2044"/>
      <c r="L56" s="2044"/>
      <c r="M56" s="2044"/>
      <c r="N56" s="2044"/>
      <c r="O56" s="2044"/>
      <c r="P56" s="2044"/>
      <c r="Q56" s="2044"/>
      <c r="R56" s="2044"/>
      <c r="S56" s="2044"/>
      <c r="T56" s="2044"/>
      <c r="U56" s="2044"/>
      <c r="V56" s="2044"/>
      <c r="W56" s="2044"/>
      <c r="X56" s="2044"/>
      <c r="Y56" s="2044"/>
      <c r="Z56" s="2044"/>
      <c r="AA56" s="2044"/>
      <c r="AB56" s="2044"/>
      <c r="AC56" s="2044"/>
      <c r="AD56" s="2044"/>
      <c r="AE56" s="2044"/>
      <c r="AF56" s="2044"/>
      <c r="AG56" s="2044"/>
      <c r="AH56" s="2046"/>
    </row>
    <row r="57" spans="2:35" ht="18.75" customHeight="1">
      <c r="B57" s="2061"/>
      <c r="C57" s="505"/>
      <c r="D57" s="2064"/>
      <c r="E57" s="2044"/>
      <c r="F57" s="2044"/>
      <c r="G57" s="2044"/>
      <c r="H57" s="2044"/>
      <c r="I57" s="2044"/>
      <c r="J57" s="2044"/>
      <c r="K57" s="2044"/>
      <c r="L57" s="2044"/>
      <c r="M57" s="2044"/>
      <c r="N57" s="2044"/>
      <c r="O57" s="2044"/>
      <c r="P57" s="2044"/>
      <c r="Q57" s="2044"/>
      <c r="R57" s="2044"/>
      <c r="S57" s="2044"/>
      <c r="T57" s="2044"/>
      <c r="U57" s="2044"/>
      <c r="V57" s="2044"/>
      <c r="W57" s="2044"/>
      <c r="X57" s="2044"/>
      <c r="Y57" s="2044"/>
      <c r="Z57" s="2044"/>
      <c r="AA57" s="2044"/>
      <c r="AB57" s="2044"/>
      <c r="AC57" s="2044"/>
      <c r="AD57" s="2044"/>
      <c r="AE57" s="2044"/>
      <c r="AF57" s="2044"/>
      <c r="AG57" s="2044"/>
      <c r="AH57" s="2046"/>
    </row>
    <row r="58" spans="2:35" ht="18.75" customHeight="1">
      <c r="B58" s="2061"/>
      <c r="C58" s="505"/>
      <c r="D58" s="2065"/>
      <c r="E58" s="2044"/>
      <c r="F58" s="2044"/>
      <c r="G58" s="2044"/>
      <c r="H58" s="2044"/>
      <c r="I58" s="2044"/>
      <c r="J58" s="2044"/>
      <c r="K58" s="2044"/>
      <c r="L58" s="2044"/>
      <c r="M58" s="2044"/>
      <c r="N58" s="2044"/>
      <c r="O58" s="2044"/>
      <c r="P58" s="2044"/>
      <c r="Q58" s="2044"/>
      <c r="R58" s="2044"/>
      <c r="S58" s="2044"/>
      <c r="T58" s="2044"/>
      <c r="U58" s="2044"/>
      <c r="V58" s="2044"/>
      <c r="W58" s="2044"/>
      <c r="X58" s="2044"/>
      <c r="Y58" s="2044"/>
      <c r="Z58" s="2044"/>
      <c r="AA58" s="2044"/>
      <c r="AB58" s="2044"/>
      <c r="AC58" s="2044"/>
      <c r="AD58" s="2044"/>
      <c r="AE58" s="2044"/>
      <c r="AF58" s="2044"/>
      <c r="AG58" s="2044"/>
      <c r="AH58" s="2047"/>
    </row>
    <row r="59" spans="2:35" ht="20.100000000000001" customHeight="1">
      <c r="B59" s="2061"/>
      <c r="C59" s="870" t="s">
        <v>1162</v>
      </c>
      <c r="D59" s="822"/>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4"/>
      <c r="AI59" s="124">
        <f>COUNTIF(D59:AH59,"○")</f>
        <v>0</v>
      </c>
    </row>
    <row r="60" spans="2:35" ht="21.75" customHeight="1">
      <c r="B60" s="2061"/>
      <c r="C60" s="586" t="s">
        <v>287</v>
      </c>
      <c r="D60" s="738"/>
      <c r="E60" s="739"/>
      <c r="F60" s="739"/>
      <c r="G60" s="739"/>
      <c r="H60" s="739"/>
      <c r="I60" s="740"/>
      <c r="J60" s="740"/>
      <c r="K60" s="751"/>
      <c r="L60" s="739"/>
      <c r="M60" s="739"/>
      <c r="N60" s="739"/>
      <c r="O60" s="739"/>
      <c r="P60" s="740"/>
      <c r="Q60" s="740"/>
      <c r="R60" s="739"/>
      <c r="S60" s="739"/>
      <c r="T60" s="739"/>
      <c r="U60" s="740"/>
      <c r="V60" s="740"/>
      <c r="W60" s="740"/>
      <c r="X60" s="740"/>
      <c r="Y60" s="739"/>
      <c r="Z60" s="739"/>
      <c r="AA60" s="739"/>
      <c r="AB60" s="739"/>
      <c r="AC60" s="740"/>
      <c r="AD60" s="740"/>
      <c r="AE60" s="739"/>
      <c r="AF60" s="751"/>
      <c r="AG60" s="739"/>
      <c r="AH60" s="741"/>
      <c r="AI60" s="565">
        <f>COUNTA(D60:AH60)</f>
        <v>0</v>
      </c>
    </row>
    <row r="61" spans="2:35" ht="15" customHeight="1">
      <c r="B61" s="2061"/>
      <c r="C61" s="2048" t="s">
        <v>423</v>
      </c>
      <c r="D61" s="742"/>
      <c r="E61" s="743"/>
      <c r="F61" s="743"/>
      <c r="G61" s="743"/>
      <c r="H61" s="743"/>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4"/>
      <c r="AI61" s="2051" t="s">
        <v>787</v>
      </c>
    </row>
    <row r="62" spans="2:35" ht="15" customHeight="1" thickBot="1">
      <c r="B62" s="2061"/>
      <c r="C62" s="2049"/>
      <c r="D62" s="745"/>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c r="AD62" s="746"/>
      <c r="AE62" s="746"/>
      <c r="AF62" s="746"/>
      <c r="AG62" s="746"/>
      <c r="AH62" s="747"/>
      <c r="AI62" s="2052"/>
    </row>
    <row r="63" spans="2:35" ht="15" customHeight="1" thickBot="1">
      <c r="B63" s="2062"/>
      <c r="C63" s="2050"/>
      <c r="D63" s="759"/>
      <c r="E63" s="749"/>
      <c r="F63" s="749"/>
      <c r="G63" s="749"/>
      <c r="H63" s="749"/>
      <c r="I63" s="749"/>
      <c r="J63" s="749"/>
      <c r="K63" s="749"/>
      <c r="L63" s="749"/>
      <c r="M63" s="749"/>
      <c r="N63" s="749"/>
      <c r="O63" s="749"/>
      <c r="P63" s="749"/>
      <c r="Q63" s="749"/>
      <c r="R63" s="749"/>
      <c r="S63" s="749"/>
      <c r="T63" s="749"/>
      <c r="U63" s="749"/>
      <c r="V63" s="749"/>
      <c r="W63" s="749"/>
      <c r="X63" s="749"/>
      <c r="Y63" s="749"/>
      <c r="Z63" s="749"/>
      <c r="AA63" s="749"/>
      <c r="AB63" s="749"/>
      <c r="AC63" s="749"/>
      <c r="AD63" s="749"/>
      <c r="AE63" s="749"/>
      <c r="AF63" s="749"/>
      <c r="AG63" s="749"/>
      <c r="AH63" s="750"/>
      <c r="AI63" s="574">
        <f>SUM(D61:AH63)</f>
        <v>0</v>
      </c>
    </row>
    <row r="64" spans="2:35" ht="13.5" customHeight="1"/>
    <row r="65" spans="2:37" ht="30" customHeight="1">
      <c r="B65" s="2060" t="s">
        <v>1123</v>
      </c>
      <c r="C65" s="1077" t="s">
        <v>825</v>
      </c>
      <c r="D65" s="567" t="str">
        <f>AP12</f>
        <v/>
      </c>
      <c r="E65" s="568" t="str">
        <f>IF($D$65="","",IF($D$65+1&lt;=$AP$13,$D$65+1,""))</f>
        <v/>
      </c>
      <c r="F65" s="568" t="str">
        <f>IF($D$65="","",IF($D$65+2&lt;=$AP$13,$D$65+2,""))</f>
        <v/>
      </c>
      <c r="G65" s="568" t="str">
        <f>IF($D$65="","",IF($D$65+3&lt;=$AP$13,$D$65+3,""))</f>
        <v/>
      </c>
      <c r="H65" s="568" t="str">
        <f>IF($D$65="","",IF($D$65+4&lt;=$AP$13,$D$65+4,""))</f>
        <v/>
      </c>
      <c r="I65" s="568" t="str">
        <f>IF($D$65="","",IF($D$65+5&lt;=$AP$13,$D$65+5,""))</f>
        <v/>
      </c>
      <c r="J65" s="568" t="str">
        <f>IF($D$65="","",IF($D$65+6&lt;=$AP$13,$D$65+6,""))</f>
        <v/>
      </c>
      <c r="K65" s="568" t="str">
        <f>IF($D$65="","",IF($D$65+7&lt;=$AP$13,$D$65+7,""))</f>
        <v/>
      </c>
      <c r="L65" s="568" t="str">
        <f>IF($D$65="","",IF($D$65+8&lt;=$AP$13,$D$65+8,""))</f>
        <v/>
      </c>
      <c r="M65" s="568" t="str">
        <f>IF($D$65="","",IF($D$65+9&lt;=$AP$13,$D$65+9,""))</f>
        <v/>
      </c>
      <c r="N65" s="568" t="str">
        <f>IF($D$65="","",IF($D$65+10&lt;=$AP$13,$D$65+10,""))</f>
        <v/>
      </c>
      <c r="O65" s="568" t="str">
        <f>IF($D$65="","",IF($D$65+11&lt;=$AP$13,$D$65+11,""))</f>
        <v/>
      </c>
      <c r="P65" s="568" t="str">
        <f>IF($D$65="","",IF($D$65+12&lt;=$AP$13,$D$65+12,""))</f>
        <v/>
      </c>
      <c r="Q65" s="568" t="str">
        <f>IF($D$65="","",IF($D$65+13&lt;=$AP$13,$D$65+13,""))</f>
        <v/>
      </c>
      <c r="R65" s="568" t="str">
        <f>IF($D$65="","",IF($D$65+14&lt;=$AP$13,$D$65+14,""))</f>
        <v/>
      </c>
      <c r="S65" s="568" t="str">
        <f>IF($D$65="","",IF($D$65+15&lt;=$AP$13,$D$65+15,""))</f>
        <v/>
      </c>
      <c r="T65" s="568" t="str">
        <f>IF($D$65="","",IF($D$65+16&lt;=$AP$13,$D$65+16,""))</f>
        <v/>
      </c>
      <c r="U65" s="568" t="str">
        <f>IF($D$65="","",IF($D$65+17&lt;=$AP$13,$D$65+17,""))</f>
        <v/>
      </c>
      <c r="V65" s="568" t="str">
        <f>IF($D$65="","",IF($D$65+18&lt;=$AP$13,$D$65+18,""))</f>
        <v/>
      </c>
      <c r="W65" s="568" t="str">
        <f>IF($D$65="","",IF($D$65+19&lt;=$AP$13,$D$65+19,""))</f>
        <v/>
      </c>
      <c r="X65" s="568" t="str">
        <f>IF($D$65="","",IF($D$65+20&lt;=$AP$13,$D$65+20,""))</f>
        <v/>
      </c>
      <c r="Y65" s="568" t="str">
        <f>IF($D$65="","",IF($D$65+21&lt;=$AP$13,$D$65+21,""))</f>
        <v/>
      </c>
      <c r="Z65" s="568" t="str">
        <f>IF($D$65="","",IF($D$65+22&lt;=$AP$13,$D$65+22,""))</f>
        <v/>
      </c>
      <c r="AA65" s="568" t="str">
        <f>IF($D$65="","",IF($D$65+23&lt;=$AP$13,$D$65+23,""))</f>
        <v/>
      </c>
      <c r="AB65" s="568" t="str">
        <f>IF($D$65="","",IF($D$65+24&lt;=$AP$13,$D$65+24,""))</f>
        <v/>
      </c>
      <c r="AC65" s="568" t="str">
        <f>IF($D$65="","",IF($D$65+25&lt;=$AP$13,$D$65+25,""))</f>
        <v/>
      </c>
      <c r="AD65" s="568" t="str">
        <f>IF($D$65="","",IF($D$65+26&lt;=$AP$13,$D$65+26,""))</f>
        <v/>
      </c>
      <c r="AE65" s="568" t="str">
        <f>IF($D$65="","",IF($D$65+27&lt;=$AP$13,$D$65+27,""))</f>
        <v/>
      </c>
      <c r="AF65" s="568" t="str">
        <f>IF($D$65="","",IF($D$65+28&lt;=$AP$13,$D$65+28,""))</f>
        <v/>
      </c>
      <c r="AG65" s="568" t="str">
        <f>IF($D$65="","",IF($D$65+29&lt;=$AP$13,$D$65+29,""))</f>
        <v/>
      </c>
      <c r="AH65" s="569" t="str">
        <f>IF($D$65="","",IF($D$65+30&lt;=$AP$13,$D$65+30,""))</f>
        <v/>
      </c>
    </row>
    <row r="66" spans="2:37" ht="20.100000000000001" customHeight="1">
      <c r="B66" s="2061"/>
      <c r="C66" s="1072" t="s">
        <v>282</v>
      </c>
      <c r="D66" s="570" t="str">
        <f t="shared" ref="D66:AH66" si="3">TEXT(D65,"aaa")</f>
        <v/>
      </c>
      <c r="E66" s="571" t="str">
        <f t="shared" si="3"/>
        <v/>
      </c>
      <c r="F66" s="571" t="str">
        <f t="shared" si="3"/>
        <v/>
      </c>
      <c r="G66" s="571" t="str">
        <f t="shared" si="3"/>
        <v/>
      </c>
      <c r="H66" s="571" t="str">
        <f t="shared" si="3"/>
        <v/>
      </c>
      <c r="I66" s="571" t="str">
        <f t="shared" si="3"/>
        <v/>
      </c>
      <c r="J66" s="571" t="str">
        <f t="shared" si="3"/>
        <v/>
      </c>
      <c r="K66" s="571" t="str">
        <f t="shared" si="3"/>
        <v/>
      </c>
      <c r="L66" s="571" t="str">
        <f t="shared" si="3"/>
        <v/>
      </c>
      <c r="M66" s="571" t="str">
        <f t="shared" si="3"/>
        <v/>
      </c>
      <c r="N66" s="571" t="str">
        <f t="shared" si="3"/>
        <v/>
      </c>
      <c r="O66" s="571" t="str">
        <f t="shared" si="3"/>
        <v/>
      </c>
      <c r="P66" s="571" t="str">
        <f t="shared" si="3"/>
        <v/>
      </c>
      <c r="Q66" s="571" t="str">
        <f t="shared" si="3"/>
        <v/>
      </c>
      <c r="R66" s="571" t="str">
        <f t="shared" si="3"/>
        <v/>
      </c>
      <c r="S66" s="571" t="str">
        <f t="shared" si="3"/>
        <v/>
      </c>
      <c r="T66" s="571" t="str">
        <f t="shared" si="3"/>
        <v/>
      </c>
      <c r="U66" s="571" t="str">
        <f t="shared" si="3"/>
        <v/>
      </c>
      <c r="V66" s="571" t="str">
        <f t="shared" si="3"/>
        <v/>
      </c>
      <c r="W66" s="571" t="str">
        <f t="shared" si="3"/>
        <v/>
      </c>
      <c r="X66" s="571" t="str">
        <f t="shared" si="3"/>
        <v/>
      </c>
      <c r="Y66" s="571" t="str">
        <f t="shared" si="3"/>
        <v/>
      </c>
      <c r="Z66" s="571" t="str">
        <f t="shared" si="3"/>
        <v/>
      </c>
      <c r="AA66" s="571" t="str">
        <f t="shared" si="3"/>
        <v/>
      </c>
      <c r="AB66" s="571" t="str">
        <f t="shared" si="3"/>
        <v/>
      </c>
      <c r="AC66" s="571" t="str">
        <f t="shared" si="3"/>
        <v/>
      </c>
      <c r="AD66" s="571" t="str">
        <f t="shared" si="3"/>
        <v/>
      </c>
      <c r="AE66" s="571" t="str">
        <f t="shared" si="3"/>
        <v/>
      </c>
      <c r="AF66" s="571" t="str">
        <f t="shared" si="3"/>
        <v/>
      </c>
      <c r="AG66" s="571" t="str">
        <f t="shared" si="3"/>
        <v/>
      </c>
      <c r="AH66" s="572" t="str">
        <f t="shared" si="3"/>
        <v/>
      </c>
    </row>
    <row r="67" spans="2:37" ht="18.75" customHeight="1">
      <c r="B67" s="2061"/>
      <c r="C67" s="505"/>
      <c r="D67" s="2063"/>
      <c r="E67" s="2043"/>
      <c r="F67" s="2043"/>
      <c r="G67" s="2043"/>
      <c r="H67" s="2043"/>
      <c r="I67" s="2043"/>
      <c r="J67" s="2043"/>
      <c r="K67" s="2043"/>
      <c r="L67" s="2043"/>
      <c r="M67" s="2043"/>
      <c r="N67" s="2043"/>
      <c r="O67" s="2043"/>
      <c r="P67" s="2043"/>
      <c r="Q67" s="2043"/>
      <c r="R67" s="2043"/>
      <c r="S67" s="2043"/>
      <c r="T67" s="2043"/>
      <c r="U67" s="2043"/>
      <c r="V67" s="2043"/>
      <c r="W67" s="2043"/>
      <c r="X67" s="2043"/>
      <c r="Y67" s="2043"/>
      <c r="Z67" s="2043"/>
      <c r="AA67" s="2043"/>
      <c r="AB67" s="2043"/>
      <c r="AC67" s="2043"/>
      <c r="AD67" s="2043"/>
      <c r="AE67" s="2043"/>
      <c r="AF67" s="2043"/>
      <c r="AG67" s="2043"/>
      <c r="AH67" s="2045"/>
    </row>
    <row r="68" spans="2:37" ht="18.75" customHeight="1">
      <c r="B68" s="2061"/>
      <c r="C68" s="505"/>
      <c r="D68" s="2064"/>
      <c r="E68" s="2044"/>
      <c r="F68" s="2044"/>
      <c r="G68" s="2044"/>
      <c r="H68" s="2044"/>
      <c r="I68" s="2044"/>
      <c r="J68" s="2044"/>
      <c r="K68" s="2044"/>
      <c r="L68" s="2044"/>
      <c r="M68" s="2044"/>
      <c r="N68" s="2044"/>
      <c r="O68" s="2044"/>
      <c r="P68" s="2044"/>
      <c r="Q68" s="2044"/>
      <c r="R68" s="2044"/>
      <c r="S68" s="2044"/>
      <c r="T68" s="2044"/>
      <c r="U68" s="2044"/>
      <c r="V68" s="2044"/>
      <c r="W68" s="2044"/>
      <c r="X68" s="2044"/>
      <c r="Y68" s="2044"/>
      <c r="Z68" s="2044"/>
      <c r="AA68" s="2044"/>
      <c r="AB68" s="2044"/>
      <c r="AC68" s="2044"/>
      <c r="AD68" s="2044"/>
      <c r="AE68" s="2044"/>
      <c r="AF68" s="2044"/>
      <c r="AG68" s="2044"/>
      <c r="AH68" s="2046"/>
    </row>
    <row r="69" spans="2:37" ht="18.75" customHeight="1">
      <c r="B69" s="2061"/>
      <c r="C69" s="505" t="s">
        <v>283</v>
      </c>
      <c r="D69" s="2064"/>
      <c r="E69" s="2044"/>
      <c r="F69" s="2044"/>
      <c r="G69" s="2044"/>
      <c r="H69" s="2044"/>
      <c r="I69" s="2044"/>
      <c r="J69" s="2044"/>
      <c r="K69" s="2044"/>
      <c r="L69" s="2044"/>
      <c r="M69" s="2044"/>
      <c r="N69" s="2044"/>
      <c r="O69" s="2044"/>
      <c r="P69" s="2044"/>
      <c r="Q69" s="2044"/>
      <c r="R69" s="2044"/>
      <c r="S69" s="2044"/>
      <c r="T69" s="2044"/>
      <c r="U69" s="2044"/>
      <c r="V69" s="2044"/>
      <c r="W69" s="2044"/>
      <c r="X69" s="2044"/>
      <c r="Y69" s="2044"/>
      <c r="Z69" s="2044"/>
      <c r="AA69" s="2044"/>
      <c r="AB69" s="2044"/>
      <c r="AC69" s="2044"/>
      <c r="AD69" s="2044"/>
      <c r="AE69" s="2044"/>
      <c r="AF69" s="2044"/>
      <c r="AG69" s="2044"/>
      <c r="AH69" s="2046"/>
      <c r="AK69" s="125"/>
    </row>
    <row r="70" spans="2:37" ht="18.75" customHeight="1">
      <c r="B70" s="2061"/>
      <c r="C70" s="505"/>
      <c r="D70" s="2064"/>
      <c r="E70" s="2044"/>
      <c r="F70" s="2044"/>
      <c r="G70" s="2044"/>
      <c r="H70" s="2044"/>
      <c r="I70" s="2044"/>
      <c r="J70" s="2044"/>
      <c r="K70" s="2044"/>
      <c r="L70" s="2044"/>
      <c r="M70" s="2044"/>
      <c r="N70" s="2044"/>
      <c r="O70" s="2044"/>
      <c r="P70" s="2044"/>
      <c r="Q70" s="2044"/>
      <c r="R70" s="2044"/>
      <c r="S70" s="2044"/>
      <c r="T70" s="2044"/>
      <c r="U70" s="2044"/>
      <c r="V70" s="2044"/>
      <c r="W70" s="2044"/>
      <c r="X70" s="2044"/>
      <c r="Y70" s="2044"/>
      <c r="Z70" s="2044"/>
      <c r="AA70" s="2044"/>
      <c r="AB70" s="2044"/>
      <c r="AC70" s="2044"/>
      <c r="AD70" s="2044"/>
      <c r="AE70" s="2044"/>
      <c r="AF70" s="2044"/>
      <c r="AG70" s="2044"/>
      <c r="AH70" s="2046"/>
    </row>
    <row r="71" spans="2:37" ht="18.75" customHeight="1">
      <c r="B71" s="2061"/>
      <c r="C71" s="505" t="s">
        <v>284</v>
      </c>
      <c r="D71" s="2064"/>
      <c r="E71" s="2044"/>
      <c r="F71" s="2044"/>
      <c r="G71" s="2044"/>
      <c r="H71" s="2044"/>
      <c r="I71" s="2044"/>
      <c r="J71" s="2044"/>
      <c r="K71" s="2044"/>
      <c r="L71" s="2044"/>
      <c r="M71" s="2044"/>
      <c r="N71" s="2044"/>
      <c r="O71" s="2044"/>
      <c r="P71" s="2044"/>
      <c r="Q71" s="2044"/>
      <c r="R71" s="2044"/>
      <c r="S71" s="2044"/>
      <c r="T71" s="2044"/>
      <c r="U71" s="2044"/>
      <c r="V71" s="2044"/>
      <c r="W71" s="2044"/>
      <c r="X71" s="2044"/>
      <c r="Y71" s="2044"/>
      <c r="Z71" s="2044"/>
      <c r="AA71" s="2044"/>
      <c r="AB71" s="2044"/>
      <c r="AC71" s="2044"/>
      <c r="AD71" s="2044"/>
      <c r="AE71" s="2044"/>
      <c r="AF71" s="2044"/>
      <c r="AG71" s="2044"/>
      <c r="AH71" s="2046"/>
    </row>
    <row r="72" spans="2:37" ht="18.75" customHeight="1">
      <c r="B72" s="2061"/>
      <c r="C72" s="505"/>
      <c r="D72" s="2064"/>
      <c r="E72" s="2044"/>
      <c r="F72" s="2044"/>
      <c r="G72" s="2044"/>
      <c r="H72" s="2044"/>
      <c r="I72" s="2044"/>
      <c r="J72" s="2044"/>
      <c r="K72" s="2044"/>
      <c r="L72" s="2044"/>
      <c r="M72" s="2044"/>
      <c r="N72" s="2044"/>
      <c r="O72" s="2044"/>
      <c r="P72" s="2044"/>
      <c r="Q72" s="2044"/>
      <c r="R72" s="2044"/>
      <c r="S72" s="2044"/>
      <c r="T72" s="2044"/>
      <c r="U72" s="2044"/>
      <c r="V72" s="2044"/>
      <c r="W72" s="2044"/>
      <c r="X72" s="2044"/>
      <c r="Y72" s="2044"/>
      <c r="Z72" s="2044"/>
      <c r="AA72" s="2044"/>
      <c r="AB72" s="2044"/>
      <c r="AC72" s="2044"/>
      <c r="AD72" s="2044"/>
      <c r="AE72" s="2044"/>
      <c r="AF72" s="2044"/>
      <c r="AG72" s="2044"/>
      <c r="AH72" s="2046"/>
    </row>
    <row r="73" spans="2:37" ht="18.75" customHeight="1">
      <c r="B73" s="2061"/>
      <c r="C73" s="505" t="s">
        <v>285</v>
      </c>
      <c r="D73" s="2064"/>
      <c r="E73" s="2044"/>
      <c r="F73" s="2044"/>
      <c r="G73" s="2044"/>
      <c r="H73" s="2044"/>
      <c r="I73" s="2044"/>
      <c r="J73" s="2044"/>
      <c r="K73" s="2044"/>
      <c r="L73" s="2044"/>
      <c r="M73" s="2044"/>
      <c r="N73" s="2044"/>
      <c r="O73" s="2044"/>
      <c r="P73" s="2044"/>
      <c r="Q73" s="2044"/>
      <c r="R73" s="2044"/>
      <c r="S73" s="2044"/>
      <c r="T73" s="2044"/>
      <c r="U73" s="2044"/>
      <c r="V73" s="2044"/>
      <c r="W73" s="2044"/>
      <c r="X73" s="2044"/>
      <c r="Y73" s="2044"/>
      <c r="Z73" s="2044"/>
      <c r="AA73" s="2044"/>
      <c r="AB73" s="2044"/>
      <c r="AC73" s="2044"/>
      <c r="AD73" s="2044"/>
      <c r="AE73" s="2044"/>
      <c r="AF73" s="2044"/>
      <c r="AG73" s="2044"/>
      <c r="AH73" s="2046"/>
    </row>
    <row r="74" spans="2:37" ht="18.75" customHeight="1">
      <c r="B74" s="2061"/>
      <c r="C74" s="505"/>
      <c r="D74" s="2064"/>
      <c r="E74" s="2044"/>
      <c r="F74" s="2044"/>
      <c r="G74" s="2044"/>
      <c r="H74" s="2044"/>
      <c r="I74" s="2044"/>
      <c r="J74" s="2044"/>
      <c r="K74" s="2044"/>
      <c r="L74" s="2044"/>
      <c r="M74" s="2044"/>
      <c r="N74" s="2044"/>
      <c r="O74" s="2044"/>
      <c r="P74" s="2044"/>
      <c r="Q74" s="2044"/>
      <c r="R74" s="2044"/>
      <c r="S74" s="2044"/>
      <c r="T74" s="2044"/>
      <c r="U74" s="2044"/>
      <c r="V74" s="2044"/>
      <c r="W74" s="2044"/>
      <c r="X74" s="2044"/>
      <c r="Y74" s="2044"/>
      <c r="Z74" s="2044"/>
      <c r="AA74" s="2044"/>
      <c r="AB74" s="2044"/>
      <c r="AC74" s="2044"/>
      <c r="AD74" s="2044"/>
      <c r="AE74" s="2044"/>
      <c r="AF74" s="2044"/>
      <c r="AG74" s="2044"/>
      <c r="AH74" s="2046"/>
    </row>
    <row r="75" spans="2:37" ht="18.75" customHeight="1">
      <c r="B75" s="2061"/>
      <c r="C75" s="505" t="s">
        <v>286</v>
      </c>
      <c r="D75" s="2064"/>
      <c r="E75" s="2044"/>
      <c r="F75" s="2044"/>
      <c r="G75" s="2044"/>
      <c r="H75" s="2044"/>
      <c r="I75" s="2044"/>
      <c r="J75" s="2044"/>
      <c r="K75" s="2044"/>
      <c r="L75" s="2044"/>
      <c r="M75" s="2044"/>
      <c r="N75" s="2044"/>
      <c r="O75" s="2044"/>
      <c r="P75" s="2044"/>
      <c r="Q75" s="2044"/>
      <c r="R75" s="2044"/>
      <c r="S75" s="2044"/>
      <c r="T75" s="2044"/>
      <c r="U75" s="2044"/>
      <c r="V75" s="2044"/>
      <c r="W75" s="2044"/>
      <c r="X75" s="2044"/>
      <c r="Y75" s="2044"/>
      <c r="Z75" s="2044"/>
      <c r="AA75" s="2044"/>
      <c r="AB75" s="2044"/>
      <c r="AC75" s="2044"/>
      <c r="AD75" s="2044"/>
      <c r="AE75" s="2044"/>
      <c r="AF75" s="2044"/>
      <c r="AG75" s="2044"/>
      <c r="AH75" s="2046"/>
    </row>
    <row r="76" spans="2:37" ht="18.75" customHeight="1">
      <c r="B76" s="2061"/>
      <c r="C76" s="505"/>
      <c r="D76" s="2064"/>
      <c r="E76" s="2044"/>
      <c r="F76" s="2044"/>
      <c r="G76" s="2044"/>
      <c r="H76" s="2044"/>
      <c r="I76" s="2044"/>
      <c r="J76" s="2044"/>
      <c r="K76" s="2044"/>
      <c r="L76" s="2044"/>
      <c r="M76" s="2044"/>
      <c r="N76" s="2044"/>
      <c r="O76" s="2044"/>
      <c r="P76" s="2044"/>
      <c r="Q76" s="2044"/>
      <c r="R76" s="2044"/>
      <c r="S76" s="2044"/>
      <c r="T76" s="2044"/>
      <c r="U76" s="2044"/>
      <c r="V76" s="2044"/>
      <c r="W76" s="2044"/>
      <c r="X76" s="2044"/>
      <c r="Y76" s="2044"/>
      <c r="Z76" s="2044"/>
      <c r="AA76" s="2044"/>
      <c r="AB76" s="2044"/>
      <c r="AC76" s="2044"/>
      <c r="AD76" s="2044"/>
      <c r="AE76" s="2044"/>
      <c r="AF76" s="2044"/>
      <c r="AG76" s="2044"/>
      <c r="AH76" s="2046"/>
    </row>
    <row r="77" spans="2:37" ht="18.75" customHeight="1">
      <c r="B77" s="2061"/>
      <c r="C77" s="505"/>
      <c r="D77" s="2065"/>
      <c r="E77" s="2044"/>
      <c r="F77" s="2044"/>
      <c r="G77" s="2044"/>
      <c r="H77" s="2044"/>
      <c r="I77" s="2044"/>
      <c r="J77" s="2044"/>
      <c r="K77" s="2044"/>
      <c r="L77" s="2044"/>
      <c r="M77" s="2044"/>
      <c r="N77" s="2044"/>
      <c r="O77" s="2044"/>
      <c r="P77" s="2044"/>
      <c r="Q77" s="2044"/>
      <c r="R77" s="2044"/>
      <c r="S77" s="2044"/>
      <c r="T77" s="2044"/>
      <c r="U77" s="2044"/>
      <c r="V77" s="2044"/>
      <c r="W77" s="2044"/>
      <c r="X77" s="2044"/>
      <c r="Y77" s="2044"/>
      <c r="Z77" s="2044"/>
      <c r="AA77" s="2044"/>
      <c r="AB77" s="2044"/>
      <c r="AC77" s="2044"/>
      <c r="AD77" s="2044"/>
      <c r="AE77" s="2044"/>
      <c r="AF77" s="2044"/>
      <c r="AG77" s="2044"/>
      <c r="AH77" s="2047"/>
    </row>
    <row r="78" spans="2:37" ht="20.100000000000001" customHeight="1">
      <c r="B78" s="2061"/>
      <c r="C78" s="870" t="s">
        <v>1162</v>
      </c>
      <c r="D78" s="822"/>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3"/>
      <c r="AG78" s="823"/>
      <c r="AH78" s="824"/>
      <c r="AI78" s="124">
        <f>COUNTIF(D78:AH78,"○")</f>
        <v>0</v>
      </c>
    </row>
    <row r="79" spans="2:37" ht="21.75" customHeight="1">
      <c r="B79" s="2061"/>
      <c r="C79" s="586" t="s">
        <v>287</v>
      </c>
      <c r="D79" s="738"/>
      <c r="E79" s="739"/>
      <c r="F79" s="739"/>
      <c r="G79" s="739"/>
      <c r="H79" s="739"/>
      <c r="I79" s="740"/>
      <c r="J79" s="740"/>
      <c r="K79" s="751"/>
      <c r="L79" s="739"/>
      <c r="M79" s="739"/>
      <c r="N79" s="739"/>
      <c r="O79" s="739"/>
      <c r="P79" s="740"/>
      <c r="Q79" s="740"/>
      <c r="R79" s="739"/>
      <c r="S79" s="739"/>
      <c r="T79" s="739"/>
      <c r="U79" s="740"/>
      <c r="V79" s="740"/>
      <c r="W79" s="740"/>
      <c r="X79" s="740"/>
      <c r="Y79" s="739"/>
      <c r="Z79" s="739"/>
      <c r="AA79" s="739"/>
      <c r="AB79" s="739"/>
      <c r="AC79" s="740"/>
      <c r="AD79" s="740"/>
      <c r="AE79" s="739"/>
      <c r="AF79" s="751"/>
      <c r="AG79" s="739"/>
      <c r="AH79" s="741"/>
      <c r="AI79" s="565">
        <f>COUNTA(D79:AH79)</f>
        <v>0</v>
      </c>
    </row>
    <row r="80" spans="2:37" ht="15" customHeight="1">
      <c r="B80" s="2061"/>
      <c r="C80" s="2048" t="s">
        <v>423</v>
      </c>
      <c r="D80" s="742"/>
      <c r="E80" s="743"/>
      <c r="F80" s="743"/>
      <c r="G80" s="743"/>
      <c r="H80" s="743"/>
      <c r="I80" s="743"/>
      <c r="J80" s="743"/>
      <c r="K80" s="743"/>
      <c r="L80" s="743"/>
      <c r="M80" s="743"/>
      <c r="N80" s="743"/>
      <c r="O80" s="743"/>
      <c r="P80" s="743"/>
      <c r="Q80" s="743"/>
      <c r="R80" s="743"/>
      <c r="S80" s="743"/>
      <c r="T80" s="743"/>
      <c r="U80" s="743"/>
      <c r="V80" s="743"/>
      <c r="W80" s="743"/>
      <c r="X80" s="743"/>
      <c r="Y80" s="743"/>
      <c r="Z80" s="743"/>
      <c r="AA80" s="743"/>
      <c r="AB80" s="743"/>
      <c r="AC80" s="743"/>
      <c r="AD80" s="743"/>
      <c r="AE80" s="743"/>
      <c r="AF80" s="743"/>
      <c r="AG80" s="743"/>
      <c r="AH80" s="744"/>
      <c r="AI80" s="2051" t="s">
        <v>787</v>
      </c>
    </row>
    <row r="81" spans="1:35" ht="15" customHeight="1" thickBot="1">
      <c r="B81" s="2061"/>
      <c r="C81" s="2049"/>
      <c r="D81" s="745"/>
      <c r="E81" s="746"/>
      <c r="F81" s="746"/>
      <c r="G81" s="746"/>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7"/>
      <c r="AI81" s="2052"/>
    </row>
    <row r="82" spans="1:35" ht="15" customHeight="1" thickBot="1">
      <c r="B82" s="2062"/>
      <c r="C82" s="2050"/>
      <c r="D82" s="748"/>
      <c r="E82" s="749"/>
      <c r="F82" s="749"/>
      <c r="G82" s="749"/>
      <c r="H82" s="749"/>
      <c r="I82" s="749"/>
      <c r="J82" s="749"/>
      <c r="K82" s="749"/>
      <c r="L82" s="749"/>
      <c r="M82" s="749"/>
      <c r="N82" s="749"/>
      <c r="O82" s="749"/>
      <c r="P82" s="749"/>
      <c r="Q82" s="749"/>
      <c r="R82" s="749"/>
      <c r="S82" s="749"/>
      <c r="T82" s="749"/>
      <c r="U82" s="749"/>
      <c r="V82" s="749"/>
      <c r="W82" s="749"/>
      <c r="X82" s="749"/>
      <c r="Y82" s="749"/>
      <c r="Z82" s="749"/>
      <c r="AA82" s="749"/>
      <c r="AB82" s="749"/>
      <c r="AC82" s="749"/>
      <c r="AD82" s="749"/>
      <c r="AE82" s="749"/>
      <c r="AF82" s="749"/>
      <c r="AG82" s="749"/>
      <c r="AH82" s="750"/>
      <c r="AI82" s="574">
        <f>SUM(D80:AH82)</f>
        <v>0</v>
      </c>
    </row>
    <row r="83" spans="1:35" ht="12.75" customHeight="1"/>
    <row r="84" spans="1:35" ht="16.5" customHeight="1">
      <c r="A84" s="62"/>
      <c r="B84" s="585"/>
      <c r="C84" s="126"/>
      <c r="D84" s="126"/>
      <c r="F84" s="126"/>
      <c r="H84" s="126"/>
      <c r="J84" s="126"/>
      <c r="L84" s="126"/>
      <c r="N84" s="126"/>
      <c r="P84" s="126"/>
      <c r="R84" s="126"/>
      <c r="T84" s="126"/>
      <c r="V84" s="126"/>
      <c r="X84" s="126"/>
      <c r="Z84" s="126"/>
      <c r="AB84" s="126"/>
      <c r="AD84" s="126"/>
      <c r="AF84" s="126"/>
      <c r="AH84" s="126"/>
    </row>
    <row r="85" spans="1:35" ht="20.100000000000001" customHeight="1" thickBot="1">
      <c r="B85" s="2053" t="s">
        <v>639</v>
      </c>
      <c r="C85" s="2054"/>
      <c r="D85" s="2054"/>
      <c r="E85" s="2054"/>
      <c r="F85" s="2054"/>
      <c r="G85" s="2054"/>
      <c r="H85" s="2054"/>
      <c r="I85" s="2054"/>
      <c r="J85" s="2054"/>
      <c r="K85" s="2054"/>
      <c r="L85" s="2054"/>
      <c r="M85" s="2054"/>
      <c r="N85" s="2054"/>
      <c r="O85" s="2054"/>
      <c r="P85" s="2054"/>
      <c r="Q85" s="2054"/>
      <c r="R85" s="2054"/>
      <c r="S85" s="2054"/>
      <c r="T85" s="2054"/>
      <c r="U85" s="2054"/>
      <c r="V85" s="2054"/>
      <c r="W85" s="2054"/>
      <c r="X85" s="2054"/>
      <c r="Y85" s="2054"/>
      <c r="Z85" s="2054"/>
      <c r="AA85" s="2054"/>
      <c r="AB85" s="2054"/>
      <c r="AC85" s="2054"/>
      <c r="AD85" s="2054"/>
      <c r="AE85" s="2054"/>
      <c r="AF85" s="2054"/>
      <c r="AG85" s="2054"/>
      <c r="AH85" s="2054"/>
    </row>
    <row r="86" spans="1:35" ht="20.100000000000001" customHeight="1" thickBot="1">
      <c r="B86" s="1557" t="s">
        <v>290</v>
      </c>
      <c r="C86" s="2055"/>
      <c r="D86" s="2055"/>
      <c r="J86" s="2031" t="s">
        <v>528</v>
      </c>
      <c r="K86" s="2031"/>
      <c r="L86" s="2031"/>
      <c r="M86" s="2031"/>
      <c r="N86" s="2031"/>
      <c r="O86" s="2031"/>
      <c r="P86" s="2031"/>
      <c r="Q86" s="2031"/>
      <c r="R86" s="2031"/>
      <c r="S86" s="2031"/>
      <c r="T86" s="2031"/>
      <c r="U86" s="2031"/>
      <c r="V86" s="2031"/>
      <c r="W86" s="2031"/>
      <c r="X86" s="2031"/>
      <c r="Y86" s="2031"/>
      <c r="Z86" s="2031"/>
      <c r="AE86" s="126"/>
      <c r="AF86" s="2056" t="s">
        <v>923</v>
      </c>
      <c r="AG86" s="2057"/>
      <c r="AH86" s="2058">
        <f>AI25+AI44++AI63+AI82</f>
        <v>0</v>
      </c>
      <c r="AI86" s="2059"/>
    </row>
    <row r="87" spans="1:35" ht="20.100000000000001" customHeight="1" thickBot="1">
      <c r="B87" s="2024" t="s">
        <v>291</v>
      </c>
      <c r="C87" s="2024"/>
      <c r="D87" s="1596" t="s">
        <v>292</v>
      </c>
      <c r="E87" s="1541"/>
      <c r="F87" s="1541"/>
      <c r="G87" s="1541"/>
      <c r="H87" s="1542"/>
      <c r="J87" s="2024"/>
      <c r="K87" s="2024"/>
      <c r="L87" s="1596" t="s">
        <v>293</v>
      </c>
      <c r="M87" s="1541"/>
      <c r="N87" s="1541"/>
      <c r="O87" s="1541"/>
      <c r="P87" s="1541"/>
      <c r="Q87" s="1541"/>
      <c r="R87" s="1541"/>
      <c r="S87" s="1541"/>
      <c r="T87" s="1541"/>
      <c r="U87" s="1541"/>
      <c r="V87" s="1541"/>
      <c r="W87" s="1541"/>
      <c r="X87" s="1541"/>
      <c r="Y87" s="1541"/>
      <c r="Z87" s="1542"/>
      <c r="AA87" s="2024" t="s">
        <v>294</v>
      </c>
      <c r="AB87" s="2024"/>
      <c r="AC87" s="2024"/>
      <c r="AD87" s="2024"/>
    </row>
    <row r="88" spans="1:35" ht="20.100000000000001" customHeight="1">
      <c r="B88" s="1596" t="s">
        <v>295</v>
      </c>
      <c r="C88" s="1542"/>
      <c r="D88" s="2033"/>
      <c r="E88" s="1597"/>
      <c r="F88" s="1071" t="s">
        <v>52</v>
      </c>
      <c r="G88" s="2034"/>
      <c r="H88" s="1600"/>
      <c r="J88" s="1596" t="s">
        <v>296</v>
      </c>
      <c r="K88" s="1542"/>
      <c r="L88" s="2028"/>
      <c r="M88" s="2029"/>
      <c r="N88" s="2029"/>
      <c r="O88" s="2029"/>
      <c r="P88" s="2029"/>
      <c r="Q88" s="2029"/>
      <c r="R88" s="2029"/>
      <c r="S88" s="1071" t="s">
        <v>52</v>
      </c>
      <c r="T88" s="2029"/>
      <c r="U88" s="2029"/>
      <c r="V88" s="2029"/>
      <c r="W88" s="2029"/>
      <c r="X88" s="2029"/>
      <c r="Y88" s="2029"/>
      <c r="Z88" s="2030"/>
      <c r="AA88" s="1533"/>
      <c r="AB88" s="1534"/>
      <c r="AC88" s="1534"/>
      <c r="AD88" s="2032"/>
      <c r="AF88" s="2035" t="s">
        <v>1163</v>
      </c>
      <c r="AG88" s="2036"/>
      <c r="AH88" s="2039">
        <f>AI78+AI59+AI40+AI21</f>
        <v>0</v>
      </c>
      <c r="AI88" s="2040"/>
    </row>
    <row r="89" spans="1:35" ht="20.100000000000001" customHeight="1" thickBot="1">
      <c r="B89" s="1596" t="s">
        <v>297</v>
      </c>
      <c r="C89" s="1542"/>
      <c r="D89" s="2033"/>
      <c r="E89" s="1597"/>
      <c r="F89" s="1071" t="s">
        <v>52</v>
      </c>
      <c r="G89" s="2034"/>
      <c r="H89" s="1600"/>
      <c r="J89" s="1596" t="s">
        <v>298</v>
      </c>
      <c r="K89" s="1542"/>
      <c r="L89" s="2028"/>
      <c r="M89" s="2029"/>
      <c r="N89" s="2029"/>
      <c r="O89" s="2029"/>
      <c r="P89" s="2029"/>
      <c r="Q89" s="2029"/>
      <c r="R89" s="2029"/>
      <c r="S89" s="1071" t="s">
        <v>52</v>
      </c>
      <c r="T89" s="2029"/>
      <c r="U89" s="2029"/>
      <c r="V89" s="2029"/>
      <c r="W89" s="2029"/>
      <c r="X89" s="2029"/>
      <c r="Y89" s="2029"/>
      <c r="Z89" s="2030"/>
      <c r="AA89" s="1598"/>
      <c r="AB89" s="1598"/>
      <c r="AC89" s="1598"/>
      <c r="AD89" s="1598"/>
      <c r="AF89" s="2037"/>
      <c r="AG89" s="2038"/>
      <c r="AH89" s="2041"/>
      <c r="AI89" s="2042"/>
    </row>
    <row r="90" spans="1:35" ht="20.100000000000001" customHeight="1">
      <c r="B90" s="1596" t="s">
        <v>299</v>
      </c>
      <c r="C90" s="1542"/>
      <c r="D90" s="2033"/>
      <c r="E90" s="1597"/>
      <c r="F90" s="1071" t="s">
        <v>52</v>
      </c>
      <c r="G90" s="2034"/>
      <c r="H90" s="1600"/>
      <c r="J90" s="1596" t="s">
        <v>300</v>
      </c>
      <c r="K90" s="1542"/>
      <c r="L90" s="2028"/>
      <c r="M90" s="2029"/>
      <c r="N90" s="2029"/>
      <c r="O90" s="2029"/>
      <c r="P90" s="2029"/>
      <c r="Q90" s="2029"/>
      <c r="R90" s="2029"/>
      <c r="S90" s="1071" t="s">
        <v>52</v>
      </c>
      <c r="T90" s="2029"/>
      <c r="U90" s="2029"/>
      <c r="V90" s="2029"/>
      <c r="W90" s="2029"/>
      <c r="X90" s="2029"/>
      <c r="Y90" s="2029"/>
      <c r="Z90" s="2030"/>
      <c r="AA90" s="1598"/>
      <c r="AB90" s="1598"/>
      <c r="AC90" s="1598"/>
      <c r="AD90" s="1598"/>
      <c r="AF90" s="1091"/>
      <c r="AG90" s="1091"/>
      <c r="AH90" s="1092"/>
      <c r="AI90" s="1092"/>
    </row>
    <row r="91" spans="1:35" ht="20.100000000000001" customHeight="1">
      <c r="B91" s="1596" t="s">
        <v>301</v>
      </c>
      <c r="C91" s="1542"/>
      <c r="D91" s="2033"/>
      <c r="E91" s="1597"/>
      <c r="F91" s="1071" t="s">
        <v>52</v>
      </c>
      <c r="G91" s="2034"/>
      <c r="H91" s="1600"/>
      <c r="J91" s="1596" t="s">
        <v>306</v>
      </c>
      <c r="K91" s="1542"/>
      <c r="L91" s="2028"/>
      <c r="M91" s="2029"/>
      <c r="N91" s="2029"/>
      <c r="O91" s="2029"/>
      <c r="P91" s="2029"/>
      <c r="Q91" s="2029"/>
      <c r="R91" s="2029"/>
      <c r="S91" s="1071" t="s">
        <v>52</v>
      </c>
      <c r="T91" s="2029"/>
      <c r="U91" s="2029"/>
      <c r="V91" s="2029"/>
      <c r="W91" s="2029"/>
      <c r="X91" s="2029"/>
      <c r="Y91" s="2029"/>
      <c r="Z91" s="2030"/>
      <c r="AA91" s="1598"/>
      <c r="AB91" s="1598"/>
      <c r="AC91" s="1598"/>
      <c r="AD91" s="1598"/>
      <c r="AF91" s="1091"/>
      <c r="AG91" s="1091"/>
      <c r="AH91" s="1092"/>
      <c r="AI91" s="1092"/>
    </row>
    <row r="92" spans="1:35" ht="20.100000000000001" customHeight="1">
      <c r="B92" s="1596" t="s">
        <v>303</v>
      </c>
      <c r="C92" s="1542"/>
      <c r="D92" s="2033"/>
      <c r="E92" s="1597"/>
      <c r="F92" s="1071" t="s">
        <v>52</v>
      </c>
      <c r="G92" s="2034"/>
      <c r="H92" s="1600"/>
      <c r="J92" s="1596" t="s">
        <v>307</v>
      </c>
      <c r="K92" s="1542"/>
      <c r="L92" s="2028"/>
      <c r="M92" s="2029"/>
      <c r="N92" s="2029"/>
      <c r="O92" s="2029"/>
      <c r="P92" s="2029"/>
      <c r="Q92" s="2029"/>
      <c r="R92" s="2029"/>
      <c r="S92" s="1071" t="s">
        <v>52</v>
      </c>
      <c r="T92" s="2029"/>
      <c r="U92" s="2029"/>
      <c r="V92" s="2029"/>
      <c r="W92" s="2029"/>
      <c r="X92" s="2029"/>
      <c r="Y92" s="2029"/>
      <c r="Z92" s="2030"/>
      <c r="AA92" s="1598"/>
      <c r="AB92" s="1598"/>
      <c r="AC92" s="1598"/>
      <c r="AD92" s="1598"/>
    </row>
    <row r="93" spans="1:35" ht="20.100000000000001" customHeight="1">
      <c r="B93" s="1596" t="s">
        <v>304</v>
      </c>
      <c r="C93" s="1542"/>
      <c r="D93" s="2033"/>
      <c r="E93" s="1597"/>
      <c r="F93" s="1071" t="s">
        <v>52</v>
      </c>
      <c r="G93" s="2034"/>
      <c r="H93" s="1600"/>
      <c r="J93" s="125" t="s">
        <v>302</v>
      </c>
    </row>
    <row r="94" spans="1:35" ht="20.100000000000001" customHeight="1">
      <c r="B94" s="1596" t="s">
        <v>305</v>
      </c>
      <c r="C94" s="1542"/>
      <c r="D94" s="2033"/>
      <c r="E94" s="1597"/>
      <c r="F94" s="1071" t="s">
        <v>52</v>
      </c>
      <c r="G94" s="2034"/>
      <c r="H94" s="1600"/>
      <c r="J94" s="2031" t="s">
        <v>640</v>
      </c>
      <c r="K94" s="2031"/>
      <c r="L94" s="2031"/>
      <c r="M94" s="2031"/>
      <c r="N94" s="2031"/>
      <c r="O94" s="2031"/>
      <c r="P94" s="2031"/>
      <c r="Q94" s="2031"/>
      <c r="R94" s="2031"/>
      <c r="S94" s="2031"/>
      <c r="T94" s="2031"/>
      <c r="U94" s="2031"/>
      <c r="V94" s="2031"/>
      <c r="W94" s="2031"/>
      <c r="X94" s="2031"/>
      <c r="Y94" s="2031"/>
      <c r="Z94" s="2031"/>
    </row>
    <row r="95" spans="1:35" ht="20.100000000000001" customHeight="1">
      <c r="J95" s="2024"/>
      <c r="K95" s="2024"/>
      <c r="L95" s="1596" t="s">
        <v>725</v>
      </c>
      <c r="M95" s="1541"/>
      <c r="N95" s="1541"/>
      <c r="O95" s="1541"/>
      <c r="P95" s="1541"/>
      <c r="Q95" s="1541"/>
      <c r="R95" s="1541"/>
      <c r="S95" s="1541"/>
      <c r="T95" s="1541"/>
      <c r="U95" s="1541"/>
      <c r="V95" s="1541"/>
      <c r="W95" s="1541"/>
      <c r="X95" s="1541"/>
      <c r="Y95" s="1541"/>
      <c r="Z95" s="1542"/>
      <c r="AA95" s="2024" t="s">
        <v>294</v>
      </c>
      <c r="AB95" s="2024"/>
      <c r="AC95" s="2024"/>
      <c r="AD95" s="2024"/>
    </row>
    <row r="96" spans="1:35" ht="20.100000000000001" customHeight="1">
      <c r="J96" s="1596" t="s">
        <v>296</v>
      </c>
      <c r="K96" s="1542"/>
      <c r="L96" s="2028"/>
      <c r="M96" s="2029"/>
      <c r="N96" s="2029"/>
      <c r="O96" s="2029"/>
      <c r="P96" s="2029"/>
      <c r="Q96" s="2029"/>
      <c r="R96" s="2029"/>
      <c r="S96" s="2029"/>
      <c r="T96" s="2029"/>
      <c r="U96" s="2029"/>
      <c r="V96" s="2029"/>
      <c r="W96" s="2029"/>
      <c r="X96" s="2029"/>
      <c r="Y96" s="2029"/>
      <c r="Z96" s="2030"/>
      <c r="AA96" s="1533"/>
      <c r="AB96" s="1534"/>
      <c r="AC96" s="1534"/>
      <c r="AD96" s="2032"/>
    </row>
    <row r="97" spans="2:35" ht="20.100000000000001" customHeight="1">
      <c r="J97" s="1596" t="s">
        <v>298</v>
      </c>
      <c r="K97" s="1542"/>
      <c r="L97" s="2028"/>
      <c r="M97" s="2029"/>
      <c r="N97" s="2029"/>
      <c r="O97" s="2029"/>
      <c r="P97" s="2029"/>
      <c r="Q97" s="2029"/>
      <c r="R97" s="2029"/>
      <c r="S97" s="2029"/>
      <c r="T97" s="2029"/>
      <c r="U97" s="2029"/>
      <c r="V97" s="2029"/>
      <c r="W97" s="2029"/>
      <c r="X97" s="2029"/>
      <c r="Y97" s="2029"/>
      <c r="Z97" s="2030"/>
      <c r="AA97" s="1598"/>
      <c r="AB97" s="1598"/>
      <c r="AC97" s="1598"/>
      <c r="AD97" s="1598"/>
    </row>
    <row r="98" spans="2:35" ht="20.100000000000001" customHeight="1">
      <c r="J98" s="1596" t="s">
        <v>300</v>
      </c>
      <c r="K98" s="1542"/>
      <c r="L98" s="2028"/>
      <c r="M98" s="2029"/>
      <c r="N98" s="2029"/>
      <c r="O98" s="2029"/>
      <c r="P98" s="2029"/>
      <c r="Q98" s="2029"/>
      <c r="R98" s="2029"/>
      <c r="S98" s="2029"/>
      <c r="T98" s="2029"/>
      <c r="U98" s="2029"/>
      <c r="V98" s="2029"/>
      <c r="W98" s="2029"/>
      <c r="X98" s="2029"/>
      <c r="Y98" s="2029"/>
      <c r="Z98" s="2030"/>
      <c r="AA98" s="1598"/>
      <c r="AB98" s="1598"/>
      <c r="AC98" s="1598"/>
      <c r="AD98" s="1598"/>
    </row>
    <row r="99" spans="2:35" ht="20.100000000000001" customHeight="1">
      <c r="J99" s="1596" t="s">
        <v>306</v>
      </c>
      <c r="K99" s="1542"/>
      <c r="L99" s="2028"/>
      <c r="M99" s="2029"/>
      <c r="N99" s="2029"/>
      <c r="O99" s="2029"/>
      <c r="P99" s="2029"/>
      <c r="Q99" s="2029"/>
      <c r="R99" s="2029"/>
      <c r="S99" s="2029"/>
      <c r="T99" s="2029"/>
      <c r="U99" s="2029"/>
      <c r="V99" s="2029"/>
      <c r="W99" s="2029"/>
      <c r="X99" s="2029"/>
      <c r="Y99" s="2029"/>
      <c r="Z99" s="2030"/>
      <c r="AA99" s="1598"/>
      <c r="AB99" s="1598"/>
      <c r="AC99" s="1598"/>
      <c r="AD99" s="1598"/>
    </row>
    <row r="100" spans="2:35" ht="20.100000000000001" customHeight="1">
      <c r="J100" s="1596" t="s">
        <v>307</v>
      </c>
      <c r="K100" s="1542"/>
      <c r="L100" s="2028"/>
      <c r="M100" s="2029"/>
      <c r="N100" s="2029"/>
      <c r="O100" s="2029"/>
      <c r="P100" s="2029"/>
      <c r="Q100" s="2029"/>
      <c r="R100" s="2029"/>
      <c r="S100" s="2029"/>
      <c r="T100" s="2029"/>
      <c r="U100" s="2029"/>
      <c r="V100" s="2029"/>
      <c r="W100" s="2029"/>
      <c r="X100" s="2029"/>
      <c r="Y100" s="2029"/>
      <c r="Z100" s="2030"/>
      <c r="AA100" s="1598"/>
      <c r="AB100" s="1598"/>
      <c r="AC100" s="1598"/>
      <c r="AD100" s="1598"/>
    </row>
    <row r="101" spans="2:35" ht="20.100000000000001" customHeight="1">
      <c r="B101" s="59"/>
      <c r="C101" s="59"/>
      <c r="D101" s="59"/>
      <c r="E101" s="59"/>
      <c r="F101" s="59"/>
      <c r="G101" s="59"/>
      <c r="H101" s="59"/>
      <c r="J101" s="125" t="s">
        <v>642</v>
      </c>
    </row>
    <row r="102" spans="2:35">
      <c r="B102" s="59"/>
      <c r="C102" s="59"/>
      <c r="D102" s="59"/>
      <c r="E102" s="59"/>
      <c r="F102" s="59"/>
      <c r="G102" s="59"/>
      <c r="H102" s="59"/>
      <c r="J102" s="125"/>
    </row>
    <row r="103" spans="2:35" ht="20.100000000000001" customHeight="1">
      <c r="B103" s="1074" t="s">
        <v>63</v>
      </c>
      <c r="C103" s="1074"/>
      <c r="D103" s="1074"/>
      <c r="E103" s="1074"/>
      <c r="F103" s="1074"/>
      <c r="G103" s="1074"/>
      <c r="H103" s="1074"/>
      <c r="I103" s="1074"/>
      <c r="J103" s="1074"/>
      <c r="K103" s="1074"/>
      <c r="L103" s="1074"/>
      <c r="M103" s="1074"/>
      <c r="N103" s="1074"/>
      <c r="O103" s="1074"/>
      <c r="P103" s="1074"/>
      <c r="Q103" s="1074"/>
      <c r="R103" s="1074"/>
      <c r="S103" s="1075"/>
      <c r="T103" s="1075"/>
      <c r="U103" s="1075"/>
      <c r="V103" s="1075"/>
    </row>
    <row r="104" spans="2:35" s="127" customFormat="1" ht="20.100000000000001" customHeight="1">
      <c r="B104" s="1596"/>
      <c r="C104" s="1541"/>
      <c r="D104" s="1541"/>
      <c r="E104" s="1542"/>
      <c r="F104" s="1596" t="s">
        <v>293</v>
      </c>
      <c r="G104" s="1541"/>
      <c r="H104" s="1541"/>
      <c r="I104" s="1541"/>
      <c r="J104" s="1541"/>
      <c r="K104" s="1541"/>
      <c r="L104" s="1541"/>
      <c r="M104" s="1541"/>
      <c r="N104" s="1541"/>
      <c r="O104" s="1541"/>
      <c r="P104" s="1541"/>
      <c r="Q104" s="1541"/>
      <c r="R104" s="1541"/>
      <c r="S104" s="1541"/>
      <c r="T104" s="1541"/>
      <c r="U104" s="1541"/>
      <c r="V104" s="1541"/>
      <c r="W104" s="1541"/>
      <c r="X104" s="1541"/>
      <c r="Y104" s="1541"/>
      <c r="Z104" s="1541"/>
      <c r="AA104" s="1541"/>
      <c r="AB104" s="1542"/>
      <c r="AC104" s="2024" t="s">
        <v>269</v>
      </c>
      <c r="AD104" s="2024"/>
      <c r="AE104" s="2024"/>
      <c r="AF104" s="2024"/>
      <c r="AG104" s="2024"/>
      <c r="AH104" s="2024"/>
      <c r="AI104" s="566" t="s">
        <v>790</v>
      </c>
    </row>
    <row r="105" spans="2:35" s="127" customFormat="1" ht="26.1" customHeight="1">
      <c r="B105" s="2025" t="s">
        <v>308</v>
      </c>
      <c r="C105" s="2026"/>
      <c r="D105" s="2026"/>
      <c r="E105" s="2027"/>
      <c r="F105" s="2017"/>
      <c r="G105" s="2018"/>
      <c r="H105" s="2018"/>
      <c r="I105" s="2018"/>
      <c r="J105" s="2018"/>
      <c r="K105" s="2018"/>
      <c r="L105" s="2018"/>
      <c r="M105" s="2018"/>
      <c r="N105" s="2018"/>
      <c r="O105" s="2018"/>
      <c r="P105" s="2018"/>
      <c r="Q105" s="1073" t="s">
        <v>52</v>
      </c>
      <c r="R105" s="2019" t="str">
        <f>AM13</f>
        <v/>
      </c>
      <c r="S105" s="2022"/>
      <c r="T105" s="2022"/>
      <c r="U105" s="2022"/>
      <c r="V105" s="2022"/>
      <c r="W105" s="2022"/>
      <c r="X105" s="2022"/>
      <c r="Y105" s="2022"/>
      <c r="Z105" s="2022"/>
      <c r="AA105" s="2022"/>
      <c r="AB105" s="2023"/>
      <c r="AC105" s="2021">
        <f>AI25</f>
        <v>0</v>
      </c>
      <c r="AD105" s="2021"/>
      <c r="AE105" s="2021"/>
      <c r="AF105" s="2021"/>
      <c r="AG105" s="2021"/>
      <c r="AH105" s="2021"/>
      <c r="AI105" s="127" t="str">
        <f>IF(F105="","",DATEDIF(F105-1,R105,"D"))</f>
        <v/>
      </c>
    </row>
    <row r="106" spans="2:35" s="127" customFormat="1" ht="26.1" customHeight="1">
      <c r="B106" s="1596" t="s">
        <v>309</v>
      </c>
      <c r="C106" s="1541"/>
      <c r="D106" s="1541"/>
      <c r="E106" s="1542"/>
      <c r="F106" s="2017"/>
      <c r="G106" s="2018"/>
      <c r="H106" s="2018"/>
      <c r="I106" s="2018"/>
      <c r="J106" s="2018"/>
      <c r="K106" s="2018"/>
      <c r="L106" s="2018"/>
      <c r="M106" s="2018"/>
      <c r="N106" s="2018"/>
      <c r="O106" s="2018"/>
      <c r="P106" s="2018"/>
      <c r="Q106" s="1073" t="s">
        <v>52</v>
      </c>
      <c r="R106" s="2019" t="str">
        <f>AN13</f>
        <v/>
      </c>
      <c r="S106" s="2022"/>
      <c r="T106" s="2022"/>
      <c r="U106" s="2022"/>
      <c r="V106" s="2022"/>
      <c r="W106" s="2022"/>
      <c r="X106" s="2022"/>
      <c r="Y106" s="2022"/>
      <c r="Z106" s="2022"/>
      <c r="AA106" s="2022"/>
      <c r="AB106" s="2023"/>
      <c r="AC106" s="2021">
        <f>AI44</f>
        <v>0</v>
      </c>
      <c r="AD106" s="2021"/>
      <c r="AE106" s="2021"/>
      <c r="AF106" s="2021"/>
      <c r="AG106" s="2021"/>
      <c r="AH106" s="2021"/>
      <c r="AI106" s="127" t="str">
        <f t="shared" ref="AI106:AI107" si="4">IF(F106="","",DATEDIF(F106-1,R106,"D"))</f>
        <v/>
      </c>
    </row>
    <row r="107" spans="2:35" s="127" customFormat="1" ht="26.1" customHeight="1">
      <c r="B107" s="1596" t="s">
        <v>310</v>
      </c>
      <c r="C107" s="1541"/>
      <c r="D107" s="1541"/>
      <c r="E107" s="1542"/>
      <c r="F107" s="2017"/>
      <c r="G107" s="2018"/>
      <c r="H107" s="2018"/>
      <c r="I107" s="2018"/>
      <c r="J107" s="2018"/>
      <c r="K107" s="2018"/>
      <c r="L107" s="2018"/>
      <c r="M107" s="2018"/>
      <c r="N107" s="2018"/>
      <c r="O107" s="2018"/>
      <c r="P107" s="2018"/>
      <c r="Q107" s="1073" t="s">
        <v>52</v>
      </c>
      <c r="R107" s="2019" t="str">
        <f>AO13</f>
        <v/>
      </c>
      <c r="S107" s="2022"/>
      <c r="T107" s="2022"/>
      <c r="U107" s="2022"/>
      <c r="V107" s="2022"/>
      <c r="W107" s="2022"/>
      <c r="X107" s="2022"/>
      <c r="Y107" s="2022"/>
      <c r="Z107" s="2022"/>
      <c r="AA107" s="2022"/>
      <c r="AB107" s="2023"/>
      <c r="AC107" s="2021">
        <f>AI63</f>
        <v>0</v>
      </c>
      <c r="AD107" s="2021"/>
      <c r="AE107" s="2021"/>
      <c r="AF107" s="2021"/>
      <c r="AG107" s="2021"/>
      <c r="AH107" s="2021"/>
      <c r="AI107" s="127" t="str">
        <f t="shared" si="4"/>
        <v/>
      </c>
    </row>
    <row r="108" spans="2:35" s="127" customFormat="1" ht="26.1" customHeight="1">
      <c r="B108" s="1596" t="s">
        <v>311</v>
      </c>
      <c r="C108" s="1541"/>
      <c r="D108" s="1541"/>
      <c r="E108" s="1542"/>
      <c r="F108" s="2017"/>
      <c r="G108" s="2018"/>
      <c r="H108" s="2018"/>
      <c r="I108" s="2018"/>
      <c r="J108" s="2018"/>
      <c r="K108" s="2018"/>
      <c r="L108" s="2018"/>
      <c r="M108" s="2018"/>
      <c r="N108" s="2018"/>
      <c r="O108" s="2018"/>
      <c r="P108" s="2018"/>
      <c r="Q108" s="1073" t="s">
        <v>52</v>
      </c>
      <c r="R108" s="2019" t="str">
        <f>AP13</f>
        <v/>
      </c>
      <c r="S108" s="2019"/>
      <c r="T108" s="2019"/>
      <c r="U108" s="2019"/>
      <c r="V108" s="2019"/>
      <c r="W108" s="2019"/>
      <c r="X108" s="2019"/>
      <c r="Y108" s="2019"/>
      <c r="Z108" s="2019"/>
      <c r="AA108" s="2019"/>
      <c r="AB108" s="2020"/>
      <c r="AC108" s="2021">
        <f>AI82</f>
        <v>0</v>
      </c>
      <c r="AD108" s="2021"/>
      <c r="AE108" s="2021"/>
      <c r="AF108" s="2021"/>
      <c r="AG108" s="2021"/>
      <c r="AH108" s="2021"/>
      <c r="AI108" s="127" t="str">
        <f>IF(F108="","",DATEDIF(F108-1,R108,"D"))</f>
        <v/>
      </c>
    </row>
    <row r="109" spans="2:35" s="127" customFormat="1" ht="26.1" customHeight="1">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row>
    <row r="110" spans="2:35" s="127" customFormat="1" ht="26.1" customHeight="1">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row>
  </sheetData>
  <mergeCells count="236">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M10:M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N10:N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R67:R77"/>
    <mergeCell ref="S67:S77"/>
    <mergeCell ref="T67:T77"/>
    <mergeCell ref="I67:I77"/>
    <mergeCell ref="J67:J77"/>
    <mergeCell ref="K67:K77"/>
    <mergeCell ref="L67:L77"/>
    <mergeCell ref="M67:M77"/>
    <mergeCell ref="N67:N77"/>
    <mergeCell ref="AG67:AG77"/>
    <mergeCell ref="AH67:AH77"/>
    <mergeCell ref="C80:C82"/>
    <mergeCell ref="AI80:AI81"/>
    <mergeCell ref="B85:AH85"/>
    <mergeCell ref="B86:D86"/>
    <mergeCell ref="J86:Z86"/>
    <mergeCell ref="AF86:AG86"/>
    <mergeCell ref="AH86:AI8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Q67:Q77"/>
    <mergeCell ref="AF88:AG89"/>
    <mergeCell ref="AH88:AI89"/>
    <mergeCell ref="B89:C89"/>
    <mergeCell ref="D89:E89"/>
    <mergeCell ref="G89:H89"/>
    <mergeCell ref="J89:K89"/>
    <mergeCell ref="L89:R89"/>
    <mergeCell ref="T89:Z89"/>
    <mergeCell ref="B87:C87"/>
    <mergeCell ref="D87:H87"/>
    <mergeCell ref="J87:K87"/>
    <mergeCell ref="L87:Z87"/>
    <mergeCell ref="AA87:AD87"/>
    <mergeCell ref="B88:C88"/>
    <mergeCell ref="D88:E88"/>
    <mergeCell ref="G88:H88"/>
    <mergeCell ref="J88:K88"/>
    <mergeCell ref="L88:R88"/>
    <mergeCell ref="AA89:AD89"/>
    <mergeCell ref="B90:C90"/>
    <mergeCell ref="D90:E90"/>
    <mergeCell ref="G90:H90"/>
    <mergeCell ref="J90:K90"/>
    <mergeCell ref="L90:R90"/>
    <mergeCell ref="T90:Z90"/>
    <mergeCell ref="AA90:AD90"/>
    <mergeCell ref="T88:Z88"/>
    <mergeCell ref="AA88:AD88"/>
    <mergeCell ref="B93:C93"/>
    <mergeCell ref="D93:E93"/>
    <mergeCell ref="G93:H93"/>
    <mergeCell ref="B94:C94"/>
    <mergeCell ref="D94:E94"/>
    <mergeCell ref="G94:H94"/>
    <mergeCell ref="AA91:AD91"/>
    <mergeCell ref="B92:C92"/>
    <mergeCell ref="D92:E92"/>
    <mergeCell ref="G92:H92"/>
    <mergeCell ref="J92:K92"/>
    <mergeCell ref="L92:R92"/>
    <mergeCell ref="T92:Z92"/>
    <mergeCell ref="AA92:AD92"/>
    <mergeCell ref="B91:C91"/>
    <mergeCell ref="D91:E91"/>
    <mergeCell ref="G91:H91"/>
    <mergeCell ref="J91:K91"/>
    <mergeCell ref="L91:R91"/>
    <mergeCell ref="T91:Z91"/>
    <mergeCell ref="J97:K97"/>
    <mergeCell ref="L97:Z97"/>
    <mergeCell ref="AA97:AD97"/>
    <mergeCell ref="J98:K98"/>
    <mergeCell ref="L98:Z98"/>
    <mergeCell ref="AA98:AD98"/>
    <mergeCell ref="J94:Z94"/>
    <mergeCell ref="J95:K95"/>
    <mergeCell ref="L95:Z95"/>
    <mergeCell ref="AA95:AD95"/>
    <mergeCell ref="J96:K96"/>
    <mergeCell ref="L96:Z96"/>
    <mergeCell ref="AA96:AD96"/>
    <mergeCell ref="B104:E104"/>
    <mergeCell ref="F104:AB104"/>
    <mergeCell ref="AC104:AH104"/>
    <mergeCell ref="B105:E105"/>
    <mergeCell ref="F105:P105"/>
    <mergeCell ref="R105:AB105"/>
    <mergeCell ref="AC105:AH105"/>
    <mergeCell ref="J99:K99"/>
    <mergeCell ref="L99:Z99"/>
    <mergeCell ref="AA99:AD99"/>
    <mergeCell ref="J100:K100"/>
    <mergeCell ref="L100:Z100"/>
    <mergeCell ref="AA100:AD100"/>
    <mergeCell ref="B108:E108"/>
    <mergeCell ref="F108:P108"/>
    <mergeCell ref="R108:AB108"/>
    <mergeCell ref="AC108:AH108"/>
    <mergeCell ref="B106:E106"/>
    <mergeCell ref="F106:P106"/>
    <mergeCell ref="R106:AB106"/>
    <mergeCell ref="AC106:AH106"/>
    <mergeCell ref="B107:E107"/>
    <mergeCell ref="F107:P107"/>
    <mergeCell ref="R107:AB107"/>
    <mergeCell ref="AC107:AH107"/>
  </mergeCells>
  <phoneticPr fontId="10"/>
  <conditionalFormatting sqref="L96:Z100 D1 J1 D29:AH39 D48:AH58 D67:AH77 D10:AH25 D41:AH44 D60:AH63 D79:AH82 L88:R92 T88:Z92 D88:E91 G88:H91">
    <cfRule type="cellIs" dxfId="314" priority="10" stopIfTrue="1" operator="equal">
      <formula>""</formula>
    </cfRule>
  </conditionalFormatting>
  <conditionalFormatting sqref="AI104">
    <cfRule type="expression" dxfId="313" priority="9">
      <formula>$AI$105&lt;28</formula>
    </cfRule>
  </conditionalFormatting>
  <conditionalFormatting sqref="AI109">
    <cfRule type="expression" dxfId="312" priority="8">
      <formula>$AI$109&lt;28</formula>
    </cfRule>
  </conditionalFormatting>
  <conditionalFormatting sqref="AI110">
    <cfRule type="expression" dxfId="311" priority="7">
      <formula>$AI$110&lt;28</formula>
    </cfRule>
  </conditionalFormatting>
  <conditionalFormatting sqref="D94:E94 G94:H94">
    <cfRule type="cellIs" dxfId="310" priority="6" stopIfTrue="1" operator="equal">
      <formula>""</formula>
    </cfRule>
  </conditionalFormatting>
  <conditionalFormatting sqref="D92:E92 G92:H92">
    <cfRule type="cellIs" dxfId="309" priority="5" stopIfTrue="1" operator="equal">
      <formula>""</formula>
    </cfRule>
  </conditionalFormatting>
  <conditionalFormatting sqref="D93:E93 G93:H93">
    <cfRule type="cellIs" dxfId="308" priority="4" stopIfTrue="1" operator="equal">
      <formula>""</formula>
    </cfRule>
  </conditionalFormatting>
  <conditionalFormatting sqref="D40:AH40">
    <cfRule type="cellIs" dxfId="307" priority="3" stopIfTrue="1" operator="equal">
      <formula>""</formula>
    </cfRule>
  </conditionalFormatting>
  <conditionalFormatting sqref="D59:AH59">
    <cfRule type="cellIs" dxfId="306" priority="2" stopIfTrue="1" operator="equal">
      <formula>""</formula>
    </cfRule>
  </conditionalFormatting>
  <conditionalFormatting sqref="D78:AH78">
    <cfRule type="cellIs" dxfId="305" priority="1" stopIfTrue="1" operator="equal">
      <formula>""</formula>
    </cfRule>
  </conditionalFormatting>
  <dataValidations count="4">
    <dataValidation type="list" imeMode="hiragana" allowBlank="1" showInputMessage="1" showErrorMessage="1" sqref="D21:AH21 D40:AH40 D59:AH59 D78:AH78">
      <formula1>"○"</formula1>
    </dataValidation>
    <dataValidation imeMode="off" allowBlank="1" showInputMessage="1" showErrorMessage="1" sqref="D61:AH63 J1 D80:AH82 D1 L96:Z100 D42:AH44 D23:AH25 T88:Z92 L88:R92 G88:H94 D88:E94"/>
    <dataValidation type="list" allowBlank="1" showInputMessage="1" showErrorMessage="1" sqref="D79:AH79 D60:AH60 D41:AH41 D22:AH22">
      <formula1>"○,◎"</formula1>
    </dataValidation>
    <dataValidation imeMode="hiragana" allowBlank="1" showInputMessage="1" showErrorMessage="1" sqref="D47:AH58 D28:AH39 D66:AH77 D9:AH20"/>
  </dataValidations>
  <printOptions horizontalCentered="1"/>
  <pageMargins left="0.62992125984251968" right="0.62992125984251968" top="0.78740157480314965" bottom="0.39370078740157483" header="0" footer="0.19685039370078741"/>
  <pageSetup paperSize="9" scale="54" orientation="portrait" r:id="rId1"/>
  <headerFooter scaleWithDoc="0">
    <oddFooter>&amp;R&amp;10（令和６年４月１日以降に申請する訓練科から適用）</oddFooter>
  </headerFooter>
  <rowBreaks count="1" manualBreakCount="1">
    <brk id="82" max="3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B4:AI87"/>
  <sheetViews>
    <sheetView view="pageBreakPreview" topLeftCell="A25" zoomScale="70" zoomScaleNormal="100" zoomScaleSheetLayoutView="70" workbookViewId="0">
      <selection sqref="A1:H1"/>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70" t="s">
        <v>935</v>
      </c>
      <c r="AI4" s="127"/>
    </row>
    <row r="5" spans="2:35" ht="18.75">
      <c r="B5" s="2069" t="s">
        <v>1182</v>
      </c>
      <c r="C5" s="2069"/>
      <c r="D5" s="2069"/>
      <c r="E5" s="2069"/>
      <c r="F5" s="2069"/>
      <c r="G5" s="2069"/>
      <c r="H5" s="2069"/>
      <c r="I5" s="2069"/>
      <c r="J5" s="2069"/>
      <c r="K5" s="2069"/>
      <c r="L5" s="2069"/>
      <c r="M5" s="2069"/>
      <c r="N5" s="2069"/>
      <c r="O5" s="2069"/>
      <c r="P5" s="2069"/>
      <c r="Q5" s="2069"/>
      <c r="R5" s="2069"/>
      <c r="S5" s="2069"/>
      <c r="T5" s="2069"/>
      <c r="U5" s="2069"/>
      <c r="V5" s="2069"/>
      <c r="W5" s="2069"/>
      <c r="X5" s="2069"/>
      <c r="Y5" s="2069"/>
      <c r="Z5" s="2069"/>
      <c r="AA5" s="2069"/>
      <c r="AB5" s="2069"/>
      <c r="AC5" s="2069"/>
      <c r="AD5" s="2069"/>
      <c r="AE5" s="2069"/>
      <c r="AF5" s="2069"/>
      <c r="AG5" s="2069"/>
      <c r="AH5" s="2069"/>
      <c r="AI5" s="127"/>
    </row>
    <row r="6" spans="2:35" ht="18.75" customHeight="1">
      <c r="B6" s="2071" t="s">
        <v>1183</v>
      </c>
      <c r="C6" s="2071"/>
      <c r="D6" s="2071"/>
      <c r="E6" s="2071"/>
      <c r="F6" s="2071"/>
      <c r="G6" s="2071"/>
      <c r="H6" s="2071"/>
      <c r="I6" s="2071"/>
      <c r="J6" s="2071"/>
      <c r="K6" s="2071"/>
      <c r="L6" s="2071"/>
      <c r="M6" s="2071"/>
      <c r="N6" s="2071"/>
      <c r="O6" s="2071"/>
      <c r="P6" s="2071"/>
      <c r="Q6" s="2071"/>
      <c r="R6" s="2071"/>
      <c r="S6" s="2071"/>
      <c r="T6" s="2071"/>
      <c r="U6" s="2071"/>
      <c r="V6" s="2071"/>
      <c r="W6" s="2071"/>
      <c r="X6" s="2071"/>
      <c r="Y6" s="2071"/>
      <c r="Z6" s="2071"/>
      <c r="AA6" s="2071"/>
      <c r="AB6" s="2071"/>
      <c r="AC6" s="2071"/>
      <c r="AD6" s="2071"/>
      <c r="AE6" s="2071"/>
      <c r="AF6" s="2071"/>
      <c r="AG6" s="2071"/>
      <c r="AH6" s="2071"/>
      <c r="AI6" s="2071"/>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row>
    <row r="8" spans="2:35">
      <c r="B8" s="2119" t="s">
        <v>0</v>
      </c>
      <c r="C8" s="2119"/>
      <c r="D8" s="2119"/>
      <c r="E8" s="2120" t="s">
        <v>638</v>
      </c>
      <c r="F8" s="2119"/>
      <c r="G8" s="2119"/>
      <c r="H8" s="2119"/>
      <c r="I8" s="2119"/>
      <c r="J8" s="2119"/>
      <c r="K8" s="2119"/>
      <c r="L8" s="2119"/>
      <c r="M8" s="2119"/>
      <c r="N8" s="2119"/>
      <c r="O8" s="2119"/>
      <c r="P8" s="2119"/>
      <c r="Q8" s="2119"/>
      <c r="R8" s="2119"/>
      <c r="S8" s="2119" t="s">
        <v>281</v>
      </c>
      <c r="T8" s="2119"/>
      <c r="U8" s="2119"/>
      <c r="V8" s="2120" t="s">
        <v>726</v>
      </c>
      <c r="W8" s="2119"/>
      <c r="X8" s="2119"/>
      <c r="Y8" s="2119"/>
      <c r="Z8" s="2119"/>
      <c r="AA8" s="2119"/>
      <c r="AB8" s="2119"/>
      <c r="AC8" s="2119"/>
      <c r="AD8" s="2119"/>
      <c r="AE8" s="2119"/>
      <c r="AF8" s="2119"/>
      <c r="AG8" s="2119"/>
      <c r="AH8" s="2119"/>
      <c r="AI8" s="127"/>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27"/>
    </row>
    <row r="10" spans="2:35">
      <c r="B10" s="2098" t="s">
        <v>784</v>
      </c>
      <c r="C10" s="606" t="s">
        <v>825</v>
      </c>
      <c r="D10" s="580" t="s">
        <v>936</v>
      </c>
      <c r="E10" s="581" t="s">
        <v>937</v>
      </c>
      <c r="F10" s="581" t="s">
        <v>854</v>
      </c>
      <c r="G10" s="581" t="s">
        <v>855</v>
      </c>
      <c r="H10" s="581" t="s">
        <v>856</v>
      </c>
      <c r="I10" s="581" t="s">
        <v>857</v>
      </c>
      <c r="J10" s="581" t="s">
        <v>858</v>
      </c>
      <c r="K10" s="581" t="s">
        <v>859</v>
      </c>
      <c r="L10" s="581" t="s">
        <v>860</v>
      </c>
      <c r="M10" s="581" t="s">
        <v>861</v>
      </c>
      <c r="N10" s="581" t="s">
        <v>862</v>
      </c>
      <c r="O10" s="581" t="s">
        <v>938</v>
      </c>
      <c r="P10" s="581" t="s">
        <v>920</v>
      </c>
      <c r="Q10" s="581" t="s">
        <v>863</v>
      </c>
      <c r="R10" s="581" t="s">
        <v>864</v>
      </c>
      <c r="S10" s="581" t="s">
        <v>865</v>
      </c>
      <c r="T10" s="581" t="s">
        <v>866</v>
      </c>
      <c r="U10" s="581" t="s">
        <v>867</v>
      </c>
      <c r="V10" s="581" t="s">
        <v>868</v>
      </c>
      <c r="W10" s="581" t="s">
        <v>869</v>
      </c>
      <c r="X10" s="581" t="s">
        <v>870</v>
      </c>
      <c r="Y10" s="581" t="s">
        <v>871</v>
      </c>
      <c r="Z10" s="581" t="s">
        <v>872</v>
      </c>
      <c r="AA10" s="581" t="s">
        <v>873</v>
      </c>
      <c r="AB10" s="581" t="s">
        <v>874</v>
      </c>
      <c r="AC10" s="581" t="s">
        <v>875</v>
      </c>
      <c r="AD10" s="581" t="s">
        <v>876</v>
      </c>
      <c r="AE10" s="581" t="s">
        <v>877</v>
      </c>
      <c r="AF10" s="581" t="s">
        <v>878</v>
      </c>
      <c r="AG10" s="581" t="s">
        <v>879</v>
      </c>
      <c r="AH10" s="587"/>
      <c r="AI10" s="439"/>
    </row>
    <row r="11" spans="2:35">
      <c r="B11" s="2099"/>
      <c r="C11" s="606" t="s">
        <v>282</v>
      </c>
      <c r="D11" s="441" t="s">
        <v>826</v>
      </c>
      <c r="E11" s="446" t="s">
        <v>833</v>
      </c>
      <c r="F11" s="446" t="s">
        <v>828</v>
      </c>
      <c r="G11" s="446" t="s">
        <v>829</v>
      </c>
      <c r="H11" s="446" t="s">
        <v>830</v>
      </c>
      <c r="I11" s="446" t="s">
        <v>831</v>
      </c>
      <c r="J11" s="446" t="s">
        <v>832</v>
      </c>
      <c r="K11" s="446" t="s">
        <v>314</v>
      </c>
      <c r="L11" s="446" t="s">
        <v>827</v>
      </c>
      <c r="M11" s="446" t="s">
        <v>828</v>
      </c>
      <c r="N11" s="446" t="s">
        <v>829</v>
      </c>
      <c r="O11" s="446" t="s">
        <v>830</v>
      </c>
      <c r="P11" s="446" t="s">
        <v>831</v>
      </c>
      <c r="Q11" s="446" t="s">
        <v>832</v>
      </c>
      <c r="R11" s="446" t="s">
        <v>314</v>
      </c>
      <c r="S11" s="446" t="s">
        <v>827</v>
      </c>
      <c r="T11" s="446" t="s">
        <v>828</v>
      </c>
      <c r="U11" s="446" t="s">
        <v>829</v>
      </c>
      <c r="V11" s="446" t="s">
        <v>830</v>
      </c>
      <c r="W11" s="446" t="s">
        <v>831</v>
      </c>
      <c r="X11" s="446" t="s">
        <v>832</v>
      </c>
      <c r="Y11" s="446" t="s">
        <v>314</v>
      </c>
      <c r="Z11" s="446" t="s">
        <v>827</v>
      </c>
      <c r="AA11" s="446" t="s">
        <v>828</v>
      </c>
      <c r="AB11" s="446" t="s">
        <v>829</v>
      </c>
      <c r="AC11" s="446" t="s">
        <v>830</v>
      </c>
      <c r="AD11" s="446" t="s">
        <v>831</v>
      </c>
      <c r="AE11" s="446" t="s">
        <v>832</v>
      </c>
      <c r="AF11" s="446" t="s">
        <v>314</v>
      </c>
      <c r="AG11" s="446" t="s">
        <v>827</v>
      </c>
      <c r="AH11" s="440"/>
      <c r="AI11" s="439"/>
    </row>
    <row r="12" spans="2:35" ht="13.5" customHeight="1">
      <c r="B12" s="2099"/>
      <c r="C12" s="2101" t="s">
        <v>385</v>
      </c>
      <c r="D12" s="2121" t="s">
        <v>644</v>
      </c>
      <c r="E12" s="2115" t="s">
        <v>643</v>
      </c>
      <c r="F12" s="2115" t="s">
        <v>643</v>
      </c>
      <c r="G12" s="2115" t="s">
        <v>643</v>
      </c>
      <c r="H12" s="2115" t="s">
        <v>643</v>
      </c>
      <c r="I12" s="2091"/>
      <c r="J12" s="2091"/>
      <c r="K12" s="2115" t="s">
        <v>643</v>
      </c>
      <c r="L12" s="2115" t="s">
        <v>643</v>
      </c>
      <c r="M12" s="2115" t="s">
        <v>643</v>
      </c>
      <c r="N12" s="2091" t="s">
        <v>959</v>
      </c>
      <c r="O12" s="2115" t="s">
        <v>643</v>
      </c>
      <c r="P12" s="2091"/>
      <c r="Q12" s="2091"/>
      <c r="R12" s="2091"/>
      <c r="S12" s="2091"/>
      <c r="T12" s="2115" t="s">
        <v>643</v>
      </c>
      <c r="U12" s="2115" t="s">
        <v>643</v>
      </c>
      <c r="V12" s="2115" t="s">
        <v>643</v>
      </c>
      <c r="W12" s="2091"/>
      <c r="X12" s="2091"/>
      <c r="Y12" s="2115" t="s">
        <v>643</v>
      </c>
      <c r="Z12" s="2115" t="s">
        <v>643</v>
      </c>
      <c r="AA12" s="2115" t="s">
        <v>643</v>
      </c>
      <c r="AB12" s="2115" t="s">
        <v>643</v>
      </c>
      <c r="AC12" s="2115" t="s">
        <v>643</v>
      </c>
      <c r="AD12" s="2091"/>
      <c r="AE12" s="2091"/>
      <c r="AF12" s="2115" t="s">
        <v>643</v>
      </c>
      <c r="AG12" s="2115" t="s">
        <v>643</v>
      </c>
      <c r="AH12" s="2089"/>
      <c r="AI12" s="439"/>
    </row>
    <row r="13" spans="2:35">
      <c r="B13" s="2099"/>
      <c r="C13" s="2102"/>
      <c r="D13" s="2122"/>
      <c r="E13" s="2116"/>
      <c r="F13" s="2116"/>
      <c r="G13" s="2116"/>
      <c r="H13" s="2116"/>
      <c r="I13" s="2092"/>
      <c r="J13" s="2092"/>
      <c r="K13" s="2116"/>
      <c r="L13" s="2116"/>
      <c r="M13" s="2116"/>
      <c r="N13" s="2092"/>
      <c r="O13" s="2116"/>
      <c r="P13" s="2092"/>
      <c r="Q13" s="2092"/>
      <c r="R13" s="2092"/>
      <c r="S13" s="2092"/>
      <c r="T13" s="2116"/>
      <c r="U13" s="2116"/>
      <c r="V13" s="2116"/>
      <c r="W13" s="2092"/>
      <c r="X13" s="2092"/>
      <c r="Y13" s="2116"/>
      <c r="Z13" s="2116"/>
      <c r="AA13" s="2116"/>
      <c r="AB13" s="2116"/>
      <c r="AC13" s="2116"/>
      <c r="AD13" s="2092"/>
      <c r="AE13" s="2092"/>
      <c r="AF13" s="2116"/>
      <c r="AG13" s="2116"/>
      <c r="AH13" s="2090"/>
      <c r="AI13" s="439"/>
    </row>
    <row r="14" spans="2:35">
      <c r="B14" s="2099"/>
      <c r="C14" s="2102"/>
      <c r="D14" s="2122"/>
      <c r="E14" s="2116"/>
      <c r="F14" s="2116"/>
      <c r="G14" s="2116"/>
      <c r="H14" s="2116"/>
      <c r="I14" s="2092"/>
      <c r="J14" s="2092"/>
      <c r="K14" s="2116"/>
      <c r="L14" s="2116"/>
      <c r="M14" s="2116"/>
      <c r="N14" s="2092"/>
      <c r="O14" s="2116"/>
      <c r="P14" s="2092"/>
      <c r="Q14" s="2092"/>
      <c r="R14" s="2092"/>
      <c r="S14" s="2092"/>
      <c r="T14" s="2116"/>
      <c r="U14" s="2116"/>
      <c r="V14" s="2116"/>
      <c r="W14" s="2092"/>
      <c r="X14" s="2092"/>
      <c r="Y14" s="2116"/>
      <c r="Z14" s="2116"/>
      <c r="AA14" s="2116"/>
      <c r="AB14" s="2116"/>
      <c r="AC14" s="2116"/>
      <c r="AD14" s="2092"/>
      <c r="AE14" s="2092"/>
      <c r="AF14" s="2116"/>
      <c r="AG14" s="2116"/>
      <c r="AH14" s="2090"/>
      <c r="AI14" s="439"/>
    </row>
    <row r="15" spans="2:35">
      <c r="B15" s="2099"/>
      <c r="C15" s="2102"/>
      <c r="D15" s="2122"/>
      <c r="E15" s="2116"/>
      <c r="F15" s="2116"/>
      <c r="G15" s="2116"/>
      <c r="H15" s="2116"/>
      <c r="I15" s="2092"/>
      <c r="J15" s="2092"/>
      <c r="K15" s="2116"/>
      <c r="L15" s="2116"/>
      <c r="M15" s="2116"/>
      <c r="N15" s="2092"/>
      <c r="O15" s="2116"/>
      <c r="P15" s="2092"/>
      <c r="Q15" s="2092"/>
      <c r="R15" s="2092"/>
      <c r="S15" s="2092"/>
      <c r="T15" s="2116"/>
      <c r="U15" s="2116"/>
      <c r="V15" s="2116"/>
      <c r="W15" s="2092"/>
      <c r="X15" s="2092"/>
      <c r="Y15" s="2116"/>
      <c r="Z15" s="2116"/>
      <c r="AA15" s="2116"/>
      <c r="AB15" s="2116"/>
      <c r="AC15" s="2116"/>
      <c r="AD15" s="2092"/>
      <c r="AE15" s="2092"/>
      <c r="AF15" s="2116"/>
      <c r="AG15" s="2116"/>
      <c r="AH15" s="2090"/>
      <c r="AI15" s="439"/>
    </row>
    <row r="16" spans="2:35">
      <c r="B16" s="2099"/>
      <c r="C16" s="2102"/>
      <c r="D16" s="2122"/>
      <c r="E16" s="2116"/>
      <c r="F16" s="2116"/>
      <c r="G16" s="2116"/>
      <c r="H16" s="2116"/>
      <c r="I16" s="2092"/>
      <c r="J16" s="2092"/>
      <c r="K16" s="2116"/>
      <c r="L16" s="2116"/>
      <c r="M16" s="2116"/>
      <c r="N16" s="2092"/>
      <c r="O16" s="2116"/>
      <c r="P16" s="2092"/>
      <c r="Q16" s="2092"/>
      <c r="R16" s="2092"/>
      <c r="S16" s="2092"/>
      <c r="T16" s="2116"/>
      <c r="U16" s="2116"/>
      <c r="V16" s="2116"/>
      <c r="W16" s="2092"/>
      <c r="X16" s="2092"/>
      <c r="Y16" s="2116"/>
      <c r="Z16" s="2116"/>
      <c r="AA16" s="2116"/>
      <c r="AB16" s="2116"/>
      <c r="AC16" s="2116"/>
      <c r="AD16" s="2092"/>
      <c r="AE16" s="2092"/>
      <c r="AF16" s="2116"/>
      <c r="AG16" s="2116"/>
      <c r="AH16" s="2090"/>
      <c r="AI16" s="439"/>
    </row>
    <row r="17" spans="2:35">
      <c r="B17" s="2099"/>
      <c r="C17" s="2102"/>
      <c r="D17" s="2122"/>
      <c r="E17" s="2116"/>
      <c r="F17" s="2116"/>
      <c r="G17" s="2116"/>
      <c r="H17" s="2116"/>
      <c r="I17" s="2092"/>
      <c r="J17" s="2092"/>
      <c r="K17" s="2116"/>
      <c r="L17" s="2116"/>
      <c r="M17" s="2116"/>
      <c r="N17" s="2092"/>
      <c r="O17" s="2116"/>
      <c r="P17" s="2092"/>
      <c r="Q17" s="2092"/>
      <c r="R17" s="2092"/>
      <c r="S17" s="2092"/>
      <c r="T17" s="2116"/>
      <c r="U17" s="2116"/>
      <c r="V17" s="2116"/>
      <c r="W17" s="2092"/>
      <c r="X17" s="2092"/>
      <c r="Y17" s="2116"/>
      <c r="Z17" s="2116"/>
      <c r="AA17" s="2116"/>
      <c r="AB17" s="2116"/>
      <c r="AC17" s="2116"/>
      <c r="AD17" s="2092"/>
      <c r="AE17" s="2092"/>
      <c r="AF17" s="2116"/>
      <c r="AG17" s="2116"/>
      <c r="AH17" s="2090"/>
      <c r="AI17" s="439"/>
    </row>
    <row r="18" spans="2:35">
      <c r="B18" s="2099"/>
      <c r="C18" s="2102"/>
      <c r="D18" s="2122"/>
      <c r="E18" s="2116"/>
      <c r="F18" s="2116"/>
      <c r="G18" s="2116"/>
      <c r="H18" s="2116"/>
      <c r="I18" s="2092"/>
      <c r="J18" s="2092"/>
      <c r="K18" s="2116"/>
      <c r="L18" s="2116"/>
      <c r="M18" s="2116"/>
      <c r="N18" s="2092"/>
      <c r="O18" s="2116"/>
      <c r="P18" s="2092"/>
      <c r="Q18" s="2092"/>
      <c r="R18" s="2092"/>
      <c r="S18" s="2092"/>
      <c r="T18" s="2116"/>
      <c r="U18" s="2116"/>
      <c r="V18" s="2116"/>
      <c r="W18" s="2092"/>
      <c r="X18" s="2092"/>
      <c r="Y18" s="2116"/>
      <c r="Z18" s="2116"/>
      <c r="AA18" s="2116"/>
      <c r="AB18" s="2116"/>
      <c r="AC18" s="2116"/>
      <c r="AD18" s="2092"/>
      <c r="AE18" s="2092"/>
      <c r="AF18" s="2116"/>
      <c r="AG18" s="2116"/>
      <c r="AH18" s="2090"/>
      <c r="AI18" s="439"/>
    </row>
    <row r="19" spans="2:35">
      <c r="B19" s="2099"/>
      <c r="C19" s="2102"/>
      <c r="D19" s="2122"/>
      <c r="E19" s="2116"/>
      <c r="F19" s="2116"/>
      <c r="G19" s="2116"/>
      <c r="H19" s="2116"/>
      <c r="I19" s="2092"/>
      <c r="J19" s="2092"/>
      <c r="K19" s="2116"/>
      <c r="L19" s="2116"/>
      <c r="M19" s="2116"/>
      <c r="N19" s="2092"/>
      <c r="O19" s="2116"/>
      <c r="P19" s="2092"/>
      <c r="Q19" s="2092"/>
      <c r="R19" s="2092"/>
      <c r="S19" s="2092"/>
      <c r="T19" s="2116"/>
      <c r="U19" s="2116"/>
      <c r="V19" s="2116"/>
      <c r="W19" s="2092"/>
      <c r="X19" s="2092"/>
      <c r="Y19" s="2116"/>
      <c r="Z19" s="2116"/>
      <c r="AA19" s="2116"/>
      <c r="AB19" s="2116"/>
      <c r="AC19" s="2116"/>
      <c r="AD19" s="2092"/>
      <c r="AE19" s="2092"/>
      <c r="AF19" s="2116"/>
      <c r="AG19" s="2116"/>
      <c r="AH19" s="2090"/>
      <c r="AI19" s="439"/>
    </row>
    <row r="20" spans="2:35">
      <c r="B20" s="2099"/>
      <c r="C20" s="2102"/>
      <c r="D20" s="2122"/>
      <c r="E20" s="2116"/>
      <c r="F20" s="2116"/>
      <c r="G20" s="2116"/>
      <c r="H20" s="2116"/>
      <c r="I20" s="2092"/>
      <c r="J20" s="2092"/>
      <c r="K20" s="2116"/>
      <c r="L20" s="2116"/>
      <c r="M20" s="2116"/>
      <c r="N20" s="2092"/>
      <c r="O20" s="2116"/>
      <c r="P20" s="2092"/>
      <c r="Q20" s="2092"/>
      <c r="R20" s="2092"/>
      <c r="S20" s="2092"/>
      <c r="T20" s="2116"/>
      <c r="U20" s="2116"/>
      <c r="V20" s="2116"/>
      <c r="W20" s="2092"/>
      <c r="X20" s="2092"/>
      <c r="Y20" s="2116"/>
      <c r="Z20" s="2116"/>
      <c r="AA20" s="2116"/>
      <c r="AB20" s="2116"/>
      <c r="AC20" s="2116"/>
      <c r="AD20" s="2092"/>
      <c r="AE20" s="2092"/>
      <c r="AF20" s="2116"/>
      <c r="AG20" s="2116"/>
      <c r="AH20" s="2090"/>
      <c r="AI20" s="439"/>
    </row>
    <row r="21" spans="2:35">
      <c r="B21" s="2099"/>
      <c r="C21" s="2102"/>
      <c r="D21" s="2122"/>
      <c r="E21" s="2116"/>
      <c r="F21" s="2116"/>
      <c r="G21" s="2116"/>
      <c r="H21" s="2116"/>
      <c r="I21" s="2092"/>
      <c r="J21" s="2092"/>
      <c r="K21" s="2116"/>
      <c r="L21" s="2116"/>
      <c r="M21" s="2116"/>
      <c r="N21" s="2092"/>
      <c r="O21" s="2116"/>
      <c r="P21" s="2092"/>
      <c r="Q21" s="2092"/>
      <c r="R21" s="2092"/>
      <c r="S21" s="2092"/>
      <c r="T21" s="2116"/>
      <c r="U21" s="2116"/>
      <c r="V21" s="2116"/>
      <c r="W21" s="2092"/>
      <c r="X21" s="2092"/>
      <c r="Y21" s="2116"/>
      <c r="Z21" s="2116"/>
      <c r="AA21" s="2116"/>
      <c r="AB21" s="2116"/>
      <c r="AC21" s="2116"/>
      <c r="AD21" s="2092"/>
      <c r="AE21" s="2092"/>
      <c r="AF21" s="2116"/>
      <c r="AG21" s="2116"/>
      <c r="AH21" s="2090"/>
      <c r="AI21" s="439"/>
    </row>
    <row r="22" spans="2:35">
      <c r="B22" s="2099"/>
      <c r="C22" s="2103"/>
      <c r="D22" s="2122"/>
      <c r="E22" s="2116"/>
      <c r="F22" s="2116"/>
      <c r="G22" s="2116"/>
      <c r="H22" s="2116"/>
      <c r="I22" s="2092"/>
      <c r="J22" s="2092"/>
      <c r="K22" s="2116"/>
      <c r="L22" s="2116"/>
      <c r="M22" s="2116"/>
      <c r="N22" s="2092"/>
      <c r="O22" s="2116"/>
      <c r="P22" s="2092"/>
      <c r="Q22" s="2092"/>
      <c r="R22" s="2092"/>
      <c r="S22" s="2092"/>
      <c r="T22" s="2116"/>
      <c r="U22" s="2116"/>
      <c r="V22" s="2116"/>
      <c r="W22" s="2092"/>
      <c r="X22" s="2092"/>
      <c r="Y22" s="2116"/>
      <c r="Z22" s="2116"/>
      <c r="AA22" s="2116"/>
      <c r="AB22" s="2116"/>
      <c r="AC22" s="2116"/>
      <c r="AD22" s="2092"/>
      <c r="AE22" s="2092"/>
      <c r="AF22" s="2116"/>
      <c r="AG22" s="2116"/>
      <c r="AH22" s="2090"/>
      <c r="AI22" s="439"/>
    </row>
    <row r="23" spans="2:35" ht="14.25" customHeight="1">
      <c r="B23" s="2099"/>
      <c r="C23" s="871" t="s">
        <v>1162</v>
      </c>
      <c r="D23" s="834"/>
      <c r="E23" s="835"/>
      <c r="F23" s="835"/>
      <c r="G23" s="835"/>
      <c r="H23" s="835"/>
      <c r="I23" s="835"/>
      <c r="J23" s="835"/>
      <c r="K23" s="835"/>
      <c r="L23" s="835"/>
      <c r="M23" s="835"/>
      <c r="N23" s="835"/>
      <c r="O23" s="835"/>
      <c r="P23" s="835"/>
      <c r="Q23" s="835"/>
      <c r="R23" s="835"/>
      <c r="S23" s="835"/>
      <c r="T23" s="835"/>
      <c r="U23" s="835"/>
      <c r="V23" s="835"/>
      <c r="W23" s="835"/>
      <c r="X23" s="835"/>
      <c r="Y23" s="835"/>
      <c r="Z23" s="835"/>
      <c r="AA23" s="835"/>
      <c r="AB23" s="835"/>
      <c r="AC23" s="835"/>
      <c r="AD23" s="835"/>
      <c r="AE23" s="835"/>
      <c r="AF23" s="835"/>
      <c r="AG23" s="835"/>
      <c r="AH23" s="836"/>
      <c r="AI23" s="439">
        <v>0</v>
      </c>
    </row>
    <row r="24" spans="2:35">
      <c r="B24" s="2099"/>
      <c r="C24" s="577" t="s">
        <v>287</v>
      </c>
      <c r="D24" s="447"/>
      <c r="E24" s="448"/>
      <c r="F24" s="448"/>
      <c r="G24" s="448"/>
      <c r="H24" s="448"/>
      <c r="I24" s="446"/>
      <c r="J24" s="446"/>
      <c r="K24" s="448"/>
      <c r="L24" s="448"/>
      <c r="M24" s="448"/>
      <c r="N24" s="448"/>
      <c r="O24" s="448"/>
      <c r="P24" s="446"/>
      <c r="Q24" s="446"/>
      <c r="R24" s="448"/>
      <c r="S24" s="446"/>
      <c r="T24" s="605"/>
      <c r="U24" s="605"/>
      <c r="V24" s="605"/>
      <c r="W24" s="605"/>
      <c r="X24" s="605"/>
      <c r="Y24" s="607" t="s">
        <v>939</v>
      </c>
      <c r="Z24" s="446"/>
      <c r="AA24" s="448"/>
      <c r="AB24" s="448"/>
      <c r="AC24" s="448"/>
      <c r="AD24" s="448"/>
      <c r="AE24" s="448"/>
      <c r="AF24" s="448"/>
      <c r="AG24" s="448"/>
      <c r="AH24" s="449"/>
      <c r="AI24" s="443"/>
    </row>
    <row r="25" spans="2:35" ht="18.75" thickBot="1">
      <c r="B25" s="2099"/>
      <c r="C25" s="2048" t="s">
        <v>423</v>
      </c>
      <c r="D25" s="2117"/>
      <c r="E25" s="2087" t="s">
        <v>940</v>
      </c>
      <c r="F25" s="2087" t="s">
        <v>940</v>
      </c>
      <c r="G25" s="2087" t="s">
        <v>941</v>
      </c>
      <c r="H25" s="2087" t="s">
        <v>941</v>
      </c>
      <c r="I25" s="2087"/>
      <c r="J25" s="2087"/>
      <c r="K25" s="2087" t="s">
        <v>941</v>
      </c>
      <c r="L25" s="2087" t="s">
        <v>941</v>
      </c>
      <c r="M25" s="2087" t="s">
        <v>941</v>
      </c>
      <c r="N25" s="2087"/>
      <c r="O25" s="2087" t="s">
        <v>941</v>
      </c>
      <c r="P25" s="2087"/>
      <c r="Q25" s="2087"/>
      <c r="R25" s="2087"/>
      <c r="S25" s="2087"/>
      <c r="T25" s="2087" t="s">
        <v>941</v>
      </c>
      <c r="U25" s="2087" t="s">
        <v>941</v>
      </c>
      <c r="V25" s="2087" t="s">
        <v>941</v>
      </c>
      <c r="W25" s="2087"/>
      <c r="X25" s="2087"/>
      <c r="Y25" s="2087" t="s">
        <v>941</v>
      </c>
      <c r="Z25" s="2087" t="s">
        <v>941</v>
      </c>
      <c r="AA25" s="2087" t="s">
        <v>941</v>
      </c>
      <c r="AB25" s="2087" t="s">
        <v>941</v>
      </c>
      <c r="AC25" s="2087" t="s">
        <v>941</v>
      </c>
      <c r="AD25" s="2087"/>
      <c r="AE25" s="2087"/>
      <c r="AF25" s="2087" t="s">
        <v>941</v>
      </c>
      <c r="AG25" s="2087" t="s">
        <v>941</v>
      </c>
      <c r="AH25" s="2080"/>
      <c r="AI25" s="559" t="s">
        <v>787</v>
      </c>
    </row>
    <row r="26" spans="2:35" ht="14.25" thickBot="1">
      <c r="B26" s="2100"/>
      <c r="C26" s="2050"/>
      <c r="D26" s="2118"/>
      <c r="E26" s="2088"/>
      <c r="F26" s="2088"/>
      <c r="G26" s="2088"/>
      <c r="H26" s="2088"/>
      <c r="I26" s="2088"/>
      <c r="J26" s="2088"/>
      <c r="K26" s="2088"/>
      <c r="L26" s="2088"/>
      <c r="M26" s="2088"/>
      <c r="N26" s="2088"/>
      <c r="O26" s="2088"/>
      <c r="P26" s="2088"/>
      <c r="Q26" s="2088"/>
      <c r="R26" s="2088"/>
      <c r="S26" s="2088"/>
      <c r="T26" s="2088"/>
      <c r="U26" s="2088"/>
      <c r="V26" s="2088"/>
      <c r="W26" s="2088"/>
      <c r="X26" s="2088"/>
      <c r="Y26" s="2088"/>
      <c r="Z26" s="2088"/>
      <c r="AA26" s="2088"/>
      <c r="AB26" s="2088"/>
      <c r="AC26" s="2088"/>
      <c r="AD26" s="2088"/>
      <c r="AE26" s="2088"/>
      <c r="AF26" s="2088"/>
      <c r="AG26" s="2088"/>
      <c r="AH26" s="2112"/>
      <c r="AI26" s="560" t="s">
        <v>942</v>
      </c>
    </row>
    <row r="27" spans="2:35">
      <c r="B27" s="437"/>
      <c r="C27" s="438"/>
      <c r="D27" s="438"/>
      <c r="E27" s="83"/>
      <c r="F27" s="438"/>
      <c r="G27" s="438"/>
      <c r="H27" s="438"/>
      <c r="I27" s="438"/>
      <c r="J27" s="438"/>
      <c r="K27" s="83"/>
      <c r="L27" s="83"/>
      <c r="M27" s="442"/>
      <c r="N27" s="438"/>
      <c r="O27" s="438"/>
      <c r="P27" s="438"/>
      <c r="Q27" s="438"/>
      <c r="R27" s="83"/>
      <c r="S27" s="83"/>
      <c r="T27" s="438"/>
      <c r="U27" s="438"/>
      <c r="V27" s="438"/>
      <c r="W27" s="438"/>
      <c r="X27" s="438"/>
      <c r="Y27" s="438"/>
      <c r="Z27" s="438"/>
      <c r="AA27" s="438"/>
      <c r="AB27" s="438"/>
      <c r="AC27" s="438"/>
      <c r="AD27" s="438"/>
      <c r="AE27" s="438"/>
      <c r="AF27" s="438"/>
      <c r="AG27" s="438"/>
      <c r="AH27" s="438"/>
      <c r="AI27" s="439"/>
    </row>
    <row r="28" spans="2:35">
      <c r="B28" s="2098" t="s">
        <v>785</v>
      </c>
      <c r="C28" s="606" t="s">
        <v>825</v>
      </c>
      <c r="D28" s="580" t="s">
        <v>943</v>
      </c>
      <c r="E28" s="580" t="s">
        <v>944</v>
      </c>
      <c r="F28" s="580" t="s">
        <v>880</v>
      </c>
      <c r="G28" s="580" t="s">
        <v>881</v>
      </c>
      <c r="H28" s="580" t="s">
        <v>882</v>
      </c>
      <c r="I28" s="580" t="s">
        <v>883</v>
      </c>
      <c r="J28" s="580" t="s">
        <v>884</v>
      </c>
      <c r="K28" s="580" t="s">
        <v>885</v>
      </c>
      <c r="L28" s="580" t="s">
        <v>886</v>
      </c>
      <c r="M28" s="580" t="s">
        <v>887</v>
      </c>
      <c r="N28" s="580" t="s">
        <v>888</v>
      </c>
      <c r="O28" s="580" t="s">
        <v>889</v>
      </c>
      <c r="P28" s="580" t="s">
        <v>945</v>
      </c>
      <c r="Q28" s="580" t="s">
        <v>921</v>
      </c>
      <c r="R28" s="580" t="s">
        <v>891</v>
      </c>
      <c r="S28" s="580" t="s">
        <v>892</v>
      </c>
      <c r="T28" s="580" t="s">
        <v>893</v>
      </c>
      <c r="U28" s="580" t="s">
        <v>894</v>
      </c>
      <c r="V28" s="580" t="s">
        <v>895</v>
      </c>
      <c r="W28" s="580" t="s">
        <v>896</v>
      </c>
      <c r="X28" s="580" t="s">
        <v>897</v>
      </c>
      <c r="Y28" s="580" t="s">
        <v>898</v>
      </c>
      <c r="Z28" s="580" t="s">
        <v>899</v>
      </c>
      <c r="AA28" s="580" t="s">
        <v>900</v>
      </c>
      <c r="AB28" s="580" t="s">
        <v>901</v>
      </c>
      <c r="AC28" s="580" t="s">
        <v>902</v>
      </c>
      <c r="AD28" s="580" t="s">
        <v>903</v>
      </c>
      <c r="AE28" s="580" t="s">
        <v>904</v>
      </c>
      <c r="AF28" s="580" t="s">
        <v>905</v>
      </c>
      <c r="AG28" s="580" t="s">
        <v>906</v>
      </c>
      <c r="AH28" s="630" t="s">
        <v>907</v>
      </c>
      <c r="AI28" s="439"/>
    </row>
    <row r="29" spans="2:35">
      <c r="B29" s="2099"/>
      <c r="C29" s="606" t="s">
        <v>282</v>
      </c>
      <c r="D29" s="441" t="s">
        <v>890</v>
      </c>
      <c r="E29" s="446" t="s">
        <v>834</v>
      </c>
      <c r="F29" s="446" t="s">
        <v>830</v>
      </c>
      <c r="G29" s="446" t="s">
        <v>831</v>
      </c>
      <c r="H29" s="446" t="s">
        <v>832</v>
      </c>
      <c r="I29" s="446" t="s">
        <v>314</v>
      </c>
      <c r="J29" s="446" t="s">
        <v>827</v>
      </c>
      <c r="K29" s="446" t="s">
        <v>828</v>
      </c>
      <c r="L29" s="446" t="s">
        <v>829</v>
      </c>
      <c r="M29" s="446" t="s">
        <v>830</v>
      </c>
      <c r="N29" s="446" t="s">
        <v>831</v>
      </c>
      <c r="O29" s="446" t="s">
        <v>832</v>
      </c>
      <c r="P29" s="446" t="s">
        <v>314</v>
      </c>
      <c r="Q29" s="446" t="s">
        <v>827</v>
      </c>
      <c r="R29" s="446" t="s">
        <v>828</v>
      </c>
      <c r="S29" s="446" t="s">
        <v>829</v>
      </c>
      <c r="T29" s="446" t="s">
        <v>830</v>
      </c>
      <c r="U29" s="446" t="s">
        <v>831</v>
      </c>
      <c r="V29" s="446" t="s">
        <v>832</v>
      </c>
      <c r="W29" s="446" t="s">
        <v>314</v>
      </c>
      <c r="X29" s="446" t="s">
        <v>827</v>
      </c>
      <c r="Y29" s="446" t="s">
        <v>828</v>
      </c>
      <c r="Z29" s="446" t="s">
        <v>829</v>
      </c>
      <c r="AA29" s="446" t="s">
        <v>830</v>
      </c>
      <c r="AB29" s="446" t="s">
        <v>831</v>
      </c>
      <c r="AC29" s="446" t="s">
        <v>832</v>
      </c>
      <c r="AD29" s="446" t="s">
        <v>314</v>
      </c>
      <c r="AE29" s="446" t="s">
        <v>827</v>
      </c>
      <c r="AF29" s="446" t="s">
        <v>828</v>
      </c>
      <c r="AG29" s="446" t="s">
        <v>829</v>
      </c>
      <c r="AH29" s="440" t="s">
        <v>830</v>
      </c>
      <c r="AI29" s="439"/>
    </row>
    <row r="30" spans="2:35" ht="13.5" customHeight="1">
      <c r="B30" s="2099"/>
      <c r="C30" s="2101" t="s">
        <v>385</v>
      </c>
      <c r="D30" s="2113" t="s">
        <v>946</v>
      </c>
      <c r="E30" s="2113" t="s">
        <v>946</v>
      </c>
      <c r="F30" s="2113" t="s">
        <v>960</v>
      </c>
      <c r="G30" s="2110"/>
      <c r="H30" s="2110"/>
      <c r="I30" s="2110" t="s">
        <v>986</v>
      </c>
      <c r="J30" s="2110" t="s">
        <v>984</v>
      </c>
      <c r="K30" s="2110" t="s">
        <v>985</v>
      </c>
      <c r="L30" s="2110" t="s">
        <v>983</v>
      </c>
      <c r="M30" s="2091" t="s">
        <v>982</v>
      </c>
      <c r="N30" s="2091"/>
      <c r="O30" s="2091"/>
      <c r="P30" s="2091" t="s">
        <v>316</v>
      </c>
      <c r="Q30" s="2091" t="s">
        <v>316</v>
      </c>
      <c r="R30" s="2091" t="s">
        <v>645</v>
      </c>
      <c r="S30" s="2091" t="s">
        <v>645</v>
      </c>
      <c r="T30" s="2091" t="s">
        <v>645</v>
      </c>
      <c r="U30" s="2091"/>
      <c r="V30" s="2091"/>
      <c r="W30" s="2091" t="s">
        <v>645</v>
      </c>
      <c r="X30" s="2091" t="s">
        <v>646</v>
      </c>
      <c r="Y30" s="2091" t="s">
        <v>646</v>
      </c>
      <c r="Z30" s="2091" t="s">
        <v>646</v>
      </c>
      <c r="AA30" s="2091" t="s">
        <v>646</v>
      </c>
      <c r="AB30" s="2091"/>
      <c r="AC30" s="2091"/>
      <c r="AD30" s="2091" t="s">
        <v>647</v>
      </c>
      <c r="AE30" s="2091" t="s">
        <v>647</v>
      </c>
      <c r="AF30" s="2091" t="s">
        <v>647</v>
      </c>
      <c r="AG30" s="2106" t="s">
        <v>647</v>
      </c>
      <c r="AH30" s="2106" t="s">
        <v>647</v>
      </c>
      <c r="AI30" s="439"/>
    </row>
    <row r="31" spans="2:35">
      <c r="B31" s="2099"/>
      <c r="C31" s="2102"/>
      <c r="D31" s="2114"/>
      <c r="E31" s="2114"/>
      <c r="F31" s="2114"/>
      <c r="G31" s="2092"/>
      <c r="H31" s="2092"/>
      <c r="I31" s="2111"/>
      <c r="J31" s="2111"/>
      <c r="K31" s="2111"/>
      <c r="L31" s="2111"/>
      <c r="M31" s="2092"/>
      <c r="N31" s="2092"/>
      <c r="O31" s="2092"/>
      <c r="P31" s="2092"/>
      <c r="Q31" s="2092"/>
      <c r="R31" s="2092"/>
      <c r="S31" s="2092"/>
      <c r="T31" s="2092"/>
      <c r="U31" s="2092"/>
      <c r="V31" s="2092"/>
      <c r="W31" s="2092"/>
      <c r="X31" s="2092"/>
      <c r="Y31" s="2092"/>
      <c r="Z31" s="2092"/>
      <c r="AA31" s="2092"/>
      <c r="AB31" s="2092"/>
      <c r="AC31" s="2092"/>
      <c r="AD31" s="2092"/>
      <c r="AE31" s="2092"/>
      <c r="AF31" s="2092"/>
      <c r="AG31" s="2107"/>
      <c r="AH31" s="2107"/>
      <c r="AI31" s="439"/>
    </row>
    <row r="32" spans="2:35">
      <c r="B32" s="2099"/>
      <c r="C32" s="2102"/>
      <c r="D32" s="2114"/>
      <c r="E32" s="2114"/>
      <c r="F32" s="2114"/>
      <c r="G32" s="2092"/>
      <c r="H32" s="2092"/>
      <c r="I32" s="2111"/>
      <c r="J32" s="2111"/>
      <c r="K32" s="2111"/>
      <c r="L32" s="2111"/>
      <c r="M32" s="2092"/>
      <c r="N32" s="2092"/>
      <c r="O32" s="2092"/>
      <c r="P32" s="2092"/>
      <c r="Q32" s="2092"/>
      <c r="R32" s="2092"/>
      <c r="S32" s="2092"/>
      <c r="T32" s="2092"/>
      <c r="U32" s="2092"/>
      <c r="V32" s="2092"/>
      <c r="W32" s="2092"/>
      <c r="X32" s="2092"/>
      <c r="Y32" s="2092"/>
      <c r="Z32" s="2092"/>
      <c r="AA32" s="2092"/>
      <c r="AB32" s="2092"/>
      <c r="AC32" s="2092"/>
      <c r="AD32" s="2092"/>
      <c r="AE32" s="2092"/>
      <c r="AF32" s="2092"/>
      <c r="AG32" s="2107"/>
      <c r="AH32" s="2107"/>
      <c r="AI32" s="439"/>
    </row>
    <row r="33" spans="2:35">
      <c r="B33" s="2099"/>
      <c r="C33" s="2102"/>
      <c r="D33" s="2114"/>
      <c r="E33" s="2114"/>
      <c r="F33" s="2114"/>
      <c r="G33" s="2092"/>
      <c r="H33" s="2092"/>
      <c r="I33" s="2111"/>
      <c r="J33" s="2111"/>
      <c r="K33" s="2111"/>
      <c r="L33" s="2111"/>
      <c r="M33" s="2092"/>
      <c r="N33" s="2092"/>
      <c r="O33" s="2092"/>
      <c r="P33" s="2092"/>
      <c r="Q33" s="2092"/>
      <c r="R33" s="2092"/>
      <c r="S33" s="2092"/>
      <c r="T33" s="2092"/>
      <c r="U33" s="2092"/>
      <c r="V33" s="2092"/>
      <c r="W33" s="2092"/>
      <c r="X33" s="2092"/>
      <c r="Y33" s="2092"/>
      <c r="Z33" s="2092"/>
      <c r="AA33" s="2092"/>
      <c r="AB33" s="2092"/>
      <c r="AC33" s="2092"/>
      <c r="AD33" s="2092"/>
      <c r="AE33" s="2092"/>
      <c r="AF33" s="2092"/>
      <c r="AG33" s="2107"/>
      <c r="AH33" s="2107"/>
      <c r="AI33" s="439"/>
    </row>
    <row r="34" spans="2:35">
      <c r="B34" s="2099"/>
      <c r="C34" s="2102"/>
      <c r="D34" s="2114"/>
      <c r="E34" s="2114"/>
      <c r="F34" s="2114"/>
      <c r="G34" s="2092"/>
      <c r="H34" s="2092"/>
      <c r="I34" s="2111"/>
      <c r="J34" s="2111"/>
      <c r="K34" s="2111"/>
      <c r="L34" s="2111"/>
      <c r="M34" s="2092"/>
      <c r="N34" s="2092"/>
      <c r="O34" s="2092"/>
      <c r="P34" s="2092"/>
      <c r="Q34" s="2092"/>
      <c r="R34" s="2092"/>
      <c r="S34" s="2092"/>
      <c r="T34" s="2092"/>
      <c r="U34" s="2092"/>
      <c r="V34" s="2092"/>
      <c r="W34" s="2092"/>
      <c r="X34" s="2092"/>
      <c r="Y34" s="2092"/>
      <c r="Z34" s="2092"/>
      <c r="AA34" s="2092"/>
      <c r="AB34" s="2092"/>
      <c r="AC34" s="2092"/>
      <c r="AD34" s="2092"/>
      <c r="AE34" s="2092"/>
      <c r="AF34" s="2092"/>
      <c r="AG34" s="2107"/>
      <c r="AH34" s="2107"/>
      <c r="AI34" s="439"/>
    </row>
    <row r="35" spans="2:35">
      <c r="B35" s="2099"/>
      <c r="C35" s="2102"/>
      <c r="D35" s="2114"/>
      <c r="E35" s="2114"/>
      <c r="F35" s="2114"/>
      <c r="G35" s="2092"/>
      <c r="H35" s="2092"/>
      <c r="I35" s="2111"/>
      <c r="J35" s="2111"/>
      <c r="K35" s="2111"/>
      <c r="L35" s="2111"/>
      <c r="M35" s="2092"/>
      <c r="N35" s="2092"/>
      <c r="O35" s="2092"/>
      <c r="P35" s="2092"/>
      <c r="Q35" s="2092"/>
      <c r="R35" s="2092"/>
      <c r="S35" s="2092"/>
      <c r="T35" s="2092"/>
      <c r="U35" s="2092"/>
      <c r="V35" s="2092"/>
      <c r="W35" s="2092"/>
      <c r="X35" s="2092"/>
      <c r="Y35" s="2092"/>
      <c r="Z35" s="2092"/>
      <c r="AA35" s="2092"/>
      <c r="AB35" s="2092"/>
      <c r="AC35" s="2092"/>
      <c r="AD35" s="2092"/>
      <c r="AE35" s="2092"/>
      <c r="AF35" s="2092"/>
      <c r="AG35" s="2107"/>
      <c r="AH35" s="2107"/>
      <c r="AI35" s="439"/>
    </row>
    <row r="36" spans="2:35">
      <c r="B36" s="2099"/>
      <c r="C36" s="2102"/>
      <c r="D36" s="2114"/>
      <c r="E36" s="2114"/>
      <c r="F36" s="2114"/>
      <c r="G36" s="2092"/>
      <c r="H36" s="2092"/>
      <c r="I36" s="2111"/>
      <c r="J36" s="2111"/>
      <c r="K36" s="2111"/>
      <c r="L36" s="2111"/>
      <c r="M36" s="2092"/>
      <c r="N36" s="2092"/>
      <c r="O36" s="2092"/>
      <c r="P36" s="2092"/>
      <c r="Q36" s="2092"/>
      <c r="R36" s="2092"/>
      <c r="S36" s="2092"/>
      <c r="T36" s="2092"/>
      <c r="U36" s="2092"/>
      <c r="V36" s="2092"/>
      <c r="W36" s="2092"/>
      <c r="X36" s="2092"/>
      <c r="Y36" s="2092"/>
      <c r="Z36" s="2092"/>
      <c r="AA36" s="2092"/>
      <c r="AB36" s="2092"/>
      <c r="AC36" s="2092"/>
      <c r="AD36" s="2092"/>
      <c r="AE36" s="2092"/>
      <c r="AF36" s="2092"/>
      <c r="AG36" s="2107"/>
      <c r="AH36" s="2107"/>
      <c r="AI36" s="439"/>
    </row>
    <row r="37" spans="2:35">
      <c r="B37" s="2099"/>
      <c r="C37" s="2102"/>
      <c r="D37" s="2114"/>
      <c r="E37" s="2114"/>
      <c r="F37" s="2114"/>
      <c r="G37" s="2092"/>
      <c r="H37" s="2092"/>
      <c r="I37" s="2111"/>
      <c r="J37" s="2111"/>
      <c r="K37" s="2111"/>
      <c r="L37" s="2111"/>
      <c r="M37" s="2092"/>
      <c r="N37" s="2092"/>
      <c r="O37" s="2092"/>
      <c r="P37" s="2092"/>
      <c r="Q37" s="2092"/>
      <c r="R37" s="2092"/>
      <c r="S37" s="2092"/>
      <c r="T37" s="2092"/>
      <c r="U37" s="2092"/>
      <c r="V37" s="2092"/>
      <c r="W37" s="2092"/>
      <c r="X37" s="2092"/>
      <c r="Y37" s="2092"/>
      <c r="Z37" s="2092"/>
      <c r="AA37" s="2092"/>
      <c r="AB37" s="2092"/>
      <c r="AC37" s="2092"/>
      <c r="AD37" s="2092"/>
      <c r="AE37" s="2092"/>
      <c r="AF37" s="2092"/>
      <c r="AG37" s="2107"/>
      <c r="AH37" s="2107"/>
      <c r="AI37" s="439"/>
    </row>
    <row r="38" spans="2:35">
      <c r="B38" s="2099"/>
      <c r="C38" s="2102"/>
      <c r="D38" s="2114"/>
      <c r="E38" s="2114"/>
      <c r="F38" s="2114"/>
      <c r="G38" s="2092"/>
      <c r="H38" s="2092"/>
      <c r="I38" s="2111"/>
      <c r="J38" s="2111"/>
      <c r="K38" s="2111"/>
      <c r="L38" s="2111"/>
      <c r="M38" s="2092"/>
      <c r="N38" s="2092"/>
      <c r="O38" s="2092"/>
      <c r="P38" s="2092"/>
      <c r="Q38" s="2092"/>
      <c r="R38" s="2092"/>
      <c r="S38" s="2092"/>
      <c r="T38" s="2092"/>
      <c r="U38" s="2092"/>
      <c r="V38" s="2092"/>
      <c r="W38" s="2092"/>
      <c r="X38" s="2092"/>
      <c r="Y38" s="2092"/>
      <c r="Z38" s="2092"/>
      <c r="AA38" s="2092"/>
      <c r="AB38" s="2092"/>
      <c r="AC38" s="2092"/>
      <c r="AD38" s="2092"/>
      <c r="AE38" s="2092"/>
      <c r="AF38" s="2092"/>
      <c r="AG38" s="2107"/>
      <c r="AH38" s="2107"/>
      <c r="AI38" s="439"/>
    </row>
    <row r="39" spans="2:35">
      <c r="B39" s="2099"/>
      <c r="C39" s="2102"/>
      <c r="D39" s="2114"/>
      <c r="E39" s="2114"/>
      <c r="F39" s="2114"/>
      <c r="G39" s="2092"/>
      <c r="H39" s="2092"/>
      <c r="I39" s="2111"/>
      <c r="J39" s="2111"/>
      <c r="K39" s="2111"/>
      <c r="L39" s="2111"/>
      <c r="M39" s="2092"/>
      <c r="N39" s="2092"/>
      <c r="O39" s="2092"/>
      <c r="P39" s="2092"/>
      <c r="Q39" s="2092"/>
      <c r="R39" s="2092"/>
      <c r="S39" s="2092"/>
      <c r="T39" s="2092"/>
      <c r="U39" s="2092"/>
      <c r="V39" s="2092"/>
      <c r="W39" s="2092"/>
      <c r="X39" s="2092"/>
      <c r="Y39" s="2092"/>
      <c r="Z39" s="2092"/>
      <c r="AA39" s="2092"/>
      <c r="AB39" s="2092"/>
      <c r="AC39" s="2092"/>
      <c r="AD39" s="2092"/>
      <c r="AE39" s="2092"/>
      <c r="AF39" s="2092"/>
      <c r="AG39" s="2107"/>
      <c r="AH39" s="2107"/>
      <c r="AI39" s="439"/>
    </row>
    <row r="40" spans="2:35">
      <c r="B40" s="2099"/>
      <c r="C40" s="2103"/>
      <c r="D40" s="2114"/>
      <c r="E40" s="2114"/>
      <c r="F40" s="2114"/>
      <c r="G40" s="2092"/>
      <c r="H40" s="2092"/>
      <c r="I40" s="2111"/>
      <c r="J40" s="2111"/>
      <c r="K40" s="2111"/>
      <c r="L40" s="2111"/>
      <c r="M40" s="2092"/>
      <c r="N40" s="2092"/>
      <c r="O40" s="2092"/>
      <c r="P40" s="2092"/>
      <c r="Q40" s="2092"/>
      <c r="R40" s="2092"/>
      <c r="S40" s="2092"/>
      <c r="T40" s="2092"/>
      <c r="U40" s="2092"/>
      <c r="V40" s="2092"/>
      <c r="W40" s="2092"/>
      <c r="X40" s="2092"/>
      <c r="Y40" s="2092"/>
      <c r="Z40" s="2092"/>
      <c r="AA40" s="2092"/>
      <c r="AB40" s="2092"/>
      <c r="AC40" s="2092"/>
      <c r="AD40" s="2092"/>
      <c r="AE40" s="2092"/>
      <c r="AF40" s="2092"/>
      <c r="AG40" s="2107"/>
      <c r="AH40" s="2107"/>
      <c r="AI40" s="439"/>
    </row>
    <row r="41" spans="2:35">
      <c r="B41" s="2099"/>
      <c r="C41" s="871" t="s">
        <v>1162</v>
      </c>
      <c r="D41" s="837"/>
      <c r="E41" s="838"/>
      <c r="F41" s="838"/>
      <c r="G41" s="835"/>
      <c r="H41" s="835"/>
      <c r="I41" s="839"/>
      <c r="J41" s="839"/>
      <c r="K41" s="839"/>
      <c r="L41" s="839"/>
      <c r="M41" s="835"/>
      <c r="N41" s="835"/>
      <c r="O41" s="835"/>
      <c r="P41" s="835"/>
      <c r="Q41" s="835"/>
      <c r="R41" s="835"/>
      <c r="S41" s="835"/>
      <c r="T41" s="835"/>
      <c r="U41" s="835"/>
      <c r="V41" s="835"/>
      <c r="W41" s="835"/>
      <c r="X41" s="835"/>
      <c r="Y41" s="835"/>
      <c r="Z41" s="835"/>
      <c r="AA41" s="835"/>
      <c r="AB41" s="835"/>
      <c r="AC41" s="835"/>
      <c r="AD41" s="835"/>
      <c r="AE41" s="835"/>
      <c r="AF41" s="835"/>
      <c r="AG41" s="840"/>
      <c r="AH41" s="840"/>
      <c r="AI41" s="439">
        <v>0</v>
      </c>
    </row>
    <row r="42" spans="2:35">
      <c r="B42" s="2099"/>
      <c r="C42" s="577" t="s">
        <v>287</v>
      </c>
      <c r="D42" s="447"/>
      <c r="E42" s="448" t="s">
        <v>947</v>
      </c>
      <c r="F42" s="448"/>
      <c r="G42" s="448"/>
      <c r="H42" s="448"/>
      <c r="I42" s="446"/>
      <c r="J42" s="446"/>
      <c r="K42" s="448"/>
      <c r="L42" s="448"/>
      <c r="M42" s="448"/>
      <c r="N42" s="448"/>
      <c r="O42" s="448"/>
      <c r="P42" s="446"/>
      <c r="Q42" s="448"/>
      <c r="R42" s="448"/>
      <c r="S42" s="605"/>
      <c r="T42" s="605"/>
      <c r="U42" s="605"/>
      <c r="V42" s="446"/>
      <c r="W42" s="446"/>
      <c r="X42" s="448"/>
      <c r="Y42" s="448"/>
      <c r="Z42" s="448"/>
      <c r="AA42" s="448"/>
      <c r="AB42" s="448"/>
      <c r="AC42" s="448"/>
      <c r="AD42" s="448"/>
      <c r="AE42" s="448" t="s">
        <v>947</v>
      </c>
      <c r="AF42" s="448"/>
      <c r="AG42" s="449"/>
      <c r="AH42" s="449"/>
      <c r="AI42" s="443"/>
    </row>
    <row r="43" spans="2:35" ht="18.75" thickBot="1">
      <c r="B43" s="2099"/>
      <c r="C43" s="2048" t="s">
        <v>423</v>
      </c>
      <c r="D43" s="2108" t="s">
        <v>941</v>
      </c>
      <c r="E43" s="2087" t="s">
        <v>941</v>
      </c>
      <c r="F43" s="2087"/>
      <c r="G43" s="2087"/>
      <c r="H43" s="2093"/>
      <c r="I43" s="2087" t="s">
        <v>941</v>
      </c>
      <c r="J43" s="2087" t="s">
        <v>941</v>
      </c>
      <c r="K43" s="2087" t="s">
        <v>941</v>
      </c>
      <c r="L43" s="2087" t="s">
        <v>941</v>
      </c>
      <c r="M43" s="2087"/>
      <c r="N43" s="2087"/>
      <c r="O43" s="2087"/>
      <c r="P43" s="2087" t="s">
        <v>941</v>
      </c>
      <c r="Q43" s="2087" t="s">
        <v>941</v>
      </c>
      <c r="R43" s="2087" t="s">
        <v>941</v>
      </c>
      <c r="S43" s="2087" t="s">
        <v>941</v>
      </c>
      <c r="T43" s="2087" t="s">
        <v>941</v>
      </c>
      <c r="U43" s="2087"/>
      <c r="V43" s="2087"/>
      <c r="W43" s="2087" t="s">
        <v>941</v>
      </c>
      <c r="X43" s="2087" t="s">
        <v>941</v>
      </c>
      <c r="Y43" s="2087" t="s">
        <v>941</v>
      </c>
      <c r="Z43" s="2087" t="s">
        <v>941</v>
      </c>
      <c r="AA43" s="2087" t="s">
        <v>941</v>
      </c>
      <c r="AB43" s="2087"/>
      <c r="AC43" s="2087"/>
      <c r="AD43" s="2087" t="s">
        <v>941</v>
      </c>
      <c r="AE43" s="2087" t="s">
        <v>941</v>
      </c>
      <c r="AF43" s="2087" t="s">
        <v>941</v>
      </c>
      <c r="AG43" s="2080" t="s">
        <v>941</v>
      </c>
      <c r="AH43" s="2080" t="s">
        <v>941</v>
      </c>
      <c r="AI43" s="559" t="s">
        <v>787</v>
      </c>
    </row>
    <row r="44" spans="2:35" ht="14.25" thickBot="1">
      <c r="B44" s="2100"/>
      <c r="C44" s="2050"/>
      <c r="D44" s="2109"/>
      <c r="E44" s="2088"/>
      <c r="F44" s="2088"/>
      <c r="G44" s="2088"/>
      <c r="H44" s="2094"/>
      <c r="I44" s="2088"/>
      <c r="J44" s="2088"/>
      <c r="K44" s="2088"/>
      <c r="L44" s="2088"/>
      <c r="M44" s="2088"/>
      <c r="N44" s="2088"/>
      <c r="O44" s="2088"/>
      <c r="P44" s="2088"/>
      <c r="Q44" s="2088"/>
      <c r="R44" s="2088"/>
      <c r="S44" s="2088"/>
      <c r="T44" s="2088"/>
      <c r="U44" s="2088"/>
      <c r="V44" s="2088"/>
      <c r="W44" s="2088"/>
      <c r="X44" s="2088"/>
      <c r="Y44" s="2088"/>
      <c r="Z44" s="2088"/>
      <c r="AA44" s="2088"/>
      <c r="AB44" s="2088"/>
      <c r="AC44" s="2088"/>
      <c r="AD44" s="2088"/>
      <c r="AE44" s="2088"/>
      <c r="AF44" s="2088"/>
      <c r="AG44" s="2081"/>
      <c r="AH44" s="2081"/>
      <c r="AI44" s="583" t="s">
        <v>942</v>
      </c>
    </row>
    <row r="45" spans="2:35">
      <c r="B45" s="437"/>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9"/>
    </row>
    <row r="46" spans="2:35">
      <c r="B46" s="2098" t="s">
        <v>786</v>
      </c>
      <c r="C46" s="606" t="s">
        <v>825</v>
      </c>
      <c r="D46" s="582" t="s">
        <v>948</v>
      </c>
      <c r="E46" s="581" t="s">
        <v>949</v>
      </c>
      <c r="F46" s="581" t="s">
        <v>908</v>
      </c>
      <c r="G46" s="581" t="s">
        <v>909</v>
      </c>
      <c r="H46" s="581" t="s">
        <v>910</v>
      </c>
      <c r="I46" s="581" t="s">
        <v>911</v>
      </c>
      <c r="J46" s="581" t="s">
        <v>912</v>
      </c>
      <c r="K46" s="581" t="s">
        <v>913</v>
      </c>
      <c r="L46" s="581" t="s">
        <v>914</v>
      </c>
      <c r="M46" s="581" t="s">
        <v>915</v>
      </c>
      <c r="N46" s="581" t="s">
        <v>916</v>
      </c>
      <c r="O46" s="581" t="s">
        <v>950</v>
      </c>
      <c r="P46" s="581" t="s">
        <v>922</v>
      </c>
      <c r="Q46" s="581" t="s">
        <v>836</v>
      </c>
      <c r="R46" s="581" t="s">
        <v>837</v>
      </c>
      <c r="S46" s="581" t="s">
        <v>838</v>
      </c>
      <c r="T46" s="581" t="s">
        <v>839</v>
      </c>
      <c r="U46" s="581" t="s">
        <v>840</v>
      </c>
      <c r="V46" s="581" t="s">
        <v>841</v>
      </c>
      <c r="W46" s="581" t="s">
        <v>842</v>
      </c>
      <c r="X46" s="581" t="s">
        <v>843</v>
      </c>
      <c r="Y46" s="581" t="s">
        <v>844</v>
      </c>
      <c r="Z46" s="581" t="s">
        <v>845</v>
      </c>
      <c r="AA46" s="581" t="s">
        <v>846</v>
      </c>
      <c r="AB46" s="581" t="s">
        <v>847</v>
      </c>
      <c r="AC46" s="581" t="s">
        <v>848</v>
      </c>
      <c r="AD46" s="581" t="s">
        <v>849</v>
      </c>
      <c r="AE46" s="581" t="s">
        <v>850</v>
      </c>
      <c r="AF46" s="581" t="s">
        <v>851</v>
      </c>
      <c r="AG46" s="581" t="s">
        <v>852</v>
      </c>
      <c r="AH46" s="587"/>
      <c r="AI46" s="439"/>
    </row>
    <row r="47" spans="2:35">
      <c r="B47" s="2099"/>
      <c r="C47" s="606" t="s">
        <v>282</v>
      </c>
      <c r="D47" s="578" t="s">
        <v>853</v>
      </c>
      <c r="E47" s="446" t="s">
        <v>203</v>
      </c>
      <c r="F47" s="446" t="s">
        <v>314</v>
      </c>
      <c r="G47" s="446" t="s">
        <v>827</v>
      </c>
      <c r="H47" s="446" t="s">
        <v>828</v>
      </c>
      <c r="I47" s="446" t="s">
        <v>829</v>
      </c>
      <c r="J47" s="446" t="s">
        <v>830</v>
      </c>
      <c r="K47" s="446" t="s">
        <v>831</v>
      </c>
      <c r="L47" s="446" t="s">
        <v>832</v>
      </c>
      <c r="M47" s="446" t="s">
        <v>314</v>
      </c>
      <c r="N47" s="446" t="s">
        <v>827</v>
      </c>
      <c r="O47" s="446" t="s">
        <v>828</v>
      </c>
      <c r="P47" s="446" t="s">
        <v>829</v>
      </c>
      <c r="Q47" s="446" t="s">
        <v>830</v>
      </c>
      <c r="R47" s="446" t="s">
        <v>831</v>
      </c>
      <c r="S47" s="446" t="s">
        <v>832</v>
      </c>
      <c r="T47" s="446" t="s">
        <v>314</v>
      </c>
      <c r="U47" s="446" t="s">
        <v>827</v>
      </c>
      <c r="V47" s="446" t="s">
        <v>828</v>
      </c>
      <c r="W47" s="446" t="s">
        <v>829</v>
      </c>
      <c r="X47" s="446" t="s">
        <v>830</v>
      </c>
      <c r="Y47" s="446" t="s">
        <v>831</v>
      </c>
      <c r="Z47" s="446" t="s">
        <v>832</v>
      </c>
      <c r="AA47" s="446" t="s">
        <v>314</v>
      </c>
      <c r="AB47" s="446" t="s">
        <v>827</v>
      </c>
      <c r="AC47" s="446" t="s">
        <v>828</v>
      </c>
      <c r="AD47" s="446" t="s">
        <v>829</v>
      </c>
      <c r="AE47" s="446" t="s">
        <v>830</v>
      </c>
      <c r="AF47" s="446" t="s">
        <v>831</v>
      </c>
      <c r="AG47" s="446" t="s">
        <v>832</v>
      </c>
      <c r="AH47" s="440"/>
      <c r="AI47" s="439"/>
    </row>
    <row r="48" spans="2:35" ht="13.5" customHeight="1">
      <c r="B48" s="2099"/>
      <c r="C48" s="2101" t="s">
        <v>385</v>
      </c>
      <c r="D48" s="2104"/>
      <c r="E48" s="2091"/>
      <c r="F48" s="2091" t="s">
        <v>647</v>
      </c>
      <c r="G48" s="2091" t="s">
        <v>648</v>
      </c>
      <c r="H48" s="2091" t="s">
        <v>315</v>
      </c>
      <c r="I48" s="2091" t="s">
        <v>961</v>
      </c>
      <c r="J48" s="2091" t="s">
        <v>652</v>
      </c>
      <c r="K48" s="2091"/>
      <c r="L48" s="2091"/>
      <c r="M48" s="2091" t="s">
        <v>315</v>
      </c>
      <c r="N48" s="2091" t="s">
        <v>315</v>
      </c>
      <c r="O48" s="2091" t="s">
        <v>315</v>
      </c>
      <c r="P48" s="2091" t="s">
        <v>649</v>
      </c>
      <c r="Q48" s="2091" t="s">
        <v>649</v>
      </c>
      <c r="R48" s="2091"/>
      <c r="S48" s="2091"/>
      <c r="T48" s="2091" t="s">
        <v>649</v>
      </c>
      <c r="U48" s="2091" t="s">
        <v>649</v>
      </c>
      <c r="V48" s="2091" t="s">
        <v>649</v>
      </c>
      <c r="W48" s="2091" t="s">
        <v>649</v>
      </c>
      <c r="X48" s="2091" t="s">
        <v>650</v>
      </c>
      <c r="Y48" s="2091"/>
      <c r="Z48" s="2091"/>
      <c r="AA48" s="2091" t="s">
        <v>651</v>
      </c>
      <c r="AB48" s="2091" t="s">
        <v>651</v>
      </c>
      <c r="AC48" s="2091" t="s">
        <v>919</v>
      </c>
      <c r="AD48" s="2091" t="s">
        <v>989</v>
      </c>
      <c r="AE48" s="2091" t="s">
        <v>783</v>
      </c>
      <c r="AF48" s="2091"/>
      <c r="AG48" s="2089"/>
      <c r="AH48" s="2089"/>
      <c r="AI48" s="439"/>
    </row>
    <row r="49" spans="2:35">
      <c r="B49" s="2099"/>
      <c r="C49" s="2102"/>
      <c r="D49" s="2105"/>
      <c r="E49" s="2092"/>
      <c r="F49" s="2092"/>
      <c r="G49" s="2092"/>
      <c r="H49" s="2097"/>
      <c r="I49" s="2097"/>
      <c r="J49" s="2092"/>
      <c r="K49" s="2097"/>
      <c r="L49" s="2097"/>
      <c r="M49" s="2097"/>
      <c r="N49" s="2097"/>
      <c r="O49" s="2097"/>
      <c r="P49" s="2092"/>
      <c r="Q49" s="2092"/>
      <c r="R49" s="2092"/>
      <c r="S49" s="2092"/>
      <c r="T49" s="2092"/>
      <c r="U49" s="2092"/>
      <c r="V49" s="2092"/>
      <c r="W49" s="2092"/>
      <c r="X49" s="2092"/>
      <c r="Y49" s="2092"/>
      <c r="Z49" s="2092"/>
      <c r="AA49" s="2092"/>
      <c r="AB49" s="2092"/>
      <c r="AC49" s="2092"/>
      <c r="AD49" s="2092"/>
      <c r="AE49" s="2092"/>
      <c r="AF49" s="2092"/>
      <c r="AG49" s="2090"/>
      <c r="AH49" s="2090"/>
      <c r="AI49" s="439"/>
    </row>
    <row r="50" spans="2:35">
      <c r="B50" s="2099"/>
      <c r="C50" s="2102"/>
      <c r="D50" s="2105"/>
      <c r="E50" s="2092"/>
      <c r="F50" s="2092"/>
      <c r="G50" s="2092"/>
      <c r="H50" s="2097"/>
      <c r="I50" s="2097"/>
      <c r="J50" s="2092"/>
      <c r="K50" s="2097"/>
      <c r="L50" s="2097"/>
      <c r="M50" s="2097"/>
      <c r="N50" s="2097"/>
      <c r="O50" s="2097"/>
      <c r="P50" s="2092"/>
      <c r="Q50" s="2092"/>
      <c r="R50" s="2092"/>
      <c r="S50" s="2092"/>
      <c r="T50" s="2092"/>
      <c r="U50" s="2092"/>
      <c r="V50" s="2092"/>
      <c r="W50" s="2092"/>
      <c r="X50" s="2092"/>
      <c r="Y50" s="2092"/>
      <c r="Z50" s="2092"/>
      <c r="AA50" s="2092"/>
      <c r="AB50" s="2092"/>
      <c r="AC50" s="2092"/>
      <c r="AD50" s="2092"/>
      <c r="AE50" s="2092"/>
      <c r="AF50" s="2092"/>
      <c r="AG50" s="2090"/>
      <c r="AH50" s="2090"/>
      <c r="AI50" s="439"/>
    </row>
    <row r="51" spans="2:35">
      <c r="B51" s="2099"/>
      <c r="C51" s="2102"/>
      <c r="D51" s="2105"/>
      <c r="E51" s="2092"/>
      <c r="F51" s="2092"/>
      <c r="G51" s="2092"/>
      <c r="H51" s="2097"/>
      <c r="I51" s="2097"/>
      <c r="J51" s="2092"/>
      <c r="K51" s="2097"/>
      <c r="L51" s="2097"/>
      <c r="M51" s="2097"/>
      <c r="N51" s="2097"/>
      <c r="O51" s="2097"/>
      <c r="P51" s="2092"/>
      <c r="Q51" s="2092"/>
      <c r="R51" s="2092"/>
      <c r="S51" s="2092"/>
      <c r="T51" s="2092"/>
      <c r="U51" s="2092"/>
      <c r="V51" s="2092"/>
      <c r="W51" s="2092"/>
      <c r="X51" s="2092"/>
      <c r="Y51" s="2092"/>
      <c r="Z51" s="2092"/>
      <c r="AA51" s="2092"/>
      <c r="AB51" s="2092"/>
      <c r="AC51" s="2092"/>
      <c r="AD51" s="2092"/>
      <c r="AE51" s="2092"/>
      <c r="AF51" s="2092"/>
      <c r="AG51" s="2090"/>
      <c r="AH51" s="2090"/>
      <c r="AI51" s="439"/>
    </row>
    <row r="52" spans="2:35">
      <c r="B52" s="2099"/>
      <c r="C52" s="2102"/>
      <c r="D52" s="2105"/>
      <c r="E52" s="2092"/>
      <c r="F52" s="2092"/>
      <c r="G52" s="2092"/>
      <c r="H52" s="2097"/>
      <c r="I52" s="2097"/>
      <c r="J52" s="2092"/>
      <c r="K52" s="2097"/>
      <c r="L52" s="2097"/>
      <c r="M52" s="2097"/>
      <c r="N52" s="2097"/>
      <c r="O52" s="2097"/>
      <c r="P52" s="2092"/>
      <c r="Q52" s="2092"/>
      <c r="R52" s="2092"/>
      <c r="S52" s="2092"/>
      <c r="T52" s="2092"/>
      <c r="U52" s="2092"/>
      <c r="V52" s="2092"/>
      <c r="W52" s="2092"/>
      <c r="X52" s="2092"/>
      <c r="Y52" s="2092"/>
      <c r="Z52" s="2092"/>
      <c r="AA52" s="2092"/>
      <c r="AB52" s="2092"/>
      <c r="AC52" s="2092"/>
      <c r="AD52" s="2092"/>
      <c r="AE52" s="2092"/>
      <c r="AF52" s="2092"/>
      <c r="AG52" s="2090"/>
      <c r="AH52" s="2090"/>
      <c r="AI52" s="439"/>
    </row>
    <row r="53" spans="2:35">
      <c r="B53" s="2099"/>
      <c r="C53" s="2102"/>
      <c r="D53" s="2105"/>
      <c r="E53" s="2092"/>
      <c r="F53" s="2092"/>
      <c r="G53" s="2092"/>
      <c r="H53" s="2097"/>
      <c r="I53" s="2097"/>
      <c r="J53" s="2092"/>
      <c r="K53" s="2097"/>
      <c r="L53" s="2097"/>
      <c r="M53" s="2097"/>
      <c r="N53" s="2097"/>
      <c r="O53" s="2097"/>
      <c r="P53" s="2092"/>
      <c r="Q53" s="2092"/>
      <c r="R53" s="2092"/>
      <c r="S53" s="2092"/>
      <c r="T53" s="2092"/>
      <c r="U53" s="2092"/>
      <c r="V53" s="2092"/>
      <c r="W53" s="2092"/>
      <c r="X53" s="2092"/>
      <c r="Y53" s="2092"/>
      <c r="Z53" s="2092"/>
      <c r="AA53" s="2092"/>
      <c r="AB53" s="2092"/>
      <c r="AC53" s="2092"/>
      <c r="AD53" s="2092"/>
      <c r="AE53" s="2092"/>
      <c r="AF53" s="2092"/>
      <c r="AG53" s="2090"/>
      <c r="AH53" s="2090"/>
      <c r="AI53" s="439"/>
    </row>
    <row r="54" spans="2:35">
      <c r="B54" s="2099"/>
      <c r="C54" s="2102"/>
      <c r="D54" s="2105"/>
      <c r="E54" s="2092"/>
      <c r="F54" s="2092"/>
      <c r="G54" s="2092"/>
      <c r="H54" s="2097"/>
      <c r="I54" s="2097"/>
      <c r="J54" s="2092"/>
      <c r="K54" s="2097"/>
      <c r="L54" s="2097"/>
      <c r="M54" s="2097"/>
      <c r="N54" s="2097"/>
      <c r="O54" s="2097"/>
      <c r="P54" s="2092"/>
      <c r="Q54" s="2092"/>
      <c r="R54" s="2092"/>
      <c r="S54" s="2092"/>
      <c r="T54" s="2092"/>
      <c r="U54" s="2092"/>
      <c r="V54" s="2092"/>
      <c r="W54" s="2092"/>
      <c r="X54" s="2092"/>
      <c r="Y54" s="2092"/>
      <c r="Z54" s="2092"/>
      <c r="AA54" s="2092"/>
      <c r="AB54" s="2092"/>
      <c r="AC54" s="2092"/>
      <c r="AD54" s="2092"/>
      <c r="AE54" s="2092"/>
      <c r="AF54" s="2092"/>
      <c r="AG54" s="2090"/>
      <c r="AH54" s="2090"/>
      <c r="AI54" s="439"/>
    </row>
    <row r="55" spans="2:35">
      <c r="B55" s="2099"/>
      <c r="C55" s="2102"/>
      <c r="D55" s="2105"/>
      <c r="E55" s="2092"/>
      <c r="F55" s="2092"/>
      <c r="G55" s="2092"/>
      <c r="H55" s="2097"/>
      <c r="I55" s="2097"/>
      <c r="J55" s="2092"/>
      <c r="K55" s="2097"/>
      <c r="L55" s="2097"/>
      <c r="M55" s="2097"/>
      <c r="N55" s="2097"/>
      <c r="O55" s="2097"/>
      <c r="P55" s="2092"/>
      <c r="Q55" s="2092"/>
      <c r="R55" s="2092"/>
      <c r="S55" s="2092"/>
      <c r="T55" s="2092"/>
      <c r="U55" s="2092"/>
      <c r="V55" s="2092"/>
      <c r="W55" s="2092"/>
      <c r="X55" s="2092"/>
      <c r="Y55" s="2092"/>
      <c r="Z55" s="2092"/>
      <c r="AA55" s="2092"/>
      <c r="AB55" s="2092"/>
      <c r="AC55" s="2092"/>
      <c r="AD55" s="2092"/>
      <c r="AE55" s="2092"/>
      <c r="AF55" s="2092"/>
      <c r="AG55" s="2090"/>
      <c r="AH55" s="2090"/>
      <c r="AI55" s="439"/>
    </row>
    <row r="56" spans="2:35">
      <c r="B56" s="2099"/>
      <c r="C56" s="2102"/>
      <c r="D56" s="2105"/>
      <c r="E56" s="2092"/>
      <c r="F56" s="2092"/>
      <c r="G56" s="2092"/>
      <c r="H56" s="2097"/>
      <c r="I56" s="2097"/>
      <c r="J56" s="2092"/>
      <c r="K56" s="2097"/>
      <c r="L56" s="2097"/>
      <c r="M56" s="2097"/>
      <c r="N56" s="2097"/>
      <c r="O56" s="2097"/>
      <c r="P56" s="2092"/>
      <c r="Q56" s="2092"/>
      <c r="R56" s="2092"/>
      <c r="S56" s="2092"/>
      <c r="T56" s="2092"/>
      <c r="U56" s="2092"/>
      <c r="V56" s="2092"/>
      <c r="W56" s="2092"/>
      <c r="X56" s="2092"/>
      <c r="Y56" s="2092"/>
      <c r="Z56" s="2092"/>
      <c r="AA56" s="2092"/>
      <c r="AB56" s="2092"/>
      <c r="AC56" s="2092"/>
      <c r="AD56" s="2092"/>
      <c r="AE56" s="2092"/>
      <c r="AF56" s="2092"/>
      <c r="AG56" s="2090"/>
      <c r="AH56" s="2090"/>
      <c r="AI56" s="439"/>
    </row>
    <row r="57" spans="2:35">
      <c r="B57" s="2099"/>
      <c r="C57" s="2102"/>
      <c r="D57" s="2105"/>
      <c r="E57" s="2092"/>
      <c r="F57" s="2092"/>
      <c r="G57" s="2092"/>
      <c r="H57" s="2097"/>
      <c r="I57" s="2097"/>
      <c r="J57" s="2092"/>
      <c r="K57" s="2097"/>
      <c r="L57" s="2097"/>
      <c r="M57" s="2097"/>
      <c r="N57" s="2097"/>
      <c r="O57" s="2097"/>
      <c r="P57" s="2092"/>
      <c r="Q57" s="2092"/>
      <c r="R57" s="2092"/>
      <c r="S57" s="2092"/>
      <c r="T57" s="2092"/>
      <c r="U57" s="2092"/>
      <c r="V57" s="2092"/>
      <c r="W57" s="2092"/>
      <c r="X57" s="2092"/>
      <c r="Y57" s="2092"/>
      <c r="Z57" s="2092"/>
      <c r="AA57" s="2092"/>
      <c r="AB57" s="2092"/>
      <c r="AC57" s="2092"/>
      <c r="AD57" s="2092"/>
      <c r="AE57" s="2092"/>
      <c r="AF57" s="2092"/>
      <c r="AG57" s="2090"/>
      <c r="AH57" s="2090"/>
      <c r="AI57" s="439"/>
    </row>
    <row r="58" spans="2:35">
      <c r="B58" s="2099"/>
      <c r="C58" s="2103"/>
      <c r="D58" s="2105"/>
      <c r="E58" s="2092"/>
      <c r="F58" s="2092"/>
      <c r="G58" s="2092"/>
      <c r="H58" s="2097"/>
      <c r="I58" s="2097"/>
      <c r="J58" s="2092"/>
      <c r="K58" s="2097"/>
      <c r="L58" s="2097"/>
      <c r="M58" s="2097"/>
      <c r="N58" s="2097"/>
      <c r="O58" s="2097"/>
      <c r="P58" s="2092"/>
      <c r="Q58" s="2092"/>
      <c r="R58" s="2092"/>
      <c r="S58" s="2092"/>
      <c r="T58" s="2092"/>
      <c r="U58" s="2092"/>
      <c r="V58" s="2092"/>
      <c r="W58" s="2092"/>
      <c r="X58" s="2092"/>
      <c r="Y58" s="2092"/>
      <c r="Z58" s="2092"/>
      <c r="AA58" s="2092"/>
      <c r="AB58" s="2092"/>
      <c r="AC58" s="2092"/>
      <c r="AD58" s="2092"/>
      <c r="AE58" s="2092"/>
      <c r="AF58" s="2092"/>
      <c r="AG58" s="2090"/>
      <c r="AH58" s="2090"/>
      <c r="AI58" s="439"/>
    </row>
    <row r="59" spans="2:35">
      <c r="B59" s="2099"/>
      <c r="C59" s="871" t="s">
        <v>1162</v>
      </c>
      <c r="D59" s="841"/>
      <c r="E59" s="835"/>
      <c r="F59" s="835"/>
      <c r="G59" s="835"/>
      <c r="H59" s="842"/>
      <c r="I59" s="842"/>
      <c r="J59" s="835"/>
      <c r="K59" s="842"/>
      <c r="L59" s="842"/>
      <c r="M59" s="842"/>
      <c r="N59" s="842"/>
      <c r="O59" s="842"/>
      <c r="P59" s="835"/>
      <c r="Q59" s="835"/>
      <c r="R59" s="835"/>
      <c r="S59" s="835"/>
      <c r="T59" s="835"/>
      <c r="U59" s="835"/>
      <c r="V59" s="835"/>
      <c r="W59" s="835"/>
      <c r="X59" s="835"/>
      <c r="Y59" s="835"/>
      <c r="Z59" s="835"/>
      <c r="AA59" s="835"/>
      <c r="AB59" s="835"/>
      <c r="AC59" s="835"/>
      <c r="AD59" s="835"/>
      <c r="AE59" s="835"/>
      <c r="AF59" s="835"/>
      <c r="AG59" s="843"/>
      <c r="AH59" s="836"/>
      <c r="AI59" s="439">
        <v>0</v>
      </c>
    </row>
    <row r="60" spans="2:35">
      <c r="B60" s="2099"/>
      <c r="C60" s="577" t="s">
        <v>287</v>
      </c>
      <c r="D60" s="579"/>
      <c r="E60" s="448"/>
      <c r="F60" s="448" t="s">
        <v>951</v>
      </c>
      <c r="G60" s="448"/>
      <c r="H60" s="448"/>
      <c r="I60" s="448"/>
      <c r="J60" s="448"/>
      <c r="K60" s="448"/>
      <c r="L60" s="448"/>
      <c r="M60" s="448"/>
      <c r="N60" s="448"/>
      <c r="O60" s="448"/>
      <c r="P60" s="446"/>
      <c r="Q60" s="448"/>
      <c r="R60" s="448"/>
      <c r="S60" s="448"/>
      <c r="T60" s="448"/>
      <c r="U60" s="448"/>
      <c r="V60" s="448"/>
      <c r="W60" s="448" t="s">
        <v>952</v>
      </c>
      <c r="X60" s="448"/>
      <c r="Y60" s="448"/>
      <c r="Z60" s="448"/>
      <c r="AA60" s="448"/>
      <c r="AB60" s="448"/>
      <c r="AC60" s="448"/>
      <c r="AD60" s="448"/>
      <c r="AE60" s="448"/>
      <c r="AF60" s="448"/>
      <c r="AG60" s="448"/>
      <c r="AH60" s="449"/>
      <c r="AI60" s="439"/>
    </row>
    <row r="61" spans="2:35" ht="18.75" thickBot="1">
      <c r="B61" s="2099"/>
      <c r="C61" s="2048" t="s">
        <v>423</v>
      </c>
      <c r="D61" s="2095"/>
      <c r="E61" s="2087"/>
      <c r="F61" s="2087" t="s">
        <v>941</v>
      </c>
      <c r="G61" s="2087" t="s">
        <v>941</v>
      </c>
      <c r="H61" s="2087" t="s">
        <v>941</v>
      </c>
      <c r="I61" s="2087"/>
      <c r="J61" s="2087" t="s">
        <v>941</v>
      </c>
      <c r="K61" s="2087"/>
      <c r="L61" s="2087"/>
      <c r="M61" s="2087" t="s">
        <v>941</v>
      </c>
      <c r="N61" s="2087" t="s">
        <v>941</v>
      </c>
      <c r="O61" s="2087" t="s">
        <v>941</v>
      </c>
      <c r="P61" s="2087" t="s">
        <v>941</v>
      </c>
      <c r="Q61" s="2087" t="s">
        <v>941</v>
      </c>
      <c r="R61" s="2087"/>
      <c r="S61" s="2087"/>
      <c r="T61" s="2087" t="s">
        <v>941</v>
      </c>
      <c r="U61" s="2087" t="s">
        <v>941</v>
      </c>
      <c r="V61" s="2087" t="s">
        <v>941</v>
      </c>
      <c r="W61" s="2087" t="s">
        <v>941</v>
      </c>
      <c r="X61" s="2087" t="s">
        <v>941</v>
      </c>
      <c r="Y61" s="2087"/>
      <c r="Z61" s="2093"/>
      <c r="AA61" s="2087" t="s">
        <v>941</v>
      </c>
      <c r="AB61" s="2087" t="s">
        <v>941</v>
      </c>
      <c r="AC61" s="2087"/>
      <c r="AD61" s="2087"/>
      <c r="AE61" s="2087"/>
      <c r="AF61" s="2087"/>
      <c r="AG61" s="2087"/>
      <c r="AH61" s="2080"/>
      <c r="AI61" s="559" t="s">
        <v>787</v>
      </c>
    </row>
    <row r="62" spans="2:35" ht="14.25" thickBot="1">
      <c r="B62" s="2100"/>
      <c r="C62" s="2050"/>
      <c r="D62" s="2096"/>
      <c r="E62" s="2088"/>
      <c r="F62" s="2088"/>
      <c r="G62" s="2088"/>
      <c r="H62" s="2088"/>
      <c r="I62" s="2088"/>
      <c r="J62" s="2088"/>
      <c r="K62" s="2088"/>
      <c r="L62" s="2088"/>
      <c r="M62" s="2088"/>
      <c r="N62" s="2088"/>
      <c r="O62" s="2088"/>
      <c r="P62" s="2088"/>
      <c r="Q62" s="2088"/>
      <c r="R62" s="2088"/>
      <c r="S62" s="2088"/>
      <c r="T62" s="2088"/>
      <c r="U62" s="2088"/>
      <c r="V62" s="2088"/>
      <c r="W62" s="2088"/>
      <c r="X62" s="2088"/>
      <c r="Y62" s="2088"/>
      <c r="Z62" s="2094"/>
      <c r="AA62" s="2088"/>
      <c r="AB62" s="2088"/>
      <c r="AC62" s="2088"/>
      <c r="AD62" s="2088"/>
      <c r="AE62" s="2088"/>
      <c r="AF62" s="2088"/>
      <c r="AG62" s="2088"/>
      <c r="AH62" s="2081"/>
      <c r="AI62" s="583" t="s">
        <v>942</v>
      </c>
    </row>
    <row r="63" spans="2:35">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3"/>
      <c r="AE63" s="443"/>
      <c r="AF63" s="443"/>
      <c r="AG63" s="443"/>
      <c r="AH63" s="443"/>
      <c r="AI63" s="439"/>
    </row>
    <row r="64" spans="2:35">
      <c r="B64" s="608"/>
      <c r="C64" s="438"/>
      <c r="D64" s="438"/>
      <c r="E64" s="438"/>
      <c r="F64" s="438"/>
      <c r="G64" s="438"/>
      <c r="H64" s="438"/>
      <c r="I64" s="438"/>
      <c r="J64" s="438"/>
      <c r="K64" s="609"/>
      <c r="L64" s="609"/>
      <c r="M64" s="609"/>
      <c r="N64" s="609"/>
      <c r="O64" s="609"/>
      <c r="P64" s="438"/>
      <c r="Q64" s="609"/>
      <c r="R64" s="609"/>
      <c r="S64" s="609"/>
      <c r="T64" s="609"/>
      <c r="U64" s="609"/>
      <c r="V64" s="438"/>
      <c r="W64" s="438"/>
      <c r="X64" s="609"/>
      <c r="Y64" s="609"/>
      <c r="Z64" s="609"/>
      <c r="AA64" s="609"/>
      <c r="AB64" s="609"/>
      <c r="AC64" s="609"/>
      <c r="AD64" s="609"/>
      <c r="AE64" s="609"/>
      <c r="AF64" s="609"/>
      <c r="AG64" s="609"/>
      <c r="AH64" s="609"/>
      <c r="AI64" s="610"/>
    </row>
    <row r="65" spans="2:35">
      <c r="B65" s="2082" t="s">
        <v>639</v>
      </c>
      <c r="C65" s="2083"/>
      <c r="D65" s="2083"/>
      <c r="E65" s="2083"/>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439"/>
    </row>
    <row r="66" spans="2:35" ht="14.25" thickBot="1">
      <c r="B66" s="2084" t="s">
        <v>290</v>
      </c>
      <c r="C66" s="2085"/>
      <c r="D66" s="2085"/>
      <c r="E66" s="443"/>
      <c r="F66" s="443"/>
      <c r="G66" s="443"/>
      <c r="H66" s="443"/>
      <c r="I66" s="443"/>
      <c r="J66" s="443"/>
      <c r="K66" s="2078" t="s">
        <v>528</v>
      </c>
      <c r="L66" s="2078"/>
      <c r="M66" s="2078"/>
      <c r="N66" s="2078"/>
      <c r="O66" s="2078"/>
      <c r="P66" s="2078"/>
      <c r="Q66" s="2078"/>
      <c r="R66" s="2078"/>
      <c r="S66" s="2078"/>
      <c r="T66" s="2078"/>
      <c r="U66" s="2078"/>
      <c r="V66" s="2078"/>
      <c r="W66" s="2078"/>
      <c r="X66" s="2078"/>
      <c r="Y66" s="2078"/>
      <c r="Z66" s="2078"/>
      <c r="AA66" s="2078"/>
      <c r="AB66" s="438"/>
      <c r="AC66" s="438"/>
      <c r="AD66" s="438"/>
      <c r="AE66" s="438"/>
      <c r="AF66" s="438"/>
      <c r="AG66" s="438"/>
      <c r="AH66" s="438"/>
      <c r="AI66" s="439"/>
    </row>
    <row r="67" spans="2:35" ht="16.5" customHeight="1" thickBot="1">
      <c r="B67" s="2079" t="s">
        <v>291</v>
      </c>
      <c r="C67" s="2079"/>
      <c r="D67" s="2072" t="s">
        <v>292</v>
      </c>
      <c r="E67" s="2077"/>
      <c r="F67" s="2077"/>
      <c r="G67" s="2077"/>
      <c r="H67" s="2077"/>
      <c r="I67" s="2073"/>
      <c r="J67" s="443"/>
      <c r="K67" s="2086"/>
      <c r="L67" s="2086"/>
      <c r="M67" s="2072" t="s">
        <v>293</v>
      </c>
      <c r="N67" s="2077"/>
      <c r="O67" s="2077"/>
      <c r="P67" s="2077"/>
      <c r="Q67" s="2077"/>
      <c r="R67" s="2077"/>
      <c r="S67" s="2077"/>
      <c r="T67" s="2077"/>
      <c r="U67" s="2077"/>
      <c r="V67" s="2077"/>
      <c r="W67" s="2077"/>
      <c r="X67" s="2077"/>
      <c r="Y67" s="2077"/>
      <c r="Z67" s="2077"/>
      <c r="AA67" s="2073"/>
      <c r="AB67" s="2079" t="s">
        <v>294</v>
      </c>
      <c r="AC67" s="2079"/>
      <c r="AD67" s="2079"/>
      <c r="AE67" s="845"/>
      <c r="AF67" s="2124" t="s">
        <v>835</v>
      </c>
      <c r="AG67" s="2125"/>
      <c r="AH67" s="2125"/>
      <c r="AI67" s="2126"/>
    </row>
    <row r="68" spans="2:35" ht="16.5" customHeight="1" thickBot="1">
      <c r="B68" s="2072" t="s">
        <v>295</v>
      </c>
      <c r="C68" s="2073"/>
      <c r="D68" s="2072" t="s">
        <v>953</v>
      </c>
      <c r="E68" s="2077"/>
      <c r="F68" s="2077"/>
      <c r="G68" s="2077"/>
      <c r="H68" s="2077"/>
      <c r="I68" s="2073"/>
      <c r="J68" s="443"/>
      <c r="K68" s="2072" t="s">
        <v>296</v>
      </c>
      <c r="L68" s="2073"/>
      <c r="M68" s="2074" t="s">
        <v>1025</v>
      </c>
      <c r="N68" s="2075"/>
      <c r="O68" s="2075"/>
      <c r="P68" s="2075"/>
      <c r="Q68" s="2075"/>
      <c r="R68" s="2075"/>
      <c r="S68" s="2075"/>
      <c r="T68" s="2075"/>
      <c r="U68" s="2075"/>
      <c r="V68" s="2075"/>
      <c r="W68" s="2075"/>
      <c r="X68" s="2075"/>
      <c r="Y68" s="2075"/>
      <c r="Z68" s="2075"/>
      <c r="AA68" s="2076"/>
      <c r="AB68" s="2123"/>
      <c r="AC68" s="2123"/>
      <c r="AD68" s="2123"/>
      <c r="AE68" s="846"/>
      <c r="AF68" s="438"/>
      <c r="AG68" s="438"/>
      <c r="AH68" s="438"/>
      <c r="AI68" s="439"/>
    </row>
    <row r="69" spans="2:35" ht="16.5" customHeight="1">
      <c r="B69" s="2072" t="s">
        <v>297</v>
      </c>
      <c r="C69" s="2073"/>
      <c r="D69" s="2072" t="s">
        <v>954</v>
      </c>
      <c r="E69" s="2077"/>
      <c r="F69" s="2077"/>
      <c r="G69" s="2077"/>
      <c r="H69" s="2077"/>
      <c r="I69" s="2073"/>
      <c r="J69" s="443"/>
      <c r="K69" s="2072" t="s">
        <v>298</v>
      </c>
      <c r="L69" s="2073"/>
      <c r="M69" s="2074" t="s">
        <v>1026</v>
      </c>
      <c r="N69" s="2075"/>
      <c r="O69" s="2075"/>
      <c r="P69" s="2075"/>
      <c r="Q69" s="2075"/>
      <c r="R69" s="2075"/>
      <c r="S69" s="2075"/>
      <c r="T69" s="2075"/>
      <c r="U69" s="2075"/>
      <c r="V69" s="2075"/>
      <c r="W69" s="2075"/>
      <c r="X69" s="2075"/>
      <c r="Y69" s="2075"/>
      <c r="Z69" s="2075"/>
      <c r="AA69" s="2076"/>
      <c r="AB69" s="2079"/>
      <c r="AC69" s="2079"/>
      <c r="AD69" s="2079"/>
      <c r="AE69" s="845"/>
      <c r="AF69" s="2035" t="s">
        <v>1163</v>
      </c>
      <c r="AG69" s="2036"/>
      <c r="AH69" s="2039" t="s">
        <v>1168</v>
      </c>
      <c r="AI69" s="2040"/>
    </row>
    <row r="70" spans="2:35" ht="16.5" customHeight="1" thickBot="1">
      <c r="B70" s="2072" t="s">
        <v>299</v>
      </c>
      <c r="C70" s="2073"/>
      <c r="D70" s="2072" t="s">
        <v>955</v>
      </c>
      <c r="E70" s="2077"/>
      <c r="F70" s="2077"/>
      <c r="G70" s="2077"/>
      <c r="H70" s="2077"/>
      <c r="I70" s="2073"/>
      <c r="J70" s="443"/>
      <c r="K70" s="2072" t="s">
        <v>300</v>
      </c>
      <c r="L70" s="2073"/>
      <c r="M70" s="2074" t="s">
        <v>1027</v>
      </c>
      <c r="N70" s="2075"/>
      <c r="O70" s="2075"/>
      <c r="P70" s="2075"/>
      <c r="Q70" s="2075"/>
      <c r="R70" s="2075"/>
      <c r="S70" s="2075"/>
      <c r="T70" s="2075"/>
      <c r="U70" s="2075"/>
      <c r="V70" s="2075"/>
      <c r="W70" s="2075"/>
      <c r="X70" s="2075"/>
      <c r="Y70" s="2075"/>
      <c r="Z70" s="2075"/>
      <c r="AA70" s="2076"/>
      <c r="AB70" s="2079"/>
      <c r="AC70" s="2079"/>
      <c r="AD70" s="2079"/>
      <c r="AE70" s="845"/>
      <c r="AF70" s="2037"/>
      <c r="AG70" s="2038"/>
      <c r="AH70" s="2041"/>
      <c r="AI70" s="2042"/>
    </row>
    <row r="71" spans="2:35" ht="16.5" customHeight="1">
      <c r="B71" s="2072" t="s">
        <v>301</v>
      </c>
      <c r="C71" s="2073"/>
      <c r="D71" s="2072" t="s">
        <v>956</v>
      </c>
      <c r="E71" s="2077"/>
      <c r="F71" s="2077"/>
      <c r="G71" s="2077"/>
      <c r="H71" s="2077"/>
      <c r="I71" s="2073"/>
      <c r="J71" s="443"/>
      <c r="K71" s="444" t="s">
        <v>302</v>
      </c>
      <c r="L71" s="445"/>
      <c r="M71" s="445"/>
      <c r="N71" s="445"/>
      <c r="O71" s="445"/>
      <c r="P71" s="445"/>
      <c r="Q71" s="445"/>
      <c r="R71" s="445"/>
      <c r="S71" s="445"/>
      <c r="T71" s="445"/>
      <c r="U71" s="445"/>
      <c r="V71" s="445"/>
      <c r="W71" s="445"/>
      <c r="X71" s="445"/>
      <c r="Y71" s="445"/>
      <c r="Z71" s="445"/>
      <c r="AA71" s="445"/>
      <c r="AB71" s="438"/>
      <c r="AC71" s="438"/>
      <c r="AD71" s="438"/>
      <c r="AE71" s="438"/>
      <c r="AF71" s="438"/>
      <c r="AG71" s="438"/>
      <c r="AH71" s="438"/>
      <c r="AI71" s="439"/>
    </row>
    <row r="72" spans="2:35" ht="16.5" customHeight="1">
      <c r="B72" s="2072" t="s">
        <v>303</v>
      </c>
      <c r="C72" s="2073"/>
      <c r="D72" s="2072" t="s">
        <v>957</v>
      </c>
      <c r="E72" s="2077"/>
      <c r="F72" s="2077"/>
      <c r="G72" s="2077"/>
      <c r="H72" s="2077"/>
      <c r="I72" s="2073"/>
      <c r="J72" s="443"/>
      <c r="K72" s="2078" t="s">
        <v>640</v>
      </c>
      <c r="L72" s="2078"/>
      <c r="M72" s="2078"/>
      <c r="N72" s="2078"/>
      <c r="O72" s="2078"/>
      <c r="P72" s="2078"/>
      <c r="Q72" s="2078"/>
      <c r="R72" s="2078"/>
      <c r="S72" s="2078"/>
      <c r="T72" s="2078"/>
      <c r="U72" s="2078"/>
      <c r="V72" s="2078"/>
      <c r="W72" s="2078"/>
      <c r="X72" s="2078"/>
      <c r="Y72" s="2078"/>
      <c r="Z72" s="2078"/>
      <c r="AA72" s="2078"/>
      <c r="AB72" s="443"/>
      <c r="AC72" s="443"/>
      <c r="AD72" s="443"/>
      <c r="AE72" s="438"/>
      <c r="AF72" s="438"/>
      <c r="AG72" s="438"/>
      <c r="AH72" s="438"/>
      <c r="AI72" s="439"/>
    </row>
    <row r="73" spans="2:35" ht="16.5" customHeight="1">
      <c r="B73" s="2072" t="s">
        <v>304</v>
      </c>
      <c r="C73" s="2073"/>
      <c r="D73" s="2072" t="s">
        <v>958</v>
      </c>
      <c r="E73" s="2077"/>
      <c r="F73" s="2077"/>
      <c r="G73" s="2077"/>
      <c r="H73" s="2077"/>
      <c r="I73" s="2073"/>
      <c r="J73" s="443"/>
      <c r="K73" s="2079"/>
      <c r="L73" s="2079"/>
      <c r="M73" s="2072" t="s">
        <v>641</v>
      </c>
      <c r="N73" s="2077"/>
      <c r="O73" s="2077"/>
      <c r="P73" s="2077"/>
      <c r="Q73" s="2077"/>
      <c r="R73" s="2077"/>
      <c r="S73" s="2077"/>
      <c r="T73" s="2077"/>
      <c r="U73" s="2077"/>
      <c r="V73" s="2077"/>
      <c r="W73" s="2077"/>
      <c r="X73" s="2077"/>
      <c r="Y73" s="2077"/>
      <c r="Z73" s="2077"/>
      <c r="AA73" s="2073"/>
      <c r="AB73" s="2079" t="s">
        <v>294</v>
      </c>
      <c r="AC73" s="2079"/>
      <c r="AD73" s="2079"/>
      <c r="AE73" s="845"/>
      <c r="AF73" s="438"/>
      <c r="AG73" s="438"/>
      <c r="AH73" s="438"/>
      <c r="AI73" s="439"/>
    </row>
    <row r="74" spans="2:35" ht="16.5" customHeight="1">
      <c r="B74" s="2072" t="s">
        <v>305</v>
      </c>
      <c r="C74" s="2073"/>
      <c r="D74" s="2072" t="s">
        <v>979</v>
      </c>
      <c r="E74" s="2077"/>
      <c r="F74" s="2077"/>
      <c r="G74" s="2077"/>
      <c r="H74" s="2077"/>
      <c r="I74" s="2073"/>
      <c r="J74" s="443"/>
      <c r="K74" s="2072" t="s">
        <v>296</v>
      </c>
      <c r="L74" s="2073"/>
      <c r="M74" s="2074" t="s">
        <v>1028</v>
      </c>
      <c r="N74" s="2075"/>
      <c r="O74" s="2075"/>
      <c r="P74" s="2075"/>
      <c r="Q74" s="2075"/>
      <c r="R74" s="2075"/>
      <c r="S74" s="2075"/>
      <c r="T74" s="2075"/>
      <c r="U74" s="2075"/>
      <c r="V74" s="2075"/>
      <c r="W74" s="2075"/>
      <c r="X74" s="2075"/>
      <c r="Y74" s="2075"/>
      <c r="Z74" s="2075"/>
      <c r="AA74" s="2076"/>
      <c r="AB74" s="2079"/>
      <c r="AC74" s="2079"/>
      <c r="AD74" s="2079"/>
      <c r="AE74" s="845"/>
      <c r="AF74" s="438"/>
      <c r="AG74" s="438"/>
      <c r="AH74" s="438"/>
      <c r="AI74" s="439"/>
    </row>
    <row r="75" spans="2:35" ht="16.5" customHeight="1">
      <c r="B75" s="438"/>
      <c r="C75" s="438"/>
      <c r="D75" s="438"/>
      <c r="E75" s="438"/>
      <c r="F75" s="438"/>
      <c r="G75" s="438"/>
      <c r="H75" s="438"/>
      <c r="I75" s="438"/>
      <c r="J75" s="443"/>
      <c r="K75" s="2072" t="s">
        <v>298</v>
      </c>
      <c r="L75" s="2073"/>
      <c r="M75" s="2074" t="s">
        <v>1029</v>
      </c>
      <c r="N75" s="2075"/>
      <c r="O75" s="2075"/>
      <c r="P75" s="2075"/>
      <c r="Q75" s="2075"/>
      <c r="R75" s="2075"/>
      <c r="S75" s="2075"/>
      <c r="T75" s="2075"/>
      <c r="U75" s="2075"/>
      <c r="V75" s="2075"/>
      <c r="W75" s="2075"/>
      <c r="X75" s="2075"/>
      <c r="Y75" s="2075"/>
      <c r="Z75" s="2075"/>
      <c r="AA75" s="2076"/>
      <c r="AB75" s="2079"/>
      <c r="AC75" s="2079"/>
      <c r="AD75" s="2079"/>
      <c r="AE75" s="845"/>
      <c r="AF75" s="438"/>
      <c r="AG75" s="438"/>
      <c r="AH75" s="438"/>
      <c r="AI75" s="439"/>
    </row>
    <row r="76" spans="2:35" ht="16.5" customHeight="1">
      <c r="B76" s="438"/>
      <c r="C76" s="438"/>
      <c r="D76" s="438"/>
      <c r="E76" s="438"/>
      <c r="F76" s="438"/>
      <c r="G76" s="438"/>
      <c r="H76" s="438"/>
      <c r="I76" s="438"/>
      <c r="J76" s="443"/>
      <c r="K76" s="2072" t="s">
        <v>300</v>
      </c>
      <c r="L76" s="2073"/>
      <c r="M76" s="2074"/>
      <c r="N76" s="2075"/>
      <c r="O76" s="2075"/>
      <c r="P76" s="2075"/>
      <c r="Q76" s="2075"/>
      <c r="R76" s="2075"/>
      <c r="S76" s="2075"/>
      <c r="T76" s="2075"/>
      <c r="U76" s="2075"/>
      <c r="V76" s="2075"/>
      <c r="W76" s="2075"/>
      <c r="X76" s="2075"/>
      <c r="Y76" s="2075"/>
      <c r="Z76" s="2075"/>
      <c r="AA76" s="2076"/>
      <c r="AB76" s="2079"/>
      <c r="AC76" s="2079"/>
      <c r="AD76" s="2079"/>
      <c r="AE76" s="845"/>
      <c r="AF76" s="438"/>
      <c r="AG76" s="438"/>
      <c r="AH76" s="438"/>
      <c r="AI76" s="439"/>
    </row>
    <row r="77" spans="2:35" ht="16.5" customHeight="1">
      <c r="B77" s="438"/>
      <c r="C77" s="438"/>
      <c r="D77" s="438"/>
      <c r="E77" s="438"/>
      <c r="F77" s="438"/>
      <c r="G77" s="438"/>
      <c r="H77" s="438"/>
      <c r="I77" s="438"/>
      <c r="J77" s="443"/>
      <c r="K77" s="2072" t="s">
        <v>306</v>
      </c>
      <c r="L77" s="2073"/>
      <c r="M77" s="2074"/>
      <c r="N77" s="2075"/>
      <c r="O77" s="2075"/>
      <c r="P77" s="2075"/>
      <c r="Q77" s="2075"/>
      <c r="R77" s="2075"/>
      <c r="S77" s="2075"/>
      <c r="T77" s="2075"/>
      <c r="U77" s="2075"/>
      <c r="V77" s="2075"/>
      <c r="W77" s="2075"/>
      <c r="X77" s="2075"/>
      <c r="Y77" s="2075"/>
      <c r="Z77" s="2075"/>
      <c r="AA77" s="2076"/>
      <c r="AB77" s="2079"/>
      <c r="AC77" s="2079"/>
      <c r="AD77" s="2079"/>
      <c r="AE77" s="845"/>
      <c r="AF77" s="438"/>
      <c r="AG77" s="438"/>
      <c r="AH77" s="438"/>
      <c r="AI77" s="439"/>
    </row>
    <row r="78" spans="2:35" ht="16.5" customHeight="1">
      <c r="B78" s="438"/>
      <c r="C78" s="438"/>
      <c r="D78" s="438"/>
      <c r="E78" s="438"/>
      <c r="F78" s="438"/>
      <c r="G78" s="438"/>
      <c r="H78" s="438"/>
      <c r="I78" s="438"/>
      <c r="J78" s="443"/>
      <c r="K78" s="2072" t="s">
        <v>307</v>
      </c>
      <c r="L78" s="2073"/>
      <c r="M78" s="2074"/>
      <c r="N78" s="2075"/>
      <c r="O78" s="2075"/>
      <c r="P78" s="2075"/>
      <c r="Q78" s="2075"/>
      <c r="R78" s="2075"/>
      <c r="S78" s="2075"/>
      <c r="T78" s="2075"/>
      <c r="U78" s="2075"/>
      <c r="V78" s="2075"/>
      <c r="W78" s="2075"/>
      <c r="X78" s="2075"/>
      <c r="Y78" s="2075"/>
      <c r="Z78" s="2075"/>
      <c r="AA78" s="2076"/>
      <c r="AB78" s="2079"/>
      <c r="AC78" s="2079"/>
      <c r="AD78" s="2079"/>
      <c r="AE78" s="845"/>
      <c r="AF78" s="438"/>
      <c r="AG78" s="438"/>
      <c r="AH78" s="438"/>
      <c r="AI78" s="439"/>
    </row>
    <row r="79" spans="2:35" ht="16.5" customHeight="1">
      <c r="B79" s="438"/>
      <c r="C79" s="438"/>
      <c r="D79" s="438"/>
      <c r="E79" s="438"/>
      <c r="F79" s="438"/>
      <c r="G79" s="438"/>
      <c r="H79" s="438"/>
      <c r="I79" s="438"/>
      <c r="J79" s="443"/>
      <c r="K79" s="444" t="s">
        <v>642</v>
      </c>
      <c r="L79" s="443"/>
      <c r="M79" s="443"/>
      <c r="N79" s="443"/>
      <c r="O79" s="443"/>
      <c r="P79" s="443"/>
      <c r="Q79" s="443"/>
      <c r="R79" s="443"/>
      <c r="S79" s="443"/>
      <c r="T79" s="443"/>
      <c r="U79" s="443"/>
      <c r="V79" s="443"/>
      <c r="W79" s="443"/>
      <c r="X79" s="443"/>
      <c r="Y79" s="443"/>
      <c r="Z79" s="443"/>
      <c r="AA79" s="443"/>
      <c r="AB79" s="443"/>
      <c r="AC79" s="443"/>
      <c r="AD79" s="443"/>
      <c r="AE79" s="438"/>
      <c r="AF79" s="438"/>
      <c r="AG79" s="438"/>
      <c r="AH79" s="438"/>
      <c r="AI79" s="439"/>
    </row>
    <row r="80" spans="2:35" ht="16.5" customHeight="1">
      <c r="B80" s="617" t="s">
        <v>63</v>
      </c>
      <c r="C80" s="617"/>
      <c r="D80" s="617"/>
      <c r="E80" s="617"/>
      <c r="F80" s="617"/>
      <c r="G80" s="617"/>
      <c r="H80" s="617"/>
      <c r="I80" s="617"/>
      <c r="J80" s="617"/>
      <c r="K80" s="617"/>
      <c r="L80" s="617"/>
      <c r="M80" s="617"/>
      <c r="N80" s="617"/>
      <c r="O80" s="617"/>
      <c r="P80" s="617"/>
      <c r="Q80" s="617"/>
      <c r="R80" s="617"/>
      <c r="S80" s="616"/>
      <c r="T80" s="616"/>
      <c r="U80" s="616"/>
      <c r="V80" s="616"/>
    </row>
    <row r="81" spans="2:22" ht="16.5" customHeight="1">
      <c r="B81" s="2072"/>
      <c r="C81" s="2073"/>
      <c r="D81" s="2072" t="s">
        <v>293</v>
      </c>
      <c r="E81" s="2077"/>
      <c r="F81" s="2077"/>
      <c r="G81" s="2077"/>
      <c r="H81" s="2077"/>
      <c r="I81" s="2077"/>
      <c r="J81" s="2077"/>
      <c r="K81" s="2077"/>
      <c r="L81" s="2077"/>
      <c r="M81" s="2077"/>
      <c r="N81" s="2077"/>
      <c r="O81" s="2077"/>
      <c r="P81" s="2077"/>
      <c r="Q81" s="2077"/>
      <c r="R81" s="2073"/>
      <c r="S81" s="2072" t="s">
        <v>269</v>
      </c>
      <c r="T81" s="2077"/>
      <c r="U81" s="2077"/>
      <c r="V81" s="2073"/>
    </row>
    <row r="82" spans="2:22" ht="16.5" customHeight="1">
      <c r="B82" s="2072" t="s">
        <v>308</v>
      </c>
      <c r="C82" s="2073"/>
      <c r="D82" s="2072" t="s">
        <v>1024</v>
      </c>
      <c r="E82" s="2077"/>
      <c r="F82" s="2077"/>
      <c r="G82" s="2077"/>
      <c r="H82" s="2077"/>
      <c r="I82" s="2077"/>
      <c r="J82" s="2077"/>
      <c r="K82" s="2077"/>
      <c r="L82" s="2077"/>
      <c r="M82" s="2077"/>
      <c r="N82" s="2077"/>
      <c r="O82" s="2077"/>
      <c r="P82" s="2077"/>
      <c r="Q82" s="2077"/>
      <c r="R82" s="2073"/>
      <c r="S82" s="2072" t="s">
        <v>965</v>
      </c>
      <c r="T82" s="2077"/>
      <c r="U82" s="2077"/>
      <c r="V82" s="2073"/>
    </row>
    <row r="83" spans="2:22" ht="16.5" customHeight="1">
      <c r="B83" s="2072" t="s">
        <v>309</v>
      </c>
      <c r="C83" s="2073"/>
      <c r="D83" s="2072" t="s">
        <v>1023</v>
      </c>
      <c r="E83" s="2077"/>
      <c r="F83" s="2077"/>
      <c r="G83" s="2077"/>
      <c r="H83" s="2077"/>
      <c r="I83" s="2077"/>
      <c r="J83" s="2077"/>
      <c r="K83" s="2077"/>
      <c r="L83" s="2077"/>
      <c r="M83" s="2077"/>
      <c r="N83" s="2077"/>
      <c r="O83" s="2077"/>
      <c r="P83" s="2077"/>
      <c r="Q83" s="2077"/>
      <c r="R83" s="2073"/>
      <c r="S83" s="2072" t="s">
        <v>965</v>
      </c>
      <c r="T83" s="2077"/>
      <c r="U83" s="2077"/>
      <c r="V83" s="2073"/>
    </row>
    <row r="84" spans="2:22" ht="16.5" customHeight="1">
      <c r="B84" s="2072" t="s">
        <v>310</v>
      </c>
      <c r="C84" s="2073"/>
      <c r="D84" s="2072" t="s">
        <v>1030</v>
      </c>
      <c r="E84" s="2077"/>
      <c r="F84" s="2077"/>
      <c r="G84" s="2077"/>
      <c r="H84" s="2077"/>
      <c r="I84" s="2077"/>
      <c r="J84" s="2077"/>
      <c r="K84" s="2077"/>
      <c r="L84" s="2077"/>
      <c r="M84" s="2077"/>
      <c r="N84" s="2077"/>
      <c r="O84" s="2077"/>
      <c r="P84" s="2077"/>
      <c r="Q84" s="2077"/>
      <c r="R84" s="2073"/>
      <c r="S84" s="2072" t="s">
        <v>965</v>
      </c>
      <c r="T84" s="2077"/>
      <c r="U84" s="2077"/>
      <c r="V84" s="2073"/>
    </row>
    <row r="85" spans="2:22" ht="16.5" customHeight="1">
      <c r="B85" s="2072" t="s">
        <v>311</v>
      </c>
      <c r="C85" s="2073"/>
      <c r="D85" s="2072"/>
      <c r="E85" s="2077"/>
      <c r="F85" s="2077"/>
      <c r="G85" s="2077"/>
      <c r="H85" s="2077"/>
      <c r="I85" s="2077"/>
      <c r="J85" s="2077"/>
      <c r="K85" s="2077"/>
      <c r="L85" s="2077"/>
      <c r="M85" s="2077"/>
      <c r="N85" s="2077"/>
      <c r="O85" s="2077"/>
      <c r="P85" s="2077"/>
      <c r="Q85" s="2077"/>
      <c r="R85" s="2073"/>
      <c r="S85" s="2072"/>
      <c r="T85" s="2077"/>
      <c r="U85" s="2077"/>
      <c r="V85" s="2073"/>
    </row>
    <row r="86" spans="2:22" ht="16.5" customHeight="1">
      <c r="B86" s="2072" t="s">
        <v>312</v>
      </c>
      <c r="C86" s="2073"/>
      <c r="D86" s="2072"/>
      <c r="E86" s="2077"/>
      <c r="F86" s="2077"/>
      <c r="G86" s="2077"/>
      <c r="H86" s="2077"/>
      <c r="I86" s="2077"/>
      <c r="J86" s="2077"/>
      <c r="K86" s="2077"/>
      <c r="L86" s="2077"/>
      <c r="M86" s="2077"/>
      <c r="N86" s="2077"/>
      <c r="O86" s="2077"/>
      <c r="P86" s="2077"/>
      <c r="Q86" s="2077"/>
      <c r="R86" s="2073"/>
      <c r="S86" s="2072"/>
      <c r="T86" s="2077"/>
      <c r="U86" s="2077"/>
      <c r="V86" s="2073"/>
    </row>
    <row r="87" spans="2:22" ht="16.5" customHeight="1">
      <c r="B87" s="2072" t="s">
        <v>313</v>
      </c>
      <c r="C87" s="2073"/>
      <c r="D87" s="2072"/>
      <c r="E87" s="2077"/>
      <c r="F87" s="2077"/>
      <c r="G87" s="2077"/>
      <c r="H87" s="2077"/>
      <c r="I87" s="2077"/>
      <c r="J87" s="2077"/>
      <c r="K87" s="2077"/>
      <c r="L87" s="2077"/>
      <c r="M87" s="2077"/>
      <c r="N87" s="2077"/>
      <c r="O87" s="2077"/>
      <c r="P87" s="2077"/>
      <c r="Q87" s="2077"/>
      <c r="R87" s="2073"/>
      <c r="S87" s="2072"/>
      <c r="T87" s="2077"/>
      <c r="U87" s="2077"/>
      <c r="V87" s="2073"/>
    </row>
  </sheetData>
  <mergeCells count="275">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 ref="B87:C87"/>
    <mergeCell ref="D87:R87"/>
    <mergeCell ref="S87:V87"/>
    <mergeCell ref="B84:C84"/>
    <mergeCell ref="D84:R84"/>
    <mergeCell ref="S84:V84"/>
    <mergeCell ref="B85:C85"/>
    <mergeCell ref="D85:R85"/>
    <mergeCell ref="S85:V85"/>
    <mergeCell ref="B86:C86"/>
    <mergeCell ref="D86:R86"/>
    <mergeCell ref="S86:V86"/>
    <mergeCell ref="B81:C81"/>
    <mergeCell ref="D81:R81"/>
    <mergeCell ref="S81:V81"/>
    <mergeCell ref="B82:C82"/>
    <mergeCell ref="D82:R82"/>
    <mergeCell ref="S82:V82"/>
    <mergeCell ref="B83:C83"/>
    <mergeCell ref="D83:R83"/>
    <mergeCell ref="S83:V83"/>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AB12:AB22"/>
    <mergeCell ref="AC12:AC22"/>
    <mergeCell ref="AD12:AD22"/>
    <mergeCell ref="S12:S22"/>
    <mergeCell ref="T12:T22"/>
    <mergeCell ref="U12:U22"/>
    <mergeCell ref="V12:V22"/>
    <mergeCell ref="W12:W22"/>
    <mergeCell ref="X12:X22"/>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R30:R40"/>
    <mergeCell ref="S30:S40"/>
    <mergeCell ref="T30:T40"/>
    <mergeCell ref="U30:U40"/>
    <mergeCell ref="J30:J40"/>
    <mergeCell ref="K30:K40"/>
    <mergeCell ref="L30:L40"/>
    <mergeCell ref="M30:M40"/>
    <mergeCell ref="N30:N40"/>
    <mergeCell ref="O30:O40"/>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G48:G58"/>
    <mergeCell ref="H48:H58"/>
    <mergeCell ref="I48:I58"/>
    <mergeCell ref="J48:J58"/>
    <mergeCell ref="K48:K58"/>
    <mergeCell ref="L48:L58"/>
    <mergeCell ref="AD43:AD44"/>
    <mergeCell ref="AE43:AE44"/>
    <mergeCell ref="AF43:AF44"/>
    <mergeCell ref="Q43:Q44"/>
    <mergeCell ref="AE48:AE58"/>
    <mergeCell ref="AF48:AF58"/>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D72:I72"/>
    <mergeCell ref="K72:AA72"/>
    <mergeCell ref="B73:C73"/>
    <mergeCell ref="D73:I73"/>
    <mergeCell ref="K73:L73"/>
    <mergeCell ref="M73:AA73"/>
    <mergeCell ref="B68:C68"/>
    <mergeCell ref="D68:I68"/>
    <mergeCell ref="K68:L68"/>
    <mergeCell ref="M68:AA68"/>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s>
  <phoneticPr fontId="10"/>
  <pageMargins left="0.7" right="0.7" top="0.75" bottom="0.75" header="0.3" footer="0.3"/>
  <pageSetup paperSize="9" scale="6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B4:AI88"/>
  <sheetViews>
    <sheetView view="pageBreakPreview" topLeftCell="B28" zoomScale="70" zoomScaleNormal="100" zoomScaleSheetLayoutView="70" workbookViewId="0">
      <selection sqref="A1:H1"/>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70" t="s">
        <v>280</v>
      </c>
      <c r="AI4" s="127"/>
    </row>
    <row r="5" spans="2:35" ht="18.75">
      <c r="B5" s="2069" t="s">
        <v>1182</v>
      </c>
      <c r="C5" s="2069"/>
      <c r="D5" s="2069"/>
      <c r="E5" s="2069"/>
      <c r="F5" s="2069"/>
      <c r="G5" s="2069"/>
      <c r="H5" s="2069"/>
      <c r="I5" s="2069"/>
      <c r="J5" s="2069"/>
      <c r="K5" s="2069"/>
      <c r="L5" s="2069"/>
      <c r="M5" s="2069"/>
      <c r="N5" s="2069"/>
      <c r="O5" s="2069"/>
      <c r="P5" s="2069"/>
      <c r="Q5" s="2069"/>
      <c r="R5" s="2069"/>
      <c r="S5" s="2069"/>
      <c r="T5" s="2069"/>
      <c r="U5" s="2069"/>
      <c r="V5" s="2069"/>
      <c r="W5" s="2069"/>
      <c r="X5" s="2069"/>
      <c r="Y5" s="2069"/>
      <c r="Z5" s="2069"/>
      <c r="AA5" s="2069"/>
      <c r="AB5" s="2069"/>
      <c r="AC5" s="2069"/>
      <c r="AD5" s="2069"/>
      <c r="AE5" s="2069"/>
      <c r="AF5" s="2069"/>
      <c r="AG5" s="2069"/>
      <c r="AH5" s="2069"/>
      <c r="AI5" s="127"/>
    </row>
    <row r="6" spans="2:35" ht="18.75" customHeight="1">
      <c r="B6" s="2071" t="s">
        <v>1184</v>
      </c>
      <c r="C6" s="2071"/>
      <c r="D6" s="2071"/>
      <c r="E6" s="2071"/>
      <c r="F6" s="2071"/>
      <c r="G6" s="2071"/>
      <c r="H6" s="2071"/>
      <c r="I6" s="2071"/>
      <c r="J6" s="2071"/>
      <c r="K6" s="2071"/>
      <c r="L6" s="2071"/>
      <c r="M6" s="2071"/>
      <c r="N6" s="2071"/>
      <c r="O6" s="2071"/>
      <c r="P6" s="2071"/>
      <c r="Q6" s="2071"/>
      <c r="R6" s="2071"/>
      <c r="S6" s="2071"/>
      <c r="T6" s="2071"/>
      <c r="U6" s="2071"/>
      <c r="V6" s="2071"/>
      <c r="W6" s="2071"/>
      <c r="X6" s="2071"/>
      <c r="Y6" s="2071"/>
      <c r="Z6" s="2071"/>
      <c r="AA6" s="2071"/>
      <c r="AB6" s="2071"/>
      <c r="AC6" s="2071"/>
      <c r="AD6" s="2071"/>
      <c r="AE6" s="2071"/>
      <c r="AF6" s="2071"/>
      <c r="AG6" s="2071"/>
      <c r="AH6" s="2071"/>
      <c r="AI6" s="2071"/>
    </row>
    <row r="7" spans="2:35" ht="18.75" customHeight="1">
      <c r="B7" s="869"/>
      <c r="C7" s="869"/>
      <c r="D7" s="869"/>
      <c r="E7" s="869"/>
      <c r="F7" s="869"/>
      <c r="G7" s="869"/>
      <c r="H7" s="869"/>
      <c r="I7" s="869"/>
      <c r="J7" s="869"/>
      <c r="K7" s="869"/>
      <c r="L7" s="869"/>
      <c r="M7" s="869"/>
      <c r="N7" s="869"/>
      <c r="O7" s="869"/>
      <c r="P7" s="869"/>
      <c r="Q7" s="869"/>
      <c r="R7" s="869"/>
      <c r="S7" s="869"/>
      <c r="T7" s="869"/>
      <c r="U7" s="869"/>
      <c r="V7" s="869"/>
      <c r="W7" s="869"/>
      <c r="X7" s="869"/>
      <c r="Y7" s="869"/>
      <c r="Z7" s="869"/>
      <c r="AA7" s="869"/>
      <c r="AB7" s="869"/>
      <c r="AC7" s="869"/>
      <c r="AD7" s="869"/>
      <c r="AE7" s="869"/>
      <c r="AF7" s="869"/>
      <c r="AG7" s="869"/>
      <c r="AH7" s="869"/>
      <c r="AI7" s="869"/>
    </row>
    <row r="8" spans="2:35">
      <c r="B8" s="2119" t="s">
        <v>0</v>
      </c>
      <c r="C8" s="2119"/>
      <c r="D8" s="2119"/>
      <c r="E8" s="2120" t="s">
        <v>638</v>
      </c>
      <c r="F8" s="2119"/>
      <c r="G8" s="2119"/>
      <c r="H8" s="2119"/>
      <c r="I8" s="2119"/>
      <c r="J8" s="2119"/>
      <c r="K8" s="2119"/>
      <c r="L8" s="2119"/>
      <c r="M8" s="2119"/>
      <c r="N8" s="2119"/>
      <c r="O8" s="2119"/>
      <c r="P8" s="2119"/>
      <c r="Q8" s="2119"/>
      <c r="R8" s="2119"/>
      <c r="S8" s="2119" t="s">
        <v>281</v>
      </c>
      <c r="T8" s="2119"/>
      <c r="U8" s="2119"/>
      <c r="V8" s="2120" t="s">
        <v>726</v>
      </c>
      <c r="W8" s="2119"/>
      <c r="X8" s="2119"/>
      <c r="Y8" s="2119"/>
      <c r="Z8" s="2119"/>
      <c r="AA8" s="2119"/>
      <c r="AB8" s="2119"/>
      <c r="AC8" s="2119"/>
      <c r="AD8" s="2119"/>
      <c r="AE8" s="2119"/>
      <c r="AF8" s="2119"/>
      <c r="AG8" s="2119"/>
      <c r="AH8" s="2119"/>
      <c r="AI8" s="127"/>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27"/>
    </row>
    <row r="10" spans="2:35">
      <c r="B10" s="2098" t="s">
        <v>784</v>
      </c>
      <c r="C10" s="828" t="s">
        <v>825</v>
      </c>
      <c r="D10" s="580" t="s">
        <v>936</v>
      </c>
      <c r="E10" s="581" t="s">
        <v>937</v>
      </c>
      <c r="F10" s="581" t="s">
        <v>854</v>
      </c>
      <c r="G10" s="581" t="s">
        <v>855</v>
      </c>
      <c r="H10" s="581" t="s">
        <v>856</v>
      </c>
      <c r="I10" s="581" t="s">
        <v>857</v>
      </c>
      <c r="J10" s="581" t="s">
        <v>858</v>
      </c>
      <c r="K10" s="581" t="s">
        <v>859</v>
      </c>
      <c r="L10" s="581" t="s">
        <v>860</v>
      </c>
      <c r="M10" s="581" t="s">
        <v>861</v>
      </c>
      <c r="N10" s="581" t="s">
        <v>862</v>
      </c>
      <c r="O10" s="581" t="s">
        <v>938</v>
      </c>
      <c r="P10" s="581" t="s">
        <v>920</v>
      </c>
      <c r="Q10" s="581" t="s">
        <v>863</v>
      </c>
      <c r="R10" s="581" t="s">
        <v>864</v>
      </c>
      <c r="S10" s="581" t="s">
        <v>865</v>
      </c>
      <c r="T10" s="581" t="s">
        <v>866</v>
      </c>
      <c r="U10" s="581" t="s">
        <v>867</v>
      </c>
      <c r="V10" s="581" t="s">
        <v>868</v>
      </c>
      <c r="W10" s="581" t="s">
        <v>869</v>
      </c>
      <c r="X10" s="581" t="s">
        <v>870</v>
      </c>
      <c r="Y10" s="581" t="s">
        <v>871</v>
      </c>
      <c r="Z10" s="581" t="s">
        <v>872</v>
      </c>
      <c r="AA10" s="581" t="s">
        <v>873</v>
      </c>
      <c r="AB10" s="581" t="s">
        <v>874</v>
      </c>
      <c r="AC10" s="581" t="s">
        <v>875</v>
      </c>
      <c r="AD10" s="581" t="s">
        <v>876</v>
      </c>
      <c r="AE10" s="581" t="s">
        <v>877</v>
      </c>
      <c r="AF10" s="581" t="s">
        <v>878</v>
      </c>
      <c r="AG10" s="581" t="s">
        <v>879</v>
      </c>
      <c r="AH10" s="587"/>
      <c r="AI10" s="439"/>
    </row>
    <row r="11" spans="2:35">
      <c r="B11" s="2099"/>
      <c r="C11" s="828" t="s">
        <v>282</v>
      </c>
      <c r="D11" s="441" t="s">
        <v>826</v>
      </c>
      <c r="E11" s="446" t="s">
        <v>833</v>
      </c>
      <c r="F11" s="446" t="s">
        <v>828</v>
      </c>
      <c r="G11" s="446" t="s">
        <v>829</v>
      </c>
      <c r="H11" s="446" t="s">
        <v>830</v>
      </c>
      <c r="I11" s="446" t="s">
        <v>831</v>
      </c>
      <c r="J11" s="446" t="s">
        <v>832</v>
      </c>
      <c r="K11" s="446" t="s">
        <v>314</v>
      </c>
      <c r="L11" s="446" t="s">
        <v>827</v>
      </c>
      <c r="M11" s="446" t="s">
        <v>828</v>
      </c>
      <c r="N11" s="446" t="s">
        <v>829</v>
      </c>
      <c r="O11" s="446" t="s">
        <v>830</v>
      </c>
      <c r="P11" s="446" t="s">
        <v>831</v>
      </c>
      <c r="Q11" s="446" t="s">
        <v>832</v>
      </c>
      <c r="R11" s="446" t="s">
        <v>314</v>
      </c>
      <c r="S11" s="446" t="s">
        <v>827</v>
      </c>
      <c r="T11" s="446" t="s">
        <v>828</v>
      </c>
      <c r="U11" s="446" t="s">
        <v>829</v>
      </c>
      <c r="V11" s="446" t="s">
        <v>830</v>
      </c>
      <c r="W11" s="446" t="s">
        <v>831</v>
      </c>
      <c r="X11" s="446" t="s">
        <v>832</v>
      </c>
      <c r="Y11" s="446" t="s">
        <v>314</v>
      </c>
      <c r="Z11" s="446" t="s">
        <v>827</v>
      </c>
      <c r="AA11" s="446" t="s">
        <v>828</v>
      </c>
      <c r="AB11" s="446" t="s">
        <v>829</v>
      </c>
      <c r="AC11" s="446" t="s">
        <v>830</v>
      </c>
      <c r="AD11" s="446" t="s">
        <v>831</v>
      </c>
      <c r="AE11" s="446" t="s">
        <v>832</v>
      </c>
      <c r="AF11" s="446" t="s">
        <v>314</v>
      </c>
      <c r="AG11" s="446" t="s">
        <v>827</v>
      </c>
      <c r="AH11" s="440"/>
      <c r="AI11" s="439"/>
    </row>
    <row r="12" spans="2:35" ht="13.5" customHeight="1">
      <c r="B12" s="2099"/>
      <c r="C12" s="2101" t="s">
        <v>385</v>
      </c>
      <c r="D12" s="2121" t="s">
        <v>644</v>
      </c>
      <c r="E12" s="2115" t="s">
        <v>643</v>
      </c>
      <c r="F12" s="2115" t="s">
        <v>643</v>
      </c>
      <c r="G12" s="2115" t="s">
        <v>643</v>
      </c>
      <c r="H12" s="2115" t="s">
        <v>643</v>
      </c>
      <c r="I12" s="2091"/>
      <c r="J12" s="2091"/>
      <c r="K12" s="2115" t="s">
        <v>643</v>
      </c>
      <c r="L12" s="2115" t="s">
        <v>643</v>
      </c>
      <c r="M12" s="2115" t="s">
        <v>643</v>
      </c>
      <c r="N12" s="2091" t="s">
        <v>959</v>
      </c>
      <c r="O12" s="2115" t="s">
        <v>643</v>
      </c>
      <c r="P12" s="2091"/>
      <c r="Q12" s="2091"/>
      <c r="R12" s="2091"/>
      <c r="S12" s="2091"/>
      <c r="T12" s="2115" t="s">
        <v>643</v>
      </c>
      <c r="U12" s="2115" t="s">
        <v>643</v>
      </c>
      <c r="V12" s="2115" t="s">
        <v>643</v>
      </c>
      <c r="W12" s="2091"/>
      <c r="X12" s="2091"/>
      <c r="Y12" s="2091" t="s">
        <v>1167</v>
      </c>
      <c r="Z12" s="2091" t="s">
        <v>1167</v>
      </c>
      <c r="AA12" s="2091" t="s">
        <v>1167</v>
      </c>
      <c r="AB12" s="2091" t="s">
        <v>1167</v>
      </c>
      <c r="AC12" s="2091" t="s">
        <v>1167</v>
      </c>
      <c r="AD12" s="2091"/>
      <c r="AE12" s="2091"/>
      <c r="AF12" s="2091" t="s">
        <v>315</v>
      </c>
      <c r="AG12" s="2091" t="s">
        <v>315</v>
      </c>
      <c r="AH12" s="2089"/>
      <c r="AI12" s="439"/>
    </row>
    <row r="13" spans="2:35">
      <c r="B13" s="2099"/>
      <c r="C13" s="2102"/>
      <c r="D13" s="2122"/>
      <c r="E13" s="2116"/>
      <c r="F13" s="2116"/>
      <c r="G13" s="2116"/>
      <c r="H13" s="2116"/>
      <c r="I13" s="2092"/>
      <c r="J13" s="2092"/>
      <c r="K13" s="2116"/>
      <c r="L13" s="2116"/>
      <c r="M13" s="2116"/>
      <c r="N13" s="2092"/>
      <c r="O13" s="2116"/>
      <c r="P13" s="2092"/>
      <c r="Q13" s="2092"/>
      <c r="R13" s="2092"/>
      <c r="S13" s="2092"/>
      <c r="T13" s="2116"/>
      <c r="U13" s="2116"/>
      <c r="V13" s="2116"/>
      <c r="W13" s="2092"/>
      <c r="X13" s="2092"/>
      <c r="Y13" s="2092"/>
      <c r="Z13" s="2092"/>
      <c r="AA13" s="2092"/>
      <c r="AB13" s="2092"/>
      <c r="AC13" s="2092"/>
      <c r="AD13" s="2092"/>
      <c r="AE13" s="2092"/>
      <c r="AF13" s="2092"/>
      <c r="AG13" s="2092"/>
      <c r="AH13" s="2090"/>
      <c r="AI13" s="439"/>
    </row>
    <row r="14" spans="2:35">
      <c r="B14" s="2099"/>
      <c r="C14" s="2102"/>
      <c r="D14" s="2122"/>
      <c r="E14" s="2116"/>
      <c r="F14" s="2116"/>
      <c r="G14" s="2116"/>
      <c r="H14" s="2116"/>
      <c r="I14" s="2092"/>
      <c r="J14" s="2092"/>
      <c r="K14" s="2116"/>
      <c r="L14" s="2116"/>
      <c r="M14" s="2116"/>
      <c r="N14" s="2092"/>
      <c r="O14" s="2116"/>
      <c r="P14" s="2092"/>
      <c r="Q14" s="2092"/>
      <c r="R14" s="2092"/>
      <c r="S14" s="2092"/>
      <c r="T14" s="2116"/>
      <c r="U14" s="2116"/>
      <c r="V14" s="2116"/>
      <c r="W14" s="2092"/>
      <c r="X14" s="2092"/>
      <c r="Y14" s="2092"/>
      <c r="Z14" s="2092"/>
      <c r="AA14" s="2092"/>
      <c r="AB14" s="2092"/>
      <c r="AC14" s="2092"/>
      <c r="AD14" s="2092"/>
      <c r="AE14" s="2092"/>
      <c r="AF14" s="2092"/>
      <c r="AG14" s="2092"/>
      <c r="AH14" s="2090"/>
      <c r="AI14" s="439"/>
    </row>
    <row r="15" spans="2:35">
      <c r="B15" s="2099"/>
      <c r="C15" s="2102"/>
      <c r="D15" s="2122"/>
      <c r="E15" s="2116"/>
      <c r="F15" s="2116"/>
      <c r="G15" s="2116"/>
      <c r="H15" s="2116"/>
      <c r="I15" s="2092"/>
      <c r="J15" s="2092"/>
      <c r="K15" s="2116"/>
      <c r="L15" s="2116"/>
      <c r="M15" s="2116"/>
      <c r="N15" s="2092"/>
      <c r="O15" s="2116"/>
      <c r="P15" s="2092"/>
      <c r="Q15" s="2092"/>
      <c r="R15" s="2092"/>
      <c r="S15" s="2092"/>
      <c r="T15" s="2116"/>
      <c r="U15" s="2116"/>
      <c r="V15" s="2116"/>
      <c r="W15" s="2092"/>
      <c r="X15" s="2092"/>
      <c r="Y15" s="2092"/>
      <c r="Z15" s="2092"/>
      <c r="AA15" s="2092"/>
      <c r="AB15" s="2092"/>
      <c r="AC15" s="2092"/>
      <c r="AD15" s="2092"/>
      <c r="AE15" s="2092"/>
      <c r="AF15" s="2092"/>
      <c r="AG15" s="2092"/>
      <c r="AH15" s="2090"/>
      <c r="AI15" s="439"/>
    </row>
    <row r="16" spans="2:35">
      <c r="B16" s="2099"/>
      <c r="C16" s="2102"/>
      <c r="D16" s="2122"/>
      <c r="E16" s="2116"/>
      <c r="F16" s="2116"/>
      <c r="G16" s="2116"/>
      <c r="H16" s="2116"/>
      <c r="I16" s="2092"/>
      <c r="J16" s="2092"/>
      <c r="K16" s="2116"/>
      <c r="L16" s="2116"/>
      <c r="M16" s="2116"/>
      <c r="N16" s="2092"/>
      <c r="O16" s="2116"/>
      <c r="P16" s="2092"/>
      <c r="Q16" s="2092"/>
      <c r="R16" s="2092"/>
      <c r="S16" s="2092"/>
      <c r="T16" s="2116"/>
      <c r="U16" s="2116"/>
      <c r="V16" s="2116"/>
      <c r="W16" s="2092"/>
      <c r="X16" s="2092"/>
      <c r="Y16" s="2092"/>
      <c r="Z16" s="2092"/>
      <c r="AA16" s="2092"/>
      <c r="AB16" s="2092"/>
      <c r="AC16" s="2092"/>
      <c r="AD16" s="2092"/>
      <c r="AE16" s="2092"/>
      <c r="AF16" s="2092"/>
      <c r="AG16" s="2092"/>
      <c r="AH16" s="2090"/>
      <c r="AI16" s="439"/>
    </row>
    <row r="17" spans="2:35">
      <c r="B17" s="2099"/>
      <c r="C17" s="2102"/>
      <c r="D17" s="2122"/>
      <c r="E17" s="2116"/>
      <c r="F17" s="2116"/>
      <c r="G17" s="2116"/>
      <c r="H17" s="2116"/>
      <c r="I17" s="2092"/>
      <c r="J17" s="2092"/>
      <c r="K17" s="2116"/>
      <c r="L17" s="2116"/>
      <c r="M17" s="2116"/>
      <c r="N17" s="2092"/>
      <c r="O17" s="2116"/>
      <c r="P17" s="2092"/>
      <c r="Q17" s="2092"/>
      <c r="R17" s="2092"/>
      <c r="S17" s="2092"/>
      <c r="T17" s="2116"/>
      <c r="U17" s="2116"/>
      <c r="V17" s="2116"/>
      <c r="W17" s="2092"/>
      <c r="X17" s="2092"/>
      <c r="Y17" s="2092"/>
      <c r="Z17" s="2092"/>
      <c r="AA17" s="2092"/>
      <c r="AB17" s="2092"/>
      <c r="AC17" s="2092"/>
      <c r="AD17" s="2092"/>
      <c r="AE17" s="2092"/>
      <c r="AF17" s="2092"/>
      <c r="AG17" s="2092"/>
      <c r="AH17" s="2090"/>
      <c r="AI17" s="439"/>
    </row>
    <row r="18" spans="2:35">
      <c r="B18" s="2099"/>
      <c r="C18" s="2102"/>
      <c r="D18" s="2122"/>
      <c r="E18" s="2116"/>
      <c r="F18" s="2116"/>
      <c r="G18" s="2116"/>
      <c r="H18" s="2116"/>
      <c r="I18" s="2092"/>
      <c r="J18" s="2092"/>
      <c r="K18" s="2116"/>
      <c r="L18" s="2116"/>
      <c r="M18" s="2116"/>
      <c r="N18" s="2092"/>
      <c r="O18" s="2116"/>
      <c r="P18" s="2092"/>
      <c r="Q18" s="2092"/>
      <c r="R18" s="2092"/>
      <c r="S18" s="2092"/>
      <c r="T18" s="2116"/>
      <c r="U18" s="2116"/>
      <c r="V18" s="2116"/>
      <c r="W18" s="2092"/>
      <c r="X18" s="2092"/>
      <c r="Y18" s="2092"/>
      <c r="Z18" s="2092"/>
      <c r="AA18" s="2092"/>
      <c r="AB18" s="2092"/>
      <c r="AC18" s="2092"/>
      <c r="AD18" s="2092"/>
      <c r="AE18" s="2092"/>
      <c r="AF18" s="2092"/>
      <c r="AG18" s="2092"/>
      <c r="AH18" s="2090"/>
      <c r="AI18" s="439"/>
    </row>
    <row r="19" spans="2:35">
      <c r="B19" s="2099"/>
      <c r="C19" s="2102"/>
      <c r="D19" s="2122"/>
      <c r="E19" s="2116"/>
      <c r="F19" s="2116"/>
      <c r="G19" s="2116"/>
      <c r="H19" s="2116"/>
      <c r="I19" s="2092"/>
      <c r="J19" s="2092"/>
      <c r="K19" s="2116"/>
      <c r="L19" s="2116"/>
      <c r="M19" s="2116"/>
      <c r="N19" s="2092"/>
      <c r="O19" s="2116"/>
      <c r="P19" s="2092"/>
      <c r="Q19" s="2092"/>
      <c r="R19" s="2092"/>
      <c r="S19" s="2092"/>
      <c r="T19" s="2116"/>
      <c r="U19" s="2116"/>
      <c r="V19" s="2116"/>
      <c r="W19" s="2092"/>
      <c r="X19" s="2092"/>
      <c r="Y19" s="2092"/>
      <c r="Z19" s="2092"/>
      <c r="AA19" s="2092"/>
      <c r="AB19" s="2092"/>
      <c r="AC19" s="2092"/>
      <c r="AD19" s="2092"/>
      <c r="AE19" s="2092"/>
      <c r="AF19" s="2092"/>
      <c r="AG19" s="2092"/>
      <c r="AH19" s="2090"/>
      <c r="AI19" s="439"/>
    </row>
    <row r="20" spans="2:35">
      <c r="B20" s="2099"/>
      <c r="C20" s="2102"/>
      <c r="D20" s="2122"/>
      <c r="E20" s="2116"/>
      <c r="F20" s="2116"/>
      <c r="G20" s="2116"/>
      <c r="H20" s="2116"/>
      <c r="I20" s="2092"/>
      <c r="J20" s="2092"/>
      <c r="K20" s="2116"/>
      <c r="L20" s="2116"/>
      <c r="M20" s="2116"/>
      <c r="N20" s="2092"/>
      <c r="O20" s="2116"/>
      <c r="P20" s="2092"/>
      <c r="Q20" s="2092"/>
      <c r="R20" s="2092"/>
      <c r="S20" s="2092"/>
      <c r="T20" s="2116"/>
      <c r="U20" s="2116"/>
      <c r="V20" s="2116"/>
      <c r="W20" s="2092"/>
      <c r="X20" s="2092"/>
      <c r="Y20" s="2092"/>
      <c r="Z20" s="2092"/>
      <c r="AA20" s="2092"/>
      <c r="AB20" s="2092"/>
      <c r="AC20" s="2092"/>
      <c r="AD20" s="2092"/>
      <c r="AE20" s="2092"/>
      <c r="AF20" s="2092"/>
      <c r="AG20" s="2092"/>
      <c r="AH20" s="2090"/>
      <c r="AI20" s="439"/>
    </row>
    <row r="21" spans="2:35">
      <c r="B21" s="2099"/>
      <c r="C21" s="2102"/>
      <c r="D21" s="2122"/>
      <c r="E21" s="2116"/>
      <c r="F21" s="2116"/>
      <c r="G21" s="2116"/>
      <c r="H21" s="2116"/>
      <c r="I21" s="2092"/>
      <c r="J21" s="2092"/>
      <c r="K21" s="2116"/>
      <c r="L21" s="2116"/>
      <c r="M21" s="2116"/>
      <c r="N21" s="2092"/>
      <c r="O21" s="2116"/>
      <c r="P21" s="2092"/>
      <c r="Q21" s="2092"/>
      <c r="R21" s="2092"/>
      <c r="S21" s="2092"/>
      <c r="T21" s="2116"/>
      <c r="U21" s="2116"/>
      <c r="V21" s="2116"/>
      <c r="W21" s="2092"/>
      <c r="X21" s="2092"/>
      <c r="Y21" s="2092"/>
      <c r="Z21" s="2092"/>
      <c r="AA21" s="2092"/>
      <c r="AB21" s="2092"/>
      <c r="AC21" s="2092"/>
      <c r="AD21" s="2092"/>
      <c r="AE21" s="2092"/>
      <c r="AF21" s="2092"/>
      <c r="AG21" s="2092"/>
      <c r="AH21" s="2090"/>
      <c r="AI21" s="439"/>
    </row>
    <row r="22" spans="2:35">
      <c r="B22" s="2099"/>
      <c r="C22" s="2103"/>
      <c r="D22" s="2122"/>
      <c r="E22" s="2116"/>
      <c r="F22" s="2116"/>
      <c r="G22" s="2116"/>
      <c r="H22" s="2116"/>
      <c r="I22" s="2092"/>
      <c r="J22" s="2092"/>
      <c r="K22" s="2116"/>
      <c r="L22" s="2116"/>
      <c r="M22" s="2116"/>
      <c r="N22" s="2092"/>
      <c r="O22" s="2116"/>
      <c r="P22" s="2092"/>
      <c r="Q22" s="2092"/>
      <c r="R22" s="2092"/>
      <c r="S22" s="2092"/>
      <c r="T22" s="2116"/>
      <c r="U22" s="2116"/>
      <c r="V22" s="2116"/>
      <c r="W22" s="2092"/>
      <c r="X22" s="2092"/>
      <c r="Y22" s="2092"/>
      <c r="Z22" s="2092"/>
      <c r="AA22" s="2092"/>
      <c r="AB22" s="2092"/>
      <c r="AC22" s="2092"/>
      <c r="AD22" s="2092"/>
      <c r="AE22" s="2092"/>
      <c r="AF22" s="2092"/>
      <c r="AG22" s="2092"/>
      <c r="AH22" s="2090"/>
      <c r="AI22" s="439"/>
    </row>
    <row r="23" spans="2:35" ht="14.25" customHeight="1">
      <c r="B23" s="2099"/>
      <c r="C23" s="871" t="s">
        <v>1162</v>
      </c>
      <c r="D23" s="834"/>
      <c r="E23" s="835" t="s">
        <v>1166</v>
      </c>
      <c r="F23" s="835" t="s">
        <v>1166</v>
      </c>
      <c r="G23" s="835" t="s">
        <v>1166</v>
      </c>
      <c r="H23" s="835" t="s">
        <v>1166</v>
      </c>
      <c r="I23" s="835"/>
      <c r="J23" s="835"/>
      <c r="K23" s="835" t="s">
        <v>1166</v>
      </c>
      <c r="L23" s="835" t="s">
        <v>1166</v>
      </c>
      <c r="M23" s="835" t="s">
        <v>1166</v>
      </c>
      <c r="N23" s="835"/>
      <c r="O23" s="835" t="s">
        <v>1169</v>
      </c>
      <c r="P23" s="835"/>
      <c r="Q23" s="835"/>
      <c r="R23" s="835"/>
      <c r="S23" s="835"/>
      <c r="T23" s="835" t="s">
        <v>1166</v>
      </c>
      <c r="U23" s="835" t="s">
        <v>1166</v>
      </c>
      <c r="V23" s="835" t="s">
        <v>1166</v>
      </c>
      <c r="W23" s="835"/>
      <c r="X23" s="835"/>
      <c r="Y23" s="835"/>
      <c r="Z23" s="835"/>
      <c r="AA23" s="835"/>
      <c r="AB23" s="835"/>
      <c r="AC23" s="835"/>
      <c r="AD23" s="835"/>
      <c r="AE23" s="835"/>
      <c r="AF23" s="835"/>
      <c r="AG23" s="835"/>
      <c r="AH23" s="836"/>
      <c r="AI23" s="439">
        <v>11</v>
      </c>
    </row>
    <row r="24" spans="2:35">
      <c r="B24" s="2099"/>
      <c r="C24" s="577" t="s">
        <v>287</v>
      </c>
      <c r="D24" s="447"/>
      <c r="E24" s="448"/>
      <c r="F24" s="448"/>
      <c r="G24" s="448"/>
      <c r="H24" s="448"/>
      <c r="I24" s="446"/>
      <c r="J24" s="446"/>
      <c r="K24" s="448"/>
      <c r="L24" s="448"/>
      <c r="M24" s="448"/>
      <c r="N24" s="448"/>
      <c r="O24" s="448"/>
      <c r="P24" s="446"/>
      <c r="Q24" s="446"/>
      <c r="R24" s="448"/>
      <c r="S24" s="446"/>
      <c r="T24" s="830"/>
      <c r="U24" s="830"/>
      <c r="V24" s="830"/>
      <c r="W24" s="830"/>
      <c r="X24" s="830"/>
      <c r="Y24" s="833" t="s">
        <v>939</v>
      </c>
      <c r="Z24" s="446"/>
      <c r="AA24" s="448"/>
      <c r="AB24" s="448"/>
      <c r="AC24" s="448"/>
      <c r="AD24" s="448"/>
      <c r="AE24" s="448"/>
      <c r="AF24" s="448"/>
      <c r="AG24" s="448"/>
      <c r="AH24" s="449"/>
      <c r="AI24" s="443"/>
    </row>
    <row r="25" spans="2:35" ht="18.75" thickBot="1">
      <c r="B25" s="2099"/>
      <c r="C25" s="2048" t="s">
        <v>423</v>
      </c>
      <c r="D25" s="2117"/>
      <c r="E25" s="2087" t="s">
        <v>940</v>
      </c>
      <c r="F25" s="2087" t="s">
        <v>940</v>
      </c>
      <c r="G25" s="2087" t="s">
        <v>941</v>
      </c>
      <c r="H25" s="2087" t="s">
        <v>941</v>
      </c>
      <c r="I25" s="2087"/>
      <c r="J25" s="2087"/>
      <c r="K25" s="2087" t="s">
        <v>941</v>
      </c>
      <c r="L25" s="2087" t="s">
        <v>941</v>
      </c>
      <c r="M25" s="2087" t="s">
        <v>941</v>
      </c>
      <c r="N25" s="2087"/>
      <c r="O25" s="2087" t="s">
        <v>941</v>
      </c>
      <c r="P25" s="2087"/>
      <c r="Q25" s="2087"/>
      <c r="R25" s="2087"/>
      <c r="S25" s="2087"/>
      <c r="T25" s="2087" t="s">
        <v>941</v>
      </c>
      <c r="U25" s="2087" t="s">
        <v>941</v>
      </c>
      <c r="V25" s="2087" t="s">
        <v>941</v>
      </c>
      <c r="W25" s="2087"/>
      <c r="X25" s="2087"/>
      <c r="Y25" s="2087" t="s">
        <v>941</v>
      </c>
      <c r="Z25" s="2087" t="s">
        <v>941</v>
      </c>
      <c r="AA25" s="2087" t="s">
        <v>941</v>
      </c>
      <c r="AB25" s="2087" t="s">
        <v>941</v>
      </c>
      <c r="AC25" s="2087" t="s">
        <v>941</v>
      </c>
      <c r="AD25" s="2087"/>
      <c r="AE25" s="2087"/>
      <c r="AF25" s="2087" t="s">
        <v>941</v>
      </c>
      <c r="AG25" s="2087" t="s">
        <v>941</v>
      </c>
      <c r="AH25" s="2080"/>
      <c r="AI25" s="559" t="s">
        <v>787</v>
      </c>
    </row>
    <row r="26" spans="2:35" ht="14.25" thickBot="1">
      <c r="B26" s="2100"/>
      <c r="C26" s="2050"/>
      <c r="D26" s="2118"/>
      <c r="E26" s="2088"/>
      <c r="F26" s="2088"/>
      <c r="G26" s="2088"/>
      <c r="H26" s="2088"/>
      <c r="I26" s="2088"/>
      <c r="J26" s="2088"/>
      <c r="K26" s="2088"/>
      <c r="L26" s="2088"/>
      <c r="M26" s="2088"/>
      <c r="N26" s="2088"/>
      <c r="O26" s="2088"/>
      <c r="P26" s="2088"/>
      <c r="Q26" s="2088"/>
      <c r="R26" s="2088"/>
      <c r="S26" s="2088"/>
      <c r="T26" s="2088"/>
      <c r="U26" s="2088"/>
      <c r="V26" s="2088"/>
      <c r="W26" s="2088"/>
      <c r="X26" s="2088"/>
      <c r="Y26" s="2088"/>
      <c r="Z26" s="2088"/>
      <c r="AA26" s="2088"/>
      <c r="AB26" s="2088"/>
      <c r="AC26" s="2088"/>
      <c r="AD26" s="2088"/>
      <c r="AE26" s="2088"/>
      <c r="AF26" s="2088"/>
      <c r="AG26" s="2088"/>
      <c r="AH26" s="2112"/>
      <c r="AI26" s="560" t="s">
        <v>942</v>
      </c>
    </row>
    <row r="27" spans="2:35">
      <c r="B27" s="437"/>
      <c r="C27" s="438"/>
      <c r="D27" s="438"/>
      <c r="E27" s="831"/>
      <c r="F27" s="438"/>
      <c r="G27" s="438"/>
      <c r="H27" s="438"/>
      <c r="I27" s="438"/>
      <c r="J27" s="438"/>
      <c r="K27" s="831"/>
      <c r="L27" s="831"/>
      <c r="M27" s="442"/>
      <c r="N27" s="438"/>
      <c r="O27" s="438"/>
      <c r="P27" s="438"/>
      <c r="Q27" s="438"/>
      <c r="R27" s="831"/>
      <c r="S27" s="831"/>
      <c r="T27" s="438"/>
      <c r="U27" s="438"/>
      <c r="V27" s="438"/>
      <c r="W27" s="438"/>
      <c r="X27" s="438"/>
      <c r="Y27" s="438"/>
      <c r="Z27" s="438"/>
      <c r="AA27" s="438"/>
      <c r="AB27" s="438"/>
      <c r="AC27" s="438"/>
      <c r="AD27" s="438"/>
      <c r="AE27" s="438"/>
      <c r="AF27" s="438"/>
      <c r="AG27" s="438"/>
      <c r="AH27" s="438"/>
      <c r="AI27" s="439"/>
    </row>
    <row r="28" spans="2:35">
      <c r="B28" s="2098" t="s">
        <v>785</v>
      </c>
      <c r="C28" s="828" t="s">
        <v>825</v>
      </c>
      <c r="D28" s="580" t="s">
        <v>943</v>
      </c>
      <c r="E28" s="580" t="s">
        <v>944</v>
      </c>
      <c r="F28" s="580" t="s">
        <v>880</v>
      </c>
      <c r="G28" s="580" t="s">
        <v>881</v>
      </c>
      <c r="H28" s="580" t="s">
        <v>882</v>
      </c>
      <c r="I28" s="580" t="s">
        <v>883</v>
      </c>
      <c r="J28" s="580" t="s">
        <v>884</v>
      </c>
      <c r="K28" s="580" t="s">
        <v>885</v>
      </c>
      <c r="L28" s="580" t="s">
        <v>886</v>
      </c>
      <c r="M28" s="580" t="s">
        <v>887</v>
      </c>
      <c r="N28" s="580" t="s">
        <v>888</v>
      </c>
      <c r="O28" s="580" t="s">
        <v>889</v>
      </c>
      <c r="P28" s="580" t="s">
        <v>945</v>
      </c>
      <c r="Q28" s="580" t="s">
        <v>921</v>
      </c>
      <c r="R28" s="580" t="s">
        <v>891</v>
      </c>
      <c r="S28" s="580" t="s">
        <v>892</v>
      </c>
      <c r="T28" s="580" t="s">
        <v>893</v>
      </c>
      <c r="U28" s="580" t="s">
        <v>894</v>
      </c>
      <c r="V28" s="580" t="s">
        <v>895</v>
      </c>
      <c r="W28" s="580" t="s">
        <v>896</v>
      </c>
      <c r="X28" s="580" t="s">
        <v>897</v>
      </c>
      <c r="Y28" s="580" t="s">
        <v>898</v>
      </c>
      <c r="Z28" s="580" t="s">
        <v>899</v>
      </c>
      <c r="AA28" s="580" t="s">
        <v>900</v>
      </c>
      <c r="AB28" s="580" t="s">
        <v>901</v>
      </c>
      <c r="AC28" s="580" t="s">
        <v>902</v>
      </c>
      <c r="AD28" s="580" t="s">
        <v>903</v>
      </c>
      <c r="AE28" s="580" t="s">
        <v>904</v>
      </c>
      <c r="AF28" s="580" t="s">
        <v>905</v>
      </c>
      <c r="AG28" s="580" t="s">
        <v>906</v>
      </c>
      <c r="AH28" s="630" t="s">
        <v>907</v>
      </c>
      <c r="AI28" s="439"/>
    </row>
    <row r="29" spans="2:35">
      <c r="B29" s="2099"/>
      <c r="C29" s="828" t="s">
        <v>282</v>
      </c>
      <c r="D29" s="441" t="s">
        <v>890</v>
      </c>
      <c r="E29" s="446" t="s">
        <v>834</v>
      </c>
      <c r="F29" s="446" t="s">
        <v>830</v>
      </c>
      <c r="G29" s="446" t="s">
        <v>831</v>
      </c>
      <c r="H29" s="446" t="s">
        <v>832</v>
      </c>
      <c r="I29" s="446" t="s">
        <v>314</v>
      </c>
      <c r="J29" s="446" t="s">
        <v>827</v>
      </c>
      <c r="K29" s="446" t="s">
        <v>828</v>
      </c>
      <c r="L29" s="446" t="s">
        <v>829</v>
      </c>
      <c r="M29" s="446" t="s">
        <v>830</v>
      </c>
      <c r="N29" s="446" t="s">
        <v>831</v>
      </c>
      <c r="O29" s="446" t="s">
        <v>832</v>
      </c>
      <c r="P29" s="446" t="s">
        <v>314</v>
      </c>
      <c r="Q29" s="446" t="s">
        <v>827</v>
      </c>
      <c r="R29" s="446" t="s">
        <v>828</v>
      </c>
      <c r="S29" s="446" t="s">
        <v>829</v>
      </c>
      <c r="T29" s="446" t="s">
        <v>830</v>
      </c>
      <c r="U29" s="446" t="s">
        <v>831</v>
      </c>
      <c r="V29" s="446" t="s">
        <v>832</v>
      </c>
      <c r="W29" s="446" t="s">
        <v>314</v>
      </c>
      <c r="X29" s="446" t="s">
        <v>827</v>
      </c>
      <c r="Y29" s="446" t="s">
        <v>828</v>
      </c>
      <c r="Z29" s="446" t="s">
        <v>829</v>
      </c>
      <c r="AA29" s="446" t="s">
        <v>830</v>
      </c>
      <c r="AB29" s="446" t="s">
        <v>831</v>
      </c>
      <c r="AC29" s="446" t="s">
        <v>832</v>
      </c>
      <c r="AD29" s="446" t="s">
        <v>314</v>
      </c>
      <c r="AE29" s="446" t="s">
        <v>827</v>
      </c>
      <c r="AF29" s="446" t="s">
        <v>828</v>
      </c>
      <c r="AG29" s="446" t="s">
        <v>829</v>
      </c>
      <c r="AH29" s="440" t="s">
        <v>830</v>
      </c>
      <c r="AI29" s="439"/>
    </row>
    <row r="30" spans="2:35" ht="13.5" customHeight="1">
      <c r="B30" s="2099"/>
      <c r="C30" s="2101" t="s">
        <v>385</v>
      </c>
      <c r="D30" s="2113" t="s">
        <v>946</v>
      </c>
      <c r="E30" s="2113" t="s">
        <v>946</v>
      </c>
      <c r="F30" s="2113" t="s">
        <v>960</v>
      </c>
      <c r="G30" s="2110"/>
      <c r="H30" s="2110"/>
      <c r="I30" s="2128" t="s">
        <v>643</v>
      </c>
      <c r="J30" s="2128" t="s">
        <v>643</v>
      </c>
      <c r="K30" s="2128" t="s">
        <v>643</v>
      </c>
      <c r="L30" s="2128" t="s">
        <v>643</v>
      </c>
      <c r="M30" s="2091" t="s">
        <v>982</v>
      </c>
      <c r="N30" s="2091"/>
      <c r="O30" s="2091"/>
      <c r="P30" s="2091" t="s">
        <v>316</v>
      </c>
      <c r="Q30" s="2091" t="s">
        <v>316</v>
      </c>
      <c r="R30" s="2091" t="s">
        <v>645</v>
      </c>
      <c r="S30" s="2091" t="s">
        <v>645</v>
      </c>
      <c r="T30" s="2091" t="s">
        <v>645</v>
      </c>
      <c r="U30" s="2091"/>
      <c r="V30" s="2091"/>
      <c r="W30" s="2091" t="s">
        <v>645</v>
      </c>
      <c r="X30" s="2091" t="s">
        <v>646</v>
      </c>
      <c r="Y30" s="2091" t="s">
        <v>646</v>
      </c>
      <c r="Z30" s="2091" t="s">
        <v>646</v>
      </c>
      <c r="AA30" s="2091" t="s">
        <v>646</v>
      </c>
      <c r="AB30" s="2091"/>
      <c r="AC30" s="2091"/>
      <c r="AD30" s="2091" t="s">
        <v>647</v>
      </c>
      <c r="AE30" s="2091" t="s">
        <v>647</v>
      </c>
      <c r="AF30" s="2091" t="s">
        <v>647</v>
      </c>
      <c r="AG30" s="2106" t="s">
        <v>647</v>
      </c>
      <c r="AH30" s="2106" t="s">
        <v>647</v>
      </c>
      <c r="AI30" s="439"/>
    </row>
    <row r="31" spans="2:35">
      <c r="B31" s="2099"/>
      <c r="C31" s="2102"/>
      <c r="D31" s="2114"/>
      <c r="E31" s="2114"/>
      <c r="F31" s="2114"/>
      <c r="G31" s="2092"/>
      <c r="H31" s="2092"/>
      <c r="I31" s="2129"/>
      <c r="J31" s="2129"/>
      <c r="K31" s="2129"/>
      <c r="L31" s="2129"/>
      <c r="M31" s="2092"/>
      <c r="N31" s="2092"/>
      <c r="O31" s="2092"/>
      <c r="P31" s="2092"/>
      <c r="Q31" s="2092"/>
      <c r="R31" s="2092"/>
      <c r="S31" s="2092"/>
      <c r="T31" s="2092"/>
      <c r="U31" s="2092"/>
      <c r="V31" s="2092"/>
      <c r="W31" s="2092"/>
      <c r="X31" s="2092"/>
      <c r="Y31" s="2092"/>
      <c r="Z31" s="2092"/>
      <c r="AA31" s="2092"/>
      <c r="AB31" s="2092"/>
      <c r="AC31" s="2092"/>
      <c r="AD31" s="2092"/>
      <c r="AE31" s="2092"/>
      <c r="AF31" s="2092"/>
      <c r="AG31" s="2107"/>
      <c r="AH31" s="2107"/>
      <c r="AI31" s="439"/>
    </row>
    <row r="32" spans="2:35">
      <c r="B32" s="2099"/>
      <c r="C32" s="2102"/>
      <c r="D32" s="2114"/>
      <c r="E32" s="2114"/>
      <c r="F32" s="2114"/>
      <c r="G32" s="2092"/>
      <c r="H32" s="2092"/>
      <c r="I32" s="2129"/>
      <c r="J32" s="2129"/>
      <c r="K32" s="2129"/>
      <c r="L32" s="2129"/>
      <c r="M32" s="2092"/>
      <c r="N32" s="2092"/>
      <c r="O32" s="2092"/>
      <c r="P32" s="2092"/>
      <c r="Q32" s="2092"/>
      <c r="R32" s="2092"/>
      <c r="S32" s="2092"/>
      <c r="T32" s="2092"/>
      <c r="U32" s="2092"/>
      <c r="V32" s="2092"/>
      <c r="W32" s="2092"/>
      <c r="X32" s="2092"/>
      <c r="Y32" s="2092"/>
      <c r="Z32" s="2092"/>
      <c r="AA32" s="2092"/>
      <c r="AB32" s="2092"/>
      <c r="AC32" s="2092"/>
      <c r="AD32" s="2092"/>
      <c r="AE32" s="2092"/>
      <c r="AF32" s="2092"/>
      <c r="AG32" s="2107"/>
      <c r="AH32" s="2107"/>
      <c r="AI32" s="439"/>
    </row>
    <row r="33" spans="2:35">
      <c r="B33" s="2099"/>
      <c r="C33" s="2102"/>
      <c r="D33" s="2114"/>
      <c r="E33" s="2114"/>
      <c r="F33" s="2114"/>
      <c r="G33" s="2092"/>
      <c r="H33" s="2092"/>
      <c r="I33" s="2129"/>
      <c r="J33" s="2129"/>
      <c r="K33" s="2129"/>
      <c r="L33" s="2129"/>
      <c r="M33" s="2092"/>
      <c r="N33" s="2092"/>
      <c r="O33" s="2092"/>
      <c r="P33" s="2092"/>
      <c r="Q33" s="2092"/>
      <c r="R33" s="2092"/>
      <c r="S33" s="2092"/>
      <c r="T33" s="2092"/>
      <c r="U33" s="2092"/>
      <c r="V33" s="2092"/>
      <c r="W33" s="2092"/>
      <c r="X33" s="2092"/>
      <c r="Y33" s="2092"/>
      <c r="Z33" s="2092"/>
      <c r="AA33" s="2092"/>
      <c r="AB33" s="2092"/>
      <c r="AC33" s="2092"/>
      <c r="AD33" s="2092"/>
      <c r="AE33" s="2092"/>
      <c r="AF33" s="2092"/>
      <c r="AG33" s="2107"/>
      <c r="AH33" s="2107"/>
      <c r="AI33" s="439"/>
    </row>
    <row r="34" spans="2:35">
      <c r="B34" s="2099"/>
      <c r="C34" s="2102"/>
      <c r="D34" s="2114"/>
      <c r="E34" s="2114"/>
      <c r="F34" s="2114"/>
      <c r="G34" s="2092"/>
      <c r="H34" s="2092"/>
      <c r="I34" s="2129"/>
      <c r="J34" s="2129"/>
      <c r="K34" s="2129"/>
      <c r="L34" s="2129"/>
      <c r="M34" s="2092"/>
      <c r="N34" s="2092"/>
      <c r="O34" s="2092"/>
      <c r="P34" s="2092"/>
      <c r="Q34" s="2092"/>
      <c r="R34" s="2092"/>
      <c r="S34" s="2092"/>
      <c r="T34" s="2092"/>
      <c r="U34" s="2092"/>
      <c r="V34" s="2092"/>
      <c r="W34" s="2092"/>
      <c r="X34" s="2092"/>
      <c r="Y34" s="2092"/>
      <c r="Z34" s="2092"/>
      <c r="AA34" s="2092"/>
      <c r="AB34" s="2092"/>
      <c r="AC34" s="2092"/>
      <c r="AD34" s="2092"/>
      <c r="AE34" s="2092"/>
      <c r="AF34" s="2092"/>
      <c r="AG34" s="2107"/>
      <c r="AH34" s="2107"/>
      <c r="AI34" s="439"/>
    </row>
    <row r="35" spans="2:35">
      <c r="B35" s="2099"/>
      <c r="C35" s="2102"/>
      <c r="D35" s="2114"/>
      <c r="E35" s="2114"/>
      <c r="F35" s="2114"/>
      <c r="G35" s="2092"/>
      <c r="H35" s="2092"/>
      <c r="I35" s="2129"/>
      <c r="J35" s="2129"/>
      <c r="K35" s="2129"/>
      <c r="L35" s="2129"/>
      <c r="M35" s="2092"/>
      <c r="N35" s="2092"/>
      <c r="O35" s="2092"/>
      <c r="P35" s="2092"/>
      <c r="Q35" s="2092"/>
      <c r="R35" s="2092"/>
      <c r="S35" s="2092"/>
      <c r="T35" s="2092"/>
      <c r="U35" s="2092"/>
      <c r="V35" s="2092"/>
      <c r="W35" s="2092"/>
      <c r="X35" s="2092"/>
      <c r="Y35" s="2092"/>
      <c r="Z35" s="2092"/>
      <c r="AA35" s="2092"/>
      <c r="AB35" s="2092"/>
      <c r="AC35" s="2092"/>
      <c r="AD35" s="2092"/>
      <c r="AE35" s="2092"/>
      <c r="AF35" s="2092"/>
      <c r="AG35" s="2107"/>
      <c r="AH35" s="2107"/>
      <c r="AI35" s="439"/>
    </row>
    <row r="36" spans="2:35">
      <c r="B36" s="2099"/>
      <c r="C36" s="2102"/>
      <c r="D36" s="2114"/>
      <c r="E36" s="2114"/>
      <c r="F36" s="2114"/>
      <c r="G36" s="2092"/>
      <c r="H36" s="2092"/>
      <c r="I36" s="2129"/>
      <c r="J36" s="2129"/>
      <c r="K36" s="2129"/>
      <c r="L36" s="2129"/>
      <c r="M36" s="2092"/>
      <c r="N36" s="2092"/>
      <c r="O36" s="2092"/>
      <c r="P36" s="2092"/>
      <c r="Q36" s="2092"/>
      <c r="R36" s="2092"/>
      <c r="S36" s="2092"/>
      <c r="T36" s="2092"/>
      <c r="U36" s="2092"/>
      <c r="V36" s="2092"/>
      <c r="W36" s="2092"/>
      <c r="X36" s="2092"/>
      <c r="Y36" s="2092"/>
      <c r="Z36" s="2092"/>
      <c r="AA36" s="2092"/>
      <c r="AB36" s="2092"/>
      <c r="AC36" s="2092"/>
      <c r="AD36" s="2092"/>
      <c r="AE36" s="2092"/>
      <c r="AF36" s="2092"/>
      <c r="AG36" s="2107"/>
      <c r="AH36" s="2107"/>
      <c r="AI36" s="439"/>
    </row>
    <row r="37" spans="2:35">
      <c r="B37" s="2099"/>
      <c r="C37" s="2102"/>
      <c r="D37" s="2114"/>
      <c r="E37" s="2114"/>
      <c r="F37" s="2114"/>
      <c r="G37" s="2092"/>
      <c r="H37" s="2092"/>
      <c r="I37" s="2129"/>
      <c r="J37" s="2129"/>
      <c r="K37" s="2129"/>
      <c r="L37" s="2129"/>
      <c r="M37" s="2092"/>
      <c r="N37" s="2092"/>
      <c r="O37" s="2092"/>
      <c r="P37" s="2092"/>
      <c r="Q37" s="2092"/>
      <c r="R37" s="2092"/>
      <c r="S37" s="2092"/>
      <c r="T37" s="2092"/>
      <c r="U37" s="2092"/>
      <c r="V37" s="2092"/>
      <c r="W37" s="2092"/>
      <c r="X37" s="2092"/>
      <c r="Y37" s="2092"/>
      <c r="Z37" s="2092"/>
      <c r="AA37" s="2092"/>
      <c r="AB37" s="2092"/>
      <c r="AC37" s="2092"/>
      <c r="AD37" s="2092"/>
      <c r="AE37" s="2092"/>
      <c r="AF37" s="2092"/>
      <c r="AG37" s="2107"/>
      <c r="AH37" s="2107"/>
      <c r="AI37" s="439"/>
    </row>
    <row r="38" spans="2:35">
      <c r="B38" s="2099"/>
      <c r="C38" s="2102"/>
      <c r="D38" s="2114"/>
      <c r="E38" s="2114"/>
      <c r="F38" s="2114"/>
      <c r="G38" s="2092"/>
      <c r="H38" s="2092"/>
      <c r="I38" s="2129"/>
      <c r="J38" s="2129"/>
      <c r="K38" s="2129"/>
      <c r="L38" s="2129"/>
      <c r="M38" s="2092"/>
      <c r="N38" s="2092"/>
      <c r="O38" s="2092"/>
      <c r="P38" s="2092"/>
      <c r="Q38" s="2092"/>
      <c r="R38" s="2092"/>
      <c r="S38" s="2092"/>
      <c r="T38" s="2092"/>
      <c r="U38" s="2092"/>
      <c r="V38" s="2092"/>
      <c r="W38" s="2092"/>
      <c r="X38" s="2092"/>
      <c r="Y38" s="2092"/>
      <c r="Z38" s="2092"/>
      <c r="AA38" s="2092"/>
      <c r="AB38" s="2092"/>
      <c r="AC38" s="2092"/>
      <c r="AD38" s="2092"/>
      <c r="AE38" s="2092"/>
      <c r="AF38" s="2092"/>
      <c r="AG38" s="2107"/>
      <c r="AH38" s="2107"/>
      <c r="AI38" s="439"/>
    </row>
    <row r="39" spans="2:35">
      <c r="B39" s="2099"/>
      <c r="C39" s="2102"/>
      <c r="D39" s="2114"/>
      <c r="E39" s="2114"/>
      <c r="F39" s="2114"/>
      <c r="G39" s="2092"/>
      <c r="H39" s="2092"/>
      <c r="I39" s="2129"/>
      <c r="J39" s="2129"/>
      <c r="K39" s="2129"/>
      <c r="L39" s="2129"/>
      <c r="M39" s="2092"/>
      <c r="N39" s="2092"/>
      <c r="O39" s="2092"/>
      <c r="P39" s="2092"/>
      <c r="Q39" s="2092"/>
      <c r="R39" s="2092"/>
      <c r="S39" s="2092"/>
      <c r="T39" s="2092"/>
      <c r="U39" s="2092"/>
      <c r="V39" s="2092"/>
      <c r="W39" s="2092"/>
      <c r="X39" s="2092"/>
      <c r="Y39" s="2092"/>
      <c r="Z39" s="2092"/>
      <c r="AA39" s="2092"/>
      <c r="AB39" s="2092"/>
      <c r="AC39" s="2092"/>
      <c r="AD39" s="2092"/>
      <c r="AE39" s="2092"/>
      <c r="AF39" s="2092"/>
      <c r="AG39" s="2107"/>
      <c r="AH39" s="2107"/>
      <c r="AI39" s="439"/>
    </row>
    <row r="40" spans="2:35">
      <c r="B40" s="2099"/>
      <c r="C40" s="2103"/>
      <c r="D40" s="2114"/>
      <c r="E40" s="2114"/>
      <c r="F40" s="2114"/>
      <c r="G40" s="2092"/>
      <c r="H40" s="2092"/>
      <c r="I40" s="2129"/>
      <c r="J40" s="2129"/>
      <c r="K40" s="2129"/>
      <c r="L40" s="2129"/>
      <c r="M40" s="2092"/>
      <c r="N40" s="2092"/>
      <c r="O40" s="2092"/>
      <c r="P40" s="2092"/>
      <c r="Q40" s="2092"/>
      <c r="R40" s="2092"/>
      <c r="S40" s="2092"/>
      <c r="T40" s="2092"/>
      <c r="U40" s="2092"/>
      <c r="V40" s="2092"/>
      <c r="W40" s="2092"/>
      <c r="X40" s="2092"/>
      <c r="Y40" s="2092"/>
      <c r="Z40" s="2092"/>
      <c r="AA40" s="2092"/>
      <c r="AB40" s="2092"/>
      <c r="AC40" s="2092"/>
      <c r="AD40" s="2092"/>
      <c r="AE40" s="2092"/>
      <c r="AF40" s="2092"/>
      <c r="AG40" s="2107"/>
      <c r="AH40" s="2107"/>
      <c r="AI40" s="439"/>
    </row>
    <row r="41" spans="2:35">
      <c r="B41" s="2099"/>
      <c r="C41" s="871" t="s">
        <v>1162</v>
      </c>
      <c r="D41" s="837"/>
      <c r="E41" s="838"/>
      <c r="F41" s="838"/>
      <c r="G41" s="835"/>
      <c r="H41" s="835"/>
      <c r="I41" s="839" t="s">
        <v>939</v>
      </c>
      <c r="J41" s="839" t="s">
        <v>939</v>
      </c>
      <c r="K41" s="839" t="s">
        <v>939</v>
      </c>
      <c r="L41" s="839" t="s">
        <v>939</v>
      </c>
      <c r="M41" s="835"/>
      <c r="N41" s="835"/>
      <c r="O41" s="835"/>
      <c r="P41" s="835"/>
      <c r="Q41" s="835"/>
      <c r="R41" s="835"/>
      <c r="S41" s="835"/>
      <c r="T41" s="835"/>
      <c r="U41" s="835"/>
      <c r="V41" s="835"/>
      <c r="W41" s="835"/>
      <c r="X41" s="835"/>
      <c r="Y41" s="835"/>
      <c r="Z41" s="835"/>
      <c r="AA41" s="835"/>
      <c r="AB41" s="835"/>
      <c r="AC41" s="835"/>
      <c r="AD41" s="835"/>
      <c r="AE41" s="835"/>
      <c r="AF41" s="835"/>
      <c r="AG41" s="840"/>
      <c r="AH41" s="840"/>
      <c r="AI41" s="439">
        <v>4</v>
      </c>
    </row>
    <row r="42" spans="2:35">
      <c r="B42" s="2099"/>
      <c r="C42" s="577" t="s">
        <v>287</v>
      </c>
      <c r="D42" s="447"/>
      <c r="E42" s="448" t="s">
        <v>939</v>
      </c>
      <c r="F42" s="448"/>
      <c r="G42" s="448"/>
      <c r="H42" s="448"/>
      <c r="I42" s="446"/>
      <c r="J42" s="446"/>
      <c r="K42" s="448"/>
      <c r="L42" s="448"/>
      <c r="M42" s="448"/>
      <c r="N42" s="448"/>
      <c r="O42" s="448"/>
      <c r="P42" s="446"/>
      <c r="Q42" s="448"/>
      <c r="R42" s="448"/>
      <c r="S42" s="830"/>
      <c r="T42" s="830"/>
      <c r="U42" s="830"/>
      <c r="V42" s="446"/>
      <c r="W42" s="446"/>
      <c r="X42" s="448"/>
      <c r="Y42" s="448"/>
      <c r="Z42" s="448"/>
      <c r="AA42" s="448"/>
      <c r="AB42" s="448"/>
      <c r="AC42" s="448"/>
      <c r="AD42" s="448"/>
      <c r="AE42" s="448" t="s">
        <v>939</v>
      </c>
      <c r="AF42" s="448"/>
      <c r="AG42" s="449"/>
      <c r="AH42" s="449"/>
      <c r="AI42" s="443"/>
    </row>
    <row r="43" spans="2:35" ht="18.75" thickBot="1">
      <c r="B43" s="2099"/>
      <c r="C43" s="2048" t="s">
        <v>423</v>
      </c>
      <c r="D43" s="2108" t="s">
        <v>941</v>
      </c>
      <c r="E43" s="2087" t="s">
        <v>941</v>
      </c>
      <c r="F43" s="2087"/>
      <c r="G43" s="2087"/>
      <c r="H43" s="2093"/>
      <c r="I43" s="2087" t="s">
        <v>941</v>
      </c>
      <c r="J43" s="2087" t="s">
        <v>941</v>
      </c>
      <c r="K43" s="2087" t="s">
        <v>941</v>
      </c>
      <c r="L43" s="2087" t="s">
        <v>941</v>
      </c>
      <c r="M43" s="2087"/>
      <c r="N43" s="2087"/>
      <c r="O43" s="2087"/>
      <c r="P43" s="2087" t="s">
        <v>941</v>
      </c>
      <c r="Q43" s="2087" t="s">
        <v>941</v>
      </c>
      <c r="R43" s="2087" t="s">
        <v>941</v>
      </c>
      <c r="S43" s="2087" t="s">
        <v>941</v>
      </c>
      <c r="T43" s="2087" t="s">
        <v>941</v>
      </c>
      <c r="U43" s="2087"/>
      <c r="V43" s="2087"/>
      <c r="W43" s="2087" t="s">
        <v>941</v>
      </c>
      <c r="X43" s="2087" t="s">
        <v>941</v>
      </c>
      <c r="Y43" s="2087" t="s">
        <v>941</v>
      </c>
      <c r="Z43" s="2087" t="s">
        <v>941</v>
      </c>
      <c r="AA43" s="2087" t="s">
        <v>941</v>
      </c>
      <c r="AB43" s="2087"/>
      <c r="AC43" s="2087"/>
      <c r="AD43" s="2087" t="s">
        <v>941</v>
      </c>
      <c r="AE43" s="2087" t="s">
        <v>941</v>
      </c>
      <c r="AF43" s="2087" t="s">
        <v>941</v>
      </c>
      <c r="AG43" s="2080" t="s">
        <v>941</v>
      </c>
      <c r="AH43" s="2080" t="s">
        <v>941</v>
      </c>
      <c r="AI43" s="559" t="s">
        <v>787</v>
      </c>
    </row>
    <row r="44" spans="2:35" ht="14.25" thickBot="1">
      <c r="B44" s="2100"/>
      <c r="C44" s="2050"/>
      <c r="D44" s="2109"/>
      <c r="E44" s="2088"/>
      <c r="F44" s="2088"/>
      <c r="G44" s="2088"/>
      <c r="H44" s="2094"/>
      <c r="I44" s="2088"/>
      <c r="J44" s="2088"/>
      <c r="K44" s="2088"/>
      <c r="L44" s="2088"/>
      <c r="M44" s="2088"/>
      <c r="N44" s="2088"/>
      <c r="O44" s="2088"/>
      <c r="P44" s="2088"/>
      <c r="Q44" s="2088"/>
      <c r="R44" s="2088"/>
      <c r="S44" s="2088"/>
      <c r="T44" s="2088"/>
      <c r="U44" s="2088"/>
      <c r="V44" s="2088"/>
      <c r="W44" s="2088"/>
      <c r="X44" s="2088"/>
      <c r="Y44" s="2088"/>
      <c r="Z44" s="2088"/>
      <c r="AA44" s="2088"/>
      <c r="AB44" s="2088"/>
      <c r="AC44" s="2088"/>
      <c r="AD44" s="2088"/>
      <c r="AE44" s="2088"/>
      <c r="AF44" s="2088"/>
      <c r="AG44" s="2081"/>
      <c r="AH44" s="2081"/>
      <c r="AI44" s="583" t="s">
        <v>942</v>
      </c>
    </row>
    <row r="45" spans="2:35">
      <c r="B45" s="437"/>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9"/>
    </row>
    <row r="46" spans="2:35">
      <c r="B46" s="2098" t="s">
        <v>786</v>
      </c>
      <c r="C46" s="828" t="s">
        <v>825</v>
      </c>
      <c r="D46" s="582" t="s">
        <v>948</v>
      </c>
      <c r="E46" s="581" t="s">
        <v>949</v>
      </c>
      <c r="F46" s="581" t="s">
        <v>908</v>
      </c>
      <c r="G46" s="581" t="s">
        <v>909</v>
      </c>
      <c r="H46" s="581" t="s">
        <v>910</v>
      </c>
      <c r="I46" s="581" t="s">
        <v>911</v>
      </c>
      <c r="J46" s="581" t="s">
        <v>912</v>
      </c>
      <c r="K46" s="581" t="s">
        <v>913</v>
      </c>
      <c r="L46" s="581" t="s">
        <v>914</v>
      </c>
      <c r="M46" s="581" t="s">
        <v>915</v>
      </c>
      <c r="N46" s="581" t="s">
        <v>916</v>
      </c>
      <c r="O46" s="581" t="s">
        <v>950</v>
      </c>
      <c r="P46" s="581" t="s">
        <v>922</v>
      </c>
      <c r="Q46" s="581" t="s">
        <v>836</v>
      </c>
      <c r="R46" s="581" t="s">
        <v>837</v>
      </c>
      <c r="S46" s="581" t="s">
        <v>838</v>
      </c>
      <c r="T46" s="581" t="s">
        <v>839</v>
      </c>
      <c r="U46" s="581" t="s">
        <v>840</v>
      </c>
      <c r="V46" s="581" t="s">
        <v>841</v>
      </c>
      <c r="W46" s="581" t="s">
        <v>842</v>
      </c>
      <c r="X46" s="581" t="s">
        <v>843</v>
      </c>
      <c r="Y46" s="581" t="s">
        <v>844</v>
      </c>
      <c r="Z46" s="581" t="s">
        <v>845</v>
      </c>
      <c r="AA46" s="581" t="s">
        <v>846</v>
      </c>
      <c r="AB46" s="581" t="s">
        <v>847</v>
      </c>
      <c r="AC46" s="581" t="s">
        <v>848</v>
      </c>
      <c r="AD46" s="581" t="s">
        <v>849</v>
      </c>
      <c r="AE46" s="581" t="s">
        <v>850</v>
      </c>
      <c r="AF46" s="581" t="s">
        <v>851</v>
      </c>
      <c r="AG46" s="581" t="s">
        <v>852</v>
      </c>
      <c r="AH46" s="587"/>
      <c r="AI46" s="439"/>
    </row>
    <row r="47" spans="2:35">
      <c r="B47" s="2099"/>
      <c r="C47" s="828" t="s">
        <v>282</v>
      </c>
      <c r="D47" s="578" t="s">
        <v>853</v>
      </c>
      <c r="E47" s="446" t="s">
        <v>203</v>
      </c>
      <c r="F47" s="446" t="s">
        <v>314</v>
      </c>
      <c r="G47" s="446" t="s">
        <v>827</v>
      </c>
      <c r="H47" s="446" t="s">
        <v>828</v>
      </c>
      <c r="I47" s="446" t="s">
        <v>829</v>
      </c>
      <c r="J47" s="446" t="s">
        <v>830</v>
      </c>
      <c r="K47" s="446" t="s">
        <v>831</v>
      </c>
      <c r="L47" s="446" t="s">
        <v>832</v>
      </c>
      <c r="M47" s="446" t="s">
        <v>314</v>
      </c>
      <c r="N47" s="446" t="s">
        <v>827</v>
      </c>
      <c r="O47" s="446" t="s">
        <v>828</v>
      </c>
      <c r="P47" s="446" t="s">
        <v>829</v>
      </c>
      <c r="Q47" s="446" t="s">
        <v>830</v>
      </c>
      <c r="R47" s="446" t="s">
        <v>831</v>
      </c>
      <c r="S47" s="446" t="s">
        <v>832</v>
      </c>
      <c r="T47" s="446" t="s">
        <v>314</v>
      </c>
      <c r="U47" s="446" t="s">
        <v>827</v>
      </c>
      <c r="V47" s="446" t="s">
        <v>828</v>
      </c>
      <c r="W47" s="446" t="s">
        <v>829</v>
      </c>
      <c r="X47" s="446" t="s">
        <v>830</v>
      </c>
      <c r="Y47" s="446" t="s">
        <v>831</v>
      </c>
      <c r="Z47" s="446" t="s">
        <v>832</v>
      </c>
      <c r="AA47" s="446" t="s">
        <v>314</v>
      </c>
      <c r="AB47" s="446" t="s">
        <v>827</v>
      </c>
      <c r="AC47" s="446" t="s">
        <v>828</v>
      </c>
      <c r="AD47" s="446" t="s">
        <v>829</v>
      </c>
      <c r="AE47" s="446" t="s">
        <v>830</v>
      </c>
      <c r="AF47" s="446" t="s">
        <v>831</v>
      </c>
      <c r="AG47" s="446" t="s">
        <v>832</v>
      </c>
      <c r="AH47" s="440"/>
      <c r="AI47" s="439"/>
    </row>
    <row r="48" spans="2:35" ht="13.5" customHeight="1">
      <c r="B48" s="2099"/>
      <c r="C48" s="2101" t="s">
        <v>385</v>
      </c>
      <c r="D48" s="2104"/>
      <c r="E48" s="2091"/>
      <c r="F48" s="2091" t="s">
        <v>647</v>
      </c>
      <c r="G48" s="2091" t="s">
        <v>648</v>
      </c>
      <c r="H48" s="2091" t="s">
        <v>315</v>
      </c>
      <c r="I48" s="2091" t="s">
        <v>961</v>
      </c>
      <c r="J48" s="2091" t="s">
        <v>652</v>
      </c>
      <c r="K48" s="2091"/>
      <c r="L48" s="2091"/>
      <c r="M48" s="2115" t="s">
        <v>643</v>
      </c>
      <c r="N48" s="2115" t="s">
        <v>643</v>
      </c>
      <c r="O48" s="2115" t="s">
        <v>643</v>
      </c>
      <c r="P48" s="2115" t="s">
        <v>643</v>
      </c>
      <c r="Q48" s="2115" t="s">
        <v>643</v>
      </c>
      <c r="R48" s="2091"/>
      <c r="S48" s="2091"/>
      <c r="T48" s="2091" t="s">
        <v>649</v>
      </c>
      <c r="U48" s="2091" t="s">
        <v>649</v>
      </c>
      <c r="V48" s="2091" t="s">
        <v>649</v>
      </c>
      <c r="W48" s="2091" t="s">
        <v>649</v>
      </c>
      <c r="X48" s="2091" t="s">
        <v>650</v>
      </c>
      <c r="Y48" s="2091"/>
      <c r="Z48" s="2091"/>
      <c r="AA48" s="2091" t="s">
        <v>651</v>
      </c>
      <c r="AB48" s="2091" t="s">
        <v>651</v>
      </c>
      <c r="AC48" s="2091" t="s">
        <v>919</v>
      </c>
      <c r="AD48" s="2091" t="s">
        <v>989</v>
      </c>
      <c r="AE48" s="2091" t="s">
        <v>783</v>
      </c>
      <c r="AF48" s="2091"/>
      <c r="AG48" s="2089"/>
      <c r="AH48" s="2089"/>
      <c r="AI48" s="439"/>
    </row>
    <row r="49" spans="2:35">
      <c r="B49" s="2099"/>
      <c r="C49" s="2102"/>
      <c r="D49" s="2105"/>
      <c r="E49" s="2092"/>
      <c r="F49" s="2092"/>
      <c r="G49" s="2092"/>
      <c r="H49" s="2097"/>
      <c r="I49" s="2097"/>
      <c r="J49" s="2092"/>
      <c r="K49" s="2097"/>
      <c r="L49" s="2097"/>
      <c r="M49" s="2127"/>
      <c r="N49" s="2127"/>
      <c r="O49" s="2127"/>
      <c r="P49" s="2127"/>
      <c r="Q49" s="2127"/>
      <c r="R49" s="2092"/>
      <c r="S49" s="2092"/>
      <c r="T49" s="2092"/>
      <c r="U49" s="2092"/>
      <c r="V49" s="2092"/>
      <c r="W49" s="2092"/>
      <c r="X49" s="2092"/>
      <c r="Y49" s="2092"/>
      <c r="Z49" s="2092"/>
      <c r="AA49" s="2092"/>
      <c r="AB49" s="2092"/>
      <c r="AC49" s="2092"/>
      <c r="AD49" s="2092"/>
      <c r="AE49" s="2092"/>
      <c r="AF49" s="2092"/>
      <c r="AG49" s="2090"/>
      <c r="AH49" s="2090"/>
      <c r="AI49" s="439"/>
    </row>
    <row r="50" spans="2:35">
      <c r="B50" s="2099"/>
      <c r="C50" s="2102"/>
      <c r="D50" s="2105"/>
      <c r="E50" s="2092"/>
      <c r="F50" s="2092"/>
      <c r="G50" s="2092"/>
      <c r="H50" s="2097"/>
      <c r="I50" s="2097"/>
      <c r="J50" s="2092"/>
      <c r="K50" s="2097"/>
      <c r="L50" s="2097"/>
      <c r="M50" s="2127"/>
      <c r="N50" s="2127"/>
      <c r="O50" s="2127"/>
      <c r="P50" s="2127"/>
      <c r="Q50" s="2127"/>
      <c r="R50" s="2092"/>
      <c r="S50" s="2092"/>
      <c r="T50" s="2092"/>
      <c r="U50" s="2092"/>
      <c r="V50" s="2092"/>
      <c r="W50" s="2092"/>
      <c r="X50" s="2092"/>
      <c r="Y50" s="2092"/>
      <c r="Z50" s="2092"/>
      <c r="AA50" s="2092"/>
      <c r="AB50" s="2092"/>
      <c r="AC50" s="2092"/>
      <c r="AD50" s="2092"/>
      <c r="AE50" s="2092"/>
      <c r="AF50" s="2092"/>
      <c r="AG50" s="2090"/>
      <c r="AH50" s="2090"/>
      <c r="AI50" s="439"/>
    </row>
    <row r="51" spans="2:35">
      <c r="B51" s="2099"/>
      <c r="C51" s="2102"/>
      <c r="D51" s="2105"/>
      <c r="E51" s="2092"/>
      <c r="F51" s="2092"/>
      <c r="G51" s="2092"/>
      <c r="H51" s="2097"/>
      <c r="I51" s="2097"/>
      <c r="J51" s="2092"/>
      <c r="K51" s="2097"/>
      <c r="L51" s="2097"/>
      <c r="M51" s="2127"/>
      <c r="N51" s="2127"/>
      <c r="O51" s="2127"/>
      <c r="P51" s="2127"/>
      <c r="Q51" s="2127"/>
      <c r="R51" s="2092"/>
      <c r="S51" s="2092"/>
      <c r="T51" s="2092"/>
      <c r="U51" s="2092"/>
      <c r="V51" s="2092"/>
      <c r="W51" s="2092"/>
      <c r="X51" s="2092"/>
      <c r="Y51" s="2092"/>
      <c r="Z51" s="2092"/>
      <c r="AA51" s="2092"/>
      <c r="AB51" s="2092"/>
      <c r="AC51" s="2092"/>
      <c r="AD51" s="2092"/>
      <c r="AE51" s="2092"/>
      <c r="AF51" s="2092"/>
      <c r="AG51" s="2090"/>
      <c r="AH51" s="2090"/>
      <c r="AI51" s="439"/>
    </row>
    <row r="52" spans="2:35">
      <c r="B52" s="2099"/>
      <c r="C52" s="2102"/>
      <c r="D52" s="2105"/>
      <c r="E52" s="2092"/>
      <c r="F52" s="2092"/>
      <c r="G52" s="2092"/>
      <c r="H52" s="2097"/>
      <c r="I52" s="2097"/>
      <c r="J52" s="2092"/>
      <c r="K52" s="2097"/>
      <c r="L52" s="2097"/>
      <c r="M52" s="2127"/>
      <c r="N52" s="2127"/>
      <c r="O52" s="2127"/>
      <c r="P52" s="2127"/>
      <c r="Q52" s="2127"/>
      <c r="R52" s="2092"/>
      <c r="S52" s="2092"/>
      <c r="T52" s="2092"/>
      <c r="U52" s="2092"/>
      <c r="V52" s="2092"/>
      <c r="W52" s="2092"/>
      <c r="X52" s="2092"/>
      <c r="Y52" s="2092"/>
      <c r="Z52" s="2092"/>
      <c r="AA52" s="2092"/>
      <c r="AB52" s="2092"/>
      <c r="AC52" s="2092"/>
      <c r="AD52" s="2092"/>
      <c r="AE52" s="2092"/>
      <c r="AF52" s="2092"/>
      <c r="AG52" s="2090"/>
      <c r="AH52" s="2090"/>
      <c r="AI52" s="439"/>
    </row>
    <row r="53" spans="2:35">
      <c r="B53" s="2099"/>
      <c r="C53" s="2102"/>
      <c r="D53" s="2105"/>
      <c r="E53" s="2092"/>
      <c r="F53" s="2092"/>
      <c r="G53" s="2092"/>
      <c r="H53" s="2097"/>
      <c r="I53" s="2097"/>
      <c r="J53" s="2092"/>
      <c r="K53" s="2097"/>
      <c r="L53" s="2097"/>
      <c r="M53" s="2127"/>
      <c r="N53" s="2127"/>
      <c r="O53" s="2127"/>
      <c r="P53" s="2127"/>
      <c r="Q53" s="2127"/>
      <c r="R53" s="2092"/>
      <c r="S53" s="2092"/>
      <c r="T53" s="2092"/>
      <c r="U53" s="2092"/>
      <c r="V53" s="2092"/>
      <c r="W53" s="2092"/>
      <c r="X53" s="2092"/>
      <c r="Y53" s="2092"/>
      <c r="Z53" s="2092"/>
      <c r="AA53" s="2092"/>
      <c r="AB53" s="2092"/>
      <c r="AC53" s="2092"/>
      <c r="AD53" s="2092"/>
      <c r="AE53" s="2092"/>
      <c r="AF53" s="2092"/>
      <c r="AG53" s="2090"/>
      <c r="AH53" s="2090"/>
      <c r="AI53" s="439"/>
    </row>
    <row r="54" spans="2:35">
      <c r="B54" s="2099"/>
      <c r="C54" s="2102"/>
      <c r="D54" s="2105"/>
      <c r="E54" s="2092"/>
      <c r="F54" s="2092"/>
      <c r="G54" s="2092"/>
      <c r="H54" s="2097"/>
      <c r="I54" s="2097"/>
      <c r="J54" s="2092"/>
      <c r="K54" s="2097"/>
      <c r="L54" s="2097"/>
      <c r="M54" s="2127"/>
      <c r="N54" s="2127"/>
      <c r="O54" s="2127"/>
      <c r="P54" s="2127"/>
      <c r="Q54" s="2127"/>
      <c r="R54" s="2092"/>
      <c r="S54" s="2092"/>
      <c r="T54" s="2092"/>
      <c r="U54" s="2092"/>
      <c r="V54" s="2092"/>
      <c r="W54" s="2092"/>
      <c r="X54" s="2092"/>
      <c r="Y54" s="2092"/>
      <c r="Z54" s="2092"/>
      <c r="AA54" s="2092"/>
      <c r="AB54" s="2092"/>
      <c r="AC54" s="2092"/>
      <c r="AD54" s="2092"/>
      <c r="AE54" s="2092"/>
      <c r="AF54" s="2092"/>
      <c r="AG54" s="2090"/>
      <c r="AH54" s="2090"/>
      <c r="AI54" s="439"/>
    </row>
    <row r="55" spans="2:35">
      <c r="B55" s="2099"/>
      <c r="C55" s="2102"/>
      <c r="D55" s="2105"/>
      <c r="E55" s="2092"/>
      <c r="F55" s="2092"/>
      <c r="G55" s="2092"/>
      <c r="H55" s="2097"/>
      <c r="I55" s="2097"/>
      <c r="J55" s="2092"/>
      <c r="K55" s="2097"/>
      <c r="L55" s="2097"/>
      <c r="M55" s="2127"/>
      <c r="N55" s="2127"/>
      <c r="O55" s="2127"/>
      <c r="P55" s="2127"/>
      <c r="Q55" s="2127"/>
      <c r="R55" s="2092"/>
      <c r="S55" s="2092"/>
      <c r="T55" s="2092"/>
      <c r="U55" s="2092"/>
      <c r="V55" s="2092"/>
      <c r="W55" s="2092"/>
      <c r="X55" s="2092"/>
      <c r="Y55" s="2092"/>
      <c r="Z55" s="2092"/>
      <c r="AA55" s="2092"/>
      <c r="AB55" s="2092"/>
      <c r="AC55" s="2092"/>
      <c r="AD55" s="2092"/>
      <c r="AE55" s="2092"/>
      <c r="AF55" s="2092"/>
      <c r="AG55" s="2090"/>
      <c r="AH55" s="2090"/>
      <c r="AI55" s="439"/>
    </row>
    <row r="56" spans="2:35">
      <c r="B56" s="2099"/>
      <c r="C56" s="2102"/>
      <c r="D56" s="2105"/>
      <c r="E56" s="2092"/>
      <c r="F56" s="2092"/>
      <c r="G56" s="2092"/>
      <c r="H56" s="2097"/>
      <c r="I56" s="2097"/>
      <c r="J56" s="2092"/>
      <c r="K56" s="2097"/>
      <c r="L56" s="2097"/>
      <c r="M56" s="2127"/>
      <c r="N56" s="2127"/>
      <c r="O56" s="2127"/>
      <c r="P56" s="2127"/>
      <c r="Q56" s="2127"/>
      <c r="R56" s="2092"/>
      <c r="S56" s="2092"/>
      <c r="T56" s="2092"/>
      <c r="U56" s="2092"/>
      <c r="V56" s="2092"/>
      <c r="W56" s="2092"/>
      <c r="X56" s="2092"/>
      <c r="Y56" s="2092"/>
      <c r="Z56" s="2092"/>
      <c r="AA56" s="2092"/>
      <c r="AB56" s="2092"/>
      <c r="AC56" s="2092"/>
      <c r="AD56" s="2092"/>
      <c r="AE56" s="2092"/>
      <c r="AF56" s="2092"/>
      <c r="AG56" s="2090"/>
      <c r="AH56" s="2090"/>
      <c r="AI56" s="439"/>
    </row>
    <row r="57" spans="2:35">
      <c r="B57" s="2099"/>
      <c r="C57" s="2102"/>
      <c r="D57" s="2105"/>
      <c r="E57" s="2092"/>
      <c r="F57" s="2092"/>
      <c r="G57" s="2092"/>
      <c r="H57" s="2097"/>
      <c r="I57" s="2097"/>
      <c r="J57" s="2092"/>
      <c r="K57" s="2097"/>
      <c r="L57" s="2097"/>
      <c r="M57" s="2127"/>
      <c r="N57" s="2127"/>
      <c r="O57" s="2127"/>
      <c r="P57" s="2127"/>
      <c r="Q57" s="2127"/>
      <c r="R57" s="2092"/>
      <c r="S57" s="2092"/>
      <c r="T57" s="2092"/>
      <c r="U57" s="2092"/>
      <c r="V57" s="2092"/>
      <c r="W57" s="2092"/>
      <c r="X57" s="2092"/>
      <c r="Y57" s="2092"/>
      <c r="Z57" s="2092"/>
      <c r="AA57" s="2092"/>
      <c r="AB57" s="2092"/>
      <c r="AC57" s="2092"/>
      <c r="AD57" s="2092"/>
      <c r="AE57" s="2092"/>
      <c r="AF57" s="2092"/>
      <c r="AG57" s="2090"/>
      <c r="AH57" s="2090"/>
      <c r="AI57" s="439"/>
    </row>
    <row r="58" spans="2:35">
      <c r="B58" s="2099"/>
      <c r="C58" s="2103"/>
      <c r="D58" s="2105"/>
      <c r="E58" s="2092"/>
      <c r="F58" s="2092"/>
      <c r="G58" s="2092"/>
      <c r="H58" s="2097"/>
      <c r="I58" s="2097"/>
      <c r="J58" s="2092"/>
      <c r="K58" s="2097"/>
      <c r="L58" s="2097"/>
      <c r="M58" s="2127"/>
      <c r="N58" s="2127"/>
      <c r="O58" s="2127"/>
      <c r="P58" s="2127"/>
      <c r="Q58" s="2127"/>
      <c r="R58" s="2092"/>
      <c r="S58" s="2092"/>
      <c r="T58" s="2092"/>
      <c r="U58" s="2092"/>
      <c r="V58" s="2092"/>
      <c r="W58" s="2092"/>
      <c r="X58" s="2092"/>
      <c r="Y58" s="2092"/>
      <c r="Z58" s="2092"/>
      <c r="AA58" s="2092"/>
      <c r="AB58" s="2092"/>
      <c r="AC58" s="2092"/>
      <c r="AD58" s="2092"/>
      <c r="AE58" s="2092"/>
      <c r="AF58" s="2092"/>
      <c r="AG58" s="2090"/>
      <c r="AH58" s="2090"/>
      <c r="AI58" s="439"/>
    </row>
    <row r="59" spans="2:35">
      <c r="B59" s="2099"/>
      <c r="C59" s="871" t="s">
        <v>1162</v>
      </c>
      <c r="D59" s="841"/>
      <c r="E59" s="835"/>
      <c r="F59" s="835"/>
      <c r="G59" s="835"/>
      <c r="H59" s="842"/>
      <c r="I59" s="842"/>
      <c r="J59" s="835"/>
      <c r="K59" s="842"/>
      <c r="L59" s="842"/>
      <c r="M59" s="844" t="s">
        <v>939</v>
      </c>
      <c r="N59" s="844" t="s">
        <v>939</v>
      </c>
      <c r="O59" s="844" t="s">
        <v>939</v>
      </c>
      <c r="P59" s="844" t="s">
        <v>939</v>
      </c>
      <c r="Q59" s="844" t="s">
        <v>939</v>
      </c>
      <c r="R59" s="835"/>
      <c r="S59" s="835"/>
      <c r="T59" s="844"/>
      <c r="U59" s="835"/>
      <c r="V59" s="835"/>
      <c r="W59" s="835"/>
      <c r="X59" s="835"/>
      <c r="Y59" s="835"/>
      <c r="Z59" s="835"/>
      <c r="AA59" s="835"/>
      <c r="AB59" s="835"/>
      <c r="AC59" s="835"/>
      <c r="AD59" s="835"/>
      <c r="AE59" s="835"/>
      <c r="AF59" s="835"/>
      <c r="AG59" s="843"/>
      <c r="AH59" s="836"/>
      <c r="AI59" s="439">
        <v>5</v>
      </c>
    </row>
    <row r="60" spans="2:35">
      <c r="B60" s="2099"/>
      <c r="C60" s="577" t="s">
        <v>287</v>
      </c>
      <c r="D60" s="579"/>
      <c r="E60" s="448"/>
      <c r="F60" s="448" t="s">
        <v>939</v>
      </c>
      <c r="G60" s="448"/>
      <c r="H60" s="448"/>
      <c r="I60" s="448"/>
      <c r="J60" s="448"/>
      <c r="K60" s="448"/>
      <c r="L60" s="448"/>
      <c r="M60" s="448"/>
      <c r="N60" s="448"/>
      <c r="O60" s="448"/>
      <c r="P60" s="446"/>
      <c r="Q60" s="448"/>
      <c r="R60" s="448"/>
      <c r="S60" s="448"/>
      <c r="T60" s="448"/>
      <c r="U60" s="448"/>
      <c r="V60" s="448"/>
      <c r="W60" s="448" t="s">
        <v>952</v>
      </c>
      <c r="X60" s="448"/>
      <c r="Y60" s="448"/>
      <c r="Z60" s="448"/>
      <c r="AA60" s="448"/>
      <c r="AB60" s="448"/>
      <c r="AC60" s="448"/>
      <c r="AD60" s="448"/>
      <c r="AE60" s="448"/>
      <c r="AF60" s="448"/>
      <c r="AG60" s="448"/>
      <c r="AH60" s="449"/>
      <c r="AI60" s="439"/>
    </row>
    <row r="61" spans="2:35" ht="18.75" thickBot="1">
      <c r="B61" s="2099"/>
      <c r="C61" s="2048" t="s">
        <v>423</v>
      </c>
      <c r="D61" s="2095"/>
      <c r="E61" s="2087"/>
      <c r="F61" s="2087" t="s">
        <v>941</v>
      </c>
      <c r="G61" s="2087" t="s">
        <v>941</v>
      </c>
      <c r="H61" s="2087" t="s">
        <v>941</v>
      </c>
      <c r="I61" s="2087"/>
      <c r="J61" s="2087" t="s">
        <v>941</v>
      </c>
      <c r="K61" s="2087"/>
      <c r="L61" s="2087"/>
      <c r="M61" s="2087" t="s">
        <v>941</v>
      </c>
      <c r="N61" s="2087" t="s">
        <v>941</v>
      </c>
      <c r="O61" s="2087" t="s">
        <v>941</v>
      </c>
      <c r="P61" s="2087" t="s">
        <v>941</v>
      </c>
      <c r="Q61" s="2087" t="s">
        <v>941</v>
      </c>
      <c r="R61" s="2087"/>
      <c r="S61" s="2087"/>
      <c r="T61" s="2087" t="s">
        <v>941</v>
      </c>
      <c r="U61" s="2087" t="s">
        <v>941</v>
      </c>
      <c r="V61" s="2087" t="s">
        <v>941</v>
      </c>
      <c r="W61" s="2087" t="s">
        <v>941</v>
      </c>
      <c r="X61" s="2087" t="s">
        <v>941</v>
      </c>
      <c r="Y61" s="2087"/>
      <c r="Z61" s="2093"/>
      <c r="AA61" s="2087" t="s">
        <v>941</v>
      </c>
      <c r="AB61" s="2087" t="s">
        <v>941</v>
      </c>
      <c r="AC61" s="2087"/>
      <c r="AD61" s="2087"/>
      <c r="AE61" s="2087"/>
      <c r="AF61" s="2087"/>
      <c r="AG61" s="2087"/>
      <c r="AH61" s="2080"/>
      <c r="AI61" s="559" t="s">
        <v>787</v>
      </c>
    </row>
    <row r="62" spans="2:35" ht="14.25" thickBot="1">
      <c r="B62" s="2100"/>
      <c r="C62" s="2050"/>
      <c r="D62" s="2096"/>
      <c r="E62" s="2088"/>
      <c r="F62" s="2088"/>
      <c r="G62" s="2088"/>
      <c r="H62" s="2088"/>
      <c r="I62" s="2088"/>
      <c r="J62" s="2088"/>
      <c r="K62" s="2088"/>
      <c r="L62" s="2088"/>
      <c r="M62" s="2088"/>
      <c r="N62" s="2088"/>
      <c r="O62" s="2088"/>
      <c r="P62" s="2088"/>
      <c r="Q62" s="2088"/>
      <c r="R62" s="2088"/>
      <c r="S62" s="2088"/>
      <c r="T62" s="2088"/>
      <c r="U62" s="2088"/>
      <c r="V62" s="2088"/>
      <c r="W62" s="2088"/>
      <c r="X62" s="2088"/>
      <c r="Y62" s="2088"/>
      <c r="Z62" s="2094"/>
      <c r="AA62" s="2088"/>
      <c r="AB62" s="2088"/>
      <c r="AC62" s="2088"/>
      <c r="AD62" s="2088"/>
      <c r="AE62" s="2088"/>
      <c r="AF62" s="2088"/>
      <c r="AG62" s="2088"/>
      <c r="AH62" s="2081"/>
      <c r="AI62" s="583" t="s">
        <v>942</v>
      </c>
    </row>
    <row r="63" spans="2:35">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3"/>
      <c r="AE63" s="443"/>
      <c r="AF63" s="443"/>
      <c r="AG63" s="443"/>
      <c r="AH63" s="443"/>
      <c r="AI63" s="439"/>
    </row>
    <row r="64" spans="2:35">
      <c r="B64" s="608"/>
      <c r="C64" s="438"/>
      <c r="D64" s="438"/>
      <c r="E64" s="438"/>
      <c r="F64" s="438"/>
      <c r="G64" s="438"/>
      <c r="H64" s="438"/>
      <c r="I64" s="438"/>
      <c r="J64" s="438"/>
      <c r="K64" s="609"/>
      <c r="L64" s="609"/>
      <c r="M64" s="609"/>
      <c r="N64" s="609"/>
      <c r="O64" s="609"/>
      <c r="P64" s="438"/>
      <c r="Q64" s="609"/>
      <c r="R64" s="609"/>
      <c r="S64" s="609"/>
      <c r="T64" s="609"/>
      <c r="U64" s="609"/>
      <c r="V64" s="438"/>
      <c r="W64" s="438"/>
      <c r="X64" s="609"/>
      <c r="Y64" s="609"/>
      <c r="Z64" s="609"/>
      <c r="AA64" s="609"/>
      <c r="AB64" s="609"/>
      <c r="AC64" s="609"/>
      <c r="AD64" s="609"/>
      <c r="AE64" s="609"/>
      <c r="AF64" s="609"/>
      <c r="AG64" s="609"/>
      <c r="AH64" s="609"/>
      <c r="AI64" s="610"/>
    </row>
    <row r="65" spans="2:35" ht="15" customHeight="1">
      <c r="B65" s="2082" t="s">
        <v>639</v>
      </c>
      <c r="C65" s="2083"/>
      <c r="D65" s="2083"/>
      <c r="E65" s="2083"/>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439"/>
    </row>
    <row r="66" spans="2:35" ht="15" customHeight="1" thickBot="1">
      <c r="B66" s="2084" t="s">
        <v>290</v>
      </c>
      <c r="C66" s="2085"/>
      <c r="D66" s="2085"/>
      <c r="E66" s="443"/>
      <c r="F66" s="443"/>
      <c r="G66" s="443"/>
      <c r="H66" s="443"/>
      <c r="I66" s="443"/>
      <c r="J66" s="443"/>
      <c r="K66" s="2078" t="s">
        <v>528</v>
      </c>
      <c r="L66" s="2078"/>
      <c r="M66" s="2078"/>
      <c r="N66" s="2078"/>
      <c r="O66" s="2078"/>
      <c r="P66" s="2078"/>
      <c r="Q66" s="2078"/>
      <c r="R66" s="2078"/>
      <c r="S66" s="2078"/>
      <c r="T66" s="2078"/>
      <c r="U66" s="2078"/>
      <c r="V66" s="2078"/>
      <c r="W66" s="2078"/>
      <c r="X66" s="2078"/>
      <c r="Y66" s="2078"/>
      <c r="Z66" s="2078"/>
      <c r="AA66" s="2078"/>
      <c r="AB66" s="438"/>
      <c r="AC66" s="438"/>
      <c r="AD66" s="438"/>
      <c r="AE66" s="438"/>
      <c r="AF66" s="438"/>
      <c r="AG66" s="438"/>
      <c r="AH66" s="438"/>
      <c r="AI66" s="439"/>
    </row>
    <row r="67" spans="2:35" ht="15" customHeight="1" thickBot="1">
      <c r="B67" s="2079" t="s">
        <v>291</v>
      </c>
      <c r="C67" s="2079"/>
      <c r="D67" s="2072" t="s">
        <v>292</v>
      </c>
      <c r="E67" s="2077"/>
      <c r="F67" s="2077"/>
      <c r="G67" s="2077"/>
      <c r="H67" s="2077"/>
      <c r="I67" s="2073"/>
      <c r="J67" s="443"/>
      <c r="K67" s="2086"/>
      <c r="L67" s="2086"/>
      <c r="M67" s="2072" t="s">
        <v>293</v>
      </c>
      <c r="N67" s="2077"/>
      <c r="O67" s="2077"/>
      <c r="P67" s="2077"/>
      <c r="Q67" s="2077"/>
      <c r="R67" s="2077"/>
      <c r="S67" s="2077"/>
      <c r="T67" s="2077"/>
      <c r="U67" s="2077"/>
      <c r="V67" s="2077"/>
      <c r="W67" s="2077"/>
      <c r="X67" s="2077"/>
      <c r="Y67" s="2077"/>
      <c r="Z67" s="2077"/>
      <c r="AA67" s="2073"/>
      <c r="AB67" s="2079" t="s">
        <v>294</v>
      </c>
      <c r="AC67" s="2079"/>
      <c r="AD67" s="2079"/>
      <c r="AE67" s="845"/>
      <c r="AF67" s="2124" t="s">
        <v>835</v>
      </c>
      <c r="AG67" s="2125"/>
      <c r="AH67" s="2125"/>
      <c r="AI67" s="2126"/>
    </row>
    <row r="68" spans="2:35" ht="15" customHeight="1" thickBot="1">
      <c r="B68" s="2072" t="s">
        <v>295</v>
      </c>
      <c r="C68" s="2073"/>
      <c r="D68" s="2072" t="s">
        <v>953</v>
      </c>
      <c r="E68" s="2077"/>
      <c r="F68" s="2077"/>
      <c r="G68" s="2077"/>
      <c r="H68" s="2077"/>
      <c r="I68" s="2073"/>
      <c r="J68" s="443"/>
      <c r="K68" s="2072" t="s">
        <v>296</v>
      </c>
      <c r="L68" s="2073"/>
      <c r="M68" s="2074" t="s">
        <v>1025</v>
      </c>
      <c r="N68" s="2075"/>
      <c r="O68" s="2075"/>
      <c r="P68" s="2075"/>
      <c r="Q68" s="2075"/>
      <c r="R68" s="2075"/>
      <c r="S68" s="2075"/>
      <c r="T68" s="2075"/>
      <c r="U68" s="2075"/>
      <c r="V68" s="2075"/>
      <c r="W68" s="2075"/>
      <c r="X68" s="2075"/>
      <c r="Y68" s="2075"/>
      <c r="Z68" s="2075"/>
      <c r="AA68" s="2076"/>
      <c r="AB68" s="2123"/>
      <c r="AC68" s="2123"/>
      <c r="AD68" s="2123"/>
      <c r="AE68" s="846"/>
      <c r="AF68" s="438"/>
      <c r="AG68" s="438"/>
      <c r="AH68" s="438"/>
      <c r="AI68" s="439"/>
    </row>
    <row r="69" spans="2:35" ht="15" customHeight="1">
      <c r="B69" s="2072" t="s">
        <v>297</v>
      </c>
      <c r="C69" s="2073"/>
      <c r="D69" s="2072" t="s">
        <v>954</v>
      </c>
      <c r="E69" s="2077"/>
      <c r="F69" s="2077"/>
      <c r="G69" s="2077"/>
      <c r="H69" s="2077"/>
      <c r="I69" s="2073"/>
      <c r="J69" s="443"/>
      <c r="K69" s="2072" t="s">
        <v>298</v>
      </c>
      <c r="L69" s="2073"/>
      <c r="M69" s="2074" t="s">
        <v>1026</v>
      </c>
      <c r="N69" s="2075"/>
      <c r="O69" s="2075"/>
      <c r="P69" s="2075"/>
      <c r="Q69" s="2075"/>
      <c r="R69" s="2075"/>
      <c r="S69" s="2075"/>
      <c r="T69" s="2075"/>
      <c r="U69" s="2075"/>
      <c r="V69" s="2075"/>
      <c r="W69" s="2075"/>
      <c r="X69" s="2075"/>
      <c r="Y69" s="2075"/>
      <c r="Z69" s="2075"/>
      <c r="AA69" s="2076"/>
      <c r="AB69" s="2079"/>
      <c r="AC69" s="2079"/>
      <c r="AD69" s="2079"/>
      <c r="AE69" s="845"/>
      <c r="AF69" s="2035" t="s">
        <v>1163</v>
      </c>
      <c r="AG69" s="2036"/>
      <c r="AH69" s="2130" t="s">
        <v>1180</v>
      </c>
      <c r="AI69" s="2131"/>
    </row>
    <row r="70" spans="2:35" ht="15" customHeight="1" thickBot="1">
      <c r="B70" s="2072" t="s">
        <v>299</v>
      </c>
      <c r="C70" s="2073"/>
      <c r="D70" s="2072" t="s">
        <v>955</v>
      </c>
      <c r="E70" s="2077"/>
      <c r="F70" s="2077"/>
      <c r="G70" s="2077"/>
      <c r="H70" s="2077"/>
      <c r="I70" s="2073"/>
      <c r="J70" s="443"/>
      <c r="K70" s="2072" t="s">
        <v>300</v>
      </c>
      <c r="L70" s="2073"/>
      <c r="M70" s="2074" t="s">
        <v>1027</v>
      </c>
      <c r="N70" s="2075"/>
      <c r="O70" s="2075"/>
      <c r="P70" s="2075"/>
      <c r="Q70" s="2075"/>
      <c r="R70" s="2075"/>
      <c r="S70" s="2075"/>
      <c r="T70" s="2075"/>
      <c r="U70" s="2075"/>
      <c r="V70" s="2075"/>
      <c r="W70" s="2075"/>
      <c r="X70" s="2075"/>
      <c r="Y70" s="2075"/>
      <c r="Z70" s="2075"/>
      <c r="AA70" s="2076"/>
      <c r="AB70" s="2079"/>
      <c r="AC70" s="2079"/>
      <c r="AD70" s="2079"/>
      <c r="AE70" s="845"/>
      <c r="AF70" s="2037"/>
      <c r="AG70" s="2038"/>
      <c r="AH70" s="2132"/>
      <c r="AI70" s="2133"/>
    </row>
    <row r="71" spans="2:35" ht="15" customHeight="1">
      <c r="B71" s="2072" t="s">
        <v>301</v>
      </c>
      <c r="C71" s="2073"/>
      <c r="D71" s="2072" t="s">
        <v>956</v>
      </c>
      <c r="E71" s="2077"/>
      <c r="F71" s="2077"/>
      <c r="G71" s="2077"/>
      <c r="H71" s="2077"/>
      <c r="I71" s="2073"/>
      <c r="J71" s="443"/>
      <c r="K71" s="444" t="s">
        <v>302</v>
      </c>
      <c r="L71" s="445"/>
      <c r="M71" s="445"/>
      <c r="N71" s="445"/>
      <c r="O71" s="445"/>
      <c r="P71" s="445"/>
      <c r="Q71" s="445"/>
      <c r="R71" s="445"/>
      <c r="S71" s="445"/>
      <c r="T71" s="445"/>
      <c r="U71" s="445"/>
      <c r="V71" s="445"/>
      <c r="W71" s="445"/>
      <c r="X71" s="445"/>
      <c r="Y71" s="445"/>
      <c r="Z71" s="445"/>
      <c r="AA71" s="445"/>
      <c r="AB71" s="438"/>
      <c r="AC71" s="438"/>
      <c r="AD71" s="438"/>
      <c r="AE71" s="438"/>
      <c r="AF71" s="438"/>
      <c r="AG71" s="438"/>
      <c r="AH71" s="438"/>
      <c r="AI71" s="439"/>
    </row>
    <row r="72" spans="2:35" ht="15" customHeight="1">
      <c r="B72" s="2072" t="s">
        <v>303</v>
      </c>
      <c r="C72" s="2073"/>
      <c r="D72" s="2072" t="s">
        <v>957</v>
      </c>
      <c r="E72" s="2077"/>
      <c r="F72" s="2077"/>
      <c r="G72" s="2077"/>
      <c r="H72" s="2077"/>
      <c r="I72" s="2073"/>
      <c r="J72" s="443"/>
      <c r="K72" s="2078" t="s">
        <v>640</v>
      </c>
      <c r="L72" s="2078"/>
      <c r="M72" s="2078"/>
      <c r="N72" s="2078"/>
      <c r="O72" s="2078"/>
      <c r="P72" s="2078"/>
      <c r="Q72" s="2078"/>
      <c r="R72" s="2078"/>
      <c r="S72" s="2078"/>
      <c r="T72" s="2078"/>
      <c r="U72" s="2078"/>
      <c r="V72" s="2078"/>
      <c r="W72" s="2078"/>
      <c r="X72" s="2078"/>
      <c r="Y72" s="2078"/>
      <c r="Z72" s="2078"/>
      <c r="AA72" s="2078"/>
      <c r="AB72" s="443"/>
      <c r="AC72" s="443"/>
      <c r="AD72" s="443"/>
      <c r="AE72" s="438"/>
      <c r="AF72" s="438"/>
      <c r="AG72" s="438"/>
      <c r="AH72" s="438"/>
      <c r="AI72" s="439"/>
    </row>
    <row r="73" spans="2:35" ht="15" customHeight="1">
      <c r="B73" s="2072" t="s">
        <v>304</v>
      </c>
      <c r="C73" s="2073"/>
      <c r="D73" s="2072" t="s">
        <v>958</v>
      </c>
      <c r="E73" s="2077"/>
      <c r="F73" s="2077"/>
      <c r="G73" s="2077"/>
      <c r="H73" s="2077"/>
      <c r="I73" s="2073"/>
      <c r="J73" s="443"/>
      <c r="K73" s="2079"/>
      <c r="L73" s="2079"/>
      <c r="M73" s="2072" t="s">
        <v>641</v>
      </c>
      <c r="N73" s="2077"/>
      <c r="O73" s="2077"/>
      <c r="P73" s="2077"/>
      <c r="Q73" s="2077"/>
      <c r="R73" s="2077"/>
      <c r="S73" s="2077"/>
      <c r="T73" s="2077"/>
      <c r="U73" s="2077"/>
      <c r="V73" s="2077"/>
      <c r="W73" s="2077"/>
      <c r="X73" s="2077"/>
      <c r="Y73" s="2077"/>
      <c r="Z73" s="2077"/>
      <c r="AA73" s="2073"/>
      <c r="AB73" s="2079" t="s">
        <v>294</v>
      </c>
      <c r="AC73" s="2079"/>
      <c r="AD73" s="2079"/>
      <c r="AE73" s="845"/>
      <c r="AF73" s="438"/>
      <c r="AG73" s="438"/>
      <c r="AH73" s="438"/>
      <c r="AI73" s="439"/>
    </row>
    <row r="74" spans="2:35" ht="15" customHeight="1">
      <c r="B74" s="2072" t="s">
        <v>305</v>
      </c>
      <c r="C74" s="2073"/>
      <c r="D74" s="2072" t="s">
        <v>979</v>
      </c>
      <c r="E74" s="2077"/>
      <c r="F74" s="2077"/>
      <c r="G74" s="2077"/>
      <c r="H74" s="2077"/>
      <c r="I74" s="2073"/>
      <c r="J74" s="443"/>
      <c r="K74" s="2072" t="s">
        <v>296</v>
      </c>
      <c r="L74" s="2073"/>
      <c r="M74" s="2074" t="s">
        <v>1028</v>
      </c>
      <c r="N74" s="2075"/>
      <c r="O74" s="2075"/>
      <c r="P74" s="2075"/>
      <c r="Q74" s="2075"/>
      <c r="R74" s="2075"/>
      <c r="S74" s="2075"/>
      <c r="T74" s="2075"/>
      <c r="U74" s="2075"/>
      <c r="V74" s="2075"/>
      <c r="W74" s="2075"/>
      <c r="X74" s="2075"/>
      <c r="Y74" s="2075"/>
      <c r="Z74" s="2075"/>
      <c r="AA74" s="2076"/>
      <c r="AB74" s="2079"/>
      <c r="AC74" s="2079"/>
      <c r="AD74" s="2079"/>
      <c r="AE74" s="845"/>
      <c r="AF74" s="438"/>
      <c r="AG74" s="438"/>
      <c r="AH74" s="438"/>
      <c r="AI74" s="439"/>
    </row>
    <row r="75" spans="2:35" ht="15" customHeight="1">
      <c r="B75" s="438"/>
      <c r="C75" s="438"/>
      <c r="D75" s="438"/>
      <c r="E75" s="438"/>
      <c r="F75" s="438"/>
      <c r="G75" s="438"/>
      <c r="H75" s="438"/>
      <c r="I75" s="438"/>
      <c r="J75" s="443"/>
      <c r="K75" s="2072" t="s">
        <v>298</v>
      </c>
      <c r="L75" s="2073"/>
      <c r="M75" s="2074" t="s">
        <v>1029</v>
      </c>
      <c r="N75" s="2075"/>
      <c r="O75" s="2075"/>
      <c r="P75" s="2075"/>
      <c r="Q75" s="2075"/>
      <c r="R75" s="2075"/>
      <c r="S75" s="2075"/>
      <c r="T75" s="2075"/>
      <c r="U75" s="2075"/>
      <c r="V75" s="2075"/>
      <c r="W75" s="2075"/>
      <c r="X75" s="2075"/>
      <c r="Y75" s="2075"/>
      <c r="Z75" s="2075"/>
      <c r="AA75" s="2076"/>
      <c r="AB75" s="2079"/>
      <c r="AC75" s="2079"/>
      <c r="AD75" s="2079"/>
      <c r="AE75" s="845"/>
      <c r="AF75" s="438"/>
      <c r="AG75" s="438"/>
      <c r="AH75" s="438"/>
      <c r="AI75" s="439"/>
    </row>
    <row r="76" spans="2:35" ht="15" customHeight="1">
      <c r="B76" s="438"/>
      <c r="C76" s="438"/>
      <c r="D76" s="438"/>
      <c r="E76" s="438"/>
      <c r="F76" s="438"/>
      <c r="G76" s="438"/>
      <c r="H76" s="438"/>
      <c r="I76" s="438"/>
      <c r="J76" s="443"/>
      <c r="K76" s="2072" t="s">
        <v>300</v>
      </c>
      <c r="L76" s="2073"/>
      <c r="M76" s="2074"/>
      <c r="N76" s="2075"/>
      <c r="O76" s="2075"/>
      <c r="P76" s="2075"/>
      <c r="Q76" s="2075"/>
      <c r="R76" s="2075"/>
      <c r="S76" s="2075"/>
      <c r="T76" s="2075"/>
      <c r="U76" s="2075"/>
      <c r="V76" s="2075"/>
      <c r="W76" s="2075"/>
      <c r="X76" s="2075"/>
      <c r="Y76" s="2075"/>
      <c r="Z76" s="2075"/>
      <c r="AA76" s="2076"/>
      <c r="AB76" s="2079"/>
      <c r="AC76" s="2079"/>
      <c r="AD76" s="2079"/>
      <c r="AE76" s="845"/>
      <c r="AF76" s="438"/>
      <c r="AG76" s="438"/>
      <c r="AH76" s="438"/>
      <c r="AI76" s="439"/>
    </row>
    <row r="77" spans="2:35" ht="15" customHeight="1">
      <c r="B77" s="438"/>
      <c r="C77" s="438"/>
      <c r="D77" s="438"/>
      <c r="E77" s="438"/>
      <c r="F77" s="438"/>
      <c r="G77" s="438"/>
      <c r="H77" s="438"/>
      <c r="I77" s="438"/>
      <c r="J77" s="443"/>
      <c r="K77" s="2072" t="s">
        <v>306</v>
      </c>
      <c r="L77" s="2073"/>
      <c r="M77" s="2074"/>
      <c r="N77" s="2075"/>
      <c r="O77" s="2075"/>
      <c r="P77" s="2075"/>
      <c r="Q77" s="2075"/>
      <c r="R77" s="2075"/>
      <c r="S77" s="2075"/>
      <c r="T77" s="2075"/>
      <c r="U77" s="2075"/>
      <c r="V77" s="2075"/>
      <c r="W77" s="2075"/>
      <c r="X77" s="2075"/>
      <c r="Y77" s="2075"/>
      <c r="Z77" s="2075"/>
      <c r="AA77" s="2076"/>
      <c r="AB77" s="2079"/>
      <c r="AC77" s="2079"/>
      <c r="AD77" s="2079"/>
      <c r="AE77" s="845"/>
      <c r="AF77" s="438"/>
      <c r="AG77" s="438"/>
      <c r="AH77" s="438"/>
      <c r="AI77" s="439"/>
    </row>
    <row r="78" spans="2:35" ht="15" customHeight="1">
      <c r="B78" s="438"/>
      <c r="C78" s="438"/>
      <c r="D78" s="438"/>
      <c r="E78" s="438"/>
      <c r="F78" s="438"/>
      <c r="G78" s="438"/>
      <c r="H78" s="438"/>
      <c r="I78" s="438"/>
      <c r="J78" s="443"/>
      <c r="K78" s="2072" t="s">
        <v>307</v>
      </c>
      <c r="L78" s="2073"/>
      <c r="M78" s="2074"/>
      <c r="N78" s="2075"/>
      <c r="O78" s="2075"/>
      <c r="P78" s="2075"/>
      <c r="Q78" s="2075"/>
      <c r="R78" s="2075"/>
      <c r="S78" s="2075"/>
      <c r="T78" s="2075"/>
      <c r="U78" s="2075"/>
      <c r="V78" s="2075"/>
      <c r="W78" s="2075"/>
      <c r="X78" s="2075"/>
      <c r="Y78" s="2075"/>
      <c r="Z78" s="2075"/>
      <c r="AA78" s="2076"/>
      <c r="AB78" s="2079"/>
      <c r="AC78" s="2079"/>
      <c r="AD78" s="2079"/>
      <c r="AE78" s="845"/>
      <c r="AF78" s="438"/>
      <c r="AG78" s="438"/>
      <c r="AH78" s="438"/>
      <c r="AI78" s="439"/>
    </row>
    <row r="79" spans="2:35" ht="15" customHeight="1">
      <c r="B79" s="438"/>
      <c r="C79" s="438"/>
      <c r="D79" s="438"/>
      <c r="E79" s="438"/>
      <c r="F79" s="438"/>
      <c r="G79" s="438"/>
      <c r="H79" s="438"/>
      <c r="I79" s="438"/>
      <c r="J79" s="443"/>
      <c r="K79" s="444" t="s">
        <v>642</v>
      </c>
      <c r="L79" s="443"/>
      <c r="M79" s="443"/>
      <c r="N79" s="443"/>
      <c r="O79" s="443"/>
      <c r="P79" s="443"/>
      <c r="Q79" s="443"/>
      <c r="R79" s="443"/>
      <c r="S79" s="443"/>
      <c r="T79" s="443"/>
      <c r="U79" s="443"/>
      <c r="V79" s="443"/>
      <c r="W79" s="443"/>
      <c r="X79" s="443"/>
      <c r="Y79" s="443"/>
      <c r="Z79" s="443"/>
      <c r="AA79" s="443"/>
      <c r="AB79" s="443"/>
      <c r="AC79" s="443"/>
      <c r="AD79" s="443"/>
      <c r="AE79" s="443"/>
      <c r="AF79" s="438"/>
      <c r="AG79" s="438"/>
      <c r="AH79" s="438"/>
      <c r="AI79" s="439"/>
    </row>
    <row r="80" spans="2:35" ht="15" customHeight="1">
      <c r="B80" s="829" t="s">
        <v>63</v>
      </c>
      <c r="C80" s="829"/>
      <c r="D80" s="829"/>
      <c r="E80" s="829"/>
      <c r="F80" s="829"/>
      <c r="G80" s="829"/>
      <c r="H80" s="829"/>
      <c r="I80" s="829"/>
      <c r="J80" s="829"/>
      <c r="K80" s="829"/>
      <c r="L80" s="829"/>
      <c r="M80" s="829"/>
      <c r="N80" s="829"/>
      <c r="O80" s="829"/>
      <c r="P80" s="829"/>
      <c r="Q80" s="829"/>
      <c r="R80" s="829"/>
      <c r="S80" s="832"/>
      <c r="T80" s="832"/>
      <c r="U80" s="832"/>
      <c r="V80" s="832"/>
    </row>
    <row r="81" spans="2:22" ht="15" customHeight="1">
      <c r="B81" s="2072"/>
      <c r="C81" s="2073"/>
      <c r="D81" s="2072" t="s">
        <v>293</v>
      </c>
      <c r="E81" s="2077"/>
      <c r="F81" s="2077"/>
      <c r="G81" s="2077"/>
      <c r="H81" s="2077"/>
      <c r="I81" s="2077"/>
      <c r="J81" s="2077"/>
      <c r="K81" s="2077"/>
      <c r="L81" s="2077"/>
      <c r="M81" s="2077"/>
      <c r="N81" s="2077"/>
      <c r="O81" s="2077"/>
      <c r="P81" s="2077"/>
      <c r="Q81" s="2077"/>
      <c r="R81" s="2073"/>
      <c r="S81" s="2072" t="s">
        <v>269</v>
      </c>
      <c r="T81" s="2077"/>
      <c r="U81" s="2077"/>
      <c r="V81" s="2073"/>
    </row>
    <row r="82" spans="2:22" ht="15" customHeight="1">
      <c r="B82" s="2072" t="s">
        <v>308</v>
      </c>
      <c r="C82" s="2073"/>
      <c r="D82" s="2072" t="s">
        <v>1024</v>
      </c>
      <c r="E82" s="2077"/>
      <c r="F82" s="2077"/>
      <c r="G82" s="2077"/>
      <c r="H82" s="2077"/>
      <c r="I82" s="2077"/>
      <c r="J82" s="2077"/>
      <c r="K82" s="2077"/>
      <c r="L82" s="2077"/>
      <c r="M82" s="2077"/>
      <c r="N82" s="2077"/>
      <c r="O82" s="2077"/>
      <c r="P82" s="2077"/>
      <c r="Q82" s="2077"/>
      <c r="R82" s="2073"/>
      <c r="S82" s="2072" t="s">
        <v>965</v>
      </c>
      <c r="T82" s="2077"/>
      <c r="U82" s="2077"/>
      <c r="V82" s="2073"/>
    </row>
    <row r="83" spans="2:22" ht="15" customHeight="1">
      <c r="B83" s="2072" t="s">
        <v>309</v>
      </c>
      <c r="C83" s="2073"/>
      <c r="D83" s="2072" t="s">
        <v>1023</v>
      </c>
      <c r="E83" s="2077"/>
      <c r="F83" s="2077"/>
      <c r="G83" s="2077"/>
      <c r="H83" s="2077"/>
      <c r="I83" s="2077"/>
      <c r="J83" s="2077"/>
      <c r="K83" s="2077"/>
      <c r="L83" s="2077"/>
      <c r="M83" s="2077"/>
      <c r="N83" s="2077"/>
      <c r="O83" s="2077"/>
      <c r="P83" s="2077"/>
      <c r="Q83" s="2077"/>
      <c r="R83" s="2073"/>
      <c r="S83" s="2072" t="s">
        <v>965</v>
      </c>
      <c r="T83" s="2077"/>
      <c r="U83" s="2077"/>
      <c r="V83" s="2073"/>
    </row>
    <row r="84" spans="2:22" ht="15" customHeight="1">
      <c r="B84" s="2072" t="s">
        <v>310</v>
      </c>
      <c r="C84" s="2073"/>
      <c r="D84" s="2072" t="s">
        <v>1030</v>
      </c>
      <c r="E84" s="2077"/>
      <c r="F84" s="2077"/>
      <c r="G84" s="2077"/>
      <c r="H84" s="2077"/>
      <c r="I84" s="2077"/>
      <c r="J84" s="2077"/>
      <c r="K84" s="2077"/>
      <c r="L84" s="2077"/>
      <c r="M84" s="2077"/>
      <c r="N84" s="2077"/>
      <c r="O84" s="2077"/>
      <c r="P84" s="2077"/>
      <c r="Q84" s="2077"/>
      <c r="R84" s="2073"/>
      <c r="S84" s="2072" t="s">
        <v>965</v>
      </c>
      <c r="T84" s="2077"/>
      <c r="U84" s="2077"/>
      <c r="V84" s="2073"/>
    </row>
    <row r="85" spans="2:22" ht="15" customHeight="1">
      <c r="B85" s="2072" t="s">
        <v>311</v>
      </c>
      <c r="C85" s="2073"/>
      <c r="D85" s="2072"/>
      <c r="E85" s="2077"/>
      <c r="F85" s="2077"/>
      <c r="G85" s="2077"/>
      <c r="H85" s="2077"/>
      <c r="I85" s="2077"/>
      <c r="J85" s="2077"/>
      <c r="K85" s="2077"/>
      <c r="L85" s="2077"/>
      <c r="M85" s="2077"/>
      <c r="N85" s="2077"/>
      <c r="O85" s="2077"/>
      <c r="P85" s="2077"/>
      <c r="Q85" s="2077"/>
      <c r="R85" s="2073"/>
      <c r="S85" s="2072"/>
      <c r="T85" s="2077"/>
      <c r="U85" s="2077"/>
      <c r="V85" s="2073"/>
    </row>
    <row r="86" spans="2:22" ht="15" customHeight="1">
      <c r="B86" s="2072" t="s">
        <v>312</v>
      </c>
      <c r="C86" s="2073"/>
      <c r="D86" s="2072"/>
      <c r="E86" s="2077"/>
      <c r="F86" s="2077"/>
      <c r="G86" s="2077"/>
      <c r="H86" s="2077"/>
      <c r="I86" s="2077"/>
      <c r="J86" s="2077"/>
      <c r="K86" s="2077"/>
      <c r="L86" s="2077"/>
      <c r="M86" s="2077"/>
      <c r="N86" s="2077"/>
      <c r="O86" s="2077"/>
      <c r="P86" s="2077"/>
      <c r="Q86" s="2077"/>
      <c r="R86" s="2073"/>
      <c r="S86" s="2072"/>
      <c r="T86" s="2077"/>
      <c r="U86" s="2077"/>
      <c r="V86" s="2073"/>
    </row>
    <row r="87" spans="2:22" ht="15" customHeight="1">
      <c r="B87" s="2072" t="s">
        <v>313</v>
      </c>
      <c r="C87" s="2073"/>
      <c r="D87" s="2072"/>
      <c r="E87" s="2077"/>
      <c r="F87" s="2077"/>
      <c r="G87" s="2077"/>
      <c r="H87" s="2077"/>
      <c r="I87" s="2077"/>
      <c r="J87" s="2077"/>
      <c r="K87" s="2077"/>
      <c r="L87" s="2077"/>
      <c r="M87" s="2077"/>
      <c r="N87" s="2077"/>
      <c r="O87" s="2077"/>
      <c r="P87" s="2077"/>
      <c r="Q87" s="2077"/>
      <c r="R87" s="2073"/>
      <c r="S87" s="2072"/>
      <c r="T87" s="2077"/>
      <c r="U87" s="2077"/>
      <c r="V87" s="2073"/>
    </row>
    <row r="88" spans="2:22" ht="15" customHeight="1"/>
  </sheetData>
  <mergeCells count="275">
    <mergeCell ref="AB67:AD67"/>
    <mergeCell ref="AF67:AI67"/>
    <mergeCell ref="AB68:AD68"/>
    <mergeCell ref="AB69:AD69"/>
    <mergeCell ref="AF69:AG70"/>
    <mergeCell ref="AH69:AI70"/>
    <mergeCell ref="AB70:AD70"/>
    <mergeCell ref="AB73:AD73"/>
    <mergeCell ref="AB74:AD74"/>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AB12:AB22"/>
    <mergeCell ref="AC12:AC22"/>
    <mergeCell ref="AD12:AD22"/>
    <mergeCell ref="S12:S22"/>
    <mergeCell ref="T12:T22"/>
    <mergeCell ref="U12:U22"/>
    <mergeCell ref="V12:V22"/>
    <mergeCell ref="W12:W22"/>
    <mergeCell ref="X12:X22"/>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R30:R40"/>
    <mergeCell ref="S30:S40"/>
    <mergeCell ref="T30:T40"/>
    <mergeCell ref="U30:U40"/>
    <mergeCell ref="J30:J40"/>
    <mergeCell ref="K30:K40"/>
    <mergeCell ref="L30:L40"/>
    <mergeCell ref="M30:M40"/>
    <mergeCell ref="N30:N40"/>
    <mergeCell ref="O30:O40"/>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G48:G58"/>
    <mergeCell ref="H48:H58"/>
    <mergeCell ref="I48:I58"/>
    <mergeCell ref="J48:J58"/>
    <mergeCell ref="K48:K58"/>
    <mergeCell ref="L48:L58"/>
    <mergeCell ref="AD43:AD44"/>
    <mergeCell ref="AE43:AE44"/>
    <mergeCell ref="AF43:AF44"/>
    <mergeCell ref="Q43:Q44"/>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K78:L78"/>
    <mergeCell ref="M78:AA78"/>
    <mergeCell ref="K75:L75"/>
    <mergeCell ref="M75:AA75"/>
    <mergeCell ref="K76:L76"/>
    <mergeCell ref="M76:AA76"/>
    <mergeCell ref="AB75:AD75"/>
    <mergeCell ref="AB76:AD76"/>
    <mergeCell ref="AB77:AD77"/>
    <mergeCell ref="AB78:AD78"/>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s>
  <phoneticPr fontId="10"/>
  <pageMargins left="0.7" right="0.7" top="0.75" bottom="0.75" header="0.3" footer="0.3"/>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view="pageBreakPreview" topLeftCell="A21" zoomScale="70" zoomScaleNormal="100" zoomScaleSheetLayoutView="70" workbookViewId="0">
      <selection sqref="A1:H1"/>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28"/>
      <c r="B1" s="129"/>
      <c r="C1" s="129"/>
      <c r="D1" s="129"/>
      <c r="E1" s="129"/>
      <c r="F1" s="129"/>
      <c r="G1" s="129"/>
      <c r="H1" s="129"/>
      <c r="I1" s="129"/>
      <c r="J1" s="129"/>
      <c r="K1" s="130"/>
      <c r="L1" s="130" t="s">
        <v>934</v>
      </c>
    </row>
    <row r="2" spans="1:12" ht="20.100000000000001" customHeight="1">
      <c r="A2" s="2175" t="s">
        <v>317</v>
      </c>
      <c r="B2" s="2175"/>
      <c r="C2" s="2175"/>
      <c r="D2" s="2175"/>
      <c r="E2" s="2175"/>
      <c r="F2" s="2175"/>
      <c r="G2" s="2175"/>
      <c r="H2" s="2175"/>
      <c r="I2" s="2175"/>
      <c r="J2" s="2175"/>
      <c r="K2" s="2175"/>
      <c r="L2" s="2175"/>
    </row>
    <row r="3" spans="1:12" ht="20.100000000000001" customHeight="1">
      <c r="A3" s="128"/>
      <c r="B3" s="128"/>
      <c r="C3" s="128"/>
      <c r="D3" s="128"/>
      <c r="E3" s="128"/>
      <c r="F3" s="128"/>
      <c r="G3" s="128"/>
      <c r="H3" s="629"/>
      <c r="I3" s="629"/>
      <c r="J3" s="629"/>
      <c r="K3" s="2176"/>
      <c r="L3" s="2176"/>
    </row>
    <row r="4" spans="1:12" ht="21" customHeight="1">
      <c r="A4" s="615"/>
      <c r="B4" s="131" t="s">
        <v>262</v>
      </c>
      <c r="C4" s="2177" t="str">
        <f>IF(様式1!L11="","",様式1!L11)</f>
        <v/>
      </c>
      <c r="D4" s="2177"/>
      <c r="E4" s="2177"/>
      <c r="F4" s="131" t="s">
        <v>318</v>
      </c>
      <c r="G4" s="2178" t="str">
        <f>IF(様式1!G36="","",様式1!G36)</f>
        <v/>
      </c>
      <c r="H4" s="2178"/>
      <c r="I4" s="2178"/>
      <c r="J4" s="2178"/>
      <c r="K4" s="2178"/>
      <c r="L4" s="2178"/>
    </row>
    <row r="5" spans="1:12" ht="13.5" customHeight="1" thickBot="1">
      <c r="A5" s="128"/>
      <c r="B5" s="132"/>
      <c r="C5" s="132"/>
      <c r="D5" s="132"/>
      <c r="E5" s="132"/>
      <c r="F5" s="132"/>
      <c r="G5" s="132"/>
      <c r="H5" s="132"/>
      <c r="I5" s="132"/>
      <c r="J5" s="132"/>
      <c r="K5" s="132"/>
      <c r="L5" s="132"/>
    </row>
    <row r="6" spans="1:12" ht="32.25" customHeight="1">
      <c r="A6" s="2179" t="s">
        <v>319</v>
      </c>
      <c r="B6" s="2180" t="s">
        <v>320</v>
      </c>
      <c r="C6" s="2181"/>
      <c r="D6" s="2184" t="s">
        <v>974</v>
      </c>
      <c r="E6" s="2186" t="s">
        <v>321</v>
      </c>
      <c r="F6" s="2187"/>
      <c r="G6" s="2188"/>
      <c r="H6" s="2192" t="s">
        <v>322</v>
      </c>
      <c r="I6" s="2186" t="s">
        <v>930</v>
      </c>
      <c r="J6" s="2188"/>
      <c r="K6" s="2193" t="s">
        <v>323</v>
      </c>
      <c r="L6" s="623" t="s">
        <v>766</v>
      </c>
    </row>
    <row r="7" spans="1:12" ht="32.25" customHeight="1">
      <c r="A7" s="2139"/>
      <c r="B7" s="2182"/>
      <c r="C7" s="2183"/>
      <c r="D7" s="2185"/>
      <c r="E7" s="2189"/>
      <c r="F7" s="2190"/>
      <c r="G7" s="2191"/>
      <c r="H7" s="1572"/>
      <c r="I7" s="2189"/>
      <c r="J7" s="2191"/>
      <c r="K7" s="2194"/>
      <c r="L7" s="622" t="s">
        <v>767</v>
      </c>
    </row>
    <row r="8" spans="1:12" ht="31.7" customHeight="1">
      <c r="A8" s="2139">
        <v>1</v>
      </c>
      <c r="B8" s="2142"/>
      <c r="C8" s="2143"/>
      <c r="D8" s="2148"/>
      <c r="E8" s="2151"/>
      <c r="F8" s="2152"/>
      <c r="G8" s="2153"/>
      <c r="H8" s="2160"/>
      <c r="I8" s="611"/>
      <c r="J8" s="618" t="s">
        <v>962</v>
      </c>
      <c r="K8" s="2171"/>
      <c r="L8" s="760"/>
    </row>
    <row r="9" spans="1:12" ht="31.7" customHeight="1">
      <c r="A9" s="2139"/>
      <c r="B9" s="2144"/>
      <c r="C9" s="2145"/>
      <c r="D9" s="2149"/>
      <c r="E9" s="2154"/>
      <c r="F9" s="2155"/>
      <c r="G9" s="2156"/>
      <c r="H9" s="2161"/>
      <c r="I9" s="612"/>
      <c r="J9" s="619" t="s">
        <v>963</v>
      </c>
      <c r="K9" s="2172"/>
      <c r="L9" s="2174"/>
    </row>
    <row r="10" spans="1:12" ht="31.7" customHeight="1">
      <c r="A10" s="2139"/>
      <c r="B10" s="2164"/>
      <c r="C10" s="2165"/>
      <c r="D10" s="2166"/>
      <c r="E10" s="2167"/>
      <c r="F10" s="2168"/>
      <c r="G10" s="2169"/>
      <c r="H10" s="2170"/>
      <c r="I10" s="613"/>
      <c r="J10" s="620" t="s">
        <v>964</v>
      </c>
      <c r="K10" s="2173"/>
      <c r="L10" s="2138"/>
    </row>
    <row r="11" spans="1:12" ht="31.7" customHeight="1">
      <c r="A11" s="2139">
        <v>2</v>
      </c>
      <c r="B11" s="2142"/>
      <c r="C11" s="2143"/>
      <c r="D11" s="2148"/>
      <c r="E11" s="2151"/>
      <c r="F11" s="2152"/>
      <c r="G11" s="2153"/>
      <c r="H11" s="2160"/>
      <c r="I11" s="611"/>
      <c r="J11" s="618" t="s">
        <v>962</v>
      </c>
      <c r="K11" s="2171"/>
      <c r="L11" s="760"/>
    </row>
    <row r="12" spans="1:12" ht="31.7" customHeight="1">
      <c r="A12" s="2139"/>
      <c r="B12" s="2144"/>
      <c r="C12" s="2145"/>
      <c r="D12" s="2149"/>
      <c r="E12" s="2154"/>
      <c r="F12" s="2155"/>
      <c r="G12" s="2156"/>
      <c r="H12" s="2161"/>
      <c r="I12" s="612"/>
      <c r="J12" s="619" t="s">
        <v>963</v>
      </c>
      <c r="K12" s="2172"/>
      <c r="L12" s="2174"/>
    </row>
    <row r="13" spans="1:12" ht="31.7" customHeight="1">
      <c r="A13" s="2139"/>
      <c r="B13" s="2164"/>
      <c r="C13" s="2165"/>
      <c r="D13" s="2166"/>
      <c r="E13" s="2167"/>
      <c r="F13" s="2168"/>
      <c r="G13" s="2169"/>
      <c r="H13" s="2170"/>
      <c r="I13" s="613"/>
      <c r="J13" s="620" t="s">
        <v>964</v>
      </c>
      <c r="K13" s="2173"/>
      <c r="L13" s="2138"/>
    </row>
    <row r="14" spans="1:12" ht="31.7" customHeight="1">
      <c r="A14" s="2139">
        <v>3</v>
      </c>
      <c r="B14" s="2142"/>
      <c r="C14" s="2143"/>
      <c r="D14" s="2148"/>
      <c r="E14" s="2151"/>
      <c r="F14" s="2152"/>
      <c r="G14" s="2153"/>
      <c r="H14" s="2160"/>
      <c r="I14" s="611"/>
      <c r="J14" s="618" t="s">
        <v>962</v>
      </c>
      <c r="K14" s="2171"/>
      <c r="L14" s="760"/>
    </row>
    <row r="15" spans="1:12" ht="31.7" customHeight="1">
      <c r="A15" s="2139"/>
      <c r="B15" s="2144"/>
      <c r="C15" s="2145"/>
      <c r="D15" s="2149"/>
      <c r="E15" s="2154"/>
      <c r="F15" s="2155"/>
      <c r="G15" s="2156"/>
      <c r="H15" s="2161"/>
      <c r="I15" s="612"/>
      <c r="J15" s="619" t="s">
        <v>963</v>
      </c>
      <c r="K15" s="2172"/>
      <c r="L15" s="2174"/>
    </row>
    <row r="16" spans="1:12" ht="31.7" customHeight="1">
      <c r="A16" s="2139"/>
      <c r="B16" s="2164"/>
      <c r="C16" s="2165"/>
      <c r="D16" s="2166"/>
      <c r="E16" s="2167"/>
      <c r="F16" s="2168"/>
      <c r="G16" s="2169"/>
      <c r="H16" s="2170"/>
      <c r="I16" s="613"/>
      <c r="J16" s="620" t="s">
        <v>964</v>
      </c>
      <c r="K16" s="2173"/>
      <c r="L16" s="2138"/>
    </row>
    <row r="17" spans="1:12" ht="31.7" customHeight="1">
      <c r="A17" s="2139">
        <v>4</v>
      </c>
      <c r="B17" s="2142"/>
      <c r="C17" s="2143"/>
      <c r="D17" s="2148"/>
      <c r="E17" s="2151"/>
      <c r="F17" s="2152"/>
      <c r="G17" s="2153"/>
      <c r="H17" s="2160"/>
      <c r="I17" s="611"/>
      <c r="J17" s="618" t="s">
        <v>962</v>
      </c>
      <c r="K17" s="2171"/>
      <c r="L17" s="760"/>
    </row>
    <row r="18" spans="1:12" ht="31.7" customHeight="1">
      <c r="A18" s="2139"/>
      <c r="B18" s="2144"/>
      <c r="C18" s="2145"/>
      <c r="D18" s="2149"/>
      <c r="E18" s="2154"/>
      <c r="F18" s="2155"/>
      <c r="G18" s="2156"/>
      <c r="H18" s="2161"/>
      <c r="I18" s="612"/>
      <c r="J18" s="619" t="s">
        <v>963</v>
      </c>
      <c r="K18" s="2172"/>
      <c r="L18" s="2174"/>
    </row>
    <row r="19" spans="1:12" ht="31.7" customHeight="1">
      <c r="A19" s="2139"/>
      <c r="B19" s="2164"/>
      <c r="C19" s="2165"/>
      <c r="D19" s="2166"/>
      <c r="E19" s="2167"/>
      <c r="F19" s="2168"/>
      <c r="G19" s="2169"/>
      <c r="H19" s="2170"/>
      <c r="I19" s="613"/>
      <c r="J19" s="620" t="s">
        <v>964</v>
      </c>
      <c r="K19" s="2173"/>
      <c r="L19" s="2138"/>
    </row>
    <row r="20" spans="1:12" ht="31.7" customHeight="1">
      <c r="A20" s="2139">
        <v>5</v>
      </c>
      <c r="B20" s="2142"/>
      <c r="C20" s="2143"/>
      <c r="D20" s="2148"/>
      <c r="E20" s="2151"/>
      <c r="F20" s="2152"/>
      <c r="G20" s="2153"/>
      <c r="H20" s="2160"/>
      <c r="I20" s="611"/>
      <c r="J20" s="618" t="s">
        <v>962</v>
      </c>
      <c r="K20" s="2171"/>
      <c r="L20" s="760"/>
    </row>
    <row r="21" spans="1:12" ht="31.7" customHeight="1">
      <c r="A21" s="2139"/>
      <c r="B21" s="2144"/>
      <c r="C21" s="2145"/>
      <c r="D21" s="2149"/>
      <c r="E21" s="2154"/>
      <c r="F21" s="2155"/>
      <c r="G21" s="2156"/>
      <c r="H21" s="2161"/>
      <c r="I21" s="612"/>
      <c r="J21" s="619" t="s">
        <v>963</v>
      </c>
      <c r="K21" s="2172"/>
      <c r="L21" s="2174"/>
    </row>
    <row r="22" spans="1:12" ht="31.7" customHeight="1">
      <c r="A22" s="2139"/>
      <c r="B22" s="2164"/>
      <c r="C22" s="2165"/>
      <c r="D22" s="2166"/>
      <c r="E22" s="2167"/>
      <c r="F22" s="2168"/>
      <c r="G22" s="2169"/>
      <c r="H22" s="2170"/>
      <c r="I22" s="613"/>
      <c r="J22" s="620" t="s">
        <v>964</v>
      </c>
      <c r="K22" s="2173"/>
      <c r="L22" s="2138"/>
    </row>
    <row r="23" spans="1:12" ht="31.7" customHeight="1">
      <c r="A23" s="2139">
        <v>6</v>
      </c>
      <c r="B23" s="2142"/>
      <c r="C23" s="2143"/>
      <c r="D23" s="2148"/>
      <c r="E23" s="2151"/>
      <c r="F23" s="2152"/>
      <c r="G23" s="2153"/>
      <c r="H23" s="2160"/>
      <c r="I23" s="611"/>
      <c r="J23" s="618" t="s">
        <v>962</v>
      </c>
      <c r="K23" s="2171"/>
      <c r="L23" s="761"/>
    </row>
    <row r="24" spans="1:12" ht="31.7" customHeight="1">
      <c r="A24" s="2139"/>
      <c r="B24" s="2144"/>
      <c r="C24" s="2145"/>
      <c r="D24" s="2149"/>
      <c r="E24" s="2154"/>
      <c r="F24" s="2155"/>
      <c r="G24" s="2156"/>
      <c r="H24" s="2161"/>
      <c r="I24" s="612"/>
      <c r="J24" s="619" t="s">
        <v>963</v>
      </c>
      <c r="K24" s="2172"/>
      <c r="L24" s="2137"/>
    </row>
    <row r="25" spans="1:12" ht="31.7" customHeight="1">
      <c r="A25" s="2139"/>
      <c r="B25" s="2164"/>
      <c r="C25" s="2165"/>
      <c r="D25" s="2166"/>
      <c r="E25" s="2167"/>
      <c r="F25" s="2168"/>
      <c r="G25" s="2169"/>
      <c r="H25" s="2170"/>
      <c r="I25" s="613"/>
      <c r="J25" s="620" t="s">
        <v>964</v>
      </c>
      <c r="K25" s="2173"/>
      <c r="L25" s="2138"/>
    </row>
    <row r="26" spans="1:12" ht="31.7" customHeight="1">
      <c r="A26" s="2139">
        <v>7</v>
      </c>
      <c r="B26" s="2142"/>
      <c r="C26" s="2143"/>
      <c r="D26" s="2148"/>
      <c r="E26" s="2151"/>
      <c r="F26" s="2152"/>
      <c r="G26" s="2153"/>
      <c r="H26" s="2160"/>
      <c r="I26" s="611"/>
      <c r="J26" s="618" t="s">
        <v>962</v>
      </c>
      <c r="K26" s="2171"/>
      <c r="L26" s="761"/>
    </row>
    <row r="27" spans="1:12" ht="31.7" customHeight="1">
      <c r="A27" s="2139"/>
      <c r="B27" s="2144"/>
      <c r="C27" s="2145"/>
      <c r="D27" s="2149"/>
      <c r="E27" s="2154"/>
      <c r="F27" s="2155"/>
      <c r="G27" s="2156"/>
      <c r="H27" s="2161"/>
      <c r="I27" s="612"/>
      <c r="J27" s="619" t="s">
        <v>963</v>
      </c>
      <c r="K27" s="2172"/>
      <c r="L27" s="2137"/>
    </row>
    <row r="28" spans="1:12" ht="31.7" customHeight="1">
      <c r="A28" s="2139"/>
      <c r="B28" s="2164"/>
      <c r="C28" s="2165"/>
      <c r="D28" s="2166"/>
      <c r="E28" s="2167"/>
      <c r="F28" s="2168"/>
      <c r="G28" s="2169"/>
      <c r="H28" s="2170"/>
      <c r="I28" s="613"/>
      <c r="J28" s="620" t="s">
        <v>964</v>
      </c>
      <c r="K28" s="2173"/>
      <c r="L28" s="2138"/>
    </row>
    <row r="29" spans="1:12" ht="31.7" customHeight="1">
      <c r="A29" s="2139">
        <v>8</v>
      </c>
      <c r="B29" s="2142"/>
      <c r="C29" s="2143"/>
      <c r="D29" s="2148"/>
      <c r="E29" s="2151"/>
      <c r="F29" s="2152"/>
      <c r="G29" s="2153"/>
      <c r="H29" s="2160"/>
      <c r="I29" s="611"/>
      <c r="J29" s="618" t="s">
        <v>962</v>
      </c>
      <c r="K29" s="2171"/>
      <c r="L29" s="761"/>
    </row>
    <row r="30" spans="1:12" ht="31.7" customHeight="1">
      <c r="A30" s="2139"/>
      <c r="B30" s="2144"/>
      <c r="C30" s="2145"/>
      <c r="D30" s="2149"/>
      <c r="E30" s="2154"/>
      <c r="F30" s="2155"/>
      <c r="G30" s="2156"/>
      <c r="H30" s="2161"/>
      <c r="I30" s="612"/>
      <c r="J30" s="619" t="s">
        <v>963</v>
      </c>
      <c r="K30" s="2172"/>
      <c r="L30" s="2137"/>
    </row>
    <row r="31" spans="1:12" ht="31.7" customHeight="1">
      <c r="A31" s="2139"/>
      <c r="B31" s="2164"/>
      <c r="C31" s="2165"/>
      <c r="D31" s="2166"/>
      <c r="E31" s="2167"/>
      <c r="F31" s="2168"/>
      <c r="G31" s="2169"/>
      <c r="H31" s="2170"/>
      <c r="I31" s="613"/>
      <c r="J31" s="620" t="s">
        <v>964</v>
      </c>
      <c r="K31" s="2173"/>
      <c r="L31" s="2138"/>
    </row>
    <row r="32" spans="1:12" ht="31.7" customHeight="1">
      <c r="A32" s="2139">
        <v>9</v>
      </c>
      <c r="B32" s="2142"/>
      <c r="C32" s="2143"/>
      <c r="D32" s="2148"/>
      <c r="E32" s="2151"/>
      <c r="F32" s="2152"/>
      <c r="G32" s="2153"/>
      <c r="H32" s="2160"/>
      <c r="I32" s="611"/>
      <c r="J32" s="618" t="s">
        <v>962</v>
      </c>
      <c r="K32" s="2171"/>
      <c r="L32" s="761"/>
    </row>
    <row r="33" spans="1:12" ht="31.7" customHeight="1">
      <c r="A33" s="2139"/>
      <c r="B33" s="2144"/>
      <c r="C33" s="2145"/>
      <c r="D33" s="2149"/>
      <c r="E33" s="2154"/>
      <c r="F33" s="2155"/>
      <c r="G33" s="2156"/>
      <c r="H33" s="2161"/>
      <c r="I33" s="612"/>
      <c r="J33" s="619" t="s">
        <v>963</v>
      </c>
      <c r="K33" s="2172"/>
      <c r="L33" s="2137"/>
    </row>
    <row r="34" spans="1:12" ht="31.7" customHeight="1">
      <c r="A34" s="2139"/>
      <c r="B34" s="2164"/>
      <c r="C34" s="2165"/>
      <c r="D34" s="2166"/>
      <c r="E34" s="2167"/>
      <c r="F34" s="2168"/>
      <c r="G34" s="2169"/>
      <c r="H34" s="2170"/>
      <c r="I34" s="613"/>
      <c r="J34" s="620" t="s">
        <v>964</v>
      </c>
      <c r="K34" s="2173"/>
      <c r="L34" s="2138"/>
    </row>
    <row r="35" spans="1:12" ht="31.7" customHeight="1">
      <c r="A35" s="2139">
        <v>10</v>
      </c>
      <c r="B35" s="2142"/>
      <c r="C35" s="2143"/>
      <c r="D35" s="2148"/>
      <c r="E35" s="2151"/>
      <c r="F35" s="2152"/>
      <c r="G35" s="2153"/>
      <c r="H35" s="2160"/>
      <c r="I35" s="611"/>
      <c r="J35" s="618" t="s">
        <v>962</v>
      </c>
      <c r="K35" s="2160"/>
      <c r="L35" s="761"/>
    </row>
    <row r="36" spans="1:12" ht="31.7" customHeight="1">
      <c r="A36" s="2140"/>
      <c r="B36" s="2144"/>
      <c r="C36" s="2145"/>
      <c r="D36" s="2149"/>
      <c r="E36" s="2154"/>
      <c r="F36" s="2155"/>
      <c r="G36" s="2156"/>
      <c r="H36" s="2161"/>
      <c r="I36" s="612"/>
      <c r="J36" s="619" t="s">
        <v>963</v>
      </c>
      <c r="K36" s="2161"/>
      <c r="L36" s="2137"/>
    </row>
    <row r="37" spans="1:12" ht="31.7" customHeight="1" thickBot="1">
      <c r="A37" s="2141"/>
      <c r="B37" s="2146"/>
      <c r="C37" s="2147"/>
      <c r="D37" s="2150"/>
      <c r="E37" s="2157"/>
      <c r="F37" s="2158"/>
      <c r="G37" s="2159"/>
      <c r="H37" s="2162"/>
      <c r="I37" s="614"/>
      <c r="J37" s="621" t="s">
        <v>964</v>
      </c>
      <c r="K37" s="2162"/>
      <c r="L37" s="2163"/>
    </row>
    <row r="38" spans="1:12" ht="6.75" customHeight="1">
      <c r="A38" s="128"/>
      <c r="B38" s="546"/>
      <c r="C38" s="546"/>
      <c r="D38" s="134"/>
      <c r="E38" s="631" t="s">
        <v>991</v>
      </c>
      <c r="F38" s="134"/>
      <c r="G38" s="134"/>
      <c r="H38" s="134"/>
      <c r="I38" s="134"/>
      <c r="J38" s="134"/>
      <c r="K38" s="546"/>
      <c r="L38" s="546"/>
    </row>
    <row r="39" spans="1:12" ht="18" customHeight="1">
      <c r="A39" s="2135" t="s">
        <v>977</v>
      </c>
      <c r="B39" s="2135"/>
      <c r="C39" s="2135"/>
      <c r="D39" s="2135"/>
      <c r="E39" s="2135"/>
      <c r="F39" s="2135"/>
      <c r="G39" s="2135"/>
      <c r="H39" s="2135"/>
      <c r="I39" s="2135"/>
      <c r="J39" s="2135"/>
      <c r="K39" s="2135"/>
      <c r="L39" s="2135"/>
    </row>
    <row r="40" spans="1:12" ht="18" customHeight="1">
      <c r="A40" s="2134" t="s">
        <v>975</v>
      </c>
      <c r="B40" s="2134"/>
      <c r="C40" s="2134"/>
      <c r="D40" s="2134"/>
      <c r="E40" s="2134"/>
      <c r="F40" s="2134"/>
      <c r="G40" s="2134"/>
      <c r="H40" s="2134"/>
      <c r="I40" s="2134"/>
      <c r="J40" s="2134"/>
      <c r="K40" s="2134"/>
      <c r="L40" s="2134"/>
    </row>
    <row r="41" spans="1:12" ht="18" customHeight="1">
      <c r="A41" s="2134" t="s">
        <v>971</v>
      </c>
      <c r="B41" s="2134"/>
      <c r="C41" s="2134"/>
      <c r="D41" s="2134"/>
      <c r="E41" s="2134"/>
      <c r="F41" s="2134"/>
      <c r="G41" s="2134"/>
      <c r="H41" s="2134"/>
      <c r="I41" s="2134"/>
      <c r="J41" s="2134"/>
      <c r="K41" s="2134"/>
      <c r="L41" s="2134"/>
    </row>
    <row r="42" spans="1:12" s="636" customFormat="1" ht="18" customHeight="1">
      <c r="A42" s="2134" t="s">
        <v>987</v>
      </c>
      <c r="B42" s="2134"/>
      <c r="C42" s="2134"/>
      <c r="D42" s="2134"/>
      <c r="E42" s="2134"/>
      <c r="F42" s="2134"/>
      <c r="G42" s="2134"/>
      <c r="H42" s="2134"/>
      <c r="I42" s="2134"/>
      <c r="J42" s="2134"/>
      <c r="K42" s="2134"/>
      <c r="L42" s="2134"/>
    </row>
    <row r="43" spans="1:12" s="636" customFormat="1" ht="18" customHeight="1">
      <c r="A43" s="2134" t="s">
        <v>931</v>
      </c>
      <c r="B43" s="2134"/>
      <c r="C43" s="2134"/>
      <c r="D43" s="2134"/>
      <c r="E43" s="2134"/>
      <c r="F43" s="2134"/>
      <c r="G43" s="2134"/>
      <c r="H43" s="2134"/>
      <c r="I43" s="2134"/>
      <c r="J43" s="2134"/>
      <c r="K43" s="2134"/>
      <c r="L43" s="2134"/>
    </row>
    <row r="44" spans="1:12" s="636" customFormat="1" ht="18" customHeight="1">
      <c r="A44" s="2134" t="s">
        <v>932</v>
      </c>
      <c r="B44" s="2134"/>
      <c r="C44" s="2134"/>
      <c r="D44" s="2134"/>
      <c r="E44" s="2134"/>
      <c r="F44" s="2134"/>
      <c r="G44" s="2134"/>
      <c r="H44" s="2134"/>
      <c r="I44" s="2134"/>
      <c r="J44" s="2134"/>
      <c r="K44" s="2134"/>
      <c r="L44" s="2134"/>
    </row>
    <row r="45" spans="1:12" s="636" customFormat="1" ht="18" customHeight="1">
      <c r="A45" s="2134" t="s">
        <v>933</v>
      </c>
      <c r="B45" s="2134"/>
      <c r="C45" s="2134"/>
      <c r="D45" s="2134"/>
      <c r="E45" s="2134"/>
      <c r="F45" s="2134"/>
      <c r="G45" s="2134"/>
      <c r="H45" s="2134"/>
      <c r="I45" s="2134"/>
      <c r="J45" s="2134"/>
      <c r="K45" s="2134"/>
      <c r="L45" s="2134"/>
    </row>
    <row r="46" spans="1:12" s="636" customFormat="1" ht="18" customHeight="1">
      <c r="A46" s="2134" t="s">
        <v>967</v>
      </c>
      <c r="B46" s="2134"/>
      <c r="C46" s="2134"/>
      <c r="D46" s="2134"/>
      <c r="E46" s="2134"/>
      <c r="F46" s="2134"/>
      <c r="G46" s="2134"/>
      <c r="H46" s="2134"/>
      <c r="I46" s="2134"/>
      <c r="J46" s="2134"/>
      <c r="K46" s="2134"/>
      <c r="L46" s="2134"/>
    </row>
    <row r="47" spans="1:12" s="636" customFormat="1" ht="18" customHeight="1">
      <c r="A47" s="2134" t="s">
        <v>972</v>
      </c>
      <c r="B47" s="2134"/>
      <c r="C47" s="2134"/>
      <c r="D47" s="2134"/>
      <c r="E47" s="2134"/>
      <c r="F47" s="2134"/>
      <c r="G47" s="2134"/>
      <c r="H47" s="2134"/>
      <c r="I47" s="2134"/>
      <c r="J47" s="2134"/>
      <c r="K47" s="2134"/>
      <c r="L47" s="2134"/>
    </row>
    <row r="48" spans="1:12" s="636" customFormat="1" ht="18" customHeight="1">
      <c r="A48" s="2134" t="s">
        <v>973</v>
      </c>
      <c r="B48" s="2134"/>
      <c r="C48" s="2134"/>
      <c r="D48" s="2134"/>
      <c r="E48" s="2134"/>
      <c r="F48" s="2134"/>
      <c r="G48" s="2134"/>
      <c r="H48" s="2134"/>
      <c r="I48" s="2134"/>
      <c r="J48" s="2134"/>
      <c r="K48" s="2134"/>
      <c r="L48" s="2134"/>
    </row>
    <row r="49" spans="1:12" ht="18" customHeight="1">
      <c r="A49" s="2134" t="s">
        <v>976</v>
      </c>
      <c r="B49" s="2134"/>
      <c r="C49" s="2134"/>
      <c r="D49" s="2134"/>
      <c r="E49" s="2134"/>
      <c r="F49" s="2134"/>
      <c r="G49" s="2134"/>
      <c r="H49" s="2134"/>
      <c r="I49" s="2134"/>
      <c r="J49" s="2134"/>
      <c r="K49" s="2134"/>
      <c r="L49" s="2134"/>
    </row>
    <row r="50" spans="1:12" ht="18" customHeight="1">
      <c r="A50" s="2136" t="s">
        <v>1352</v>
      </c>
      <c r="B50" s="2134"/>
      <c r="C50" s="2134"/>
      <c r="D50" s="2134"/>
      <c r="E50" s="2134"/>
      <c r="F50" s="2134"/>
      <c r="G50" s="2134"/>
      <c r="H50" s="2134"/>
      <c r="I50" s="2134"/>
      <c r="J50" s="2134"/>
      <c r="K50" s="2134"/>
      <c r="L50" s="2134"/>
    </row>
    <row r="51" spans="1:12" ht="18" customHeight="1">
      <c r="A51" s="2136" t="s">
        <v>1353</v>
      </c>
      <c r="B51" s="2136"/>
      <c r="C51" s="2136"/>
      <c r="D51" s="2136"/>
      <c r="E51" s="2136"/>
      <c r="F51" s="2136"/>
      <c r="G51" s="2136"/>
      <c r="H51" s="2136"/>
      <c r="I51" s="2136"/>
      <c r="J51" s="2136"/>
      <c r="K51" s="2136"/>
      <c r="L51" s="2136"/>
    </row>
    <row r="52" spans="1:12" ht="18.75" customHeight="1">
      <c r="A52" s="2134" t="s">
        <v>1315</v>
      </c>
      <c r="B52" s="2134"/>
      <c r="C52" s="2134"/>
      <c r="D52" s="2134"/>
      <c r="E52" s="2134"/>
      <c r="F52" s="2134"/>
      <c r="G52" s="2134"/>
      <c r="H52" s="2134"/>
      <c r="I52" s="2134"/>
      <c r="J52" s="2134"/>
      <c r="K52" s="2134"/>
      <c r="L52" s="2134"/>
    </row>
    <row r="53" spans="1:12" ht="15" customHeight="1">
      <c r="A53" s="2134" t="s">
        <v>988</v>
      </c>
      <c r="B53" s="2134"/>
      <c r="C53" s="2134"/>
      <c r="D53" s="2134"/>
      <c r="E53" s="2134"/>
      <c r="F53" s="2134"/>
      <c r="G53" s="2134"/>
      <c r="H53" s="2134"/>
      <c r="I53" s="2134"/>
      <c r="J53" s="2134"/>
      <c r="K53" s="2134"/>
      <c r="L53" s="2134"/>
    </row>
    <row r="54" spans="1:12" ht="15" customHeight="1">
      <c r="A54" s="2134"/>
      <c r="B54" s="2134"/>
      <c r="C54" s="2134"/>
      <c r="D54" s="2134"/>
      <c r="E54" s="2134"/>
      <c r="F54" s="2134"/>
      <c r="G54" s="2134"/>
      <c r="H54" s="2134"/>
      <c r="I54" s="2134"/>
      <c r="J54" s="2134"/>
      <c r="K54" s="2134"/>
      <c r="L54" s="2134"/>
    </row>
    <row r="55" spans="1:12" ht="15" customHeight="1">
      <c r="A55" s="2134" t="s">
        <v>966</v>
      </c>
      <c r="B55" s="2134"/>
      <c r="C55" s="2134"/>
      <c r="D55" s="2134"/>
      <c r="E55" s="2134"/>
      <c r="F55" s="2134"/>
      <c r="G55" s="2134"/>
      <c r="H55" s="2134"/>
      <c r="I55" s="2134"/>
      <c r="J55" s="2134"/>
      <c r="K55" s="2134"/>
      <c r="L55" s="2134"/>
    </row>
    <row r="56" spans="1:12" ht="15" customHeight="1">
      <c r="A56" s="2134" t="s">
        <v>968</v>
      </c>
      <c r="B56" s="2134"/>
      <c r="C56" s="2134"/>
      <c r="D56" s="2134"/>
      <c r="E56" s="2134"/>
      <c r="F56" s="2134"/>
      <c r="G56" s="2134"/>
      <c r="H56" s="2134"/>
      <c r="I56" s="2134"/>
      <c r="J56" s="2134"/>
      <c r="K56" s="2134"/>
      <c r="L56" s="2134"/>
    </row>
    <row r="57" spans="1:12" ht="15" customHeight="1">
      <c r="A57" s="2134" t="s">
        <v>969</v>
      </c>
      <c r="B57" s="2134"/>
      <c r="C57" s="2134"/>
      <c r="D57" s="2134"/>
      <c r="E57" s="2134"/>
      <c r="F57" s="2134"/>
      <c r="G57" s="2134"/>
      <c r="H57" s="2134"/>
      <c r="I57" s="2134"/>
      <c r="J57" s="2134"/>
      <c r="K57" s="2134"/>
      <c r="L57" s="2134"/>
    </row>
    <row r="58" spans="1:12" ht="15" customHeight="1">
      <c r="A58" s="2134" t="s">
        <v>970</v>
      </c>
      <c r="B58" s="2134"/>
      <c r="C58" s="2134"/>
      <c r="D58" s="2134"/>
      <c r="E58" s="2134"/>
      <c r="F58" s="2134"/>
      <c r="G58" s="2134"/>
      <c r="H58" s="2134"/>
      <c r="I58" s="2134"/>
      <c r="J58" s="2134"/>
      <c r="K58" s="2134"/>
      <c r="L58" s="2134"/>
    </row>
    <row r="59" spans="1:12" ht="15" customHeight="1">
      <c r="A59" s="2134"/>
      <c r="B59" s="2134"/>
      <c r="C59" s="2134"/>
      <c r="D59" s="2134"/>
      <c r="E59" s="2134"/>
      <c r="F59" s="2134"/>
      <c r="G59" s="2134"/>
      <c r="H59" s="2134"/>
      <c r="I59" s="2134"/>
      <c r="J59" s="2134"/>
      <c r="K59" s="2134"/>
      <c r="L59" s="2134"/>
    </row>
    <row r="60" spans="1:12" ht="14.25">
      <c r="A60" s="624"/>
      <c r="B60" s="624"/>
      <c r="C60" s="624"/>
      <c r="D60" s="624"/>
      <c r="E60" s="624"/>
      <c r="F60" s="624"/>
      <c r="G60" s="624"/>
      <c r="H60" s="624"/>
      <c r="I60" s="624"/>
      <c r="J60" s="624"/>
      <c r="K60" s="624"/>
      <c r="L60" s="624"/>
    </row>
    <row r="61" spans="1:12" ht="14.25">
      <c r="A61" s="624"/>
      <c r="B61" s="624"/>
      <c r="C61" s="624"/>
      <c r="D61" s="624"/>
      <c r="E61" s="624"/>
      <c r="F61" s="624"/>
      <c r="G61" s="624"/>
      <c r="H61" s="624"/>
      <c r="I61" s="624"/>
      <c r="J61" s="624"/>
      <c r="K61" s="624"/>
      <c r="L61" s="638"/>
    </row>
    <row r="62" spans="1:12">
      <c r="A62" s="604"/>
      <c r="B62" s="604"/>
      <c r="C62" s="604"/>
      <c r="D62" s="604"/>
      <c r="E62" s="604"/>
      <c r="F62" s="604"/>
      <c r="G62" s="604"/>
      <c r="H62" s="604"/>
      <c r="I62" s="604"/>
      <c r="J62" s="604"/>
      <c r="K62" s="604"/>
      <c r="L62" s="604"/>
    </row>
    <row r="63" spans="1:12">
      <c r="A63" s="604"/>
      <c r="B63" s="604"/>
      <c r="C63" s="604"/>
      <c r="D63" s="604"/>
      <c r="E63" s="604"/>
      <c r="F63" s="604"/>
      <c r="G63" s="604"/>
      <c r="H63" s="604"/>
      <c r="I63" s="604"/>
      <c r="J63" s="604"/>
      <c r="K63" s="604"/>
      <c r="L63" s="604"/>
    </row>
    <row r="64" spans="1:12">
      <c r="A64" s="604"/>
      <c r="B64" s="604"/>
      <c r="C64" s="604"/>
      <c r="D64" s="604"/>
      <c r="E64" s="604"/>
      <c r="F64" s="604"/>
      <c r="G64" s="604"/>
      <c r="H64" s="604"/>
      <c r="I64" s="604"/>
      <c r="J64" s="604"/>
      <c r="K64" s="604"/>
      <c r="L64" s="604"/>
    </row>
    <row r="65" spans="1:13">
      <c r="A65" s="604"/>
      <c r="B65" s="604"/>
      <c r="C65" s="604"/>
      <c r="D65" s="604"/>
      <c r="E65" s="604"/>
      <c r="F65" s="604"/>
      <c r="G65" s="604"/>
      <c r="H65" s="604"/>
      <c r="I65" s="604"/>
      <c r="J65" s="604"/>
      <c r="K65" s="604"/>
      <c r="L65" s="604"/>
      <c r="M65" s="604"/>
    </row>
    <row r="66" spans="1:13">
      <c r="A66" s="604"/>
      <c r="B66" s="604"/>
      <c r="C66" s="604"/>
      <c r="D66" s="604"/>
      <c r="E66" s="604"/>
      <c r="F66" s="604"/>
      <c r="G66" s="604"/>
      <c r="H66" s="604"/>
      <c r="I66" s="604"/>
      <c r="J66" s="604"/>
      <c r="K66" s="604"/>
      <c r="L66" s="604"/>
      <c r="M66" s="604"/>
    </row>
    <row r="67" spans="1:13">
      <c r="A67" s="604"/>
      <c r="B67" s="604"/>
      <c r="C67" s="604"/>
      <c r="D67" s="604"/>
      <c r="E67" s="604"/>
      <c r="F67" s="604"/>
      <c r="G67" s="604"/>
      <c r="H67" s="604"/>
      <c r="I67" s="604"/>
      <c r="J67" s="604"/>
      <c r="K67" s="604"/>
      <c r="L67" s="604"/>
      <c r="M67" s="604"/>
    </row>
    <row r="68" spans="1:13">
      <c r="A68" s="604"/>
      <c r="B68" s="604"/>
      <c r="C68" s="604"/>
      <c r="D68" s="604"/>
      <c r="E68" s="604"/>
      <c r="F68" s="604"/>
      <c r="G68" s="604"/>
      <c r="H68" s="604"/>
      <c r="I68" s="604"/>
      <c r="J68" s="604"/>
      <c r="K68" s="604"/>
      <c r="L68" s="604"/>
      <c r="M68" s="604"/>
    </row>
    <row r="69" spans="1:13">
      <c r="A69" s="604"/>
      <c r="B69" s="604"/>
      <c r="C69" s="604"/>
      <c r="D69" s="604"/>
      <c r="E69" s="604"/>
      <c r="F69" s="604"/>
      <c r="G69" s="604"/>
      <c r="H69" s="604"/>
      <c r="I69" s="604"/>
      <c r="J69" s="604"/>
      <c r="K69" s="604"/>
      <c r="L69" s="604"/>
      <c r="M69" s="604"/>
    </row>
    <row r="70" spans="1:13">
      <c r="A70" s="604"/>
      <c r="B70" s="604"/>
      <c r="C70" s="604"/>
      <c r="D70" s="604"/>
      <c r="E70" s="604"/>
      <c r="F70" s="604"/>
      <c r="G70" s="604"/>
      <c r="H70" s="604"/>
      <c r="I70" s="604"/>
      <c r="J70" s="604"/>
      <c r="K70" s="604"/>
      <c r="L70" s="604"/>
      <c r="M70" s="604"/>
    </row>
    <row r="71" spans="1:13">
      <c r="A71" s="604"/>
      <c r="B71" s="604"/>
      <c r="C71" s="604"/>
      <c r="D71" s="604"/>
      <c r="E71" s="604"/>
      <c r="F71" s="604"/>
      <c r="G71" s="604"/>
      <c r="H71" s="604"/>
      <c r="I71" s="604"/>
      <c r="J71" s="604"/>
      <c r="K71" s="604"/>
      <c r="L71" s="604"/>
      <c r="M71" s="604"/>
    </row>
    <row r="72" spans="1:13">
      <c r="A72" s="604"/>
      <c r="B72" s="604"/>
      <c r="C72" s="604"/>
      <c r="D72" s="604"/>
      <c r="E72" s="604"/>
      <c r="F72" s="604"/>
      <c r="G72" s="604"/>
      <c r="H72" s="604"/>
      <c r="I72" s="604"/>
      <c r="J72" s="604"/>
      <c r="K72" s="604"/>
      <c r="L72" s="604"/>
      <c r="M72" s="604"/>
    </row>
    <row r="73" spans="1:13">
      <c r="A73" s="604"/>
      <c r="B73" s="604"/>
      <c r="C73" s="604"/>
      <c r="D73" s="604"/>
      <c r="E73" s="604"/>
      <c r="F73" s="604"/>
      <c r="G73" s="604"/>
      <c r="H73" s="604"/>
      <c r="I73" s="604"/>
      <c r="J73" s="604"/>
      <c r="K73" s="604"/>
      <c r="L73" s="604"/>
      <c r="M73" s="604"/>
    </row>
    <row r="74" spans="1:13">
      <c r="A74" s="604"/>
      <c r="B74" s="604"/>
      <c r="C74" s="604"/>
      <c r="D74" s="604"/>
      <c r="E74" s="604"/>
      <c r="F74" s="604"/>
      <c r="G74" s="604"/>
      <c r="H74" s="604"/>
      <c r="I74" s="604"/>
      <c r="J74" s="604"/>
      <c r="K74" s="604"/>
      <c r="L74" s="604"/>
      <c r="M74" s="604"/>
    </row>
    <row r="75" spans="1:13">
      <c r="A75" s="604"/>
      <c r="B75" s="604"/>
      <c r="C75" s="604"/>
      <c r="D75" s="604"/>
      <c r="E75" s="604"/>
      <c r="F75" s="604"/>
      <c r="G75" s="604"/>
      <c r="H75" s="604"/>
      <c r="I75" s="604"/>
      <c r="J75" s="604"/>
      <c r="K75" s="604"/>
      <c r="L75" s="604"/>
      <c r="M75" s="604"/>
    </row>
    <row r="76" spans="1:13">
      <c r="A76" s="604"/>
      <c r="B76" s="604"/>
      <c r="C76" s="604"/>
      <c r="D76" s="604"/>
      <c r="E76" s="604"/>
      <c r="F76" s="604"/>
      <c r="G76" s="604"/>
      <c r="H76" s="604"/>
      <c r="I76" s="604"/>
      <c r="J76" s="604"/>
      <c r="K76" s="604"/>
      <c r="L76" s="604"/>
      <c r="M76" s="604"/>
    </row>
    <row r="77" spans="1:13">
      <c r="A77" s="604"/>
      <c r="B77" s="604"/>
      <c r="C77" s="604"/>
      <c r="D77" s="604"/>
      <c r="E77" s="604"/>
      <c r="F77" s="604"/>
      <c r="G77" s="604"/>
      <c r="H77" s="604"/>
      <c r="I77" s="604"/>
      <c r="J77" s="604"/>
      <c r="K77" s="604"/>
      <c r="L77" s="604"/>
      <c r="M77" s="604"/>
    </row>
    <row r="78" spans="1:13">
      <c r="A78" s="604"/>
      <c r="B78" s="604"/>
      <c r="C78" s="604"/>
      <c r="D78" s="604"/>
      <c r="E78" s="604"/>
      <c r="F78" s="604"/>
      <c r="G78" s="604"/>
      <c r="H78" s="604"/>
      <c r="I78" s="604"/>
      <c r="J78" s="604"/>
      <c r="K78" s="604"/>
      <c r="L78" s="604"/>
      <c r="M78" s="604"/>
    </row>
    <row r="79" spans="1:13">
      <c r="A79" s="604"/>
      <c r="B79" s="604"/>
      <c r="C79" s="604"/>
      <c r="D79" s="604"/>
      <c r="E79" s="604"/>
      <c r="F79" s="604"/>
      <c r="G79" s="604"/>
      <c r="H79" s="604"/>
      <c r="I79" s="604"/>
      <c r="J79" s="604"/>
      <c r="K79" s="604"/>
      <c r="L79" s="604"/>
    </row>
    <row r="80" spans="1:13">
      <c r="A80" s="604"/>
      <c r="B80" s="604"/>
      <c r="C80" s="604"/>
      <c r="D80" s="604"/>
      <c r="E80" s="604"/>
      <c r="F80" s="604"/>
      <c r="G80" s="604"/>
      <c r="H80" s="604"/>
      <c r="I80" s="604"/>
      <c r="J80" s="604"/>
      <c r="K80" s="604"/>
      <c r="L80" s="604"/>
    </row>
    <row r="81" spans="1:12">
      <c r="A81" s="604"/>
      <c r="B81" s="604"/>
      <c r="C81" s="604"/>
      <c r="D81" s="604"/>
      <c r="E81" s="604"/>
      <c r="F81" s="604"/>
      <c r="G81" s="604"/>
      <c r="H81" s="604"/>
      <c r="I81" s="604"/>
      <c r="J81" s="604"/>
      <c r="K81" s="604"/>
      <c r="L81" s="604"/>
    </row>
    <row r="82" spans="1:12">
      <c r="A82" s="604"/>
      <c r="B82" s="604"/>
      <c r="C82" s="604"/>
      <c r="D82" s="604"/>
      <c r="E82" s="604"/>
      <c r="F82" s="604"/>
      <c r="G82" s="604"/>
      <c r="H82" s="604"/>
      <c r="I82" s="604"/>
      <c r="J82" s="604"/>
      <c r="K82" s="604"/>
      <c r="L82" s="604"/>
    </row>
    <row r="83" spans="1:12">
      <c r="A83" s="604"/>
      <c r="B83" s="604"/>
      <c r="C83" s="604"/>
      <c r="D83" s="604"/>
      <c r="E83" s="604"/>
      <c r="F83" s="604"/>
      <c r="G83" s="604"/>
      <c r="H83" s="604"/>
      <c r="I83" s="604"/>
      <c r="J83" s="604"/>
      <c r="K83" s="604"/>
      <c r="L83" s="604"/>
    </row>
    <row r="84" spans="1:12">
      <c r="A84" s="604"/>
      <c r="B84" s="604"/>
      <c r="C84" s="604"/>
      <c r="D84" s="604"/>
      <c r="E84" s="604"/>
      <c r="F84" s="604"/>
      <c r="G84" s="604"/>
      <c r="H84" s="604"/>
      <c r="I84" s="604"/>
      <c r="J84" s="604"/>
      <c r="K84" s="604"/>
      <c r="L84" s="604"/>
    </row>
    <row r="85" spans="1:12">
      <c r="A85" s="604"/>
      <c r="B85" s="604"/>
      <c r="C85" s="604"/>
      <c r="D85" s="604"/>
      <c r="E85" s="604"/>
      <c r="F85" s="604"/>
      <c r="G85" s="604"/>
      <c r="H85" s="604"/>
      <c r="I85" s="604"/>
      <c r="J85" s="604"/>
      <c r="K85" s="604"/>
      <c r="L85" s="604"/>
    </row>
    <row r="86" spans="1:12">
      <c r="A86" s="604"/>
      <c r="B86" s="604"/>
      <c r="C86" s="604"/>
      <c r="D86" s="604"/>
      <c r="E86" s="604"/>
      <c r="F86" s="604"/>
      <c r="G86" s="604"/>
      <c r="H86" s="604"/>
      <c r="I86" s="604"/>
      <c r="J86" s="604"/>
      <c r="K86" s="604"/>
      <c r="L86" s="604"/>
    </row>
    <row r="87" spans="1:12">
      <c r="A87" s="604"/>
      <c r="B87" s="604"/>
      <c r="C87" s="604"/>
      <c r="D87" s="604"/>
      <c r="E87" s="604"/>
      <c r="F87" s="604"/>
      <c r="G87" s="604"/>
      <c r="H87" s="604"/>
      <c r="I87" s="604"/>
      <c r="J87" s="604"/>
      <c r="K87" s="604"/>
      <c r="L87" s="604"/>
    </row>
    <row r="88" spans="1:12">
      <c r="A88" s="604"/>
      <c r="B88" s="604"/>
      <c r="C88" s="604"/>
      <c r="D88" s="604"/>
      <c r="E88" s="604"/>
      <c r="F88" s="604"/>
      <c r="G88" s="604"/>
      <c r="H88" s="604"/>
      <c r="I88" s="604"/>
      <c r="J88" s="604"/>
      <c r="K88" s="604"/>
      <c r="L88" s="604"/>
    </row>
    <row r="89" spans="1:12">
      <c r="A89" s="604"/>
      <c r="B89" s="604"/>
      <c r="C89" s="604"/>
      <c r="D89" s="604"/>
      <c r="E89" s="604"/>
      <c r="F89" s="604"/>
      <c r="G89" s="604"/>
      <c r="H89" s="604"/>
      <c r="I89" s="604"/>
      <c r="J89" s="604"/>
      <c r="K89" s="604"/>
      <c r="L89" s="604"/>
    </row>
    <row r="90" spans="1:12">
      <c r="A90" s="604"/>
      <c r="B90" s="604"/>
      <c r="C90" s="604"/>
      <c r="D90" s="604"/>
      <c r="E90" s="604"/>
      <c r="F90" s="604"/>
      <c r="G90" s="604"/>
      <c r="H90" s="604"/>
      <c r="I90" s="604"/>
      <c r="J90" s="604"/>
      <c r="K90" s="604"/>
      <c r="L90" s="604"/>
    </row>
    <row r="91" spans="1:12">
      <c r="A91" s="604"/>
      <c r="B91" s="604"/>
      <c r="C91" s="604"/>
      <c r="D91" s="604"/>
      <c r="E91" s="604"/>
      <c r="F91" s="604"/>
      <c r="G91" s="604"/>
      <c r="H91" s="604"/>
      <c r="I91" s="604"/>
      <c r="J91" s="604"/>
      <c r="K91" s="604"/>
      <c r="L91" s="604"/>
    </row>
    <row r="92" spans="1:12">
      <c r="A92" s="604"/>
      <c r="B92" s="604"/>
      <c r="C92" s="604"/>
      <c r="D92" s="604"/>
      <c r="E92" s="604"/>
      <c r="F92" s="604"/>
      <c r="G92" s="604"/>
      <c r="H92" s="604"/>
      <c r="I92" s="604"/>
      <c r="J92" s="604"/>
      <c r="K92" s="604"/>
      <c r="L92" s="604"/>
    </row>
    <row r="93" spans="1:12">
      <c r="A93" s="604"/>
      <c r="B93" s="604"/>
      <c r="C93" s="604"/>
      <c r="D93" s="604"/>
      <c r="E93" s="604"/>
      <c r="F93" s="604"/>
      <c r="G93" s="604"/>
      <c r="H93" s="604"/>
      <c r="I93" s="604"/>
      <c r="J93" s="604"/>
      <c r="K93" s="604"/>
      <c r="L93" s="604"/>
    </row>
    <row r="94" spans="1:12">
      <c r="A94" s="604"/>
      <c r="B94" s="604"/>
      <c r="C94" s="604"/>
      <c r="D94" s="604"/>
      <c r="E94" s="604"/>
      <c r="F94" s="604"/>
      <c r="G94" s="604"/>
      <c r="H94" s="604"/>
      <c r="I94" s="604"/>
      <c r="J94" s="604"/>
      <c r="K94" s="604"/>
      <c r="L94" s="604"/>
    </row>
    <row r="95" spans="1:12">
      <c r="A95" s="604"/>
      <c r="B95" s="604"/>
      <c r="C95" s="604"/>
      <c r="D95" s="604"/>
      <c r="E95" s="604"/>
      <c r="F95" s="604"/>
      <c r="G95" s="604"/>
      <c r="H95" s="604"/>
      <c r="I95" s="604"/>
      <c r="J95" s="604"/>
      <c r="K95" s="604"/>
      <c r="L95" s="604"/>
    </row>
    <row r="96" spans="1:12">
      <c r="A96" s="604"/>
      <c r="B96" s="604"/>
      <c r="C96" s="604"/>
      <c r="D96" s="604"/>
      <c r="E96" s="604"/>
      <c r="F96" s="604"/>
      <c r="G96" s="604"/>
      <c r="H96" s="604"/>
      <c r="I96" s="604"/>
      <c r="J96" s="604"/>
      <c r="K96" s="604"/>
      <c r="L96" s="604"/>
    </row>
    <row r="97" spans="1:12">
      <c r="A97" s="604"/>
      <c r="B97" s="604"/>
      <c r="C97" s="604"/>
      <c r="D97" s="604"/>
      <c r="E97" s="604"/>
      <c r="F97" s="604"/>
      <c r="G97" s="604"/>
      <c r="H97" s="604"/>
      <c r="I97" s="604"/>
      <c r="J97" s="604"/>
      <c r="K97" s="604"/>
      <c r="L97" s="604"/>
    </row>
    <row r="98" spans="1:12">
      <c r="A98" s="604"/>
      <c r="B98" s="604"/>
      <c r="C98" s="604"/>
      <c r="D98" s="604"/>
      <c r="E98" s="604"/>
      <c r="F98" s="604"/>
      <c r="G98" s="604"/>
      <c r="H98" s="604"/>
      <c r="I98" s="604"/>
      <c r="J98" s="604"/>
      <c r="K98" s="604"/>
      <c r="L98" s="604"/>
    </row>
    <row r="99" spans="1:12">
      <c r="A99" s="604"/>
      <c r="B99" s="604"/>
      <c r="C99" s="604"/>
      <c r="D99" s="604"/>
      <c r="E99" s="604"/>
      <c r="F99" s="604"/>
      <c r="G99" s="604"/>
      <c r="H99" s="604"/>
      <c r="I99" s="604"/>
      <c r="J99" s="604"/>
      <c r="K99" s="604"/>
      <c r="L99" s="604"/>
    </row>
    <row r="100" spans="1:12">
      <c r="A100" s="604"/>
      <c r="B100" s="604"/>
      <c r="C100" s="604"/>
      <c r="D100" s="604"/>
      <c r="E100" s="604"/>
      <c r="F100" s="604"/>
      <c r="G100" s="604"/>
      <c r="H100" s="604"/>
      <c r="I100" s="604"/>
      <c r="J100" s="604"/>
      <c r="K100" s="604"/>
      <c r="L100" s="604"/>
    </row>
    <row r="101" spans="1:12">
      <c r="A101" s="604"/>
      <c r="B101" s="604"/>
      <c r="C101" s="604"/>
      <c r="D101" s="604"/>
      <c r="E101" s="604"/>
      <c r="F101" s="604"/>
      <c r="G101" s="604"/>
      <c r="H101" s="604"/>
      <c r="I101" s="604"/>
      <c r="J101" s="604"/>
      <c r="K101" s="604"/>
      <c r="L101" s="604"/>
    </row>
    <row r="102" spans="1:12">
      <c r="A102" s="604"/>
      <c r="B102" s="604"/>
      <c r="C102" s="604"/>
      <c r="D102" s="604"/>
      <c r="E102" s="604"/>
      <c r="F102" s="604"/>
      <c r="G102" s="604"/>
      <c r="H102" s="604"/>
      <c r="I102" s="604"/>
      <c r="J102" s="604"/>
      <c r="K102" s="604"/>
      <c r="L102" s="604"/>
    </row>
    <row r="103" spans="1:12">
      <c r="A103" s="604"/>
      <c r="B103" s="604"/>
      <c r="C103" s="604"/>
      <c r="D103" s="604"/>
      <c r="E103" s="604"/>
      <c r="F103" s="604"/>
      <c r="G103" s="604"/>
      <c r="H103" s="604"/>
      <c r="I103" s="604"/>
      <c r="J103" s="604"/>
      <c r="K103" s="604"/>
      <c r="L103" s="604"/>
    </row>
    <row r="104" spans="1:12">
      <c r="A104" s="604"/>
      <c r="B104" s="604"/>
      <c r="C104" s="604"/>
      <c r="D104" s="604"/>
      <c r="E104" s="604"/>
      <c r="F104" s="604"/>
      <c r="G104" s="604"/>
      <c r="H104" s="604"/>
      <c r="I104" s="604"/>
      <c r="J104" s="604"/>
      <c r="K104" s="604"/>
      <c r="L104" s="604"/>
    </row>
    <row r="105" spans="1:12">
      <c r="A105" s="604"/>
      <c r="B105" s="604"/>
      <c r="C105" s="604"/>
      <c r="D105" s="604"/>
      <c r="E105" s="604"/>
      <c r="F105" s="604"/>
      <c r="G105" s="604"/>
      <c r="H105" s="604"/>
      <c r="I105" s="604"/>
      <c r="J105" s="604"/>
      <c r="K105" s="604"/>
      <c r="L105" s="604"/>
    </row>
    <row r="106" spans="1:12">
      <c r="A106" s="604"/>
      <c r="B106" s="604"/>
      <c r="C106" s="604"/>
      <c r="D106" s="604"/>
      <c r="E106" s="604"/>
      <c r="F106" s="604"/>
      <c r="G106" s="604"/>
      <c r="H106" s="604"/>
      <c r="I106" s="604"/>
      <c r="J106" s="604"/>
      <c r="K106" s="604"/>
      <c r="L106" s="604"/>
    </row>
    <row r="107" spans="1:12">
      <c r="A107" s="604"/>
      <c r="B107" s="604"/>
      <c r="C107" s="604"/>
      <c r="D107" s="604"/>
      <c r="E107" s="604"/>
      <c r="F107" s="604"/>
      <c r="G107" s="604"/>
      <c r="H107" s="604"/>
      <c r="I107" s="604"/>
      <c r="J107" s="604"/>
      <c r="K107" s="604"/>
      <c r="L107" s="604"/>
    </row>
    <row r="108" spans="1:12">
      <c r="A108" s="604"/>
      <c r="B108" s="604"/>
      <c r="C108" s="604"/>
      <c r="D108" s="604"/>
      <c r="E108" s="604"/>
      <c r="F108" s="604"/>
      <c r="G108" s="604"/>
      <c r="H108" s="604"/>
      <c r="I108" s="604"/>
      <c r="J108" s="604"/>
      <c r="K108" s="604"/>
      <c r="L108" s="604"/>
    </row>
    <row r="109" spans="1:12">
      <c r="A109" s="604"/>
      <c r="B109" s="604"/>
      <c r="C109" s="604"/>
      <c r="D109" s="604"/>
      <c r="E109" s="604"/>
      <c r="F109" s="604"/>
      <c r="G109" s="604"/>
      <c r="H109" s="604"/>
      <c r="I109" s="604"/>
      <c r="J109" s="604"/>
      <c r="K109" s="604"/>
      <c r="L109" s="604"/>
    </row>
    <row r="110" spans="1:12">
      <c r="A110" s="604"/>
      <c r="B110" s="604"/>
      <c r="C110" s="604"/>
      <c r="D110" s="604"/>
      <c r="E110" s="604"/>
      <c r="F110" s="604"/>
      <c r="G110" s="604"/>
      <c r="H110" s="604"/>
      <c r="I110" s="604"/>
      <c r="J110" s="604"/>
      <c r="K110" s="604"/>
      <c r="L110" s="604"/>
    </row>
    <row r="111" spans="1:12">
      <c r="A111" s="604"/>
      <c r="B111" s="604"/>
      <c r="C111" s="604"/>
      <c r="D111" s="604"/>
      <c r="E111" s="604"/>
      <c r="F111" s="604"/>
      <c r="G111" s="604"/>
      <c r="H111" s="604"/>
      <c r="I111" s="604"/>
      <c r="J111" s="604"/>
      <c r="K111" s="604"/>
      <c r="L111" s="604"/>
    </row>
    <row r="112" spans="1:12">
      <c r="A112" s="604"/>
      <c r="B112" s="604"/>
      <c r="C112" s="604"/>
      <c r="D112" s="604"/>
      <c r="E112" s="604"/>
      <c r="F112" s="604"/>
      <c r="G112" s="604"/>
      <c r="H112" s="604"/>
      <c r="I112" s="604"/>
      <c r="J112" s="604"/>
      <c r="K112" s="604"/>
      <c r="L112" s="604"/>
    </row>
    <row r="113" spans="1:12">
      <c r="A113" s="604"/>
      <c r="B113" s="604"/>
      <c r="C113" s="604"/>
      <c r="D113" s="604"/>
      <c r="E113" s="604"/>
      <c r="F113" s="604"/>
      <c r="G113" s="604"/>
      <c r="H113" s="604"/>
      <c r="I113" s="604"/>
      <c r="J113" s="604"/>
      <c r="K113" s="604"/>
      <c r="L113" s="604"/>
    </row>
    <row r="114" spans="1:12">
      <c r="A114" s="604"/>
      <c r="B114" s="604"/>
      <c r="C114" s="604"/>
      <c r="D114" s="604"/>
      <c r="E114" s="604"/>
      <c r="F114" s="604"/>
      <c r="G114" s="604"/>
      <c r="H114" s="604"/>
      <c r="I114" s="604"/>
      <c r="J114" s="604"/>
      <c r="K114" s="604"/>
      <c r="L114" s="604"/>
    </row>
    <row r="115" spans="1:12">
      <c r="A115" s="604"/>
      <c r="B115" s="604"/>
      <c r="C115" s="604"/>
      <c r="D115" s="604"/>
      <c r="E115" s="604"/>
      <c r="F115" s="604"/>
      <c r="G115" s="604"/>
      <c r="H115" s="604"/>
      <c r="I115" s="604"/>
      <c r="J115" s="604"/>
      <c r="K115" s="604"/>
      <c r="L115" s="604"/>
    </row>
    <row r="116" spans="1:12">
      <c r="A116" s="604"/>
      <c r="B116" s="604"/>
      <c r="C116" s="604"/>
      <c r="D116" s="604"/>
      <c r="E116" s="604"/>
      <c r="F116" s="604"/>
      <c r="G116" s="604"/>
      <c r="H116" s="604"/>
      <c r="I116" s="604"/>
      <c r="J116" s="604"/>
      <c r="K116" s="604"/>
      <c r="L116" s="604"/>
    </row>
    <row r="117" spans="1:12">
      <c r="A117" s="604"/>
      <c r="B117" s="604"/>
      <c r="C117" s="604"/>
      <c r="D117" s="604"/>
      <c r="E117" s="604"/>
      <c r="F117" s="604"/>
      <c r="G117" s="604"/>
      <c r="H117" s="604"/>
      <c r="I117" s="604"/>
      <c r="J117" s="604"/>
      <c r="K117" s="604"/>
      <c r="L117" s="604"/>
    </row>
    <row r="118" spans="1:12">
      <c r="A118" s="604"/>
      <c r="B118" s="604"/>
      <c r="C118" s="604"/>
      <c r="D118" s="604"/>
      <c r="E118" s="604"/>
      <c r="F118" s="604"/>
      <c r="G118" s="604"/>
      <c r="H118" s="604"/>
      <c r="I118" s="604"/>
      <c r="J118" s="604"/>
      <c r="K118" s="604"/>
      <c r="L118" s="604"/>
    </row>
    <row r="119" spans="1:12">
      <c r="A119" s="604"/>
      <c r="B119" s="604"/>
      <c r="C119" s="604"/>
      <c r="D119" s="604"/>
      <c r="E119" s="604"/>
      <c r="F119" s="604"/>
      <c r="G119" s="604"/>
      <c r="H119" s="604"/>
      <c r="I119" s="604"/>
      <c r="J119" s="604"/>
      <c r="K119" s="604"/>
      <c r="L119" s="604"/>
    </row>
    <row r="120" spans="1:12">
      <c r="A120" s="604"/>
      <c r="B120" s="604"/>
      <c r="C120" s="604"/>
      <c r="D120" s="604"/>
      <c r="E120" s="604"/>
      <c r="F120" s="604"/>
      <c r="G120" s="604"/>
      <c r="H120" s="604"/>
      <c r="I120" s="604"/>
      <c r="J120" s="604"/>
      <c r="K120" s="604"/>
      <c r="L120" s="604"/>
    </row>
    <row r="121" spans="1:12">
      <c r="A121" s="604"/>
      <c r="B121" s="604"/>
      <c r="C121" s="604"/>
      <c r="D121" s="604"/>
      <c r="E121" s="604"/>
      <c r="F121" s="604"/>
      <c r="G121" s="604"/>
      <c r="H121" s="604"/>
      <c r="I121" s="604"/>
      <c r="J121" s="604"/>
      <c r="K121" s="604"/>
      <c r="L121" s="604"/>
    </row>
    <row r="122" spans="1:12">
      <c r="A122" s="604"/>
      <c r="B122" s="604"/>
      <c r="C122" s="604"/>
      <c r="D122" s="604"/>
      <c r="E122" s="604"/>
      <c r="F122" s="604"/>
      <c r="G122" s="604"/>
      <c r="H122" s="604"/>
      <c r="I122" s="604"/>
      <c r="J122" s="604"/>
      <c r="K122" s="604"/>
      <c r="L122" s="604"/>
    </row>
    <row r="123" spans="1:12">
      <c r="A123" s="604"/>
      <c r="B123" s="604"/>
      <c r="C123" s="604"/>
      <c r="D123" s="604"/>
      <c r="E123" s="604"/>
      <c r="F123" s="604"/>
      <c r="G123" s="604"/>
      <c r="H123" s="604"/>
      <c r="I123" s="604"/>
      <c r="J123" s="604"/>
      <c r="K123" s="604"/>
      <c r="L123" s="604"/>
    </row>
    <row r="124" spans="1:12">
      <c r="A124" s="604"/>
      <c r="B124" s="604"/>
      <c r="C124" s="604"/>
      <c r="D124" s="604"/>
      <c r="E124" s="604"/>
      <c r="F124" s="604"/>
      <c r="G124" s="604"/>
      <c r="H124" s="604"/>
      <c r="I124" s="604"/>
      <c r="J124" s="604"/>
      <c r="K124" s="604"/>
      <c r="L124" s="604"/>
    </row>
    <row r="125" spans="1:12">
      <c r="A125" s="604"/>
      <c r="B125" s="604"/>
      <c r="C125" s="604"/>
      <c r="D125" s="604"/>
      <c r="E125" s="604"/>
      <c r="F125" s="604"/>
      <c r="G125" s="604"/>
      <c r="H125" s="604"/>
      <c r="I125" s="604"/>
      <c r="J125" s="604"/>
      <c r="K125" s="604"/>
      <c r="L125" s="604"/>
    </row>
    <row r="126" spans="1:12">
      <c r="A126" s="604"/>
      <c r="B126" s="604"/>
      <c r="C126" s="604"/>
      <c r="D126" s="604"/>
      <c r="E126" s="604"/>
      <c r="F126" s="604"/>
      <c r="G126" s="604"/>
      <c r="H126" s="604"/>
      <c r="I126" s="604"/>
      <c r="J126" s="604"/>
      <c r="K126" s="604"/>
      <c r="L126" s="604"/>
    </row>
    <row r="127" spans="1:12">
      <c r="A127" s="604"/>
      <c r="B127" s="604"/>
      <c r="C127" s="604"/>
      <c r="D127" s="604"/>
      <c r="E127" s="604"/>
      <c r="F127" s="604"/>
      <c r="G127" s="604"/>
      <c r="H127" s="604"/>
      <c r="I127" s="604"/>
      <c r="J127" s="604"/>
      <c r="K127" s="604"/>
      <c r="L127" s="604"/>
    </row>
    <row r="128" spans="1:12">
      <c r="A128" s="604"/>
      <c r="B128" s="604"/>
      <c r="C128" s="604"/>
      <c r="D128" s="604"/>
      <c r="E128" s="604"/>
      <c r="F128" s="604"/>
      <c r="G128" s="604"/>
      <c r="H128" s="604"/>
      <c r="I128" s="604"/>
      <c r="J128" s="604"/>
      <c r="K128" s="604"/>
      <c r="L128" s="604"/>
    </row>
    <row r="129" spans="1:12">
      <c r="A129" s="604"/>
      <c r="B129" s="604"/>
      <c r="C129" s="604"/>
      <c r="D129" s="604"/>
      <c r="E129" s="604"/>
      <c r="F129" s="604"/>
      <c r="G129" s="604"/>
      <c r="H129" s="604"/>
      <c r="I129" s="604"/>
      <c r="J129" s="604"/>
      <c r="K129" s="604"/>
      <c r="L129" s="604"/>
    </row>
    <row r="130" spans="1:12">
      <c r="A130" s="604"/>
      <c r="B130" s="604"/>
      <c r="C130" s="604"/>
      <c r="D130" s="604"/>
      <c r="E130" s="604"/>
      <c r="F130" s="604"/>
      <c r="G130" s="604"/>
      <c r="H130" s="604"/>
      <c r="I130" s="604"/>
      <c r="J130" s="604"/>
      <c r="K130" s="604"/>
      <c r="L130" s="604"/>
    </row>
    <row r="131" spans="1:12">
      <c r="A131" s="604"/>
      <c r="B131" s="604"/>
      <c r="C131" s="604"/>
      <c r="D131" s="604"/>
      <c r="E131" s="604"/>
      <c r="F131" s="604"/>
      <c r="G131" s="604"/>
      <c r="H131" s="604"/>
      <c r="I131" s="604"/>
      <c r="J131" s="604"/>
      <c r="K131" s="604"/>
      <c r="L131" s="604"/>
    </row>
    <row r="132" spans="1:12">
      <c r="A132" s="604"/>
      <c r="B132" s="604"/>
      <c r="C132" s="604"/>
      <c r="D132" s="604"/>
      <c r="E132" s="604"/>
      <c r="F132" s="604"/>
      <c r="G132" s="604"/>
      <c r="H132" s="604"/>
      <c r="I132" s="604"/>
      <c r="J132" s="604"/>
      <c r="K132" s="604"/>
      <c r="L132" s="604"/>
    </row>
    <row r="133" spans="1:12">
      <c r="A133" s="604"/>
      <c r="B133" s="604"/>
      <c r="C133" s="604"/>
      <c r="D133" s="604"/>
      <c r="E133" s="604"/>
      <c r="F133" s="604"/>
      <c r="G133" s="604"/>
      <c r="H133" s="604"/>
      <c r="I133" s="604"/>
      <c r="J133" s="604"/>
      <c r="K133" s="604"/>
      <c r="L133" s="604"/>
    </row>
    <row r="134" spans="1:12">
      <c r="A134" s="604"/>
      <c r="B134" s="604"/>
      <c r="C134" s="604"/>
      <c r="D134" s="604"/>
      <c r="E134" s="604"/>
      <c r="F134" s="604"/>
      <c r="G134" s="604"/>
      <c r="H134" s="604"/>
      <c r="I134" s="604"/>
      <c r="J134" s="604"/>
      <c r="K134" s="604"/>
      <c r="L134" s="604"/>
    </row>
    <row r="135" spans="1:12">
      <c r="A135" s="604"/>
      <c r="B135" s="604"/>
      <c r="C135" s="604"/>
      <c r="D135" s="604"/>
      <c r="E135" s="604"/>
      <c r="F135" s="604"/>
      <c r="G135" s="604"/>
      <c r="H135" s="604"/>
      <c r="I135" s="604"/>
      <c r="J135" s="604"/>
      <c r="K135" s="604"/>
      <c r="L135" s="604"/>
    </row>
    <row r="136" spans="1:12">
      <c r="A136" s="604"/>
      <c r="B136" s="604"/>
      <c r="C136" s="604"/>
      <c r="D136" s="604"/>
      <c r="E136" s="604"/>
      <c r="F136" s="604"/>
      <c r="G136" s="604"/>
      <c r="H136" s="604"/>
      <c r="I136" s="604"/>
      <c r="J136" s="604"/>
      <c r="K136" s="604"/>
      <c r="L136" s="604"/>
    </row>
    <row r="137" spans="1:12">
      <c r="A137" s="604"/>
      <c r="B137" s="604"/>
      <c r="C137" s="604"/>
      <c r="D137" s="604"/>
      <c r="E137" s="604"/>
      <c r="F137" s="604"/>
      <c r="G137" s="604"/>
      <c r="H137" s="604"/>
      <c r="I137" s="604"/>
      <c r="J137" s="604"/>
      <c r="K137" s="604"/>
      <c r="L137" s="604"/>
    </row>
    <row r="138" spans="1:12">
      <c r="A138" s="604"/>
      <c r="B138" s="604"/>
      <c r="C138" s="604"/>
      <c r="D138" s="604"/>
      <c r="E138" s="604"/>
      <c r="F138" s="604"/>
      <c r="G138" s="604"/>
      <c r="H138" s="604"/>
      <c r="I138" s="604"/>
      <c r="J138" s="604"/>
      <c r="K138" s="604"/>
      <c r="L138" s="604"/>
    </row>
    <row r="139" spans="1:12">
      <c r="A139" s="604"/>
      <c r="B139" s="604"/>
      <c r="C139" s="604"/>
      <c r="D139" s="604"/>
      <c r="E139" s="604"/>
      <c r="F139" s="604"/>
      <c r="G139" s="604"/>
      <c r="H139" s="604"/>
      <c r="I139" s="604"/>
      <c r="J139" s="604"/>
      <c r="K139" s="604"/>
      <c r="L139" s="604"/>
    </row>
    <row r="140" spans="1:12">
      <c r="A140" s="604"/>
      <c r="B140" s="604"/>
      <c r="C140" s="604"/>
      <c r="D140" s="604"/>
      <c r="E140" s="604"/>
      <c r="F140" s="604"/>
      <c r="G140" s="604"/>
      <c r="H140" s="604"/>
      <c r="I140" s="604"/>
      <c r="J140" s="604"/>
      <c r="K140" s="604"/>
      <c r="L140" s="604"/>
    </row>
    <row r="141" spans="1:12">
      <c r="A141" s="604"/>
      <c r="B141" s="604"/>
      <c r="C141" s="604"/>
      <c r="D141" s="604"/>
      <c r="E141" s="604"/>
      <c r="F141" s="604"/>
      <c r="G141" s="604"/>
      <c r="H141" s="604"/>
      <c r="I141" s="604"/>
      <c r="J141" s="604"/>
      <c r="K141" s="604"/>
      <c r="L141" s="604"/>
    </row>
    <row r="142" spans="1:12">
      <c r="A142" s="604"/>
      <c r="B142" s="604"/>
      <c r="C142" s="604"/>
      <c r="D142" s="604"/>
      <c r="E142" s="604"/>
      <c r="F142" s="604"/>
      <c r="G142" s="604"/>
      <c r="H142" s="604"/>
      <c r="I142" s="604"/>
      <c r="J142" s="604"/>
      <c r="K142" s="604"/>
      <c r="L142" s="604"/>
    </row>
    <row r="143" spans="1:12">
      <c r="A143" s="604"/>
      <c r="B143" s="604"/>
      <c r="C143" s="604"/>
      <c r="D143" s="604"/>
      <c r="E143" s="604"/>
      <c r="F143" s="604"/>
      <c r="G143" s="604"/>
      <c r="H143" s="604"/>
      <c r="I143" s="604"/>
      <c r="J143" s="604"/>
      <c r="K143" s="604"/>
      <c r="L143" s="604"/>
    </row>
    <row r="144" spans="1:12">
      <c r="A144" s="604"/>
      <c r="B144" s="604"/>
      <c r="C144" s="604"/>
      <c r="D144" s="604"/>
      <c r="E144" s="604"/>
      <c r="F144" s="604"/>
      <c r="G144" s="604"/>
      <c r="H144" s="604"/>
      <c r="I144" s="604"/>
      <c r="J144" s="604"/>
      <c r="K144" s="604"/>
      <c r="L144" s="604"/>
    </row>
    <row r="145" spans="1:12">
      <c r="A145" s="604"/>
      <c r="B145" s="604"/>
      <c r="C145" s="604"/>
      <c r="D145" s="604"/>
      <c r="E145" s="604"/>
      <c r="F145" s="604"/>
      <c r="G145" s="604"/>
      <c r="H145" s="604"/>
      <c r="I145" s="604"/>
      <c r="J145" s="604"/>
      <c r="K145" s="604"/>
      <c r="L145" s="604"/>
    </row>
    <row r="146" spans="1:12">
      <c r="A146" s="604"/>
      <c r="B146" s="604"/>
      <c r="C146" s="604"/>
      <c r="D146" s="604"/>
      <c r="E146" s="604"/>
      <c r="F146" s="604"/>
      <c r="G146" s="604"/>
      <c r="H146" s="604"/>
      <c r="I146" s="604"/>
      <c r="J146" s="604"/>
      <c r="K146" s="604"/>
      <c r="L146" s="604"/>
    </row>
    <row r="147" spans="1:12">
      <c r="A147" s="604"/>
      <c r="B147" s="604"/>
      <c r="C147" s="604"/>
      <c r="D147" s="604"/>
      <c r="E147" s="604"/>
      <c r="F147" s="604"/>
      <c r="G147" s="604"/>
      <c r="H147" s="604"/>
      <c r="I147" s="604"/>
      <c r="J147" s="604"/>
      <c r="K147" s="604"/>
      <c r="L147" s="604"/>
    </row>
    <row r="148" spans="1:12">
      <c r="A148" s="604"/>
      <c r="B148" s="604"/>
      <c r="C148" s="604"/>
      <c r="D148" s="604"/>
      <c r="E148" s="604"/>
      <c r="F148" s="604"/>
      <c r="G148" s="604"/>
      <c r="H148" s="604"/>
      <c r="I148" s="604"/>
      <c r="J148" s="604"/>
      <c r="K148" s="604"/>
      <c r="L148" s="604"/>
    </row>
    <row r="149" spans="1:12">
      <c r="A149" s="604"/>
      <c r="B149" s="604"/>
      <c r="C149" s="604"/>
      <c r="D149" s="604"/>
      <c r="E149" s="604"/>
      <c r="F149" s="604"/>
      <c r="G149" s="604"/>
      <c r="H149" s="604"/>
      <c r="I149" s="604"/>
      <c r="J149" s="604"/>
      <c r="K149" s="604"/>
      <c r="L149" s="604"/>
    </row>
    <row r="150" spans="1:12">
      <c r="A150" s="603"/>
      <c r="B150" s="603"/>
      <c r="C150" s="603"/>
      <c r="D150" s="603"/>
      <c r="E150" s="603"/>
      <c r="F150" s="603"/>
      <c r="G150" s="603"/>
      <c r="H150" s="603"/>
      <c r="I150" s="603"/>
      <c r="J150" s="603"/>
      <c r="K150" s="603"/>
      <c r="L150" s="603"/>
    </row>
    <row r="151" spans="1:12">
      <c r="A151" s="603"/>
      <c r="B151" s="603"/>
      <c r="C151" s="603"/>
      <c r="D151" s="603"/>
      <c r="E151" s="603"/>
      <c r="F151" s="603"/>
      <c r="G151" s="603"/>
      <c r="H151" s="603"/>
      <c r="I151" s="603"/>
      <c r="J151" s="603"/>
      <c r="K151" s="603"/>
      <c r="L151" s="603"/>
    </row>
    <row r="152" spans="1:12">
      <c r="A152" s="603"/>
      <c r="B152" s="603"/>
      <c r="C152" s="603"/>
      <c r="D152" s="603"/>
      <c r="E152" s="603"/>
      <c r="F152" s="603"/>
      <c r="G152" s="603"/>
      <c r="H152" s="603"/>
      <c r="I152" s="603"/>
      <c r="J152" s="603"/>
      <c r="K152" s="603"/>
      <c r="L152" s="603"/>
    </row>
    <row r="153" spans="1:12">
      <c r="A153" s="603"/>
      <c r="B153" s="603"/>
      <c r="C153" s="603"/>
      <c r="D153" s="603"/>
      <c r="E153" s="603"/>
      <c r="F153" s="603"/>
      <c r="G153" s="603"/>
      <c r="H153" s="603"/>
      <c r="I153" s="603"/>
      <c r="J153" s="603"/>
      <c r="K153" s="603"/>
      <c r="L153" s="603"/>
    </row>
    <row r="154" spans="1:12">
      <c r="A154" s="603"/>
      <c r="B154" s="603"/>
      <c r="C154" s="603"/>
      <c r="D154" s="603"/>
      <c r="E154" s="603"/>
      <c r="F154" s="603"/>
      <c r="G154" s="603"/>
      <c r="H154" s="603"/>
      <c r="I154" s="603"/>
      <c r="J154" s="603"/>
      <c r="K154" s="603"/>
      <c r="L154" s="603"/>
    </row>
    <row r="155" spans="1:12">
      <c r="A155" s="603"/>
      <c r="B155" s="603"/>
      <c r="C155" s="603"/>
      <c r="D155" s="603"/>
      <c r="E155" s="603"/>
      <c r="F155" s="603"/>
      <c r="G155" s="603"/>
      <c r="H155" s="603"/>
      <c r="I155" s="603"/>
      <c r="J155" s="603"/>
      <c r="K155" s="603"/>
      <c r="L155" s="603"/>
    </row>
    <row r="156" spans="1:12">
      <c r="A156" s="603"/>
      <c r="B156" s="603"/>
      <c r="C156" s="603"/>
      <c r="D156" s="603"/>
      <c r="E156" s="603"/>
      <c r="F156" s="603"/>
      <c r="G156" s="603"/>
      <c r="H156" s="603"/>
      <c r="I156" s="603"/>
      <c r="J156" s="603"/>
      <c r="K156" s="603"/>
      <c r="L156" s="603"/>
    </row>
    <row r="157" spans="1:12">
      <c r="A157" s="603"/>
      <c r="B157" s="603"/>
      <c r="C157" s="603"/>
      <c r="D157" s="603"/>
      <c r="E157" s="603"/>
      <c r="F157" s="603"/>
      <c r="G157" s="603"/>
      <c r="H157" s="603"/>
      <c r="I157" s="603"/>
      <c r="J157" s="603"/>
      <c r="K157" s="603"/>
      <c r="L157" s="603"/>
    </row>
    <row r="158" spans="1:12">
      <c r="A158" s="603"/>
      <c r="B158" s="603"/>
      <c r="C158" s="603"/>
      <c r="D158" s="603"/>
      <c r="E158" s="603"/>
      <c r="F158" s="603"/>
      <c r="G158" s="603"/>
      <c r="H158" s="603"/>
      <c r="I158" s="603"/>
      <c r="J158" s="603"/>
      <c r="K158" s="603"/>
      <c r="L158" s="603"/>
    </row>
    <row r="159" spans="1:12">
      <c r="A159" s="603"/>
      <c r="B159" s="603"/>
      <c r="C159" s="603"/>
      <c r="D159" s="603"/>
      <c r="E159" s="603"/>
      <c r="F159" s="603"/>
      <c r="G159" s="603"/>
      <c r="H159" s="603"/>
      <c r="I159" s="603"/>
      <c r="J159" s="603"/>
      <c r="K159" s="603"/>
      <c r="L159" s="603"/>
    </row>
    <row r="160" spans="1:12">
      <c r="A160" s="603"/>
      <c r="B160" s="603"/>
      <c r="C160" s="603"/>
      <c r="D160" s="603"/>
      <c r="E160" s="603"/>
      <c r="F160" s="603"/>
      <c r="G160" s="603"/>
      <c r="H160" s="603"/>
      <c r="I160" s="603"/>
      <c r="J160" s="603"/>
      <c r="K160" s="603"/>
      <c r="L160" s="603"/>
    </row>
    <row r="161" spans="1:12">
      <c r="A161" s="603"/>
      <c r="B161" s="603"/>
      <c r="C161" s="603"/>
      <c r="D161" s="603"/>
      <c r="E161" s="603"/>
      <c r="F161" s="603"/>
      <c r="G161" s="603"/>
      <c r="H161" s="603"/>
      <c r="I161" s="603"/>
      <c r="J161" s="603"/>
      <c r="K161" s="603"/>
      <c r="L161" s="603"/>
    </row>
    <row r="162" spans="1:12">
      <c r="A162" s="603"/>
      <c r="B162" s="603"/>
      <c r="C162" s="603"/>
      <c r="D162" s="603"/>
      <c r="E162" s="603"/>
      <c r="F162" s="603"/>
      <c r="G162" s="603"/>
      <c r="H162" s="603"/>
      <c r="I162" s="603"/>
      <c r="J162" s="603"/>
      <c r="K162" s="603"/>
      <c r="L162" s="603"/>
    </row>
    <row r="163" spans="1:12">
      <c r="A163" s="603"/>
      <c r="B163" s="603"/>
      <c r="C163" s="603"/>
      <c r="D163" s="603"/>
      <c r="E163" s="603"/>
      <c r="F163" s="603"/>
      <c r="G163" s="603"/>
      <c r="H163" s="603"/>
      <c r="I163" s="603"/>
      <c r="J163" s="603"/>
      <c r="K163" s="603"/>
      <c r="L163" s="603"/>
    </row>
    <row r="164" spans="1:12">
      <c r="A164" s="603"/>
      <c r="B164" s="603"/>
      <c r="C164" s="603"/>
      <c r="D164" s="603"/>
      <c r="E164" s="603"/>
      <c r="F164" s="603"/>
      <c r="G164" s="603"/>
      <c r="H164" s="603"/>
      <c r="I164" s="603"/>
      <c r="J164" s="603"/>
      <c r="K164" s="603"/>
      <c r="L164" s="603"/>
    </row>
    <row r="165" spans="1:12">
      <c r="A165" s="603"/>
      <c r="B165" s="603"/>
      <c r="C165" s="603"/>
      <c r="D165" s="603"/>
      <c r="E165" s="603"/>
      <c r="F165" s="603"/>
      <c r="G165" s="603"/>
      <c r="H165" s="603"/>
      <c r="I165" s="603"/>
      <c r="J165" s="603"/>
      <c r="K165" s="603"/>
      <c r="L165" s="603"/>
    </row>
    <row r="166" spans="1:12">
      <c r="A166" s="603"/>
      <c r="B166" s="603"/>
      <c r="C166" s="603"/>
      <c r="D166" s="603"/>
      <c r="E166" s="603"/>
      <c r="F166" s="603"/>
      <c r="G166" s="603"/>
      <c r="H166" s="603"/>
      <c r="I166" s="603"/>
      <c r="J166" s="603"/>
      <c r="K166" s="603"/>
      <c r="L166" s="603"/>
    </row>
    <row r="167" spans="1:12">
      <c r="A167" s="603"/>
      <c r="B167" s="603"/>
      <c r="C167" s="603"/>
      <c r="D167" s="603"/>
      <c r="E167" s="603"/>
      <c r="F167" s="603"/>
      <c r="G167" s="603"/>
      <c r="H167" s="603"/>
      <c r="I167" s="603"/>
      <c r="J167" s="603"/>
      <c r="K167" s="603"/>
      <c r="L167" s="603"/>
    </row>
    <row r="168" spans="1:12">
      <c r="A168" s="603"/>
      <c r="B168" s="603"/>
      <c r="C168" s="603"/>
      <c r="D168" s="603"/>
      <c r="E168" s="603"/>
      <c r="F168" s="603"/>
      <c r="G168" s="603"/>
      <c r="H168" s="603"/>
      <c r="I168" s="603"/>
      <c r="J168" s="603"/>
      <c r="K168" s="603"/>
      <c r="L168" s="603"/>
    </row>
    <row r="169" spans="1:12">
      <c r="A169" s="603"/>
      <c r="B169" s="603"/>
      <c r="C169" s="603"/>
      <c r="D169" s="603"/>
      <c r="E169" s="603"/>
      <c r="F169" s="603"/>
      <c r="G169" s="603"/>
      <c r="H169" s="603"/>
      <c r="I169" s="603"/>
      <c r="J169" s="603"/>
      <c r="K169" s="603"/>
      <c r="L169" s="603"/>
    </row>
    <row r="170" spans="1:12">
      <c r="A170" s="603"/>
      <c r="B170" s="603"/>
      <c r="C170" s="603"/>
      <c r="D170" s="603"/>
      <c r="E170" s="603"/>
      <c r="F170" s="603"/>
      <c r="G170" s="603"/>
      <c r="H170" s="603"/>
      <c r="I170" s="603"/>
      <c r="J170" s="603"/>
      <c r="K170" s="603"/>
      <c r="L170" s="603"/>
    </row>
  </sheetData>
  <mergeCells count="102">
    <mergeCell ref="A11:A13"/>
    <mergeCell ref="D11:D13"/>
    <mergeCell ref="E11:G13"/>
    <mergeCell ref="H11:H13"/>
    <mergeCell ref="K11:K13"/>
    <mergeCell ref="B11:C13"/>
    <mergeCell ref="A2:L2"/>
    <mergeCell ref="K3:L3"/>
    <mergeCell ref="C4:E4"/>
    <mergeCell ref="G4:L4"/>
    <mergeCell ref="A6:A7"/>
    <mergeCell ref="B6:C7"/>
    <mergeCell ref="D6:D7"/>
    <mergeCell ref="E6:G7"/>
    <mergeCell ref="H6:H7"/>
    <mergeCell ref="I6:J7"/>
    <mergeCell ref="K6:K7"/>
    <mergeCell ref="L12:L13"/>
    <mergeCell ref="A8:A10"/>
    <mergeCell ref="B8:C10"/>
    <mergeCell ref="D8:D10"/>
    <mergeCell ref="E8:G10"/>
    <mergeCell ref="H8:H10"/>
    <mergeCell ref="K8:K10"/>
    <mergeCell ref="L9:L10"/>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48:L48"/>
    <mergeCell ref="A58:L58"/>
    <mergeCell ref="A59:L59"/>
    <mergeCell ref="A54:L54"/>
    <mergeCell ref="A55:L55"/>
    <mergeCell ref="A56:L56"/>
    <mergeCell ref="A57:L57"/>
    <mergeCell ref="A39:L39"/>
    <mergeCell ref="A40:L40"/>
    <mergeCell ref="A41:L41"/>
    <mergeCell ref="A42:L42"/>
    <mergeCell ref="A43:L43"/>
    <mergeCell ref="A44:L44"/>
    <mergeCell ref="A45:L45"/>
    <mergeCell ref="A46:L46"/>
    <mergeCell ref="A47:L47"/>
    <mergeCell ref="A51:L51"/>
    <mergeCell ref="A49:L49"/>
    <mergeCell ref="A50:L50"/>
    <mergeCell ref="A52:L52"/>
    <mergeCell ref="A53:L53"/>
  </mergeCells>
  <phoneticPr fontId="10"/>
  <conditionalFormatting sqref="K14:L14 K17:L17 K20:L20 K23:L23 K26:L26 K29:L29 K32:L32 K35:L35 H8:H37 K11:L11 K8:L9 K10:K37">
    <cfRule type="cellIs" dxfId="304" priority="26" stopIfTrue="1" operator="notEqual">
      <formula>0</formula>
    </cfRule>
  </conditionalFormatting>
  <conditionalFormatting sqref="E8:H37 B8:C37 K8:K37">
    <cfRule type="cellIs" dxfId="303" priority="25" stopIfTrue="1" operator="equal">
      <formula>""</formula>
    </cfRule>
  </conditionalFormatting>
  <conditionalFormatting sqref="K14:L14 K17:L17 K20:L20 K23:L23 K26:L26 K29:L29 K32:L32 K35:L35 K11:L11 K8:L9 K10:K37">
    <cfRule type="cellIs" dxfId="302" priority="24" stopIfTrue="1" operator="equal">
      <formula>""</formula>
    </cfRule>
  </conditionalFormatting>
  <conditionalFormatting sqref="I8:J10">
    <cfRule type="expression" dxfId="301" priority="21">
      <formula>IF($L$8="《省》",COUNTA($A$8:$L$10),)</formula>
    </cfRule>
  </conditionalFormatting>
  <conditionalFormatting sqref="I8:I37">
    <cfRule type="cellIs" dxfId="300" priority="22" stopIfTrue="1" operator="equal">
      <formula>""</formula>
    </cfRule>
  </conditionalFormatting>
  <conditionalFormatting sqref="D8:D10">
    <cfRule type="cellIs" dxfId="299" priority="23" operator="equal">
      <formula>""</formula>
    </cfRule>
  </conditionalFormatting>
  <conditionalFormatting sqref="D11:D37">
    <cfRule type="cellIs" dxfId="298" priority="20" operator="equal">
      <formula>""</formula>
    </cfRule>
  </conditionalFormatting>
  <conditionalFormatting sqref="L12">
    <cfRule type="cellIs" dxfId="297" priority="18" stopIfTrue="1" operator="equal">
      <formula>""</formula>
    </cfRule>
  </conditionalFormatting>
  <conditionalFormatting sqref="I11:J13">
    <cfRule type="expression" dxfId="296" priority="17">
      <formula>IF($L$11="《省》",COUNTA($A$8:$L$10),)</formula>
    </cfRule>
    <cfRule type="expression" dxfId="295" priority="19">
      <formula>IF($L$11="《省》",COUNTA($A$8:$L$10),)</formula>
    </cfRule>
  </conditionalFormatting>
  <conditionalFormatting sqref="L15">
    <cfRule type="cellIs" dxfId="294" priority="16" stopIfTrue="1" operator="equal">
      <formula>""</formula>
    </cfRule>
  </conditionalFormatting>
  <conditionalFormatting sqref="I14:J16">
    <cfRule type="expression" dxfId="293" priority="15">
      <formula>IF($L$14="《省》",COUNTA($A$8:$L$10),)</formula>
    </cfRule>
  </conditionalFormatting>
  <conditionalFormatting sqref="L18">
    <cfRule type="cellIs" dxfId="292" priority="14" stopIfTrue="1" operator="equal">
      <formula>""</formula>
    </cfRule>
  </conditionalFormatting>
  <conditionalFormatting sqref="I17:J19">
    <cfRule type="expression" dxfId="291" priority="13">
      <formula>IF($L$17="《省》",COUNTA($A$8:$L$10),)</formula>
    </cfRule>
  </conditionalFormatting>
  <conditionalFormatting sqref="L21">
    <cfRule type="cellIs" dxfId="290" priority="12" stopIfTrue="1" operator="equal">
      <formula>""</formula>
    </cfRule>
  </conditionalFormatting>
  <conditionalFormatting sqref="I20:J22">
    <cfRule type="expression" dxfId="289" priority="11">
      <formula>IF($L$20="《省》",COUNTA($A$8:$L$10),)</formula>
    </cfRule>
  </conditionalFormatting>
  <conditionalFormatting sqref="L24">
    <cfRule type="cellIs" dxfId="288" priority="10" stopIfTrue="1" operator="equal">
      <formula>""</formula>
    </cfRule>
  </conditionalFormatting>
  <conditionalFormatting sqref="I23:J25">
    <cfRule type="expression" dxfId="287" priority="9">
      <formula>IF($L$23="《省》",COUNTA($A$8:$L$10),)</formula>
    </cfRule>
  </conditionalFormatting>
  <conditionalFormatting sqref="L27">
    <cfRule type="cellIs" dxfId="286" priority="8" stopIfTrue="1" operator="equal">
      <formula>""</formula>
    </cfRule>
  </conditionalFormatting>
  <conditionalFormatting sqref="I26:J28">
    <cfRule type="expression" dxfId="285" priority="7">
      <formula>IF($L$26="《省》",COUNTA($A$8:$L$10),)</formula>
    </cfRule>
  </conditionalFormatting>
  <conditionalFormatting sqref="L30">
    <cfRule type="cellIs" dxfId="284" priority="6" stopIfTrue="1" operator="equal">
      <formula>""</formula>
    </cfRule>
  </conditionalFormatting>
  <conditionalFormatting sqref="I29:J31">
    <cfRule type="expression" dxfId="283" priority="5">
      <formula>IF($L$29="《省》",COUNTA($A$8:$L$10),)</formula>
    </cfRule>
  </conditionalFormatting>
  <conditionalFormatting sqref="L33">
    <cfRule type="cellIs" dxfId="282" priority="4" stopIfTrue="1" operator="equal">
      <formula>""</formula>
    </cfRule>
  </conditionalFormatting>
  <conditionalFormatting sqref="I32:J34">
    <cfRule type="expression" dxfId="281" priority="3">
      <formula>IF($L$32="《省》",COUNTA($A$8:$L$10),)</formula>
    </cfRule>
  </conditionalFormatting>
  <conditionalFormatting sqref="L36">
    <cfRule type="cellIs" dxfId="280" priority="2" stopIfTrue="1" operator="equal">
      <formula>""</formula>
    </cfRule>
  </conditionalFormatting>
  <conditionalFormatting sqref="I35:J37">
    <cfRule type="expression" dxfId="279" priority="1">
      <formula>IF($L$35="《省》",COUNTA($A$8:$L$10),)</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6" orientation="portrait" r:id="rId1"/>
  <headerFooter scaleWithDoc="0">
    <oddFooter>&amp;R&amp;10
（令和6年4月1日以降に申請する訓練科から適用）　</oddFooter>
  </headerFooter>
  <rowBreaks count="1" manualBreakCount="1">
    <brk id="59" max="11"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A23"/>
  <sheetViews>
    <sheetView view="pageBreakPreview" zoomScale="55" zoomScaleNormal="40" zoomScaleSheetLayoutView="55" zoomScalePageLayoutView="55" workbookViewId="0">
      <selection sqref="A1:H1"/>
    </sheetView>
  </sheetViews>
  <sheetFormatPr defaultRowHeight="13.5"/>
  <cols>
    <col min="1" max="1" width="4.5" style="139" customWidth="1"/>
    <col min="2" max="2" width="15.625" style="139" customWidth="1"/>
    <col min="3" max="3" width="7.625" style="139" customWidth="1"/>
    <col min="4" max="5" width="34.875" style="139" customWidth="1"/>
    <col min="6" max="6" width="7.625" style="139" customWidth="1"/>
    <col min="7" max="7" width="5.5" style="139" customWidth="1"/>
    <col min="8" max="8" width="4.625" style="139" customWidth="1"/>
    <col min="9" max="9" width="5.5" style="139" customWidth="1"/>
    <col min="10" max="10" width="4.625" style="139" customWidth="1"/>
    <col min="11" max="11" width="5.625" style="139" customWidth="1"/>
    <col min="12" max="12" width="7.625" style="139" customWidth="1"/>
    <col min="13" max="13" width="5.5" style="139" customWidth="1"/>
    <col min="14" max="14" width="4.625" style="139" customWidth="1"/>
    <col min="15" max="15" width="5.5" style="139" customWidth="1"/>
    <col min="16" max="16" width="4.625" style="139" customWidth="1"/>
    <col min="17" max="17" width="5.5" style="139" customWidth="1"/>
    <col min="18" max="18" width="4.625" style="139" customWidth="1"/>
    <col min="19" max="19" width="5.5" style="139" customWidth="1"/>
    <col min="20" max="20" width="4.625" style="139" customWidth="1"/>
    <col min="21" max="21" width="5.5" style="139" customWidth="1"/>
    <col min="22" max="22" width="4.625" style="139" customWidth="1"/>
    <col min="23" max="23" width="5.5" style="139" customWidth="1"/>
    <col min="24" max="24" width="4.625" style="139" customWidth="1"/>
    <col min="25" max="16384" width="9" style="139"/>
  </cols>
  <sheetData>
    <row r="1" spans="1:27" ht="24.95" customHeight="1">
      <c r="A1" s="138"/>
      <c r="B1" s="138"/>
      <c r="C1" s="138"/>
      <c r="D1" s="138"/>
      <c r="E1" s="138"/>
      <c r="F1" s="138"/>
      <c r="G1" s="138"/>
      <c r="H1" s="138"/>
      <c r="I1" s="138"/>
      <c r="J1" s="138"/>
      <c r="K1" s="138"/>
      <c r="L1" s="138"/>
      <c r="M1" s="138"/>
      <c r="N1" s="138"/>
      <c r="O1" s="138"/>
      <c r="P1" s="138"/>
      <c r="Q1" s="138"/>
      <c r="R1" s="138"/>
      <c r="S1" s="138"/>
      <c r="T1" s="138"/>
      <c r="U1" s="138"/>
      <c r="V1" s="138"/>
      <c r="W1" s="138"/>
      <c r="X1" s="135" t="s">
        <v>324</v>
      </c>
    </row>
    <row r="2" spans="1:27" ht="36" customHeight="1">
      <c r="A2" s="2205" t="s">
        <v>325</v>
      </c>
      <c r="B2" s="2205"/>
      <c r="C2" s="2205"/>
      <c r="D2" s="2205"/>
      <c r="E2" s="2205"/>
      <c r="F2" s="2205"/>
      <c r="G2" s="2205"/>
      <c r="H2" s="2205"/>
      <c r="I2" s="2205"/>
      <c r="J2" s="2205"/>
      <c r="K2" s="2205"/>
      <c r="L2" s="2205"/>
      <c r="M2" s="2205"/>
      <c r="N2" s="2205"/>
      <c r="O2" s="2205"/>
      <c r="P2" s="2205"/>
      <c r="Q2" s="2205"/>
      <c r="R2" s="2205"/>
      <c r="S2" s="2205"/>
      <c r="T2" s="2205"/>
      <c r="U2" s="2205"/>
      <c r="V2" s="2205"/>
      <c r="W2" s="2205"/>
      <c r="X2" s="2205"/>
    </row>
    <row r="3" spans="1:27">
      <c r="A3" s="138"/>
      <c r="B3" s="138"/>
      <c r="C3" s="138"/>
      <c r="D3" s="138"/>
      <c r="E3" s="138"/>
      <c r="F3" s="2206"/>
      <c r="G3" s="2206"/>
      <c r="H3" s="2206"/>
      <c r="I3" s="2206"/>
      <c r="J3" s="2206"/>
      <c r="K3" s="2206"/>
      <c r="L3" s="2206"/>
      <c r="M3" s="2206"/>
      <c r="N3" s="2206"/>
      <c r="O3" s="2206"/>
      <c r="P3" s="2206"/>
      <c r="Q3" s="140"/>
      <c r="R3" s="140"/>
      <c r="S3" s="140"/>
      <c r="T3" s="140"/>
      <c r="U3" s="140"/>
      <c r="V3" s="140"/>
      <c r="W3" s="140"/>
      <c r="X3" s="762" t="s">
        <v>1033</v>
      </c>
    </row>
    <row r="4" spans="1:27" ht="22.5" customHeight="1">
      <c r="A4" s="2207" t="s">
        <v>326</v>
      </c>
      <c r="B4" s="2208"/>
      <c r="C4" s="2209"/>
      <c r="D4" s="2210"/>
      <c r="E4" s="2210"/>
      <c r="F4" s="2210"/>
      <c r="G4" s="2210"/>
      <c r="H4" s="2210"/>
      <c r="I4" s="2211"/>
      <c r="J4" s="141"/>
      <c r="K4" s="142"/>
      <c r="L4" s="142"/>
      <c r="M4" s="143"/>
      <c r="N4" s="142"/>
      <c r="O4" s="142"/>
      <c r="P4" s="142"/>
      <c r="Q4" s="144"/>
      <c r="R4" s="145"/>
      <c r="S4" s="146"/>
      <c r="T4" s="146"/>
      <c r="U4" s="146"/>
      <c r="V4" s="146"/>
      <c r="W4" s="146"/>
      <c r="X4" s="144"/>
    </row>
    <row r="5" spans="1:27" ht="15.75" customHeight="1">
      <c r="A5" s="2212" t="s">
        <v>327</v>
      </c>
      <c r="B5" s="2206"/>
      <c r="C5" s="2215"/>
      <c r="D5" s="2216"/>
      <c r="E5" s="2216"/>
      <c r="F5" s="2216"/>
      <c r="G5" s="2216"/>
      <c r="H5" s="2216"/>
      <c r="I5" s="2217"/>
      <c r="J5" s="2212" t="s">
        <v>328</v>
      </c>
      <c r="K5" s="2206"/>
      <c r="L5" s="2206"/>
      <c r="M5" s="2221"/>
      <c r="N5" s="2222"/>
      <c r="O5" s="2222"/>
      <c r="P5" s="2206" t="s">
        <v>329</v>
      </c>
      <c r="Q5" s="2223"/>
      <c r="R5" s="147"/>
      <c r="S5" s="148"/>
      <c r="T5" s="148"/>
      <c r="U5" s="148"/>
      <c r="V5" s="148"/>
      <c r="W5" s="148"/>
      <c r="X5" s="149"/>
    </row>
    <row r="6" spans="1:27" ht="18" customHeight="1">
      <c r="A6" s="2212"/>
      <c r="B6" s="2206"/>
      <c r="C6" s="2215"/>
      <c r="D6" s="2216"/>
      <c r="E6" s="2216"/>
      <c r="F6" s="2216"/>
      <c r="G6" s="2216"/>
      <c r="H6" s="2216"/>
      <c r="I6" s="2217"/>
      <c r="J6" s="2212"/>
      <c r="K6" s="2206"/>
      <c r="L6" s="2206"/>
      <c r="M6" s="2221"/>
      <c r="N6" s="2222"/>
      <c r="O6" s="2222"/>
      <c r="P6" s="2206"/>
      <c r="Q6" s="2223"/>
      <c r="R6" s="147"/>
      <c r="S6" s="148"/>
      <c r="T6" s="148"/>
      <c r="U6" s="148"/>
      <c r="V6" s="148"/>
      <c r="W6" s="148"/>
      <c r="X6" s="149"/>
    </row>
    <row r="7" spans="1:27" ht="18" customHeight="1">
      <c r="A7" s="2213"/>
      <c r="B7" s="2214"/>
      <c r="C7" s="2218"/>
      <c r="D7" s="2219"/>
      <c r="E7" s="2219"/>
      <c r="F7" s="2219"/>
      <c r="G7" s="2219"/>
      <c r="H7" s="2219"/>
      <c r="I7" s="2220"/>
      <c r="J7" s="150"/>
      <c r="K7" s="151"/>
      <c r="L7" s="151"/>
      <c r="M7" s="152"/>
      <c r="N7" s="151"/>
      <c r="O7" s="151"/>
      <c r="P7" s="151"/>
      <c r="Q7" s="153"/>
      <c r="R7" s="154"/>
      <c r="S7" s="155"/>
      <c r="T7" s="155"/>
      <c r="U7" s="155"/>
      <c r="V7" s="155"/>
      <c r="W7" s="155"/>
      <c r="X7" s="153"/>
    </row>
    <row r="8" spans="1:27" ht="34.5" customHeight="1">
      <c r="A8" s="156" t="s">
        <v>1528</v>
      </c>
      <c r="B8" s="1082"/>
      <c r="C8" s="157"/>
      <c r="D8" s="157"/>
      <c r="E8" s="157"/>
      <c r="F8" s="157"/>
      <c r="G8" s="158"/>
      <c r="H8" s="158"/>
      <c r="I8" s="158"/>
      <c r="J8" s="158"/>
      <c r="K8" s="158"/>
      <c r="L8" s="158"/>
      <c r="M8" s="158"/>
      <c r="N8" s="158"/>
      <c r="O8" s="158"/>
      <c r="P8" s="158"/>
      <c r="Q8" s="158"/>
      <c r="R8" s="158"/>
      <c r="S8" s="158"/>
      <c r="T8" s="158"/>
      <c r="U8" s="158"/>
      <c r="V8" s="158"/>
      <c r="W8" s="158"/>
      <c r="X8" s="159"/>
    </row>
    <row r="9" spans="1:27" ht="34.5" customHeight="1">
      <c r="A9" s="1079"/>
      <c r="B9" s="2202" t="s">
        <v>1329</v>
      </c>
      <c r="C9" s="2202"/>
      <c r="D9" s="2202"/>
      <c r="E9" s="2202"/>
      <c r="F9" s="2202"/>
      <c r="G9" s="2202" t="s">
        <v>1330</v>
      </c>
      <c r="H9" s="2202"/>
      <c r="I9" s="2202"/>
      <c r="J9" s="2202"/>
      <c r="K9" s="2202"/>
      <c r="L9" s="2202"/>
      <c r="M9" s="2202"/>
      <c r="N9" s="2202"/>
      <c r="O9" s="2202"/>
      <c r="P9" s="2202"/>
      <c r="Q9" s="2202"/>
      <c r="R9" s="2202"/>
      <c r="S9" s="2202"/>
      <c r="T9" s="2202"/>
      <c r="U9" s="2202"/>
      <c r="V9" s="2202"/>
      <c r="W9" s="2202"/>
      <c r="X9" s="2202"/>
    </row>
    <row r="10" spans="1:27" ht="49.5" customHeight="1">
      <c r="A10" s="1079"/>
      <c r="B10" s="2203"/>
      <c r="C10" s="2203"/>
      <c r="D10" s="2203"/>
      <c r="E10" s="2203"/>
      <c r="F10" s="2203"/>
      <c r="G10" s="2204"/>
      <c r="H10" s="2204"/>
      <c r="I10" s="2204"/>
      <c r="J10" s="2204"/>
      <c r="K10" s="2204"/>
      <c r="L10" s="2204"/>
      <c r="M10" s="2204"/>
      <c r="N10" s="2204"/>
      <c r="O10" s="2204"/>
      <c r="P10" s="2204"/>
      <c r="Q10" s="2204"/>
      <c r="R10" s="2204"/>
      <c r="S10" s="2204"/>
      <c r="T10" s="2204"/>
      <c r="U10" s="2204"/>
      <c r="V10" s="2204"/>
      <c r="W10" s="2204"/>
      <c r="X10" s="2204"/>
    </row>
    <row r="11" spans="1:27" ht="49.5" customHeight="1">
      <c r="A11" s="1079"/>
      <c r="B11" s="2203"/>
      <c r="C11" s="2203"/>
      <c r="D11" s="2203"/>
      <c r="E11" s="2203"/>
      <c r="F11" s="2203"/>
      <c r="G11" s="2204"/>
      <c r="H11" s="2204"/>
      <c r="I11" s="2204"/>
      <c r="J11" s="2204"/>
      <c r="K11" s="2204"/>
      <c r="L11" s="2204"/>
      <c r="M11" s="2204"/>
      <c r="N11" s="2204"/>
      <c r="O11" s="2204"/>
      <c r="P11" s="2204"/>
      <c r="Q11" s="2204"/>
      <c r="R11" s="2204"/>
      <c r="S11" s="2204"/>
      <c r="T11" s="2204"/>
      <c r="U11" s="2204"/>
      <c r="V11" s="2204"/>
      <c r="W11" s="2204"/>
      <c r="X11" s="2204"/>
    </row>
    <row r="12" spans="1:27" ht="34.5" customHeight="1">
      <c r="A12" s="156" t="s">
        <v>330</v>
      </c>
      <c r="B12" s="1082"/>
      <c r="C12" s="157"/>
      <c r="D12" s="157"/>
      <c r="E12" s="157"/>
      <c r="F12" s="157"/>
      <c r="G12" s="158"/>
      <c r="H12" s="158"/>
      <c r="I12" s="158"/>
      <c r="J12" s="158"/>
      <c r="K12" s="158"/>
      <c r="L12" s="158"/>
      <c r="M12" s="158"/>
      <c r="N12" s="158"/>
      <c r="O12" s="158"/>
      <c r="P12" s="158"/>
      <c r="Q12" s="158"/>
      <c r="R12" s="158"/>
      <c r="S12" s="158"/>
      <c r="T12" s="158"/>
      <c r="U12" s="158"/>
      <c r="V12" s="158"/>
      <c r="W12" s="158"/>
      <c r="X12" s="159"/>
    </row>
    <row r="13" spans="1:27" ht="40.5" customHeight="1">
      <c r="A13" s="2198"/>
      <c r="B13" s="2195" t="s">
        <v>331</v>
      </c>
      <c r="C13" s="2197"/>
      <c r="D13" s="160" t="s">
        <v>332</v>
      </c>
      <c r="E13" s="160" t="s">
        <v>1330</v>
      </c>
      <c r="F13" s="2195" t="s">
        <v>333</v>
      </c>
      <c r="G13" s="2196"/>
      <c r="H13" s="2196"/>
      <c r="I13" s="2196"/>
      <c r="J13" s="2196"/>
      <c r="K13" s="2196"/>
      <c r="L13" s="2196"/>
      <c r="M13" s="2196"/>
      <c r="N13" s="2196"/>
      <c r="O13" s="2196"/>
      <c r="P13" s="2197"/>
      <c r="Q13" s="2195" t="s">
        <v>334</v>
      </c>
      <c r="R13" s="2196"/>
      <c r="S13" s="2196"/>
      <c r="T13" s="2197"/>
      <c r="U13" s="2195" t="s">
        <v>335</v>
      </c>
      <c r="V13" s="2196"/>
      <c r="W13" s="2196"/>
      <c r="X13" s="2197"/>
      <c r="AA13" s="148"/>
    </row>
    <row r="14" spans="1:27" ht="69" customHeight="1">
      <c r="A14" s="2199"/>
      <c r="B14" s="2200"/>
      <c r="C14" s="2201"/>
      <c r="D14" s="1084"/>
      <c r="E14" s="1083"/>
      <c r="F14" s="763"/>
      <c r="G14" s="1093"/>
      <c r="H14" s="1094" t="s">
        <v>201</v>
      </c>
      <c r="I14" s="1093"/>
      <c r="J14" s="1095" t="s">
        <v>336</v>
      </c>
      <c r="K14" s="1096" t="s">
        <v>52</v>
      </c>
      <c r="L14" s="763"/>
      <c r="M14" s="1093"/>
      <c r="N14" s="1094" t="s">
        <v>201</v>
      </c>
      <c r="O14" s="1093"/>
      <c r="P14" s="1097" t="s">
        <v>336</v>
      </c>
      <c r="Q14" s="1093"/>
      <c r="R14" s="1082" t="s">
        <v>201</v>
      </c>
      <c r="S14" s="1093"/>
      <c r="T14" s="1081" t="s">
        <v>336</v>
      </c>
      <c r="U14" s="1093"/>
      <c r="V14" s="1082" t="s">
        <v>201</v>
      </c>
      <c r="W14" s="1093"/>
      <c r="X14" s="1081" t="s">
        <v>336</v>
      </c>
    </row>
    <row r="15" spans="1:27" ht="69" customHeight="1">
      <c r="A15" s="2199"/>
      <c r="B15" s="2200"/>
      <c r="C15" s="2201"/>
      <c r="D15" s="1084"/>
      <c r="E15" s="1083"/>
      <c r="F15" s="763"/>
      <c r="G15" s="1093"/>
      <c r="H15" s="1094" t="s">
        <v>201</v>
      </c>
      <c r="I15" s="1093"/>
      <c r="J15" s="1095" t="s">
        <v>336</v>
      </c>
      <c r="K15" s="1096" t="s">
        <v>52</v>
      </c>
      <c r="L15" s="763"/>
      <c r="M15" s="1093"/>
      <c r="N15" s="1094" t="s">
        <v>201</v>
      </c>
      <c r="O15" s="1093"/>
      <c r="P15" s="1097" t="s">
        <v>336</v>
      </c>
      <c r="Q15" s="1093"/>
      <c r="R15" s="1082" t="s">
        <v>201</v>
      </c>
      <c r="S15" s="1093"/>
      <c r="T15" s="1081" t="s">
        <v>336</v>
      </c>
      <c r="U15" s="1093"/>
      <c r="V15" s="1082" t="s">
        <v>201</v>
      </c>
      <c r="W15" s="1093"/>
      <c r="X15" s="1081" t="s">
        <v>336</v>
      </c>
    </row>
    <row r="16" spans="1:27" ht="69" customHeight="1">
      <c r="A16" s="2199"/>
      <c r="B16" s="2200"/>
      <c r="C16" s="2201"/>
      <c r="D16" s="1084"/>
      <c r="E16" s="1083"/>
      <c r="F16" s="763"/>
      <c r="G16" s="1093"/>
      <c r="H16" s="1094" t="s">
        <v>201</v>
      </c>
      <c r="I16" s="1093"/>
      <c r="J16" s="1095" t="s">
        <v>314</v>
      </c>
      <c r="K16" s="1096" t="s">
        <v>52</v>
      </c>
      <c r="L16" s="763"/>
      <c r="M16" s="1093"/>
      <c r="N16" s="1094" t="s">
        <v>201</v>
      </c>
      <c r="O16" s="1093"/>
      <c r="P16" s="1097" t="s">
        <v>314</v>
      </c>
      <c r="Q16" s="1093"/>
      <c r="R16" s="1082" t="s">
        <v>201</v>
      </c>
      <c r="S16" s="1093"/>
      <c r="T16" s="1081" t="s">
        <v>314</v>
      </c>
      <c r="U16" s="1093"/>
      <c r="V16" s="1082" t="s">
        <v>201</v>
      </c>
      <c r="W16" s="1093"/>
      <c r="X16" s="1081" t="s">
        <v>314</v>
      </c>
    </row>
    <row r="17" spans="1:24" ht="69" customHeight="1">
      <c r="A17" s="2199"/>
      <c r="B17" s="2200"/>
      <c r="C17" s="2201"/>
      <c r="D17" s="1084"/>
      <c r="E17" s="1083"/>
      <c r="F17" s="763"/>
      <c r="G17" s="1093"/>
      <c r="H17" s="1094" t="s">
        <v>201</v>
      </c>
      <c r="I17" s="1093"/>
      <c r="J17" s="1095" t="s">
        <v>314</v>
      </c>
      <c r="K17" s="1096" t="s">
        <v>52</v>
      </c>
      <c r="L17" s="763"/>
      <c r="M17" s="1093"/>
      <c r="N17" s="1094" t="s">
        <v>201</v>
      </c>
      <c r="O17" s="1093"/>
      <c r="P17" s="1097" t="s">
        <v>314</v>
      </c>
      <c r="Q17" s="1093"/>
      <c r="R17" s="1082" t="s">
        <v>201</v>
      </c>
      <c r="S17" s="1093"/>
      <c r="T17" s="1081" t="s">
        <v>314</v>
      </c>
      <c r="U17" s="1093"/>
      <c r="V17" s="1082" t="s">
        <v>201</v>
      </c>
      <c r="W17" s="1093"/>
      <c r="X17" s="1081" t="s">
        <v>314</v>
      </c>
    </row>
    <row r="18" spans="1:24" ht="45" customHeight="1">
      <c r="A18" s="162"/>
      <c r="B18" s="161"/>
      <c r="C18" s="163"/>
      <c r="D18" s="163"/>
      <c r="E18" s="163"/>
      <c r="F18" s="163"/>
      <c r="G18" s="1082"/>
      <c r="H18" s="1082"/>
      <c r="I18" s="158"/>
      <c r="J18" s="1082"/>
      <c r="K18" s="164"/>
      <c r="L18" s="2195" t="s">
        <v>337</v>
      </c>
      <c r="M18" s="2196"/>
      <c r="N18" s="2196"/>
      <c r="O18" s="2196"/>
      <c r="P18" s="2197"/>
      <c r="Q18" s="1098"/>
      <c r="R18" s="1080" t="s">
        <v>201</v>
      </c>
      <c r="S18" s="1098"/>
      <c r="T18" s="165" t="s">
        <v>314</v>
      </c>
      <c r="U18" s="1098"/>
      <c r="V18" s="1080" t="s">
        <v>201</v>
      </c>
      <c r="W18" s="1098"/>
      <c r="X18" s="165" t="s">
        <v>314</v>
      </c>
    </row>
    <row r="19" spans="1:24">
      <c r="A19" s="166"/>
      <c r="B19" s="166"/>
      <c r="C19" s="142"/>
      <c r="D19" s="142"/>
      <c r="E19" s="142"/>
      <c r="F19" s="142"/>
      <c r="G19" s="142"/>
      <c r="H19" s="142"/>
      <c r="I19" s="142"/>
      <c r="J19" s="142"/>
      <c r="K19" s="142"/>
      <c r="L19" s="142"/>
      <c r="M19" s="142"/>
      <c r="N19" s="142"/>
      <c r="O19" s="142"/>
      <c r="P19" s="142"/>
      <c r="Q19" s="142"/>
      <c r="R19" s="142"/>
      <c r="S19" s="1099"/>
      <c r="T19" s="142"/>
      <c r="U19" s="142"/>
      <c r="V19" s="142"/>
      <c r="W19" s="142"/>
      <c r="X19" s="142"/>
    </row>
    <row r="20" spans="1:24" ht="18" customHeight="1">
      <c r="A20" s="167" t="s">
        <v>338</v>
      </c>
      <c r="B20" s="1078"/>
      <c r="C20" s="140"/>
      <c r="D20" s="140"/>
      <c r="E20" s="140"/>
      <c r="F20" s="140"/>
      <c r="G20" s="140"/>
      <c r="H20" s="140"/>
      <c r="I20" s="140"/>
      <c r="J20" s="140"/>
      <c r="K20" s="140"/>
      <c r="L20" s="140"/>
      <c r="M20" s="140"/>
      <c r="N20" s="140"/>
      <c r="O20" s="140"/>
      <c r="P20" s="140"/>
      <c r="Q20" s="140"/>
      <c r="R20" s="140"/>
      <c r="S20" s="140"/>
      <c r="T20" s="140"/>
      <c r="U20" s="140"/>
      <c r="V20" s="140"/>
      <c r="W20" s="140"/>
      <c r="X20" s="140"/>
    </row>
    <row r="21" spans="1:24" s="637" customFormat="1" ht="18" customHeight="1">
      <c r="A21" s="140" t="s">
        <v>1020</v>
      </c>
      <c r="B21" s="140"/>
      <c r="C21" s="168"/>
      <c r="D21" s="168"/>
      <c r="E21" s="168"/>
      <c r="F21" s="168"/>
      <c r="G21" s="168"/>
      <c r="H21" s="168"/>
      <c r="I21" s="168"/>
      <c r="J21" s="168"/>
      <c r="K21" s="168"/>
      <c r="L21" s="168"/>
      <c r="M21" s="168"/>
      <c r="N21" s="168"/>
      <c r="O21" s="168"/>
      <c r="P21" s="168"/>
      <c r="Q21" s="140"/>
      <c r="R21" s="140"/>
      <c r="S21" s="140"/>
      <c r="T21" s="140"/>
      <c r="U21" s="140"/>
    </row>
    <row r="22" spans="1:24" s="637" customFormat="1" ht="18" customHeight="1">
      <c r="A22" s="169" t="s">
        <v>1021</v>
      </c>
      <c r="B22" s="169"/>
      <c r="C22" s="170"/>
      <c r="D22" s="170"/>
      <c r="E22" s="170"/>
      <c r="F22" s="170"/>
      <c r="G22" s="170"/>
      <c r="H22" s="170"/>
      <c r="I22" s="170"/>
      <c r="J22" s="170"/>
      <c r="K22" s="170"/>
      <c r="L22" s="170"/>
      <c r="M22" s="170"/>
      <c r="N22" s="170"/>
      <c r="O22" s="170"/>
      <c r="P22" s="170"/>
      <c r="Q22" s="170"/>
      <c r="R22" s="170"/>
      <c r="S22" s="170"/>
      <c r="T22" s="170"/>
      <c r="U22" s="170"/>
      <c r="V22" s="170"/>
      <c r="W22" s="170"/>
      <c r="X22" s="170"/>
    </row>
    <row r="23" spans="1:24" ht="18" customHeight="1">
      <c r="A23" s="169" t="s">
        <v>339</v>
      </c>
      <c r="B23" s="169"/>
      <c r="C23" s="169"/>
      <c r="D23" s="169"/>
      <c r="E23" s="169"/>
      <c r="F23" s="169"/>
      <c r="G23" s="169"/>
      <c r="H23" s="169"/>
      <c r="I23" s="169"/>
      <c r="J23" s="169"/>
      <c r="K23" s="169"/>
      <c r="L23" s="169"/>
      <c r="M23" s="169"/>
      <c r="N23" s="169"/>
      <c r="O23" s="169"/>
      <c r="P23" s="169"/>
      <c r="Q23" s="169"/>
      <c r="R23" s="169"/>
      <c r="S23" s="169"/>
      <c r="T23" s="169"/>
      <c r="U23" s="169"/>
      <c r="V23" s="169"/>
      <c r="W23" s="169"/>
      <c r="X23" s="169"/>
    </row>
  </sheetData>
  <mergeCells count="25">
    <mergeCell ref="A2:X2"/>
    <mergeCell ref="F3:P3"/>
    <mergeCell ref="A4:B4"/>
    <mergeCell ref="C4:I4"/>
    <mergeCell ref="A5:B7"/>
    <mergeCell ref="C5:I7"/>
    <mergeCell ref="J5:M6"/>
    <mergeCell ref="N5:O6"/>
    <mergeCell ref="P5:Q6"/>
    <mergeCell ref="B9:F9"/>
    <mergeCell ref="G9:X9"/>
    <mergeCell ref="B10:F10"/>
    <mergeCell ref="G10:X10"/>
    <mergeCell ref="B11:F11"/>
    <mergeCell ref="G11:X11"/>
    <mergeCell ref="U13:X13"/>
    <mergeCell ref="B14:C14"/>
    <mergeCell ref="B15:C15"/>
    <mergeCell ref="B16:C16"/>
    <mergeCell ref="B17:C17"/>
    <mergeCell ref="L18:P18"/>
    <mergeCell ref="A13:A17"/>
    <mergeCell ref="B13:C13"/>
    <mergeCell ref="F13:P13"/>
    <mergeCell ref="Q13:T13"/>
  </mergeCells>
  <phoneticPr fontId="10"/>
  <conditionalFormatting sqref="N5:O6 C4:I7 I14:I17 O14:O17 Q14:Q18 S14:S18 U14:U18 W14:W18 B14:G17 L14:M17 B10:B11">
    <cfRule type="cellIs" dxfId="278" priority="1" stopIfTrue="1" operator="equal">
      <formula>""</formula>
    </cfRule>
  </conditionalFormatting>
  <dataValidations count="2">
    <dataValidation type="list" allowBlank="1" showInputMessage="1" showErrorMessage="1" sqref="L14:L17 F14:F17">
      <formula1>"令和 , 平成 , 昭和"</formula1>
    </dataValidation>
    <dataValidation imeMode="fullKatakana" allowBlank="1" showInputMessage="1" showErrorMessage="1" sqref="C4:I4"/>
  </dataValidations>
  <printOptions horizontalCentered="1"/>
  <pageMargins left="0.70866141732283472" right="0.70866141732283472" top="0.74803149606299213" bottom="0.74803149606299213" header="0.31496062992125984" footer="0.31496062992125984"/>
  <pageSetup paperSize="9" scale="67" orientation="landscape" r:id="rId1"/>
  <headerFooter scaleWithDoc="0">
    <oddFooter>&amp;R&amp;10（令和6年4月1日以降に申請する訓練科から適用）</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2"/>
  <sheetViews>
    <sheetView view="pageBreakPreview" topLeftCell="A4" zoomScale="70" zoomScaleNormal="100" zoomScaleSheetLayoutView="70" workbookViewId="0">
      <selection sqref="A1:H1"/>
    </sheetView>
  </sheetViews>
  <sheetFormatPr defaultRowHeight="13.5"/>
  <cols>
    <col min="1" max="2" width="17.625" style="178" customWidth="1"/>
    <col min="3" max="4" width="11.625" style="178" customWidth="1"/>
    <col min="5" max="5" width="11.125" style="178" customWidth="1"/>
    <col min="6" max="6" width="59.625" style="178" customWidth="1"/>
    <col min="7" max="18" width="15.625" style="174" customWidth="1"/>
    <col min="19" max="16384" width="9" style="174"/>
  </cols>
  <sheetData>
    <row r="1" spans="1:8" ht="24.95" customHeight="1">
      <c r="A1" s="171"/>
      <c r="B1" s="171"/>
      <c r="C1" s="172"/>
      <c r="D1" s="172"/>
      <c r="E1" s="172"/>
      <c r="F1" s="173" t="s">
        <v>340</v>
      </c>
    </row>
    <row r="2" spans="1:8" ht="39.950000000000003" customHeight="1">
      <c r="A2" s="2224" t="s">
        <v>10</v>
      </c>
      <c r="B2" s="2224"/>
      <c r="C2" s="2224"/>
      <c r="D2" s="2224"/>
      <c r="E2" s="2224"/>
      <c r="F2" s="2224"/>
    </row>
    <row r="3" spans="1:8" ht="39.950000000000003" customHeight="1" thickBot="1">
      <c r="A3" s="175" t="s">
        <v>262</v>
      </c>
      <c r="B3" s="2225" t="str">
        <f>IF(様式1!L11="","",様式1!L11)</f>
        <v/>
      </c>
      <c r="C3" s="2225"/>
      <c r="D3" s="2225"/>
      <c r="E3" s="175" t="s">
        <v>341</v>
      </c>
      <c r="F3" s="648" t="str">
        <f>IF(様式1!G36="","",様式1!G36)</f>
        <v/>
      </c>
    </row>
    <row r="4" spans="1:8" ht="30" customHeight="1" thickBot="1">
      <c r="A4" s="176" t="s">
        <v>342</v>
      </c>
      <c r="B4" s="177"/>
    </row>
    <row r="5" spans="1:8" ht="39.950000000000003" customHeight="1" thickBot="1">
      <c r="A5" s="2226" t="s">
        <v>343</v>
      </c>
      <c r="B5" s="2227"/>
      <c r="C5" s="2228" t="s">
        <v>344</v>
      </c>
      <c r="D5" s="2229"/>
      <c r="E5" s="179" t="s">
        <v>345</v>
      </c>
      <c r="F5" s="180" t="s">
        <v>346</v>
      </c>
      <c r="H5" s="174" t="s">
        <v>347</v>
      </c>
    </row>
    <row r="6" spans="1:8" ht="26.1" customHeight="1">
      <c r="A6" s="2230"/>
      <c r="B6" s="2231"/>
      <c r="C6" s="2234"/>
      <c r="D6" s="2235"/>
      <c r="E6" s="2238"/>
      <c r="F6" s="2240"/>
    </row>
    <row r="7" spans="1:8" ht="26.1" customHeight="1">
      <c r="A7" s="2232"/>
      <c r="B7" s="2233"/>
      <c r="C7" s="2236"/>
      <c r="D7" s="2237"/>
      <c r="E7" s="2239"/>
      <c r="F7" s="2241"/>
    </row>
    <row r="8" spans="1:8" ht="26.1" customHeight="1">
      <c r="A8" s="2242"/>
      <c r="B8" s="2243"/>
      <c r="C8" s="2244"/>
      <c r="D8" s="2245"/>
      <c r="E8" s="2246"/>
      <c r="F8" s="2241"/>
    </row>
    <row r="9" spans="1:8" ht="26.1" customHeight="1">
      <c r="A9" s="2232"/>
      <c r="B9" s="2233"/>
      <c r="C9" s="2236"/>
      <c r="D9" s="2237"/>
      <c r="E9" s="2239"/>
      <c r="F9" s="2241"/>
    </row>
    <row r="10" spans="1:8" ht="26.1" customHeight="1">
      <c r="A10" s="2242"/>
      <c r="B10" s="2243"/>
      <c r="C10" s="2244"/>
      <c r="D10" s="2245"/>
      <c r="E10" s="2246"/>
      <c r="F10" s="2241"/>
    </row>
    <row r="11" spans="1:8" ht="26.1" customHeight="1">
      <c r="A11" s="2232"/>
      <c r="B11" s="2233"/>
      <c r="C11" s="2236"/>
      <c r="D11" s="2237"/>
      <c r="E11" s="2239"/>
      <c r="F11" s="2241"/>
    </row>
    <row r="12" spans="1:8" ht="26.1" customHeight="1">
      <c r="A12" s="2242"/>
      <c r="B12" s="2243"/>
      <c r="C12" s="2244"/>
      <c r="D12" s="2245"/>
      <c r="E12" s="2246"/>
      <c r="F12" s="2241"/>
    </row>
    <row r="13" spans="1:8" ht="26.1" customHeight="1">
      <c r="A13" s="2232"/>
      <c r="B13" s="2233"/>
      <c r="C13" s="2236"/>
      <c r="D13" s="2237"/>
      <c r="E13" s="2239"/>
      <c r="F13" s="2241"/>
    </row>
    <row r="14" spans="1:8" ht="26.1" customHeight="1">
      <c r="A14" s="2242"/>
      <c r="B14" s="2243"/>
      <c r="C14" s="2244"/>
      <c r="D14" s="2245"/>
      <c r="E14" s="2246"/>
      <c r="F14" s="2241"/>
    </row>
    <row r="15" spans="1:8" ht="26.1" customHeight="1" thickBot="1">
      <c r="A15" s="2247"/>
      <c r="B15" s="2248"/>
      <c r="C15" s="2249"/>
      <c r="D15" s="2250"/>
      <c r="E15" s="2251"/>
      <c r="F15" s="2252"/>
    </row>
    <row r="16" spans="1:8" s="59" customFormat="1" ht="20.100000000000001" customHeight="1">
      <c r="A16" s="2253" t="s">
        <v>348</v>
      </c>
      <c r="B16" s="2254"/>
      <c r="C16" s="2254"/>
      <c r="D16" s="2255"/>
      <c r="E16" s="2259">
        <f>SUM(E6:E15)</f>
        <v>0</v>
      </c>
      <c r="F16" s="2261"/>
    </row>
    <row r="17" spans="1:6" ht="20.100000000000001" customHeight="1" thickBot="1">
      <c r="A17" s="2256"/>
      <c r="B17" s="2257"/>
      <c r="C17" s="2257"/>
      <c r="D17" s="2258"/>
      <c r="E17" s="2260"/>
      <c r="F17" s="2262"/>
    </row>
    <row r="18" spans="1:6" ht="24.95" customHeight="1">
      <c r="A18" s="181" t="s">
        <v>924</v>
      </c>
      <c r="B18" s="181"/>
      <c r="C18" s="595"/>
      <c r="D18" s="595"/>
      <c r="E18" s="596"/>
      <c r="F18" s="595"/>
    </row>
    <row r="19" spans="1:6" ht="24.95" customHeight="1" thickBot="1">
      <c r="A19" s="176" t="s">
        <v>349</v>
      </c>
      <c r="B19" s="177"/>
      <c r="E19" s="182"/>
    </row>
    <row r="20" spans="1:6" ht="39.950000000000003" customHeight="1" thickBot="1">
      <c r="A20" s="2226" t="s">
        <v>350</v>
      </c>
      <c r="B20" s="2263"/>
      <c r="C20" s="2263"/>
      <c r="D20" s="2227"/>
      <c r="E20" s="179" t="s">
        <v>351</v>
      </c>
      <c r="F20" s="180" t="s">
        <v>289</v>
      </c>
    </row>
    <row r="21" spans="1:6" ht="26.1" customHeight="1">
      <c r="A21" s="2230"/>
      <c r="B21" s="2264"/>
      <c r="C21" s="2264"/>
      <c r="D21" s="2231"/>
      <c r="E21" s="2238"/>
      <c r="F21" s="2241"/>
    </row>
    <row r="22" spans="1:6" ht="26.1" customHeight="1">
      <c r="A22" s="2232"/>
      <c r="B22" s="2265"/>
      <c r="C22" s="2265"/>
      <c r="D22" s="2233"/>
      <c r="E22" s="2239"/>
      <c r="F22" s="2241"/>
    </row>
    <row r="23" spans="1:6" ht="26.1" customHeight="1">
      <c r="A23" s="2242"/>
      <c r="B23" s="2266"/>
      <c r="C23" s="2266"/>
      <c r="D23" s="2243"/>
      <c r="E23" s="2246"/>
      <c r="F23" s="2241"/>
    </row>
    <row r="24" spans="1:6" ht="26.1" customHeight="1">
      <c r="A24" s="2232"/>
      <c r="B24" s="2265"/>
      <c r="C24" s="2265"/>
      <c r="D24" s="2233"/>
      <c r="E24" s="2239"/>
      <c r="F24" s="2241"/>
    </row>
    <row r="25" spans="1:6" ht="26.1" customHeight="1">
      <c r="A25" s="2242"/>
      <c r="B25" s="2266"/>
      <c r="C25" s="2266"/>
      <c r="D25" s="2243"/>
      <c r="E25" s="2246"/>
      <c r="F25" s="2241"/>
    </row>
    <row r="26" spans="1:6" ht="26.1" customHeight="1">
      <c r="A26" s="2232"/>
      <c r="B26" s="2265"/>
      <c r="C26" s="2265"/>
      <c r="D26" s="2233"/>
      <c r="E26" s="2239"/>
      <c r="F26" s="2241"/>
    </row>
    <row r="27" spans="1:6" ht="26.1" customHeight="1">
      <c r="A27" s="2242"/>
      <c r="B27" s="2266"/>
      <c r="C27" s="2266"/>
      <c r="D27" s="2243"/>
      <c r="E27" s="2246"/>
      <c r="F27" s="2241"/>
    </row>
    <row r="28" spans="1:6" ht="26.1" customHeight="1">
      <c r="A28" s="2232"/>
      <c r="B28" s="2265"/>
      <c r="C28" s="2265"/>
      <c r="D28" s="2233"/>
      <c r="E28" s="2239"/>
      <c r="F28" s="2241"/>
    </row>
    <row r="29" spans="1:6" ht="26.1" customHeight="1">
      <c r="A29" s="2242"/>
      <c r="B29" s="2266"/>
      <c r="C29" s="2266"/>
      <c r="D29" s="2243"/>
      <c r="E29" s="2246"/>
      <c r="F29" s="2241"/>
    </row>
    <row r="30" spans="1:6" ht="26.1" customHeight="1" thickBot="1">
      <c r="A30" s="2247"/>
      <c r="B30" s="2271"/>
      <c r="C30" s="2271"/>
      <c r="D30" s="2248"/>
      <c r="E30" s="2251"/>
      <c r="F30" s="2252"/>
    </row>
    <row r="31" spans="1:6" s="59" customFormat="1" ht="20.100000000000001" customHeight="1">
      <c r="A31" s="2253" t="s">
        <v>348</v>
      </c>
      <c r="B31" s="2254"/>
      <c r="C31" s="2254"/>
      <c r="D31" s="2255"/>
      <c r="E31" s="2259">
        <f>SUM(E21:E30)</f>
        <v>0</v>
      </c>
      <c r="F31" s="2261"/>
    </row>
    <row r="32" spans="1:6" ht="20.100000000000001" customHeight="1" thickBot="1">
      <c r="A32" s="2256"/>
      <c r="B32" s="2257"/>
      <c r="C32" s="2257"/>
      <c r="D32" s="2258"/>
      <c r="E32" s="2260"/>
      <c r="F32" s="2262"/>
    </row>
    <row r="33" spans="1:6" ht="20.100000000000001" customHeight="1">
      <c r="A33" s="181" t="s">
        <v>925</v>
      </c>
      <c r="B33" s="181"/>
      <c r="C33" s="595"/>
      <c r="D33" s="595"/>
      <c r="E33" s="595"/>
      <c r="F33" s="595"/>
    </row>
    <row r="34" spans="1:6" ht="20.100000000000001" customHeight="1">
      <c r="A34" s="2276"/>
      <c r="B34" s="2276"/>
      <c r="C34" s="2276"/>
      <c r="D34" s="2276"/>
      <c r="E34" s="2276"/>
      <c r="F34" s="2276"/>
    </row>
    <row r="35" spans="1:6" ht="30" customHeight="1" thickBot="1">
      <c r="A35" s="183" t="s">
        <v>352</v>
      </c>
      <c r="B35" s="183"/>
      <c r="C35" s="184"/>
      <c r="D35" s="184"/>
      <c r="E35" s="184"/>
      <c r="F35" s="184"/>
    </row>
    <row r="36" spans="1:6" ht="39.950000000000003" customHeight="1" thickBot="1">
      <c r="A36" s="2272" t="s">
        <v>343</v>
      </c>
      <c r="B36" s="2229"/>
      <c r="C36" s="2273" t="s">
        <v>353</v>
      </c>
      <c r="D36" s="2274"/>
      <c r="E36" s="2275"/>
      <c r="F36" s="180" t="s">
        <v>346</v>
      </c>
    </row>
    <row r="37" spans="1:6" ht="35.1" customHeight="1">
      <c r="A37" s="2267"/>
      <c r="B37" s="2268"/>
      <c r="C37" s="2269"/>
      <c r="D37" s="2270"/>
      <c r="E37" s="2268"/>
      <c r="F37" s="764"/>
    </row>
    <row r="38" spans="1:6" ht="35.1" customHeight="1">
      <c r="A38" s="2281"/>
      <c r="B38" s="2282"/>
      <c r="C38" s="2283"/>
      <c r="D38" s="2284"/>
      <c r="E38" s="2282"/>
      <c r="F38" s="765"/>
    </row>
    <row r="39" spans="1:6" ht="35.1" customHeight="1">
      <c r="A39" s="2281"/>
      <c r="B39" s="2282"/>
      <c r="C39" s="2283"/>
      <c r="D39" s="2284"/>
      <c r="E39" s="2282"/>
      <c r="F39" s="765"/>
    </row>
    <row r="40" spans="1:6" ht="35.1" customHeight="1">
      <c r="A40" s="2281"/>
      <c r="B40" s="2282"/>
      <c r="C40" s="2283"/>
      <c r="D40" s="2284"/>
      <c r="E40" s="2282"/>
      <c r="F40" s="765"/>
    </row>
    <row r="41" spans="1:6" ht="35.1" customHeight="1" thickBot="1">
      <c r="A41" s="2277"/>
      <c r="B41" s="2278"/>
      <c r="C41" s="2279"/>
      <c r="D41" s="2280"/>
      <c r="E41" s="2278"/>
      <c r="F41" s="766"/>
    </row>
    <row r="42" spans="1:6" ht="14.25" customHeight="1">
      <c r="A42" s="632" t="s">
        <v>991</v>
      </c>
    </row>
  </sheetData>
  <mergeCells count="59">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0"/>
  <conditionalFormatting sqref="A21:D30 F21:F30 E21 E23 E25 E27 E29">
    <cfRule type="cellIs" dxfId="277" priority="4" stopIfTrue="1" operator="equal">
      <formula>""</formula>
    </cfRule>
    <cfRule type="cellIs" dxfId="276" priority="5" stopIfTrue="1" operator="notEqual">
      <formula>0</formula>
    </cfRule>
  </conditionalFormatting>
  <conditionalFormatting sqref="A6:D15 F6:F15 E6 E8 E10 E12 E14">
    <cfRule type="cellIs" dxfId="275" priority="3" stopIfTrue="1" operator="equal">
      <formula>""</formula>
    </cfRule>
  </conditionalFormatting>
  <conditionalFormatting sqref="A37:F41">
    <cfRule type="cellIs" dxfId="274" priority="2" stopIfTrue="1" operator="equal">
      <formula>""</formula>
    </cfRule>
  </conditionalFormatting>
  <conditionalFormatting sqref="E21 E23 E25 E27 E29">
    <cfRule type="cellIs" dxfId="273"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r:id="rId1"/>
  <headerFooter scaleWithDoc="0">
    <oddFooter>&amp;R&amp;10（平成30年7月開講訓練科から適用）</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H52"/>
  <sheetViews>
    <sheetView view="pageBreakPreview" zoomScale="70" zoomScaleNormal="100" zoomScaleSheetLayoutView="70" workbookViewId="0">
      <selection sqref="A1:H1"/>
    </sheetView>
  </sheetViews>
  <sheetFormatPr defaultColWidth="9" defaultRowHeight="13.5"/>
  <cols>
    <col min="1" max="1" width="17.625" style="178" customWidth="1"/>
    <col min="2" max="2" width="12.75" style="178" customWidth="1"/>
    <col min="3" max="3" width="11.625" style="178" customWidth="1"/>
    <col min="4" max="4" width="9.5" style="178" customWidth="1"/>
    <col min="5" max="5" width="11.125" style="178" customWidth="1"/>
    <col min="6" max="6" width="76" style="178" customWidth="1"/>
    <col min="7" max="18" width="15.625" style="174" customWidth="1"/>
    <col min="19" max="16384" width="9" style="174"/>
  </cols>
  <sheetData>
    <row r="1" spans="1:8" ht="24.95" customHeight="1">
      <c r="A1" s="171"/>
      <c r="B1" s="171"/>
      <c r="C1" s="172"/>
      <c r="D1" s="172"/>
      <c r="E1" s="172"/>
      <c r="F1" s="173" t="s">
        <v>340</v>
      </c>
    </row>
    <row r="2" spans="1:8" ht="39.950000000000003" customHeight="1">
      <c r="A2" s="2224" t="s">
        <v>10</v>
      </c>
      <c r="B2" s="2224"/>
      <c r="C2" s="2224"/>
      <c r="D2" s="2224"/>
      <c r="E2" s="2224"/>
      <c r="F2" s="2224"/>
    </row>
    <row r="3" spans="1:8" ht="39.950000000000003" customHeight="1" thickBot="1">
      <c r="A3" s="175" t="s">
        <v>262</v>
      </c>
      <c r="B3" s="2285" t="s">
        <v>1311</v>
      </c>
      <c r="C3" s="2285"/>
      <c r="D3" s="2285"/>
      <c r="E3" s="175" t="s">
        <v>79</v>
      </c>
      <c r="F3" s="648" t="s">
        <v>1311</v>
      </c>
    </row>
    <row r="4" spans="1:8" ht="30" customHeight="1" thickBot="1">
      <c r="A4" s="176" t="s">
        <v>342</v>
      </c>
      <c r="B4" s="177"/>
    </row>
    <row r="5" spans="1:8" ht="39.950000000000003" customHeight="1" thickBot="1">
      <c r="A5" s="2226" t="s">
        <v>343</v>
      </c>
      <c r="B5" s="2227"/>
      <c r="C5" s="2228" t="s">
        <v>344</v>
      </c>
      <c r="D5" s="2229"/>
      <c r="E5" s="179" t="s">
        <v>345</v>
      </c>
      <c r="F5" s="180" t="s">
        <v>346</v>
      </c>
      <c r="H5" s="174" t="s">
        <v>347</v>
      </c>
    </row>
    <row r="6" spans="1:8" ht="26.1" customHeight="1">
      <c r="A6" s="2286"/>
      <c r="B6" s="2287"/>
      <c r="C6" s="2290"/>
      <c r="D6" s="2291"/>
      <c r="E6" s="2259"/>
      <c r="F6" s="2295"/>
    </row>
    <row r="7" spans="1:8" ht="26.1" customHeight="1">
      <c r="A7" s="2288"/>
      <c r="B7" s="2289"/>
      <c r="C7" s="2292"/>
      <c r="D7" s="2293"/>
      <c r="E7" s="2294"/>
      <c r="F7" s="2296"/>
    </row>
    <row r="8" spans="1:8" ht="26.1" customHeight="1">
      <c r="A8" s="2297"/>
      <c r="B8" s="2298"/>
      <c r="C8" s="2299"/>
      <c r="D8" s="2300"/>
      <c r="E8" s="2301"/>
      <c r="F8" s="2296"/>
    </row>
    <row r="9" spans="1:8" ht="26.1" customHeight="1">
      <c r="A9" s="2288"/>
      <c r="B9" s="2289"/>
      <c r="C9" s="2292"/>
      <c r="D9" s="2293"/>
      <c r="E9" s="2294"/>
      <c r="F9" s="2296"/>
    </row>
    <row r="10" spans="1:8" ht="26.1" customHeight="1">
      <c r="A10" s="2297"/>
      <c r="B10" s="2298"/>
      <c r="C10" s="2299"/>
      <c r="D10" s="2300"/>
      <c r="E10" s="2301"/>
      <c r="F10" s="2296"/>
    </row>
    <row r="11" spans="1:8" ht="26.1" customHeight="1">
      <c r="A11" s="2288"/>
      <c r="B11" s="2289"/>
      <c r="C11" s="2292"/>
      <c r="D11" s="2293"/>
      <c r="E11" s="2294"/>
      <c r="F11" s="2296"/>
    </row>
    <row r="12" spans="1:8" ht="26.1" customHeight="1">
      <c r="A12" s="2297"/>
      <c r="B12" s="2298"/>
      <c r="C12" s="2299"/>
      <c r="D12" s="2300"/>
      <c r="E12" s="2301"/>
      <c r="F12" s="2296"/>
    </row>
    <row r="13" spans="1:8" ht="26.1" customHeight="1">
      <c r="A13" s="2288"/>
      <c r="B13" s="2289"/>
      <c r="C13" s="2292"/>
      <c r="D13" s="2293"/>
      <c r="E13" s="2294"/>
      <c r="F13" s="2296"/>
    </row>
    <row r="14" spans="1:8" ht="26.1" customHeight="1">
      <c r="A14" s="2297"/>
      <c r="B14" s="2298"/>
      <c r="C14" s="2299"/>
      <c r="D14" s="2300"/>
      <c r="E14" s="2301"/>
      <c r="F14" s="2296"/>
    </row>
    <row r="15" spans="1:8" ht="26.1" customHeight="1" thickBot="1">
      <c r="A15" s="2302"/>
      <c r="B15" s="2303"/>
      <c r="C15" s="2304"/>
      <c r="D15" s="2305"/>
      <c r="E15" s="2260"/>
      <c r="F15" s="2306"/>
    </row>
    <row r="16" spans="1:8" s="59" customFormat="1" ht="20.100000000000001" customHeight="1">
      <c r="A16" s="2253" t="s">
        <v>348</v>
      </c>
      <c r="B16" s="2254"/>
      <c r="C16" s="2254"/>
      <c r="D16" s="2255"/>
      <c r="E16" s="2259">
        <f>SUM(E6:E15)</f>
        <v>0</v>
      </c>
      <c r="F16" s="2261"/>
    </row>
    <row r="17" spans="1:6" ht="20.100000000000001" customHeight="1" thickBot="1">
      <c r="A17" s="2256"/>
      <c r="B17" s="2257"/>
      <c r="C17" s="2257"/>
      <c r="D17" s="2258"/>
      <c r="E17" s="2260"/>
      <c r="F17" s="2262"/>
    </row>
    <row r="18" spans="1:6" ht="24.95" customHeight="1">
      <c r="A18" s="181" t="s">
        <v>1195</v>
      </c>
      <c r="B18" s="181"/>
      <c r="C18" s="595"/>
      <c r="D18" s="595"/>
      <c r="E18" s="596"/>
      <c r="F18" s="595"/>
    </row>
    <row r="19" spans="1:6" ht="24.95" customHeight="1" thickBot="1">
      <c r="A19" s="176" t="s">
        <v>349</v>
      </c>
      <c r="B19" s="177"/>
      <c r="E19" s="182"/>
    </row>
    <row r="20" spans="1:6" ht="39.950000000000003" customHeight="1" thickBot="1">
      <c r="A20" s="2226" t="s">
        <v>350</v>
      </c>
      <c r="B20" s="2263"/>
      <c r="C20" s="2263"/>
      <c r="D20" s="2227"/>
      <c r="E20" s="179" t="s">
        <v>351</v>
      </c>
      <c r="F20" s="180" t="s">
        <v>289</v>
      </c>
    </row>
    <row r="21" spans="1:6" ht="26.1" customHeight="1">
      <c r="A21" s="2307" t="s">
        <v>1196</v>
      </c>
      <c r="B21" s="2308"/>
      <c r="C21" s="2308"/>
      <c r="D21" s="2309"/>
      <c r="E21" s="2313">
        <v>3000</v>
      </c>
      <c r="F21" s="2315" t="s">
        <v>1517</v>
      </c>
    </row>
    <row r="22" spans="1:6" ht="26.1" customHeight="1">
      <c r="A22" s="2310"/>
      <c r="B22" s="2311"/>
      <c r="C22" s="2311"/>
      <c r="D22" s="2312"/>
      <c r="E22" s="2314"/>
      <c r="F22" s="2316"/>
    </row>
    <row r="23" spans="1:6" ht="26.1" customHeight="1">
      <c r="A23" s="2317" t="s">
        <v>1197</v>
      </c>
      <c r="B23" s="2318"/>
      <c r="C23" s="2318"/>
      <c r="D23" s="2319"/>
      <c r="E23" s="2320">
        <v>0</v>
      </c>
      <c r="F23" s="2316" t="s">
        <v>1198</v>
      </c>
    </row>
    <row r="24" spans="1:6" ht="26.1" customHeight="1">
      <c r="A24" s="2310"/>
      <c r="B24" s="2311"/>
      <c r="C24" s="2311"/>
      <c r="D24" s="2312"/>
      <c r="E24" s="2321"/>
      <c r="F24" s="2316"/>
    </row>
    <row r="25" spans="1:6" ht="26.1" customHeight="1">
      <c r="A25" s="2317" t="s">
        <v>1201</v>
      </c>
      <c r="B25" s="2318"/>
      <c r="C25" s="2318"/>
      <c r="D25" s="2319"/>
      <c r="E25" s="2320">
        <v>0</v>
      </c>
      <c r="F25" s="2316" t="s">
        <v>1200</v>
      </c>
    </row>
    <row r="26" spans="1:6" ht="26.1" customHeight="1">
      <c r="A26" s="2310"/>
      <c r="B26" s="2311"/>
      <c r="C26" s="2311"/>
      <c r="D26" s="2312"/>
      <c r="E26" s="2321"/>
      <c r="F26" s="2316"/>
    </row>
    <row r="27" spans="1:6" ht="26.1" customHeight="1">
      <c r="A27" s="2297"/>
      <c r="B27" s="2326"/>
      <c r="C27" s="2326"/>
      <c r="D27" s="2298"/>
      <c r="E27" s="2301"/>
      <c r="F27" s="2296"/>
    </row>
    <row r="28" spans="1:6" ht="26.1" customHeight="1">
      <c r="A28" s="2288"/>
      <c r="B28" s="2327"/>
      <c r="C28" s="2327"/>
      <c r="D28" s="2289"/>
      <c r="E28" s="2294"/>
      <c r="F28" s="2296"/>
    </row>
    <row r="29" spans="1:6" ht="26.1" customHeight="1">
      <c r="A29" s="2297"/>
      <c r="B29" s="2326"/>
      <c r="C29" s="2326"/>
      <c r="D29" s="2298"/>
      <c r="E29" s="2301"/>
      <c r="F29" s="2296"/>
    </row>
    <row r="30" spans="1:6" ht="26.1" customHeight="1" thickBot="1">
      <c r="A30" s="2302"/>
      <c r="B30" s="2328"/>
      <c r="C30" s="2328"/>
      <c r="D30" s="2303"/>
      <c r="E30" s="2260"/>
      <c r="F30" s="2306"/>
    </row>
    <row r="31" spans="1:6" s="59" customFormat="1" ht="20.100000000000001" customHeight="1">
      <c r="A31" s="2253" t="s">
        <v>348</v>
      </c>
      <c r="B31" s="2254"/>
      <c r="C31" s="2254"/>
      <c r="D31" s="2255"/>
      <c r="E31" s="2259">
        <f>SUM(E21:E30)</f>
        <v>3000</v>
      </c>
      <c r="F31" s="2261"/>
    </row>
    <row r="32" spans="1:6" ht="20.100000000000001" customHeight="1" thickBot="1">
      <c r="A32" s="2256"/>
      <c r="B32" s="2257"/>
      <c r="C32" s="2257"/>
      <c r="D32" s="2258"/>
      <c r="E32" s="2260"/>
      <c r="F32" s="2262"/>
    </row>
    <row r="33" spans="1:6" ht="20.100000000000001" customHeight="1">
      <c r="A33" s="181" t="s">
        <v>1199</v>
      </c>
      <c r="B33" s="181"/>
      <c r="C33" s="1264"/>
      <c r="D33" s="1264"/>
      <c r="E33" s="1264"/>
      <c r="F33" s="1264"/>
    </row>
    <row r="34" spans="1:6" ht="20.100000000000001" customHeight="1">
      <c r="A34" s="1266" t="s">
        <v>1518</v>
      </c>
      <c r="B34" s="1263"/>
      <c r="C34" s="1265"/>
      <c r="D34" s="1265"/>
      <c r="E34" s="1265"/>
      <c r="F34" s="1265"/>
    </row>
    <row r="35" spans="1:6" ht="30" customHeight="1" thickBot="1">
      <c r="A35" s="183" t="s">
        <v>352</v>
      </c>
      <c r="B35" s="183"/>
      <c r="C35" s="184"/>
      <c r="D35" s="184"/>
      <c r="E35" s="184"/>
      <c r="F35" s="184"/>
    </row>
    <row r="36" spans="1:6" ht="39.950000000000003" customHeight="1" thickBot="1">
      <c r="A36" s="2272" t="s">
        <v>343</v>
      </c>
      <c r="B36" s="2229"/>
      <c r="C36" s="2273" t="s">
        <v>353</v>
      </c>
      <c r="D36" s="2274"/>
      <c r="E36" s="2275"/>
      <c r="F36" s="180" t="s">
        <v>346</v>
      </c>
    </row>
    <row r="37" spans="1:6" ht="35.1" customHeight="1">
      <c r="A37" s="2322"/>
      <c r="B37" s="2323"/>
      <c r="C37" s="2324"/>
      <c r="D37" s="2325"/>
      <c r="E37" s="2323"/>
      <c r="F37" s="872"/>
    </row>
    <row r="38" spans="1:6" ht="35.1" customHeight="1">
      <c r="A38" s="2333"/>
      <c r="B38" s="2334"/>
      <c r="C38" s="2335"/>
      <c r="D38" s="2336"/>
      <c r="E38" s="2334"/>
      <c r="F38" s="873"/>
    </row>
    <row r="39" spans="1:6" ht="35.1" customHeight="1">
      <c r="A39" s="2333"/>
      <c r="B39" s="2334"/>
      <c r="C39" s="2335"/>
      <c r="D39" s="2336"/>
      <c r="E39" s="2334"/>
      <c r="F39" s="873"/>
    </row>
    <row r="40" spans="1:6" ht="35.1" customHeight="1">
      <c r="A40" s="2333"/>
      <c r="B40" s="2334"/>
      <c r="C40" s="2335"/>
      <c r="D40" s="2336"/>
      <c r="E40" s="2334"/>
      <c r="F40" s="873"/>
    </row>
    <row r="41" spans="1:6" ht="35.1" customHeight="1" thickBot="1">
      <c r="A41" s="2329"/>
      <c r="B41" s="2330"/>
      <c r="C41" s="2331"/>
      <c r="D41" s="2332"/>
      <c r="E41" s="2330"/>
      <c r="F41" s="874"/>
    </row>
    <row r="42" spans="1:6">
      <c r="A42" s="875"/>
    </row>
    <row r="52" spans="1:1">
      <c r="A52" s="178" t="s">
        <v>347</v>
      </c>
    </row>
  </sheetData>
  <mergeCells count="58">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0"/>
  <conditionalFormatting sqref="A21:D30 F21:F30 E21 E23 E25 E27 E29">
    <cfRule type="cellIs" dxfId="272" priority="4" stopIfTrue="1" operator="equal">
      <formula>""</formula>
    </cfRule>
    <cfRule type="cellIs" dxfId="271" priority="5" stopIfTrue="1" operator="notEqual">
      <formula>0</formula>
    </cfRule>
  </conditionalFormatting>
  <conditionalFormatting sqref="A6:D15 F6:F15 E6 E8 E10 E12 E14">
    <cfRule type="cellIs" dxfId="270" priority="3" stopIfTrue="1" operator="equal">
      <formula>""</formula>
    </cfRule>
  </conditionalFormatting>
  <conditionalFormatting sqref="A37:F41">
    <cfRule type="cellIs" dxfId="269" priority="2" stopIfTrue="1" operator="equal">
      <formula>""</formula>
    </cfRule>
  </conditionalFormatting>
  <conditionalFormatting sqref="E21 E23 E25 E27 E29">
    <cfRule type="cellIs" dxfId="26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r:id="rId1"/>
  <headerFooter scaleWithDoc="0"/>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0000"/>
    <pageSetUpPr fitToPage="1"/>
  </sheetPr>
  <dimension ref="A1:AV48"/>
  <sheetViews>
    <sheetView view="pageBreakPreview" zoomScale="60" zoomScaleNormal="85" zoomScalePageLayoutView="70" workbookViewId="0">
      <selection sqref="A1:H1"/>
    </sheetView>
  </sheetViews>
  <sheetFormatPr defaultRowHeight="14.25"/>
  <cols>
    <col min="1" max="1" width="5.625" style="186" customWidth="1"/>
    <col min="2" max="2" width="29.875" style="185" customWidth="1"/>
    <col min="3" max="4" width="7.125" style="185" customWidth="1"/>
    <col min="5" max="6" width="7.25" style="185" customWidth="1"/>
    <col min="7" max="7" width="25.25" style="185" customWidth="1"/>
    <col min="8" max="39" width="2.625" style="185" customWidth="1"/>
    <col min="40" max="40" width="0.375" style="185" customWidth="1"/>
    <col min="41" max="41" width="0.25" style="185" customWidth="1"/>
    <col min="42" max="42" width="4.125" style="185" customWidth="1"/>
    <col min="43" max="43" width="7.5" style="186" customWidth="1"/>
    <col min="44" max="44" width="30.25" style="186" customWidth="1"/>
    <col min="45" max="54" width="15.625" style="186" customWidth="1"/>
    <col min="55" max="16384" width="9" style="186"/>
  </cols>
  <sheetData>
    <row r="1" spans="1:42" ht="24.95" customHeight="1">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1"/>
      <c r="AJ1" s="201"/>
      <c r="AK1" s="201"/>
      <c r="AL1" s="201"/>
      <c r="AM1" s="201"/>
      <c r="AN1" s="201"/>
      <c r="AO1" s="666" t="s">
        <v>354</v>
      </c>
    </row>
    <row r="2" spans="1:42" ht="25.5" customHeight="1">
      <c r="A2" s="2404" t="s">
        <v>355</v>
      </c>
      <c r="B2" s="2404"/>
      <c r="C2" s="2404"/>
      <c r="D2" s="2404"/>
      <c r="E2" s="2404"/>
      <c r="F2" s="2404"/>
      <c r="G2" s="2404"/>
      <c r="H2" s="2404"/>
      <c r="I2" s="2404"/>
      <c r="J2" s="2404"/>
      <c r="K2" s="2404"/>
      <c r="L2" s="2404"/>
      <c r="M2" s="2404"/>
      <c r="N2" s="2404"/>
      <c r="O2" s="2404"/>
      <c r="P2" s="2404"/>
      <c r="Q2" s="2404"/>
      <c r="R2" s="2404"/>
      <c r="S2" s="2404"/>
      <c r="T2" s="2404"/>
      <c r="U2" s="2404"/>
      <c r="V2" s="2404"/>
      <c r="W2" s="2404"/>
      <c r="X2" s="2404"/>
      <c r="Y2" s="2404"/>
      <c r="Z2" s="2404"/>
      <c r="AA2" s="2404"/>
      <c r="AB2" s="2404"/>
      <c r="AC2" s="2404"/>
      <c r="AD2" s="2404"/>
      <c r="AE2" s="2404"/>
      <c r="AF2" s="2404"/>
      <c r="AG2" s="2404"/>
      <c r="AH2" s="2404"/>
      <c r="AI2" s="2404"/>
      <c r="AJ2" s="2404"/>
      <c r="AK2" s="2404"/>
      <c r="AL2" s="2404"/>
      <c r="AM2" s="2404"/>
      <c r="AN2" s="2404"/>
      <c r="AO2" s="2404"/>
      <c r="AP2" s="187"/>
    </row>
    <row r="3" spans="1:42" ht="12" customHeight="1">
      <c r="A3" s="204"/>
      <c r="B3" s="201"/>
      <c r="C3" s="201"/>
      <c r="D3" s="201"/>
      <c r="E3" s="201"/>
      <c r="F3" s="201"/>
      <c r="G3" s="201"/>
      <c r="H3" s="2399"/>
      <c r="I3" s="2399"/>
      <c r="J3" s="2399"/>
      <c r="K3" s="2399"/>
      <c r="L3" s="2399"/>
      <c r="M3" s="2399"/>
      <c r="N3" s="2399"/>
      <c r="O3" s="2399"/>
      <c r="P3" s="2399"/>
      <c r="Q3" s="2399"/>
      <c r="R3" s="2399"/>
      <c r="S3" s="2399"/>
      <c r="T3" s="1085"/>
      <c r="U3" s="2399"/>
      <c r="V3" s="2399"/>
      <c r="W3" s="2399"/>
      <c r="X3" s="2399"/>
      <c r="Y3" s="2399"/>
      <c r="Z3" s="2399"/>
      <c r="AA3" s="2399"/>
      <c r="AB3" s="2399"/>
      <c r="AC3" s="2399"/>
      <c r="AD3" s="2399"/>
      <c r="AE3" s="2399"/>
      <c r="AF3" s="2399"/>
      <c r="AG3" s="2399"/>
      <c r="AH3" s="2399"/>
      <c r="AI3" s="2399"/>
      <c r="AJ3" s="2399"/>
      <c r="AK3" s="2399"/>
      <c r="AL3" s="2399"/>
      <c r="AM3" s="2399"/>
      <c r="AN3" s="2399"/>
      <c r="AO3" s="2399"/>
      <c r="AP3" s="188"/>
    </row>
    <row r="4" spans="1:42" s="190" customFormat="1" ht="24.95" customHeight="1" thickBot="1">
      <c r="A4" s="2257" t="s">
        <v>356</v>
      </c>
      <c r="B4" s="2257"/>
      <c r="C4" s="2407" t="str">
        <f>IF(様式1!L11="","",様式1!L11)</f>
        <v/>
      </c>
      <c r="D4" s="2407"/>
      <c r="E4" s="2407"/>
      <c r="F4" s="2407"/>
      <c r="G4" s="2407"/>
      <c r="H4" s="2408" t="s">
        <v>79</v>
      </c>
      <c r="I4" s="2408"/>
      <c r="J4" s="2408"/>
      <c r="K4" s="2408"/>
      <c r="L4" s="2408"/>
      <c r="M4" s="2408"/>
      <c r="N4" s="2408"/>
      <c r="O4" s="2408"/>
      <c r="P4" s="2408"/>
      <c r="Q4" s="2408"/>
      <c r="R4" s="2407" t="str">
        <f>IF(様式1!G36="","",様式1!G36)</f>
        <v/>
      </c>
      <c r="S4" s="2407"/>
      <c r="T4" s="2407"/>
      <c r="U4" s="2407"/>
      <c r="V4" s="2407"/>
      <c r="W4" s="2407"/>
      <c r="X4" s="2407"/>
      <c r="Y4" s="2407"/>
      <c r="Z4" s="2407"/>
      <c r="AA4" s="2407"/>
      <c r="AB4" s="2407"/>
      <c r="AC4" s="2407"/>
      <c r="AD4" s="2407"/>
      <c r="AE4" s="2407"/>
      <c r="AF4" s="2407"/>
      <c r="AG4" s="2407"/>
      <c r="AH4" s="2407"/>
      <c r="AI4" s="2407"/>
      <c r="AJ4" s="2407"/>
      <c r="AK4" s="2407"/>
      <c r="AL4" s="2407"/>
      <c r="AM4" s="2407"/>
      <c r="AN4" s="2407"/>
      <c r="AO4" s="2407"/>
      <c r="AP4" s="189"/>
    </row>
    <row r="5" spans="1:42" ht="11.1" customHeight="1" thickBot="1">
      <c r="A5" s="191"/>
      <c r="B5" s="667"/>
      <c r="C5" s="667"/>
      <c r="D5" s="667"/>
      <c r="E5" s="667"/>
      <c r="F5" s="667"/>
      <c r="G5" s="667"/>
      <c r="H5" s="2409"/>
      <c r="I5" s="2409"/>
      <c r="J5" s="2409"/>
      <c r="K5" s="2409"/>
      <c r="L5" s="2409"/>
      <c r="M5" s="2409"/>
      <c r="N5" s="2409"/>
      <c r="O5" s="2409"/>
      <c r="P5" s="2409"/>
      <c r="Q5" s="2409"/>
      <c r="R5" s="2409"/>
      <c r="S5" s="2409"/>
      <c r="T5" s="1087"/>
      <c r="U5" s="2409"/>
      <c r="V5" s="2409"/>
      <c r="W5" s="2409"/>
      <c r="X5" s="2409"/>
      <c r="Y5" s="2409"/>
      <c r="Z5" s="2409"/>
      <c r="AA5" s="2409"/>
      <c r="AB5" s="2409"/>
      <c r="AC5" s="2409"/>
      <c r="AD5" s="2409"/>
      <c r="AE5" s="2409"/>
      <c r="AF5" s="2409"/>
      <c r="AG5" s="2409"/>
      <c r="AH5" s="2409"/>
      <c r="AI5" s="2409"/>
      <c r="AJ5" s="2409"/>
      <c r="AK5" s="2409"/>
      <c r="AL5" s="2409"/>
      <c r="AM5" s="2409"/>
      <c r="AN5" s="2409"/>
      <c r="AO5" s="2409"/>
      <c r="AP5" s="201"/>
    </row>
    <row r="6" spans="1:42" ht="32.25" customHeight="1">
      <c r="A6" s="2286" t="s">
        <v>357</v>
      </c>
      <c r="B6" s="2405"/>
      <c r="C6" s="2405"/>
      <c r="D6" s="2405"/>
      <c r="E6" s="2405"/>
      <c r="F6" s="2405"/>
      <c r="G6" s="2405"/>
      <c r="H6" s="2405"/>
      <c r="I6" s="2405"/>
      <c r="J6" s="2405"/>
      <c r="K6" s="2405"/>
      <c r="L6" s="2405"/>
      <c r="M6" s="2405"/>
      <c r="N6" s="2405"/>
      <c r="O6" s="2405"/>
      <c r="P6" s="2405"/>
      <c r="Q6" s="2405"/>
      <c r="R6" s="2405"/>
      <c r="S6" s="2405"/>
      <c r="T6" s="2405"/>
      <c r="U6" s="2405"/>
      <c r="V6" s="2405"/>
      <c r="W6" s="2405"/>
      <c r="X6" s="2405"/>
      <c r="Y6" s="2405"/>
      <c r="Z6" s="2405"/>
      <c r="AA6" s="2405"/>
      <c r="AB6" s="2405"/>
      <c r="AC6" s="2405"/>
      <c r="AD6" s="2405"/>
      <c r="AE6" s="2405"/>
      <c r="AF6" s="2405"/>
      <c r="AG6" s="2405"/>
      <c r="AH6" s="2405"/>
      <c r="AI6" s="2405"/>
      <c r="AJ6" s="2405"/>
      <c r="AK6" s="2405"/>
      <c r="AL6" s="2405"/>
      <c r="AM6" s="2405"/>
      <c r="AN6" s="2405"/>
      <c r="AO6" s="2406"/>
      <c r="AP6" s="56"/>
    </row>
    <row r="7" spans="1:42" ht="25.5" customHeight="1">
      <c r="A7" s="650" t="s">
        <v>1063</v>
      </c>
      <c r="B7" s="56"/>
      <c r="C7" s="56"/>
      <c r="D7" s="56"/>
      <c r="E7" s="56"/>
      <c r="F7" s="1086"/>
      <c r="G7" s="56"/>
      <c r="H7" s="2399"/>
      <c r="I7" s="2399"/>
      <c r="J7" s="2399"/>
      <c r="K7" s="2399"/>
      <c r="L7" s="2399"/>
      <c r="M7" s="2399"/>
      <c r="N7" s="2399"/>
      <c r="O7" s="2399"/>
      <c r="P7" s="2399"/>
      <c r="Q7" s="2399"/>
      <c r="R7" s="2399"/>
      <c r="S7" s="2399"/>
      <c r="T7" s="1085"/>
      <c r="U7" s="2399"/>
      <c r="V7" s="2399"/>
      <c r="W7" s="2399"/>
      <c r="X7" s="2399"/>
      <c r="Y7" s="2399"/>
      <c r="Z7" s="2399"/>
      <c r="AA7" s="2399"/>
      <c r="AB7" s="2399"/>
      <c r="AC7" s="2399"/>
      <c r="AD7" s="2399"/>
      <c r="AE7" s="2399"/>
      <c r="AF7" s="2399"/>
      <c r="AG7" s="2399"/>
      <c r="AH7" s="2399"/>
      <c r="AI7" s="2399"/>
      <c r="AJ7" s="2399"/>
      <c r="AK7" s="2399"/>
      <c r="AL7" s="2399"/>
      <c r="AM7" s="2399"/>
      <c r="AN7" s="2399"/>
      <c r="AO7" s="2400"/>
      <c r="AP7" s="192"/>
    </row>
    <row r="8" spans="1:42" ht="33" customHeight="1">
      <c r="A8" s="193" t="s">
        <v>791</v>
      </c>
      <c r="B8" s="2401" t="s">
        <v>1061</v>
      </c>
      <c r="C8" s="2401"/>
      <c r="D8" s="2401"/>
      <c r="E8" s="2401"/>
      <c r="F8" s="2401"/>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1"/>
      <c r="AL8" s="2401"/>
      <c r="AM8" s="2401"/>
      <c r="AN8" s="2401"/>
      <c r="AO8" s="2402"/>
      <c r="AP8" s="192"/>
    </row>
    <row r="9" spans="1:42" ht="30" customHeight="1">
      <c r="A9" s="2384" t="s">
        <v>1062</v>
      </c>
      <c r="B9" s="2373"/>
      <c r="C9" s="2403"/>
      <c r="D9" s="2403"/>
      <c r="E9" s="2403"/>
      <c r="F9" s="2403"/>
      <c r="G9" s="2403"/>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672"/>
      <c r="AP9" s="671"/>
    </row>
    <row r="10" spans="1:42" ht="63.75" customHeight="1">
      <c r="A10" s="2385" t="s">
        <v>1089</v>
      </c>
      <c r="B10" s="2383"/>
      <c r="C10" s="2383"/>
      <c r="D10" s="2383"/>
      <c r="E10" s="2383"/>
      <c r="F10" s="2383"/>
      <c r="G10" s="2383"/>
      <c r="H10" s="2383"/>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6"/>
      <c r="AP10" s="192"/>
    </row>
    <row r="11" spans="1:42" ht="99.75" customHeight="1">
      <c r="A11" s="2390" t="s">
        <v>529</v>
      </c>
      <c r="B11" s="2387"/>
      <c r="C11" s="2387"/>
      <c r="D11" s="2387"/>
      <c r="E11" s="2387"/>
      <c r="F11" s="2387"/>
      <c r="G11" s="2387"/>
      <c r="H11" s="2387"/>
      <c r="I11" s="2387"/>
      <c r="J11" s="2387"/>
      <c r="K11" s="2387"/>
      <c r="L11" s="2387"/>
      <c r="M11" s="2387"/>
      <c r="N11" s="2387"/>
      <c r="O11" s="2387"/>
      <c r="P11" s="2387"/>
      <c r="Q11" s="2387"/>
      <c r="R11" s="2387"/>
      <c r="S11" s="2387"/>
      <c r="T11" s="2387"/>
      <c r="U11" s="2387"/>
      <c r="V11" s="2387"/>
      <c r="W11" s="2387"/>
      <c r="X11" s="2387"/>
      <c r="Y11" s="2387"/>
      <c r="Z11" s="2387"/>
      <c r="AA11" s="2387"/>
      <c r="AB11" s="2387"/>
      <c r="AC11" s="2387"/>
      <c r="AD11" s="2387"/>
      <c r="AE11" s="2387"/>
      <c r="AF11" s="2387"/>
      <c r="AG11" s="2387"/>
      <c r="AH11" s="2387"/>
      <c r="AI11" s="2387"/>
      <c r="AJ11" s="2387"/>
      <c r="AK11" s="2387"/>
      <c r="AL11" s="2387"/>
      <c r="AM11" s="2387"/>
      <c r="AN11" s="2387"/>
      <c r="AO11" s="2388"/>
      <c r="AP11" s="192"/>
    </row>
    <row r="12" spans="1:42" ht="59.25" customHeight="1">
      <c r="A12" s="2390" t="s">
        <v>1331</v>
      </c>
      <c r="B12" s="2387"/>
      <c r="C12" s="2387"/>
      <c r="D12" s="2387"/>
      <c r="E12" s="2387"/>
      <c r="F12" s="2387"/>
      <c r="G12" s="2387"/>
      <c r="H12" s="2387"/>
      <c r="I12" s="2387"/>
      <c r="J12" s="2387"/>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387"/>
      <c r="AI12" s="2387"/>
      <c r="AJ12" s="2387"/>
      <c r="AK12" s="2387"/>
      <c r="AL12" s="2387"/>
      <c r="AM12" s="2387"/>
      <c r="AN12" s="663"/>
      <c r="AO12" s="664"/>
      <c r="AP12" s="192"/>
    </row>
    <row r="13" spans="1:42" ht="33" customHeight="1">
      <c r="A13" s="767"/>
      <c r="B13" s="2387" t="s">
        <v>1522</v>
      </c>
      <c r="C13" s="2397"/>
      <c r="D13" s="2397"/>
      <c r="E13" s="2397"/>
      <c r="F13" s="2397"/>
      <c r="G13" s="2397"/>
      <c r="H13" s="2397"/>
      <c r="I13" s="2397"/>
      <c r="J13" s="2397"/>
      <c r="K13" s="2397"/>
      <c r="L13" s="2397"/>
      <c r="M13" s="2397"/>
      <c r="N13" s="2397"/>
      <c r="O13" s="2397"/>
      <c r="P13" s="2397"/>
      <c r="Q13" s="2397"/>
      <c r="R13" s="2397"/>
      <c r="S13" s="2397"/>
      <c r="T13" s="2397"/>
      <c r="U13" s="2397"/>
      <c r="V13" s="2397"/>
      <c r="W13" s="2397"/>
      <c r="X13" s="2397"/>
      <c r="Y13" s="2397"/>
      <c r="Z13" s="2397"/>
      <c r="AA13" s="2397"/>
      <c r="AB13" s="2397"/>
      <c r="AC13" s="2397"/>
      <c r="AD13" s="2397"/>
      <c r="AE13" s="2397"/>
      <c r="AF13" s="2397"/>
      <c r="AG13" s="2397"/>
      <c r="AH13" s="2397"/>
      <c r="AI13" s="2397"/>
      <c r="AJ13" s="2397"/>
      <c r="AK13" s="2397"/>
      <c r="AL13" s="2397"/>
      <c r="AM13" s="2397"/>
      <c r="AN13" s="2397"/>
      <c r="AO13" s="2398"/>
      <c r="AP13" s="192"/>
    </row>
    <row r="14" spans="1:42" ht="76.5" customHeight="1">
      <c r="A14" s="2390" t="s">
        <v>1326</v>
      </c>
      <c r="B14" s="2397"/>
      <c r="C14" s="2397"/>
      <c r="D14" s="2397"/>
      <c r="E14" s="2397"/>
      <c r="F14" s="2397"/>
      <c r="G14" s="2397"/>
      <c r="H14" s="2397"/>
      <c r="I14" s="2397"/>
      <c r="J14" s="2397"/>
      <c r="K14" s="2397"/>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c r="AH14" s="2397"/>
      <c r="AI14" s="2397"/>
      <c r="AJ14" s="2397"/>
      <c r="AK14" s="2397"/>
      <c r="AL14" s="2397"/>
      <c r="AM14" s="2397"/>
      <c r="AN14" s="2397"/>
      <c r="AO14" s="2398"/>
      <c r="AP14" s="192"/>
    </row>
    <row r="15" spans="1:42" ht="30" customHeight="1">
      <c r="A15" s="674" t="s">
        <v>1064</v>
      </c>
      <c r="B15" s="1088"/>
      <c r="C15" s="673"/>
      <c r="D15" s="673"/>
      <c r="E15" s="673"/>
      <c r="F15" s="673"/>
      <c r="G15" s="665"/>
      <c r="H15" s="2399"/>
      <c r="I15" s="2399"/>
      <c r="J15" s="2399"/>
      <c r="K15" s="2399"/>
      <c r="L15" s="2399"/>
      <c r="M15" s="2399"/>
      <c r="N15" s="2399"/>
      <c r="O15" s="2399"/>
      <c r="P15" s="2399"/>
      <c r="Q15" s="2399"/>
      <c r="R15" s="2399"/>
      <c r="S15" s="2399"/>
      <c r="T15" s="1085"/>
      <c r="U15" s="2399"/>
      <c r="V15" s="2399"/>
      <c r="W15" s="2399"/>
      <c r="X15" s="2399"/>
      <c r="Y15" s="2399"/>
      <c r="Z15" s="2399"/>
      <c r="AA15" s="2399"/>
      <c r="AB15" s="2399"/>
      <c r="AC15" s="2399"/>
      <c r="AD15" s="2399"/>
      <c r="AE15" s="2399"/>
      <c r="AF15" s="2399"/>
      <c r="AG15" s="2399"/>
      <c r="AH15" s="2399"/>
      <c r="AI15" s="2399"/>
      <c r="AJ15" s="2399"/>
      <c r="AK15" s="2399"/>
      <c r="AL15" s="2399"/>
      <c r="AM15" s="2399"/>
      <c r="AN15" s="2399"/>
      <c r="AO15" s="2400"/>
      <c r="AP15" s="192"/>
    </row>
    <row r="16" spans="1:42" ht="30.75" customHeight="1">
      <c r="A16" s="768"/>
      <c r="B16" s="1389" t="s">
        <v>1065</v>
      </c>
      <c r="C16" s="1389"/>
      <c r="D16" s="1389"/>
      <c r="E16" s="1389"/>
      <c r="F16" s="1389"/>
      <c r="G16" s="1389"/>
      <c r="H16" s="1389"/>
      <c r="I16" s="1389"/>
      <c r="J16" s="1389"/>
      <c r="K16" s="1389"/>
      <c r="L16" s="1389"/>
      <c r="M16" s="1389"/>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89"/>
      <c r="AL16" s="1389"/>
      <c r="AM16" s="1389"/>
      <c r="AN16" s="1389"/>
      <c r="AO16" s="2389"/>
      <c r="AP16" s="56"/>
    </row>
    <row r="17" spans="1:48" ht="39.950000000000003" customHeight="1">
      <c r="A17" s="2390" t="s">
        <v>1332</v>
      </c>
      <c r="B17" s="2387"/>
      <c r="C17" s="2387"/>
      <c r="D17" s="2387"/>
      <c r="E17" s="2387"/>
      <c r="F17" s="2387"/>
      <c r="G17" s="2387"/>
      <c r="H17" s="2387"/>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8"/>
      <c r="AP17" s="192"/>
    </row>
    <row r="18" spans="1:48" ht="30" customHeight="1">
      <c r="A18" s="2391" t="s">
        <v>1060</v>
      </c>
      <c r="B18" s="2392"/>
      <c r="C18" s="2393"/>
      <c r="D18" s="2393"/>
      <c r="E18" s="2393"/>
      <c r="F18" s="2393"/>
      <c r="G18" s="2393"/>
      <c r="H18" s="2394" t="s">
        <v>769</v>
      </c>
      <c r="I18" s="2394"/>
      <c r="J18" s="2394"/>
      <c r="K18" s="2394"/>
      <c r="L18" s="2394"/>
      <c r="M18" s="2394"/>
      <c r="N18" s="2394"/>
      <c r="O18" s="2394"/>
      <c r="P18" s="2394"/>
      <c r="Q18" s="2394"/>
      <c r="R18" s="2394"/>
      <c r="S18" s="2394"/>
      <c r="T18" s="2394"/>
      <c r="U18" s="2394"/>
      <c r="V18" s="675" t="s">
        <v>519</v>
      </c>
      <c r="W18" s="2395"/>
      <c r="X18" s="2395"/>
      <c r="Y18" s="2395"/>
      <c r="Z18" s="2395"/>
      <c r="AA18" s="2395"/>
      <c r="AB18" s="2395"/>
      <c r="AC18" s="2395"/>
      <c r="AD18" s="2395"/>
      <c r="AE18" s="2395"/>
      <c r="AF18" s="2395"/>
      <c r="AG18" s="2395"/>
      <c r="AH18" s="2395"/>
      <c r="AI18" s="2395"/>
      <c r="AJ18" s="2395"/>
      <c r="AK18" s="2395"/>
      <c r="AL18" s="2395"/>
      <c r="AM18" s="2395"/>
      <c r="AN18" s="2395"/>
      <c r="AO18" s="2396"/>
      <c r="AP18" s="659"/>
    </row>
    <row r="19" spans="1:48" ht="30.75" customHeight="1">
      <c r="A19" s="668"/>
      <c r="B19" s="2383" t="s">
        <v>1088</v>
      </c>
      <c r="C19" s="2383"/>
      <c r="D19" s="2383"/>
      <c r="E19" s="2383"/>
      <c r="F19" s="2383"/>
      <c r="G19" s="2383"/>
      <c r="H19" s="2383"/>
      <c r="I19" s="2383"/>
      <c r="J19" s="2383"/>
      <c r="K19" s="2383"/>
      <c r="L19" s="2383"/>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670"/>
      <c r="AO19" s="669"/>
      <c r="AP19" s="186"/>
    </row>
    <row r="20" spans="1:48" s="194" customFormat="1" ht="9.9499999999999993" customHeight="1">
      <c r="A20" s="2384"/>
      <c r="B20" s="2373"/>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2373"/>
      <c r="AM20" s="2373"/>
      <c r="AN20" s="2373"/>
      <c r="AO20" s="2374"/>
      <c r="AP20" s="192"/>
    </row>
    <row r="21" spans="1:48" s="194" customFormat="1" ht="22.5" customHeight="1">
      <c r="A21" s="2385" t="s">
        <v>1090</v>
      </c>
      <c r="B21" s="2383"/>
      <c r="C21" s="2383"/>
      <c r="D21" s="2383"/>
      <c r="E21" s="2383"/>
      <c r="F21" s="2383"/>
      <c r="G21" s="2383"/>
      <c r="H21" s="2383"/>
      <c r="I21" s="2383"/>
      <c r="J21" s="2383"/>
      <c r="K21" s="2383"/>
      <c r="L21" s="2383"/>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6"/>
      <c r="AP21" s="192"/>
    </row>
    <row r="22" spans="1:48" ht="33" customHeight="1">
      <c r="A22" s="767"/>
      <c r="B22" s="2387" t="s">
        <v>926</v>
      </c>
      <c r="C22" s="2387"/>
      <c r="D22" s="2387"/>
      <c r="E22" s="2387"/>
      <c r="F22" s="2387"/>
      <c r="G22" s="2387"/>
      <c r="H22" s="2387"/>
      <c r="I22" s="2387"/>
      <c r="J22" s="2387"/>
      <c r="K22" s="2387"/>
      <c r="L22" s="2387"/>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8"/>
      <c r="AP22" s="195"/>
    </row>
    <row r="23" spans="1:48" ht="33" customHeight="1">
      <c r="A23" s="767"/>
      <c r="B23" s="2387" t="s">
        <v>358</v>
      </c>
      <c r="C23" s="2387"/>
      <c r="D23" s="2387"/>
      <c r="E23" s="2387"/>
      <c r="F23" s="2387"/>
      <c r="G23" s="2387"/>
      <c r="H23" s="2387"/>
      <c r="I23" s="2387"/>
      <c r="J23" s="2387"/>
      <c r="K23" s="2387"/>
      <c r="L23" s="2387"/>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8"/>
      <c r="AP23" s="195"/>
    </row>
    <row r="24" spans="1:48" ht="33" customHeight="1">
      <c r="A24" s="767"/>
      <c r="B24" s="2387" t="s">
        <v>1022</v>
      </c>
      <c r="C24" s="2387"/>
      <c r="D24" s="2387"/>
      <c r="E24" s="2387"/>
      <c r="F24" s="2387"/>
      <c r="G24" s="2387"/>
      <c r="H24" s="2387"/>
      <c r="I24" s="2387"/>
      <c r="J24" s="2387"/>
      <c r="K24" s="2387"/>
      <c r="L24" s="2387"/>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8"/>
      <c r="AP24" s="195"/>
    </row>
    <row r="25" spans="1:48" s="194" customFormat="1" ht="9.9499999999999993" customHeight="1">
      <c r="A25" s="196"/>
      <c r="B25" s="197"/>
      <c r="C25" s="197"/>
      <c r="D25" s="197"/>
      <c r="E25" s="197"/>
      <c r="F25" s="197"/>
      <c r="G25" s="197"/>
      <c r="H25" s="2382"/>
      <c r="I25" s="2382"/>
      <c r="J25" s="2382"/>
      <c r="K25" s="2382"/>
      <c r="L25" s="2382"/>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73"/>
      <c r="AM25" s="2373"/>
      <c r="AN25" s="2373"/>
      <c r="AO25" s="2374"/>
      <c r="AP25" s="198"/>
    </row>
    <row r="26" spans="1:48" ht="30" customHeight="1">
      <c r="A26" s="199" t="s">
        <v>359</v>
      </c>
      <c r="B26" s="2375" t="s">
        <v>360</v>
      </c>
      <c r="C26" s="2375"/>
      <c r="D26" s="2375"/>
      <c r="E26" s="2375"/>
      <c r="F26" s="2375"/>
      <c r="G26" s="2375"/>
      <c r="H26" s="2376">
        <v>1</v>
      </c>
      <c r="I26" s="2377"/>
      <c r="J26" s="2378" t="s">
        <v>801</v>
      </c>
      <c r="K26" s="2378"/>
      <c r="L26" s="2379"/>
      <c r="M26" s="2376">
        <v>2</v>
      </c>
      <c r="N26" s="2377"/>
      <c r="O26" s="2378" t="s">
        <v>801</v>
      </c>
      <c r="P26" s="2378"/>
      <c r="Q26" s="2379"/>
      <c r="R26" s="2376">
        <v>3</v>
      </c>
      <c r="S26" s="2377"/>
      <c r="T26" s="2380" t="s">
        <v>801</v>
      </c>
      <c r="U26" s="2380"/>
      <c r="V26" s="2381"/>
      <c r="W26" s="2376">
        <v>4</v>
      </c>
      <c r="X26" s="2377"/>
      <c r="Y26" s="2380" t="s">
        <v>801</v>
      </c>
      <c r="Z26" s="2380"/>
      <c r="AA26" s="2381"/>
      <c r="AB26" s="2376">
        <v>5</v>
      </c>
      <c r="AC26" s="2377"/>
      <c r="AD26" s="2378" t="s">
        <v>801</v>
      </c>
      <c r="AE26" s="2378"/>
      <c r="AF26" s="2379"/>
      <c r="AG26" s="2376">
        <v>6</v>
      </c>
      <c r="AH26" s="2377"/>
      <c r="AI26" s="2378" t="s">
        <v>801</v>
      </c>
      <c r="AJ26" s="2378"/>
      <c r="AK26" s="2379"/>
      <c r="AL26" s="598"/>
      <c r="AM26" s="202"/>
      <c r="AN26" s="202"/>
      <c r="AO26" s="597"/>
      <c r="AP26" s="1086"/>
      <c r="AQ26" s="200"/>
    </row>
    <row r="27" spans="1:48" ht="42" customHeight="1">
      <c r="A27" s="2370" t="s">
        <v>361</v>
      </c>
      <c r="B27" s="2362" t="s">
        <v>362</v>
      </c>
      <c r="C27" s="2362"/>
      <c r="D27" s="2362"/>
      <c r="E27" s="2362"/>
      <c r="F27" s="2362"/>
      <c r="G27" s="2362"/>
      <c r="H27" s="2359"/>
      <c r="I27" s="2360"/>
      <c r="J27" s="2360"/>
      <c r="K27" s="2360"/>
      <c r="L27" s="2361"/>
      <c r="M27" s="2359"/>
      <c r="N27" s="2360"/>
      <c r="O27" s="2360"/>
      <c r="P27" s="2360"/>
      <c r="Q27" s="2361"/>
      <c r="R27" s="2359"/>
      <c r="S27" s="2360"/>
      <c r="T27" s="2360"/>
      <c r="U27" s="2360"/>
      <c r="V27" s="2361"/>
      <c r="W27" s="2359"/>
      <c r="X27" s="2360"/>
      <c r="Y27" s="2360"/>
      <c r="Z27" s="2360"/>
      <c r="AA27" s="2361"/>
      <c r="AB27" s="2359"/>
      <c r="AC27" s="2360"/>
      <c r="AD27" s="2360"/>
      <c r="AE27" s="2360"/>
      <c r="AF27" s="2361"/>
      <c r="AG27" s="2359"/>
      <c r="AH27" s="2360"/>
      <c r="AI27" s="2360"/>
      <c r="AJ27" s="2360"/>
      <c r="AK27" s="2361"/>
      <c r="AL27" s="598"/>
      <c r="AM27" s="202"/>
      <c r="AN27" s="202"/>
      <c r="AO27" s="597"/>
      <c r="AP27" s="56"/>
      <c r="AQ27" s="56"/>
      <c r="AR27" s="1086"/>
      <c r="AS27" s="1086"/>
      <c r="AT27" s="201"/>
    </row>
    <row r="28" spans="1:48" ht="42" customHeight="1">
      <c r="A28" s="2371"/>
      <c r="B28" s="2362" t="s">
        <v>363</v>
      </c>
      <c r="C28" s="2362"/>
      <c r="D28" s="2362"/>
      <c r="E28" s="2362"/>
      <c r="F28" s="2362"/>
      <c r="G28" s="2362"/>
      <c r="H28" s="2359"/>
      <c r="I28" s="2360"/>
      <c r="J28" s="2360"/>
      <c r="K28" s="2360"/>
      <c r="L28" s="2361"/>
      <c r="M28" s="2359"/>
      <c r="N28" s="2360"/>
      <c r="O28" s="2360"/>
      <c r="P28" s="2360"/>
      <c r="Q28" s="2361"/>
      <c r="R28" s="2359"/>
      <c r="S28" s="2360"/>
      <c r="T28" s="2360"/>
      <c r="U28" s="2360"/>
      <c r="V28" s="2361"/>
      <c r="W28" s="2359"/>
      <c r="X28" s="2360"/>
      <c r="Y28" s="2360"/>
      <c r="Z28" s="2360"/>
      <c r="AA28" s="2361"/>
      <c r="AB28" s="2359"/>
      <c r="AC28" s="2360"/>
      <c r="AD28" s="2360"/>
      <c r="AE28" s="2360"/>
      <c r="AF28" s="2361"/>
      <c r="AG28" s="2359"/>
      <c r="AH28" s="2360"/>
      <c r="AI28" s="2360"/>
      <c r="AJ28" s="2360"/>
      <c r="AK28" s="2361"/>
      <c r="AL28" s="598"/>
      <c r="AM28" s="202"/>
      <c r="AN28" s="202"/>
      <c r="AO28" s="597"/>
      <c r="AP28" s="56"/>
      <c r="AQ28" s="200"/>
      <c r="AR28" s="200"/>
      <c r="AS28" s="200"/>
      <c r="AT28" s="202"/>
    </row>
    <row r="29" spans="1:48" ht="42" customHeight="1">
      <c r="A29" s="2371"/>
      <c r="B29" s="2362" t="s">
        <v>364</v>
      </c>
      <c r="C29" s="2362"/>
      <c r="D29" s="2362"/>
      <c r="E29" s="2362"/>
      <c r="F29" s="2362"/>
      <c r="G29" s="2362"/>
      <c r="H29" s="2359"/>
      <c r="I29" s="2360"/>
      <c r="J29" s="2360"/>
      <c r="K29" s="2360"/>
      <c r="L29" s="2361"/>
      <c r="M29" s="2359"/>
      <c r="N29" s="2360"/>
      <c r="O29" s="2360"/>
      <c r="P29" s="2360"/>
      <c r="Q29" s="2361"/>
      <c r="R29" s="2359"/>
      <c r="S29" s="2360"/>
      <c r="T29" s="2360"/>
      <c r="U29" s="2360"/>
      <c r="V29" s="2361"/>
      <c r="W29" s="2359"/>
      <c r="X29" s="2360"/>
      <c r="Y29" s="2360"/>
      <c r="Z29" s="2360"/>
      <c r="AA29" s="2361"/>
      <c r="AB29" s="2359"/>
      <c r="AC29" s="2360"/>
      <c r="AD29" s="2360"/>
      <c r="AE29" s="2360"/>
      <c r="AF29" s="2361"/>
      <c r="AG29" s="2359"/>
      <c r="AH29" s="2360"/>
      <c r="AI29" s="2360"/>
      <c r="AJ29" s="2360"/>
      <c r="AK29" s="2361"/>
      <c r="AL29" s="598"/>
      <c r="AM29" s="202"/>
      <c r="AN29" s="202"/>
      <c r="AO29" s="597"/>
      <c r="AP29" s="56"/>
      <c r="AQ29" s="200"/>
      <c r="AR29" s="200"/>
      <c r="AS29" s="200"/>
      <c r="AT29" s="202"/>
    </row>
    <row r="30" spans="1:48" ht="42" customHeight="1">
      <c r="A30" s="2371"/>
      <c r="B30" s="2362" t="s">
        <v>365</v>
      </c>
      <c r="C30" s="2362"/>
      <c r="D30" s="2362"/>
      <c r="E30" s="2362"/>
      <c r="F30" s="2362"/>
      <c r="G30" s="2362"/>
      <c r="H30" s="2359"/>
      <c r="I30" s="2360"/>
      <c r="J30" s="2360"/>
      <c r="K30" s="2360"/>
      <c r="L30" s="2361"/>
      <c r="M30" s="2359"/>
      <c r="N30" s="2360"/>
      <c r="O30" s="2360"/>
      <c r="P30" s="2360"/>
      <c r="Q30" s="2361"/>
      <c r="R30" s="2359"/>
      <c r="S30" s="2360"/>
      <c r="T30" s="2360"/>
      <c r="U30" s="2360"/>
      <c r="V30" s="2361"/>
      <c r="W30" s="2359"/>
      <c r="X30" s="2360"/>
      <c r="Y30" s="2360"/>
      <c r="Z30" s="2360"/>
      <c r="AA30" s="2361"/>
      <c r="AB30" s="2359"/>
      <c r="AC30" s="2360"/>
      <c r="AD30" s="2360"/>
      <c r="AE30" s="2360"/>
      <c r="AF30" s="2361"/>
      <c r="AG30" s="2359"/>
      <c r="AH30" s="2360"/>
      <c r="AI30" s="2360"/>
      <c r="AJ30" s="2360"/>
      <c r="AK30" s="2361"/>
      <c r="AL30" s="598"/>
      <c r="AM30" s="202"/>
      <c r="AN30" s="202"/>
      <c r="AO30" s="597"/>
      <c r="AP30" s="56"/>
      <c r="AQ30" s="200"/>
      <c r="AR30" s="200"/>
      <c r="AS30" s="200"/>
      <c r="AT30" s="202"/>
    </row>
    <row r="31" spans="1:48" ht="42" customHeight="1">
      <c r="A31" s="2371"/>
      <c r="B31" s="2362" t="s">
        <v>366</v>
      </c>
      <c r="C31" s="2362"/>
      <c r="D31" s="2362"/>
      <c r="E31" s="2362"/>
      <c r="F31" s="2362"/>
      <c r="G31" s="2362"/>
      <c r="H31" s="2359"/>
      <c r="I31" s="2360"/>
      <c r="J31" s="2360"/>
      <c r="K31" s="2360"/>
      <c r="L31" s="2361"/>
      <c r="M31" s="2359"/>
      <c r="N31" s="2360"/>
      <c r="O31" s="2360"/>
      <c r="P31" s="2360"/>
      <c r="Q31" s="2361"/>
      <c r="R31" s="2359"/>
      <c r="S31" s="2360"/>
      <c r="T31" s="2360"/>
      <c r="U31" s="2360"/>
      <c r="V31" s="2361"/>
      <c r="W31" s="2359"/>
      <c r="X31" s="2360"/>
      <c r="Y31" s="2360"/>
      <c r="Z31" s="2360"/>
      <c r="AA31" s="2361"/>
      <c r="AB31" s="2359"/>
      <c r="AC31" s="2360"/>
      <c r="AD31" s="2360"/>
      <c r="AE31" s="2360"/>
      <c r="AF31" s="2361"/>
      <c r="AG31" s="2359"/>
      <c r="AH31" s="2360"/>
      <c r="AI31" s="2360"/>
      <c r="AJ31" s="2360"/>
      <c r="AK31" s="2361"/>
      <c r="AL31" s="598"/>
      <c r="AM31" s="202"/>
      <c r="AN31" s="202"/>
      <c r="AO31" s="597"/>
      <c r="AP31" s="56"/>
      <c r="AQ31" s="200"/>
      <c r="AR31" s="200"/>
      <c r="AS31" s="200"/>
      <c r="AT31" s="203"/>
      <c r="AU31" s="200"/>
      <c r="AV31" s="202"/>
    </row>
    <row r="32" spans="1:48" ht="42" customHeight="1" thickBot="1">
      <c r="A32" s="2372"/>
      <c r="B32" s="2369" t="s">
        <v>367</v>
      </c>
      <c r="C32" s="2369"/>
      <c r="D32" s="2369"/>
      <c r="E32" s="2369"/>
      <c r="F32" s="2369"/>
      <c r="G32" s="2369"/>
      <c r="H32" s="2359"/>
      <c r="I32" s="2360"/>
      <c r="J32" s="2360"/>
      <c r="K32" s="2360"/>
      <c r="L32" s="2361"/>
      <c r="M32" s="2359"/>
      <c r="N32" s="2360"/>
      <c r="O32" s="2360"/>
      <c r="P32" s="2360"/>
      <c r="Q32" s="2361"/>
      <c r="R32" s="2359"/>
      <c r="S32" s="2360"/>
      <c r="T32" s="2360"/>
      <c r="U32" s="2360"/>
      <c r="V32" s="2361"/>
      <c r="W32" s="2359"/>
      <c r="X32" s="2360"/>
      <c r="Y32" s="2360"/>
      <c r="Z32" s="2360"/>
      <c r="AA32" s="2361"/>
      <c r="AB32" s="2359"/>
      <c r="AC32" s="2360"/>
      <c r="AD32" s="2360"/>
      <c r="AE32" s="2360"/>
      <c r="AF32" s="2361"/>
      <c r="AG32" s="2359"/>
      <c r="AH32" s="2360"/>
      <c r="AI32" s="2360"/>
      <c r="AJ32" s="2360"/>
      <c r="AK32" s="2361"/>
      <c r="AL32" s="598"/>
      <c r="AM32" s="202"/>
      <c r="AN32" s="202"/>
      <c r="AO32" s="597"/>
      <c r="AP32" s="1086"/>
      <c r="AQ32" s="200"/>
      <c r="AR32" s="200"/>
      <c r="AS32" s="200"/>
      <c r="AT32" s="200"/>
      <c r="AU32" s="200"/>
      <c r="AV32" s="202"/>
    </row>
    <row r="33" spans="1:45" ht="42" customHeight="1" thickTop="1">
      <c r="A33" s="2366" t="s">
        <v>368</v>
      </c>
      <c r="B33" s="2368" t="s">
        <v>524</v>
      </c>
      <c r="C33" s="2368"/>
      <c r="D33" s="2368"/>
      <c r="E33" s="2368"/>
      <c r="F33" s="2368"/>
      <c r="G33" s="2368"/>
      <c r="H33" s="2363"/>
      <c r="I33" s="2364"/>
      <c r="J33" s="2364"/>
      <c r="K33" s="2364"/>
      <c r="L33" s="2365"/>
      <c r="M33" s="2363"/>
      <c r="N33" s="2364"/>
      <c r="O33" s="2364"/>
      <c r="P33" s="2364"/>
      <c r="Q33" s="2365"/>
      <c r="R33" s="2363"/>
      <c r="S33" s="2364"/>
      <c r="T33" s="2364"/>
      <c r="U33" s="2364"/>
      <c r="V33" s="2365"/>
      <c r="W33" s="2363"/>
      <c r="X33" s="2364"/>
      <c r="Y33" s="2364"/>
      <c r="Z33" s="2364"/>
      <c r="AA33" s="2365"/>
      <c r="AB33" s="2363"/>
      <c r="AC33" s="2364"/>
      <c r="AD33" s="2364"/>
      <c r="AE33" s="2364"/>
      <c r="AF33" s="2365"/>
      <c r="AG33" s="2363"/>
      <c r="AH33" s="2364"/>
      <c r="AI33" s="2364"/>
      <c r="AJ33" s="2364"/>
      <c r="AK33" s="2365"/>
      <c r="AL33" s="658"/>
      <c r="AM33" s="202"/>
      <c r="AN33" s="202"/>
      <c r="AO33" s="597"/>
      <c r="AP33" s="56"/>
      <c r="AQ33" s="200"/>
      <c r="AR33" s="200"/>
      <c r="AS33" s="200"/>
    </row>
    <row r="34" spans="1:45" ht="42" customHeight="1">
      <c r="A34" s="2367"/>
      <c r="B34" s="2362" t="s">
        <v>525</v>
      </c>
      <c r="C34" s="2362"/>
      <c r="D34" s="2362"/>
      <c r="E34" s="2362"/>
      <c r="F34" s="2362"/>
      <c r="G34" s="2362"/>
      <c r="H34" s="2359"/>
      <c r="I34" s="2360"/>
      <c r="J34" s="2360"/>
      <c r="K34" s="2360"/>
      <c r="L34" s="2361"/>
      <c r="M34" s="2359"/>
      <c r="N34" s="2360"/>
      <c r="O34" s="2360"/>
      <c r="P34" s="2360"/>
      <c r="Q34" s="2361"/>
      <c r="R34" s="2359"/>
      <c r="S34" s="2360"/>
      <c r="T34" s="2360"/>
      <c r="U34" s="2360"/>
      <c r="V34" s="2361"/>
      <c r="W34" s="2359"/>
      <c r="X34" s="2360"/>
      <c r="Y34" s="2360"/>
      <c r="Z34" s="2360"/>
      <c r="AA34" s="2361"/>
      <c r="AB34" s="2359"/>
      <c r="AC34" s="2360"/>
      <c r="AD34" s="2360"/>
      <c r="AE34" s="2360"/>
      <c r="AF34" s="2361"/>
      <c r="AG34" s="2359"/>
      <c r="AH34" s="2360"/>
      <c r="AI34" s="2360"/>
      <c r="AJ34" s="2360"/>
      <c r="AK34" s="2361"/>
      <c r="AL34" s="598"/>
      <c r="AM34" s="202"/>
      <c r="AN34" s="202"/>
      <c r="AO34" s="597"/>
      <c r="AP34" s="56"/>
      <c r="AQ34" s="200"/>
    </row>
    <row r="35" spans="1:45" ht="42" customHeight="1">
      <c r="A35" s="2367"/>
      <c r="B35" s="2362" t="s">
        <v>530</v>
      </c>
      <c r="C35" s="2362"/>
      <c r="D35" s="2362"/>
      <c r="E35" s="2362"/>
      <c r="F35" s="2362"/>
      <c r="G35" s="2362"/>
      <c r="H35" s="2359"/>
      <c r="I35" s="2360"/>
      <c r="J35" s="2360"/>
      <c r="K35" s="2360"/>
      <c r="L35" s="2361"/>
      <c r="M35" s="2359"/>
      <c r="N35" s="2360"/>
      <c r="O35" s="2360"/>
      <c r="P35" s="2360"/>
      <c r="Q35" s="2361"/>
      <c r="R35" s="2359"/>
      <c r="S35" s="2360"/>
      <c r="T35" s="2360"/>
      <c r="U35" s="2360"/>
      <c r="V35" s="2361"/>
      <c r="W35" s="2359"/>
      <c r="X35" s="2360"/>
      <c r="Y35" s="2360"/>
      <c r="Z35" s="2360"/>
      <c r="AA35" s="2361"/>
      <c r="AB35" s="2359"/>
      <c r="AC35" s="2360"/>
      <c r="AD35" s="2360"/>
      <c r="AE35" s="2360"/>
      <c r="AF35" s="2361"/>
      <c r="AG35" s="2359"/>
      <c r="AH35" s="2360"/>
      <c r="AI35" s="2360"/>
      <c r="AJ35" s="2360"/>
      <c r="AK35" s="2361"/>
      <c r="AL35" s="598"/>
      <c r="AM35" s="202"/>
      <c r="AN35" s="202"/>
      <c r="AO35" s="597"/>
      <c r="AP35" s="56"/>
      <c r="AQ35" s="200"/>
    </row>
    <row r="36" spans="1:45" ht="42" customHeight="1">
      <c r="A36" s="2367"/>
      <c r="B36" s="2362" t="s">
        <v>526</v>
      </c>
      <c r="C36" s="2362"/>
      <c r="D36" s="2362"/>
      <c r="E36" s="2362"/>
      <c r="F36" s="2362"/>
      <c r="G36" s="2362"/>
      <c r="H36" s="2359"/>
      <c r="I36" s="2360"/>
      <c r="J36" s="2360"/>
      <c r="K36" s="2360"/>
      <c r="L36" s="2361"/>
      <c r="M36" s="2359"/>
      <c r="N36" s="2360"/>
      <c r="O36" s="2360"/>
      <c r="P36" s="2360"/>
      <c r="Q36" s="2361"/>
      <c r="R36" s="2359"/>
      <c r="S36" s="2360"/>
      <c r="T36" s="2360"/>
      <c r="U36" s="2360"/>
      <c r="V36" s="2361"/>
      <c r="W36" s="2359"/>
      <c r="X36" s="2360"/>
      <c r="Y36" s="2360"/>
      <c r="Z36" s="2360"/>
      <c r="AA36" s="2361"/>
      <c r="AB36" s="2359"/>
      <c r="AC36" s="2360"/>
      <c r="AD36" s="2360"/>
      <c r="AE36" s="2360"/>
      <c r="AF36" s="2361"/>
      <c r="AG36" s="2359"/>
      <c r="AH36" s="2360"/>
      <c r="AI36" s="2360"/>
      <c r="AJ36" s="2360"/>
      <c r="AK36" s="2361"/>
      <c r="AL36" s="598"/>
      <c r="AM36" s="202"/>
      <c r="AN36" s="202"/>
      <c r="AO36" s="597"/>
      <c r="AP36" s="56"/>
    </row>
    <row r="37" spans="1:45" ht="9.9499999999999993" customHeight="1" thickBot="1">
      <c r="A37" s="2337"/>
      <c r="B37" s="2338"/>
      <c r="C37" s="2338"/>
      <c r="D37" s="2338"/>
      <c r="E37" s="2338"/>
      <c r="F37" s="2338"/>
      <c r="G37" s="2338"/>
      <c r="H37" s="2338"/>
      <c r="I37" s="2338"/>
      <c r="J37" s="2338"/>
      <c r="K37" s="2338"/>
      <c r="L37" s="2338"/>
      <c r="M37" s="2338"/>
      <c r="N37" s="2338"/>
      <c r="O37" s="2338"/>
      <c r="P37" s="2338"/>
      <c r="Q37" s="2338"/>
      <c r="R37" s="2338"/>
      <c r="S37" s="2338"/>
      <c r="T37" s="2338"/>
      <c r="U37" s="2338"/>
      <c r="V37" s="2338"/>
      <c r="W37" s="2338"/>
      <c r="X37" s="2338"/>
      <c r="Y37" s="2338"/>
      <c r="Z37" s="2338"/>
      <c r="AA37" s="2338"/>
      <c r="AB37" s="2338"/>
      <c r="AC37" s="2338"/>
      <c r="AD37" s="2338"/>
      <c r="AE37" s="2338"/>
      <c r="AF37" s="2338"/>
      <c r="AG37" s="2338"/>
      <c r="AH37" s="2338"/>
      <c r="AI37" s="2338"/>
      <c r="AJ37" s="2338"/>
      <c r="AK37" s="2338"/>
      <c r="AL37" s="2339"/>
      <c r="AM37" s="2339"/>
      <c r="AN37" s="2339"/>
      <c r="AO37" s="2340"/>
      <c r="AP37" s="204"/>
    </row>
    <row r="38" spans="1:45" ht="45" customHeight="1" thickBot="1">
      <c r="A38" s="2341" t="s">
        <v>369</v>
      </c>
      <c r="B38" s="2342"/>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2"/>
      <c r="Y38" s="2342"/>
      <c r="Z38" s="2342"/>
      <c r="AA38" s="2342"/>
      <c r="AB38" s="2342"/>
      <c r="AC38" s="2342"/>
      <c r="AD38" s="2342"/>
      <c r="AE38" s="2342"/>
      <c r="AF38" s="2342"/>
      <c r="AG38" s="2342"/>
      <c r="AH38" s="2342"/>
      <c r="AI38" s="2342"/>
      <c r="AJ38" s="2342"/>
      <c r="AK38" s="2342"/>
      <c r="AL38" s="2342"/>
      <c r="AM38" s="2342"/>
      <c r="AN38" s="2342"/>
      <c r="AO38" s="2343"/>
      <c r="AP38" s="205"/>
      <c r="AS38" s="206"/>
    </row>
    <row r="39" spans="1:45" ht="45" customHeight="1">
      <c r="A39" s="2344"/>
      <c r="B39" s="2345"/>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5"/>
      <c r="Y39" s="2345"/>
      <c r="Z39" s="2345"/>
      <c r="AA39" s="2345"/>
      <c r="AB39" s="2345"/>
      <c r="AC39" s="2345"/>
      <c r="AD39" s="2345"/>
      <c r="AE39" s="2345"/>
      <c r="AF39" s="2345"/>
      <c r="AG39" s="2345"/>
      <c r="AH39" s="2345"/>
      <c r="AI39" s="2345"/>
      <c r="AJ39" s="2345"/>
      <c r="AK39" s="2345"/>
      <c r="AL39" s="2345"/>
      <c r="AM39" s="2345"/>
      <c r="AN39" s="2345"/>
      <c r="AO39" s="2346"/>
      <c r="AP39" s="207"/>
      <c r="AS39" s="206"/>
    </row>
    <row r="40" spans="1:45" ht="24" customHeight="1">
      <c r="A40" s="2347"/>
      <c r="B40" s="2348"/>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9"/>
      <c r="AP40" s="201"/>
      <c r="AQ40" s="208"/>
      <c r="AS40" s="206"/>
    </row>
    <row r="41" spans="1:45" ht="22.5" customHeight="1">
      <c r="A41" s="2347"/>
      <c r="B41" s="2348"/>
      <c r="C41" s="2348"/>
      <c r="D41" s="2348"/>
      <c r="E41" s="2348"/>
      <c r="F41" s="2348"/>
      <c r="G41" s="2348"/>
      <c r="H41" s="2348"/>
      <c r="I41" s="2348"/>
      <c r="J41" s="2348"/>
      <c r="K41" s="2348"/>
      <c r="L41" s="2348"/>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9"/>
      <c r="AP41" s="209"/>
      <c r="AS41" s="206"/>
    </row>
    <row r="42" spans="1:45" ht="50.1" customHeight="1">
      <c r="A42" s="2347"/>
      <c r="B42" s="2348"/>
      <c r="C42" s="2348"/>
      <c r="D42" s="2348"/>
      <c r="E42" s="2348"/>
      <c r="F42" s="2348"/>
      <c r="G42" s="2348"/>
      <c r="H42" s="2348"/>
      <c r="I42" s="2348"/>
      <c r="J42" s="2348"/>
      <c r="K42" s="2348"/>
      <c r="L42" s="2348"/>
      <c r="M42" s="2348"/>
      <c r="N42" s="2348"/>
      <c r="O42" s="2348"/>
      <c r="P42" s="2348"/>
      <c r="Q42" s="2348"/>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48"/>
      <c r="AM42" s="2348"/>
      <c r="AN42" s="2348"/>
      <c r="AO42" s="2349"/>
      <c r="AP42" s="192"/>
      <c r="AS42" s="206"/>
    </row>
    <row r="43" spans="1:45" ht="45" customHeight="1">
      <c r="A43" s="2347"/>
      <c r="B43" s="2348"/>
      <c r="C43" s="2348"/>
      <c r="D43" s="2348"/>
      <c r="E43" s="2348"/>
      <c r="F43" s="2348"/>
      <c r="G43" s="2348"/>
      <c r="H43" s="2348"/>
      <c r="I43" s="2348"/>
      <c r="J43" s="2348"/>
      <c r="K43" s="2348"/>
      <c r="L43" s="2348"/>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2348"/>
      <c r="AM43" s="2348"/>
      <c r="AN43" s="2348"/>
      <c r="AO43" s="2349"/>
      <c r="AP43" s="207"/>
      <c r="AS43" s="206"/>
    </row>
    <row r="44" spans="1:45" ht="45" customHeight="1" thickBot="1">
      <c r="A44" s="2350"/>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2"/>
      <c r="AP44" s="207"/>
      <c r="AQ44" s="210"/>
      <c r="AR44" s="210"/>
      <c r="AS44" s="206"/>
    </row>
    <row r="45" spans="1:45" ht="45" customHeight="1" thickBot="1">
      <c r="A45" s="2353" t="s">
        <v>370</v>
      </c>
      <c r="B45" s="211" t="s">
        <v>371</v>
      </c>
      <c r="C45" s="212"/>
      <c r="D45" s="213" t="s">
        <v>372</v>
      </c>
      <c r="E45" s="212"/>
      <c r="F45" s="214" t="s">
        <v>106</v>
      </c>
      <c r="G45" s="215" t="s">
        <v>373</v>
      </c>
      <c r="H45" s="2356"/>
      <c r="I45" s="2356"/>
      <c r="J45" s="2356"/>
      <c r="K45" s="2356"/>
      <c r="L45" s="2356"/>
      <c r="M45" s="2356"/>
      <c r="N45" s="2356"/>
      <c r="O45" s="2356"/>
      <c r="P45" s="2356"/>
      <c r="Q45" s="2356"/>
      <c r="R45" s="2263" t="s">
        <v>201</v>
      </c>
      <c r="S45" s="2263"/>
      <c r="T45" s="2263"/>
      <c r="U45" s="2263"/>
      <c r="V45" s="2263"/>
      <c r="W45" s="2356"/>
      <c r="X45" s="2356"/>
      <c r="Y45" s="2356"/>
      <c r="Z45" s="2356"/>
      <c r="AA45" s="2356"/>
      <c r="AB45" s="2263" t="s">
        <v>202</v>
      </c>
      <c r="AC45" s="2263"/>
      <c r="AD45" s="2263"/>
      <c r="AE45" s="2263"/>
      <c r="AF45" s="2263"/>
      <c r="AG45" s="2356"/>
      <c r="AH45" s="2356"/>
      <c r="AI45" s="2356"/>
      <c r="AJ45" s="2356"/>
      <c r="AK45" s="2356"/>
      <c r="AL45" s="2263" t="s">
        <v>203</v>
      </c>
      <c r="AM45" s="2263"/>
      <c r="AN45" s="2263"/>
      <c r="AO45" s="2358"/>
      <c r="AP45" s="56"/>
      <c r="AS45" s="206"/>
    </row>
    <row r="46" spans="1:45" ht="45" customHeight="1" thickBot="1">
      <c r="A46" s="2354"/>
      <c r="B46" s="211" t="s">
        <v>374</v>
      </c>
      <c r="C46" s="212"/>
      <c r="D46" s="213" t="s">
        <v>372</v>
      </c>
      <c r="E46" s="212"/>
      <c r="F46" s="214" t="s">
        <v>106</v>
      </c>
      <c r="G46" s="215" t="s">
        <v>375</v>
      </c>
      <c r="H46" s="2226" t="s">
        <v>1031</v>
      </c>
      <c r="I46" s="2263"/>
      <c r="J46" s="2263"/>
      <c r="K46" s="2263"/>
      <c r="L46" s="2263"/>
      <c r="M46" s="2356"/>
      <c r="N46" s="2356"/>
      <c r="O46" s="2356"/>
      <c r="P46" s="2356"/>
      <c r="Q46" s="2356"/>
      <c r="R46" s="2263" t="s">
        <v>201</v>
      </c>
      <c r="S46" s="2263"/>
      <c r="T46" s="2263"/>
      <c r="U46" s="2263"/>
      <c r="V46" s="2263"/>
      <c r="W46" s="2356"/>
      <c r="X46" s="2356"/>
      <c r="Y46" s="2356"/>
      <c r="Z46" s="2356"/>
      <c r="AA46" s="2356"/>
      <c r="AB46" s="2263" t="s">
        <v>202</v>
      </c>
      <c r="AC46" s="2263"/>
      <c r="AD46" s="2263"/>
      <c r="AE46" s="2263"/>
      <c r="AF46" s="2263"/>
      <c r="AG46" s="2356"/>
      <c r="AH46" s="2356"/>
      <c r="AI46" s="2356"/>
      <c r="AJ46" s="2356"/>
      <c r="AK46" s="2356"/>
      <c r="AL46" s="2263" t="s">
        <v>203</v>
      </c>
      <c r="AM46" s="2263"/>
      <c r="AN46" s="2263"/>
      <c r="AO46" s="2358"/>
      <c r="AP46" s="56"/>
      <c r="AS46" s="206"/>
    </row>
    <row r="47" spans="1:45" ht="45" customHeight="1" thickBot="1">
      <c r="A47" s="2354"/>
      <c r="B47" s="216" t="s">
        <v>376</v>
      </c>
      <c r="C47" s="2226" t="s">
        <v>377</v>
      </c>
      <c r="D47" s="2263"/>
      <c r="E47" s="2356"/>
      <c r="F47" s="2356"/>
      <c r="G47" s="2356"/>
      <c r="H47" s="2356"/>
      <c r="I47" s="2356"/>
      <c r="J47" s="2356"/>
      <c r="K47" s="2356"/>
      <c r="L47" s="2356"/>
      <c r="M47" s="2263" t="s">
        <v>378</v>
      </c>
      <c r="N47" s="2263"/>
      <c r="O47" s="2263"/>
      <c r="P47" s="2263"/>
      <c r="Q47" s="2263"/>
      <c r="R47" s="2356"/>
      <c r="S47" s="2356"/>
      <c r="T47" s="2356"/>
      <c r="U47" s="2356"/>
      <c r="V47" s="2356"/>
      <c r="W47" s="2356"/>
      <c r="X47" s="2356"/>
      <c r="Y47" s="2356"/>
      <c r="Z47" s="2356"/>
      <c r="AA47" s="2356"/>
      <c r="AB47" s="2356"/>
      <c r="AC47" s="2356"/>
      <c r="AD47" s="2356"/>
      <c r="AE47" s="2356"/>
      <c r="AF47" s="2356"/>
      <c r="AG47" s="2356"/>
      <c r="AH47" s="2356"/>
      <c r="AI47" s="2356"/>
      <c r="AJ47" s="2356"/>
      <c r="AK47" s="2356"/>
      <c r="AL47" s="2356"/>
      <c r="AM47" s="2356"/>
      <c r="AN47" s="2356"/>
      <c r="AO47" s="2356"/>
      <c r="AP47" s="650"/>
    </row>
    <row r="48" spans="1:45" ht="75" customHeight="1" thickBot="1">
      <c r="A48" s="2355"/>
      <c r="B48" s="217" t="s">
        <v>379</v>
      </c>
      <c r="C48" s="2357"/>
      <c r="D48" s="2356"/>
      <c r="E48" s="2356"/>
      <c r="F48" s="2356"/>
      <c r="G48" s="2356"/>
      <c r="H48" s="2356"/>
      <c r="I48" s="2356"/>
      <c r="J48" s="2356"/>
      <c r="K48" s="2356"/>
      <c r="L48" s="2356"/>
      <c r="M48" s="2356"/>
      <c r="N48" s="2356"/>
      <c r="O48" s="2356"/>
      <c r="P48" s="2356"/>
      <c r="Q48" s="2356"/>
      <c r="R48" s="2356"/>
      <c r="S48" s="2356"/>
      <c r="T48" s="2356"/>
      <c r="U48" s="2356"/>
      <c r="V48" s="2356"/>
      <c r="W48" s="2356"/>
      <c r="X48" s="2356"/>
      <c r="Y48" s="2356"/>
      <c r="Z48" s="2356"/>
      <c r="AA48" s="2356"/>
      <c r="AB48" s="2356"/>
      <c r="AC48" s="2356"/>
      <c r="AD48" s="2356"/>
      <c r="AE48" s="2356"/>
      <c r="AF48" s="2356"/>
      <c r="AG48" s="2356"/>
      <c r="AH48" s="2356"/>
      <c r="AI48" s="2356"/>
      <c r="AJ48" s="2356"/>
      <c r="AK48" s="2356"/>
      <c r="AL48" s="2356"/>
      <c r="AM48" s="2356"/>
      <c r="AN48" s="2356"/>
      <c r="AO48" s="2356"/>
      <c r="AP48" s="650"/>
    </row>
  </sheetData>
  <mergeCells count="165">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A4:B4"/>
    <mergeCell ref="C4:G4"/>
    <mergeCell ref="H4:Q4"/>
    <mergeCell ref="R4:AO4"/>
    <mergeCell ref="H5:M5"/>
    <mergeCell ref="N5:S5"/>
    <mergeCell ref="U5:Z5"/>
    <mergeCell ref="AA5:AF5"/>
    <mergeCell ref="AG5:AL5"/>
    <mergeCell ref="AM5:AO5"/>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B19:AM19"/>
    <mergeCell ref="A20:AO20"/>
    <mergeCell ref="A21:AO21"/>
    <mergeCell ref="B22:AO22"/>
    <mergeCell ref="B23:AO23"/>
    <mergeCell ref="B24:AO24"/>
    <mergeCell ref="B16:AO16"/>
    <mergeCell ref="A17:AO17"/>
    <mergeCell ref="A18:B18"/>
    <mergeCell ref="C18:G18"/>
    <mergeCell ref="H18:U18"/>
    <mergeCell ref="W18:AO18"/>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W35:AA35"/>
    <mergeCell ref="AB33:AF33"/>
    <mergeCell ref="AG33:AK33"/>
    <mergeCell ref="B34:G34"/>
    <mergeCell ref="H34:L34"/>
    <mergeCell ref="M34:Q34"/>
    <mergeCell ref="R34:V34"/>
    <mergeCell ref="W34:AA34"/>
    <mergeCell ref="AB34:AF34"/>
    <mergeCell ref="AG34:AK34"/>
    <mergeCell ref="AB35:AF35"/>
    <mergeCell ref="AG35:AK35"/>
    <mergeCell ref="B36:G36"/>
    <mergeCell ref="H36:L36"/>
    <mergeCell ref="M36:Q36"/>
    <mergeCell ref="R36:V36"/>
    <mergeCell ref="W36:AA36"/>
    <mergeCell ref="AB36:AF36"/>
    <mergeCell ref="AG36:AK36"/>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s>
  <phoneticPr fontId="10"/>
  <conditionalFormatting sqref="C9:G9 A8 A22:A24 H26 H27:AK32 A13 A16 C18 W18">
    <cfRule type="cellIs" dxfId="267" priority="21" stopIfTrue="1" operator="equal">
      <formula>""</formula>
    </cfRule>
  </conditionalFormatting>
  <conditionalFormatting sqref="A39:AO44">
    <cfRule type="cellIs" dxfId="266" priority="20" stopIfTrue="1" operator="equal">
      <formula>""</formula>
    </cfRule>
  </conditionalFormatting>
  <conditionalFormatting sqref="H33:L33">
    <cfRule type="cellIs" dxfId="265" priority="19" stopIfTrue="1" operator="equal">
      <formula>""</formula>
    </cfRule>
  </conditionalFormatting>
  <conditionalFormatting sqref="M33:AK36">
    <cfRule type="cellIs" dxfId="264" priority="18" stopIfTrue="1" operator="equal">
      <formula>""</formula>
    </cfRule>
  </conditionalFormatting>
  <conditionalFormatting sqref="H34:L36">
    <cfRule type="cellIs" dxfId="263" priority="17" stopIfTrue="1" operator="equal">
      <formula>""</formula>
    </cfRule>
  </conditionalFormatting>
  <conditionalFormatting sqref="C45">
    <cfRule type="expression" dxfId="262" priority="16" stopIfTrue="1">
      <formula>($C$45="")*($E$45="")</formula>
    </cfRule>
  </conditionalFormatting>
  <conditionalFormatting sqref="E45">
    <cfRule type="expression" dxfId="261" priority="15" stopIfTrue="1">
      <formula>($C$45="")*($E$45="")</formula>
    </cfRule>
  </conditionalFormatting>
  <conditionalFormatting sqref="C46">
    <cfRule type="expression" dxfId="260" priority="14" stopIfTrue="1">
      <formula>($C$46="")*($E$46="")</formula>
    </cfRule>
  </conditionalFormatting>
  <conditionalFormatting sqref="E46">
    <cfRule type="expression" dxfId="259" priority="13" stopIfTrue="1">
      <formula>($C$46="")*($E$46="")</formula>
    </cfRule>
  </conditionalFormatting>
  <conditionalFormatting sqref="M26">
    <cfRule type="cellIs" dxfId="258" priority="12" stopIfTrue="1" operator="equal">
      <formula>""</formula>
    </cfRule>
  </conditionalFormatting>
  <conditionalFormatting sqref="R26 W26 AB26 AG26">
    <cfRule type="cellIs" dxfId="257" priority="11" stopIfTrue="1" operator="equal">
      <formula>""</formula>
    </cfRule>
  </conditionalFormatting>
  <conditionalFormatting sqref="M45:Q45">
    <cfRule type="cellIs" dxfId="256" priority="10" stopIfTrue="1" operator="equal">
      <formula>""</formula>
    </cfRule>
  </conditionalFormatting>
  <conditionalFormatting sqref="H45:L45">
    <cfRule type="cellIs" dxfId="255" priority="9" stopIfTrue="1" operator="equal">
      <formula>""</formula>
    </cfRule>
  </conditionalFormatting>
  <conditionalFormatting sqref="W45:AA45">
    <cfRule type="cellIs" dxfId="254" priority="8" stopIfTrue="1" operator="equal">
      <formula>""</formula>
    </cfRule>
  </conditionalFormatting>
  <conditionalFormatting sqref="AG45:AK45">
    <cfRule type="cellIs" dxfId="253" priority="7" stopIfTrue="1" operator="equal">
      <formula>""</formula>
    </cfRule>
  </conditionalFormatting>
  <conditionalFormatting sqref="W46:AA46">
    <cfRule type="cellIs" dxfId="252" priority="6" stopIfTrue="1" operator="equal">
      <formula>""</formula>
    </cfRule>
  </conditionalFormatting>
  <conditionalFormatting sqref="AG46:AK46">
    <cfRule type="cellIs" dxfId="251" priority="5" stopIfTrue="1" operator="equal">
      <formula>""</formula>
    </cfRule>
  </conditionalFormatting>
  <conditionalFormatting sqref="M46:Q46">
    <cfRule type="cellIs" dxfId="250" priority="4" stopIfTrue="1" operator="equal">
      <formula>""</formula>
    </cfRule>
  </conditionalFormatting>
  <conditionalFormatting sqref="E47">
    <cfRule type="cellIs" dxfId="249" priority="3" stopIfTrue="1" operator="equal">
      <formula>""</formula>
    </cfRule>
  </conditionalFormatting>
  <conditionalFormatting sqref="R47">
    <cfRule type="cellIs" dxfId="248" priority="2" stopIfTrue="1" operator="equal">
      <formula>""</formula>
    </cfRule>
  </conditionalFormatting>
  <conditionalFormatting sqref="C48">
    <cfRule type="cellIs" dxfId="247" priority="1" stopIfTrue="1" operator="equal">
      <formula>""</formula>
    </cfRule>
  </conditionalFormatting>
  <dataValidations count="5">
    <dataValidation imeMode="off" allowBlank="1" showInputMessage="1" showErrorMessage="1" sqref="AG45:AK46 M45:Q46 W45:AA46 AB26 J26:K26 H26 M26 O26:P26 T26 Y26 AD26:AE26 AI26:AJ26 AG26 R26 W26 W18:AO18"/>
    <dataValidation imeMode="hiragana" allowBlank="1" showInputMessage="1" showErrorMessage="1" sqref="A39:AO44 C18:G18 E47 R47 C9:G9 C15:G15 C48"/>
    <dataValidation type="list" allowBlank="1" showInputMessage="1" showErrorMessage="1" sqref="C45:C46 E45:E46 H27:AK36">
      <formula1>"○"</formula1>
    </dataValidation>
    <dataValidation type="list" allowBlank="1" showInputMessage="1" showErrorMessage="1" sqref="A8 A13 A22:A24 A16">
      <formula1>"✔"</formula1>
    </dataValidation>
    <dataValidation type="list" showInputMessage="1" showErrorMessage="1" sqref="H45:L45">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9" orientation="portrait" r:id="rId1"/>
  <headerFooter scaleWithDoc="0">
    <oddFooter>&amp;R&amp;9（令和６年４月１日以降に申請する訓練科から適用）</oddFooter>
  </headerFooter>
  <colBreaks count="1" manualBreakCount="1">
    <brk id="4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U65"/>
  <sheetViews>
    <sheetView view="pageBreakPreview" topLeftCell="A7" zoomScale="69" zoomScaleNormal="70" zoomScaleSheetLayoutView="69" workbookViewId="0">
      <selection sqref="A1:H1"/>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476"/>
    <col min="22" max="24" width="9" style="12"/>
    <col min="25" max="25" width="9" style="12" customWidth="1"/>
    <col min="26" max="16384" width="9" style="12"/>
  </cols>
  <sheetData>
    <row r="1" spans="1:21" s="6" customFormat="1" ht="26.1" customHeight="1">
      <c r="B1" s="7"/>
      <c r="C1" s="7"/>
      <c r="D1" s="7"/>
      <c r="E1" s="8"/>
      <c r="F1" s="9"/>
      <c r="R1" s="10" t="s">
        <v>14</v>
      </c>
      <c r="U1" s="476"/>
    </row>
    <row r="2" spans="1:21" s="6" customFormat="1" ht="15" customHeight="1">
      <c r="B2" s="7"/>
      <c r="C2" s="7"/>
      <c r="D2" s="7"/>
      <c r="E2" s="8"/>
      <c r="F2" s="9"/>
      <c r="R2" s="11"/>
      <c r="U2" s="476"/>
    </row>
    <row r="3" spans="1:21" s="6" customFormat="1" ht="26.1" customHeight="1">
      <c r="O3" s="1316"/>
      <c r="P3" s="1316"/>
      <c r="Q3" s="1316"/>
      <c r="R3" s="1316"/>
      <c r="U3" s="476"/>
    </row>
    <row r="4" spans="1:21" ht="12" customHeight="1"/>
    <row r="5" spans="1:21" ht="32.25" customHeight="1">
      <c r="A5" s="1317" t="s">
        <v>15</v>
      </c>
      <c r="B5" s="1318"/>
      <c r="C5" s="1318"/>
      <c r="D5" s="1318"/>
      <c r="E5" s="1318"/>
      <c r="F5" s="1318"/>
      <c r="G5" s="1318"/>
      <c r="H5" s="1318"/>
      <c r="I5" s="1318"/>
      <c r="J5" s="1318"/>
      <c r="K5" s="1318"/>
      <c r="L5" s="1318"/>
      <c r="P5" s="633"/>
    </row>
    <row r="6" spans="1:21" ht="21.75" customHeight="1">
      <c r="A6" s="13"/>
      <c r="B6" s="14"/>
      <c r="C6" s="14"/>
      <c r="D6" s="14"/>
      <c r="E6" s="14"/>
      <c r="F6" s="14"/>
      <c r="G6" s="14"/>
      <c r="H6" s="14"/>
      <c r="I6" s="14"/>
      <c r="J6" s="14"/>
      <c r="K6" s="14"/>
      <c r="L6" s="14"/>
      <c r="N6" s="15"/>
      <c r="O6" s="16"/>
    </row>
    <row r="7" spans="1:21" ht="26.1" customHeight="1">
      <c r="L7" s="6" t="s">
        <v>16</v>
      </c>
      <c r="M7" s="6"/>
      <c r="N7" s="6"/>
      <c r="O7" s="6"/>
      <c r="P7" s="6"/>
      <c r="Q7" s="6"/>
      <c r="R7" s="6"/>
    </row>
    <row r="8" spans="1:21" ht="19.5" customHeight="1">
      <c r="I8" s="17" t="s">
        <v>17</v>
      </c>
      <c r="J8" s="18" t="s">
        <v>18</v>
      </c>
      <c r="K8" s="19"/>
      <c r="L8" s="1319"/>
      <c r="M8" s="1319"/>
      <c r="N8" s="1319"/>
      <c r="O8" s="1319"/>
      <c r="P8" s="1319"/>
      <c r="Q8" s="1319"/>
      <c r="R8" s="1319"/>
    </row>
    <row r="9" spans="1:21" ht="26.1" customHeight="1">
      <c r="I9" s="20" t="s">
        <v>19</v>
      </c>
      <c r="J9" s="1320"/>
      <c r="K9" s="1320"/>
      <c r="L9" s="1321"/>
      <c r="M9" s="1321"/>
      <c r="N9" s="1321"/>
      <c r="O9" s="1321"/>
      <c r="P9" s="1321"/>
      <c r="Q9" s="1321"/>
      <c r="R9" s="1321"/>
    </row>
    <row r="10" spans="1:21" ht="21" customHeight="1">
      <c r="I10" s="17" t="s">
        <v>17</v>
      </c>
      <c r="L10" s="1321"/>
      <c r="M10" s="1321"/>
      <c r="N10" s="1321"/>
      <c r="O10" s="1321"/>
      <c r="P10" s="1321"/>
      <c r="Q10" s="1321"/>
      <c r="R10" s="1321"/>
    </row>
    <row r="11" spans="1:21" ht="26.1" customHeight="1">
      <c r="C11" s="501"/>
      <c r="D11" s="21"/>
      <c r="E11" s="21"/>
      <c r="F11" s="22"/>
      <c r="I11" s="6" t="s">
        <v>20</v>
      </c>
      <c r="K11" s="6"/>
      <c r="L11" s="1321"/>
      <c r="M11" s="1321"/>
      <c r="N11" s="1321"/>
      <c r="O11" s="1321"/>
      <c r="P11" s="1321"/>
      <c r="Q11" s="1321"/>
      <c r="R11" s="1321"/>
    </row>
    <row r="12" spans="1:21" ht="21" customHeight="1">
      <c r="C12" s="21"/>
      <c r="D12" s="21"/>
      <c r="E12" s="21"/>
      <c r="F12" s="22"/>
      <c r="I12" s="17" t="s">
        <v>17</v>
      </c>
      <c r="L12" s="1321"/>
      <c r="M12" s="1321"/>
      <c r="N12" s="1321"/>
      <c r="O12" s="1321"/>
      <c r="P12" s="1321"/>
      <c r="Q12" s="1321"/>
      <c r="R12" s="1321"/>
    </row>
    <row r="13" spans="1:21" s="23" customFormat="1" ht="26.1" customHeight="1">
      <c r="A13" s="12"/>
      <c r="B13" s="12"/>
      <c r="C13" s="12"/>
      <c r="D13" s="12"/>
      <c r="E13" s="12"/>
      <c r="F13" s="12"/>
      <c r="G13" s="12"/>
      <c r="I13" s="24" t="s">
        <v>21</v>
      </c>
      <c r="K13" s="20"/>
      <c r="L13" s="20"/>
      <c r="M13" s="1319"/>
      <c r="N13" s="1319"/>
      <c r="O13" s="1319"/>
      <c r="P13" s="1319"/>
      <c r="Q13" s="1319"/>
      <c r="R13" s="25"/>
      <c r="U13" s="477"/>
    </row>
    <row r="14" spans="1:21" s="18" customFormat="1" ht="17.25" customHeight="1">
      <c r="A14" s="23"/>
      <c r="B14" s="23"/>
      <c r="C14" s="23"/>
      <c r="D14" s="23"/>
      <c r="E14" s="23"/>
      <c r="F14" s="23"/>
      <c r="G14" s="12"/>
      <c r="H14" s="12"/>
      <c r="I14" s="12"/>
      <c r="J14" s="12"/>
      <c r="M14" s="26"/>
      <c r="N14" s="26"/>
      <c r="O14" s="26"/>
      <c r="P14" s="26"/>
      <c r="Q14" s="26"/>
      <c r="R14" s="26"/>
      <c r="U14" s="477"/>
    </row>
    <row r="15" spans="1:21" s="27" customFormat="1" ht="40.5" customHeight="1">
      <c r="A15" s="1322" t="s">
        <v>7</v>
      </c>
      <c r="B15" s="1322"/>
      <c r="C15" s="1322"/>
      <c r="D15" s="1322"/>
      <c r="E15" s="1322"/>
      <c r="F15" s="1322"/>
      <c r="G15" s="1322"/>
      <c r="H15" s="1322"/>
      <c r="I15" s="1322"/>
      <c r="J15" s="1322"/>
      <c r="K15" s="1323"/>
      <c r="L15" s="1323"/>
      <c r="M15" s="1323"/>
      <c r="N15" s="1323"/>
      <c r="O15" s="1323"/>
      <c r="P15" s="1323"/>
      <c r="Q15" s="1323"/>
      <c r="R15" s="1323"/>
      <c r="U15" s="478"/>
    </row>
    <row r="16" spans="1:21" ht="15" customHeight="1">
      <c r="A16" s="27"/>
      <c r="B16" s="27"/>
      <c r="C16" s="27"/>
      <c r="D16" s="27"/>
      <c r="E16" s="27"/>
      <c r="F16" s="27"/>
      <c r="P16" s="18"/>
    </row>
    <row r="17" spans="1:21" s="6" customFormat="1" ht="67.5" customHeight="1">
      <c r="A17" s="12"/>
      <c r="B17" s="359"/>
      <c r="C17" s="1324" t="s">
        <v>1034</v>
      </c>
      <c r="D17" s="1324"/>
      <c r="E17" s="1324"/>
      <c r="F17" s="1324"/>
      <c r="G17" s="1324"/>
      <c r="H17" s="1324"/>
      <c r="I17" s="1324"/>
      <c r="J17" s="1324"/>
      <c r="K17" s="1324"/>
      <c r="L17" s="1324"/>
      <c r="M17" s="1324"/>
      <c r="N17" s="1324"/>
      <c r="O17" s="1324"/>
      <c r="P17" s="1324"/>
      <c r="Q17" s="1324"/>
      <c r="R17" s="28"/>
      <c r="U17" s="476"/>
    </row>
    <row r="18" spans="1:21" ht="14.25" customHeight="1"/>
    <row r="19" spans="1:21" s="6" customFormat="1" ht="20.100000000000001" customHeight="1">
      <c r="A19" s="1315" t="s">
        <v>22</v>
      </c>
      <c r="B19" s="1315"/>
      <c r="C19" s="1315"/>
      <c r="D19" s="1315"/>
      <c r="E19" s="1315"/>
      <c r="F19" s="1315"/>
      <c r="G19" s="1315"/>
      <c r="H19" s="1315"/>
      <c r="I19" s="1315"/>
      <c r="J19" s="1315"/>
      <c r="K19" s="1315"/>
      <c r="L19" s="1315"/>
      <c r="M19" s="1315"/>
      <c r="N19" s="1315"/>
      <c r="O19" s="1315"/>
      <c r="P19" s="1315"/>
      <c r="Q19" s="1315"/>
      <c r="R19" s="1315"/>
      <c r="U19" s="476"/>
    </row>
    <row r="20" spans="1:21" s="6" customFormat="1" ht="26.1" customHeight="1">
      <c r="B20" s="1325" t="s">
        <v>23</v>
      </c>
      <c r="C20" s="1325"/>
      <c r="D20" s="9" t="s">
        <v>24</v>
      </c>
      <c r="E20" s="475" t="s">
        <v>632</v>
      </c>
      <c r="F20" s="6" t="s">
        <v>25</v>
      </c>
      <c r="U20" s="476"/>
    </row>
    <row r="21" spans="1:21" s="29" customFormat="1" ht="26.1" customHeight="1">
      <c r="B21" s="6"/>
      <c r="C21" s="6"/>
      <c r="D21" s="9" t="s">
        <v>24</v>
      </c>
      <c r="E21" s="475"/>
      <c r="F21" s="6" t="s">
        <v>26</v>
      </c>
      <c r="G21" s="6"/>
      <c r="H21" s="6"/>
      <c r="I21" s="6"/>
      <c r="J21" s="6"/>
      <c r="K21" s="6"/>
      <c r="L21" s="30"/>
      <c r="M21" s="30"/>
      <c r="N21" s="31"/>
      <c r="O21" s="6"/>
      <c r="P21" s="6"/>
      <c r="Q21" s="6"/>
      <c r="U21" s="479"/>
    </row>
    <row r="22" spans="1:21" s="6" customFormat="1" ht="17.25" customHeight="1">
      <c r="B22" s="29"/>
      <c r="C22" s="29"/>
      <c r="D22" s="29"/>
      <c r="E22" s="29"/>
      <c r="G22" s="12"/>
      <c r="H22" s="32"/>
      <c r="I22" s="32"/>
      <c r="J22" s="32"/>
      <c r="U22" s="476"/>
    </row>
    <row r="23" spans="1:21" s="6" customFormat="1" ht="26.1" customHeight="1">
      <c r="B23" s="1325" t="s">
        <v>1006</v>
      </c>
      <c r="C23" s="1325"/>
      <c r="D23" s="1325"/>
      <c r="E23" s="1326"/>
      <c r="F23" s="1326"/>
      <c r="G23" s="1326"/>
      <c r="H23" s="1327"/>
      <c r="I23" s="1327"/>
      <c r="J23" s="1327"/>
      <c r="K23" s="1327"/>
      <c r="L23" s="1327"/>
      <c r="N23" s="1328" t="s">
        <v>27</v>
      </c>
      <c r="O23" s="1328"/>
      <c r="P23" s="1328"/>
      <c r="Q23" s="1328"/>
      <c r="R23" s="1328"/>
      <c r="U23" s="476"/>
    </row>
    <row r="24" spans="1:21" ht="18" customHeight="1">
      <c r="B24" s="33"/>
      <c r="C24" s="1329" t="s">
        <v>28</v>
      </c>
      <c r="D24" s="1330"/>
      <c r="E24" s="33"/>
      <c r="F24" s="1331" t="s">
        <v>29</v>
      </c>
      <c r="G24" s="1332"/>
      <c r="H24" s="1332"/>
      <c r="I24" s="1332"/>
      <c r="J24" s="1332"/>
      <c r="K24" s="33"/>
      <c r="L24" s="1331" t="s">
        <v>30</v>
      </c>
      <c r="M24" s="1332"/>
      <c r="N24" s="1333"/>
      <c r="O24" s="33"/>
      <c r="P24" s="1334" t="s">
        <v>31</v>
      </c>
      <c r="Q24" s="1335"/>
      <c r="R24" s="1335"/>
    </row>
    <row r="25" spans="1:21" ht="18" customHeight="1">
      <c r="B25" s="33"/>
      <c r="C25" s="1331" t="s">
        <v>1007</v>
      </c>
      <c r="D25" s="1332"/>
      <c r="E25" s="33"/>
      <c r="F25" s="1331" t="s">
        <v>32</v>
      </c>
      <c r="G25" s="1332"/>
      <c r="H25" s="1332"/>
      <c r="I25" s="1332"/>
      <c r="J25" s="1332"/>
      <c r="K25" s="33"/>
      <c r="L25" s="1331" t="s">
        <v>33</v>
      </c>
      <c r="M25" s="1332"/>
      <c r="N25" s="1333"/>
      <c r="O25" s="33"/>
      <c r="P25" s="1334" t="s">
        <v>34</v>
      </c>
      <c r="Q25" s="1335"/>
      <c r="R25" s="1335"/>
    </row>
    <row r="26" spans="1:21" ht="18" customHeight="1">
      <c r="B26" s="33"/>
      <c r="C26" s="1329" t="s">
        <v>35</v>
      </c>
      <c r="D26" s="1330"/>
      <c r="E26" s="33"/>
      <c r="F26" s="1331" t="s">
        <v>36</v>
      </c>
      <c r="G26" s="1332"/>
      <c r="H26" s="1332"/>
      <c r="I26" s="1332"/>
      <c r="J26" s="1332"/>
      <c r="K26" s="33"/>
      <c r="L26" s="1331" t="s">
        <v>37</v>
      </c>
      <c r="M26" s="1332"/>
      <c r="N26" s="1333"/>
      <c r="O26" s="33"/>
      <c r="P26" s="1334" t="s">
        <v>38</v>
      </c>
      <c r="Q26" s="1335"/>
      <c r="R26" s="1335"/>
    </row>
    <row r="27" spans="1:21" ht="18" customHeight="1">
      <c r="B27" s="33"/>
      <c r="C27" s="1331" t="s">
        <v>1052</v>
      </c>
      <c r="D27" s="1332"/>
      <c r="E27" s="33"/>
      <c r="F27" s="1331" t="s">
        <v>39</v>
      </c>
      <c r="G27" s="1332"/>
      <c r="H27" s="1332"/>
      <c r="I27" s="1332"/>
      <c r="J27" s="1332"/>
      <c r="K27" s="33"/>
      <c r="L27" s="1331" t="s">
        <v>40</v>
      </c>
      <c r="M27" s="1332"/>
      <c r="N27" s="1333"/>
      <c r="O27" s="33"/>
      <c r="P27" s="1334" t="s">
        <v>41</v>
      </c>
      <c r="Q27" s="1335"/>
      <c r="R27" s="1335"/>
    </row>
    <row r="28" spans="1:21" ht="18" customHeight="1">
      <c r="B28" s="33"/>
      <c r="C28" s="1329" t="s">
        <v>42</v>
      </c>
      <c r="D28" s="1330"/>
      <c r="E28" s="33"/>
      <c r="F28" s="1331" t="s">
        <v>43</v>
      </c>
      <c r="G28" s="1332"/>
      <c r="H28" s="1332"/>
      <c r="I28" s="1332"/>
      <c r="J28" s="1332"/>
      <c r="K28" s="33"/>
      <c r="L28" s="1331" t="s">
        <v>44</v>
      </c>
      <c r="M28" s="1332"/>
      <c r="N28" s="1337"/>
      <c r="O28" s="34" t="s">
        <v>45</v>
      </c>
      <c r="P28" s="1338"/>
      <c r="Q28" s="1339"/>
      <c r="R28" s="1339"/>
      <c r="S28" s="35" t="s">
        <v>46</v>
      </c>
    </row>
    <row r="29" spans="1:21" ht="14.25" customHeight="1">
      <c r="E29" s="1340"/>
      <c r="F29" s="1340"/>
      <c r="G29" s="1340"/>
      <c r="H29" s="1340"/>
      <c r="I29" s="1340"/>
      <c r="J29" s="1340"/>
      <c r="K29" s="1340"/>
      <c r="L29" s="1340"/>
      <c r="M29" s="1340"/>
      <c r="N29" s="1340"/>
      <c r="O29" s="1340"/>
      <c r="P29" s="1340"/>
      <c r="Q29" s="1340"/>
    </row>
    <row r="30" spans="1:21" s="6" customFormat="1" ht="26.25" customHeight="1">
      <c r="C30" s="28" t="s">
        <v>47</v>
      </c>
      <c r="D30" s="793"/>
      <c r="E30" s="1341" t="s">
        <v>1008</v>
      </c>
      <c r="F30" s="1341"/>
      <c r="G30" s="1341"/>
      <c r="H30" s="1341"/>
      <c r="I30" s="1341"/>
      <c r="J30" s="1341"/>
      <c r="K30" s="1341"/>
      <c r="L30" s="1341"/>
      <c r="M30" s="1341"/>
      <c r="N30" s="1341"/>
      <c r="O30" s="1341"/>
      <c r="P30" s="1341"/>
      <c r="Q30" s="1341"/>
      <c r="R30" s="1341"/>
      <c r="U30" s="476"/>
    </row>
    <row r="31" spans="1:21" s="6" customFormat="1" ht="12.75" customHeight="1">
      <c r="C31" s="28"/>
      <c r="D31" s="36"/>
      <c r="E31" s="37"/>
      <c r="F31" s="37"/>
      <c r="G31" s="37"/>
      <c r="H31" s="37"/>
      <c r="I31" s="37"/>
      <c r="J31" s="37"/>
      <c r="K31" s="37"/>
      <c r="L31" s="37"/>
      <c r="M31" s="37"/>
      <c r="N31" s="37"/>
      <c r="O31" s="37"/>
      <c r="P31" s="37"/>
      <c r="Q31" s="37"/>
      <c r="R31" s="37"/>
      <c r="U31" s="476"/>
    </row>
    <row r="32" spans="1:21" s="6" customFormat="1" ht="26.25" customHeight="1">
      <c r="C32" s="38" t="s">
        <v>48</v>
      </c>
      <c r="D32" s="793"/>
      <c r="E32" s="1342" t="s">
        <v>1515</v>
      </c>
      <c r="F32" s="1342"/>
      <c r="G32" s="1342"/>
      <c r="H32" s="1342"/>
      <c r="I32" s="1342"/>
      <c r="J32" s="1342"/>
      <c r="K32" s="1342"/>
      <c r="L32" s="1342"/>
      <c r="M32" s="1342"/>
      <c r="N32" s="1342"/>
      <c r="O32" s="1342"/>
      <c r="P32" s="1342"/>
      <c r="Q32" s="1342"/>
      <c r="R32" s="1342"/>
      <c r="U32" s="476"/>
    </row>
    <row r="33" spans="2:21" s="6" customFormat="1" ht="120.75" customHeight="1">
      <c r="C33" s="38"/>
      <c r="D33" s="28"/>
      <c r="E33" s="1342"/>
      <c r="F33" s="1342"/>
      <c r="G33" s="1342"/>
      <c r="H33" s="1342"/>
      <c r="I33" s="1342"/>
      <c r="J33" s="1342"/>
      <c r="K33" s="1342"/>
      <c r="L33" s="1342"/>
      <c r="M33" s="1342"/>
      <c r="N33" s="1342"/>
      <c r="O33" s="1342"/>
      <c r="P33" s="1342"/>
      <c r="Q33" s="1342"/>
      <c r="R33" s="1342"/>
      <c r="U33" s="476"/>
    </row>
    <row r="34" spans="2:21" s="6" customFormat="1" ht="10.5" customHeight="1">
      <c r="C34" s="7"/>
      <c r="D34" s="7"/>
      <c r="E34" s="7"/>
      <c r="F34" s="7"/>
      <c r="G34" s="7"/>
      <c r="H34" s="7"/>
      <c r="I34" s="7"/>
      <c r="J34" s="7"/>
      <c r="K34" s="7"/>
      <c r="L34" s="7"/>
      <c r="M34" s="7"/>
      <c r="N34" s="7"/>
      <c r="O34" s="7"/>
      <c r="P34" s="7"/>
      <c r="Q34" s="7"/>
      <c r="R34" s="7"/>
      <c r="U34" s="476"/>
    </row>
    <row r="35" spans="2:21" s="6" customFormat="1" ht="26.1" customHeight="1">
      <c r="B35" s="6" t="s">
        <v>49</v>
      </c>
      <c r="U35" s="476"/>
    </row>
    <row r="36" spans="2:21" s="6" customFormat="1" ht="30.75" customHeight="1">
      <c r="C36" s="6" t="s">
        <v>50</v>
      </c>
      <c r="G36" s="1343"/>
      <c r="H36" s="1343"/>
      <c r="I36" s="1343"/>
      <c r="J36" s="1343"/>
      <c r="K36" s="1343"/>
      <c r="L36" s="1343"/>
      <c r="M36" s="1343"/>
      <c r="N36" s="1343"/>
      <c r="O36" s="1343"/>
      <c r="P36" s="1343"/>
      <c r="Q36" s="1343"/>
      <c r="R36" s="39"/>
      <c r="U36" s="476"/>
    </row>
    <row r="37" spans="2:21" s="6" customFormat="1" ht="30" customHeight="1">
      <c r="C37" s="6" t="s">
        <v>51</v>
      </c>
      <c r="F37" s="1344"/>
      <c r="G37" s="1344"/>
      <c r="H37" s="1344"/>
      <c r="I37" s="1344"/>
      <c r="J37" s="40" t="s">
        <v>52</v>
      </c>
      <c r="K37" s="1345"/>
      <c r="L37" s="1345"/>
      <c r="M37" s="1345"/>
      <c r="N37" s="1345"/>
      <c r="O37" s="41" t="s">
        <v>53</v>
      </c>
      <c r="P37" s="794"/>
      <c r="Q37" s="39" t="s">
        <v>54</v>
      </c>
      <c r="U37" s="476"/>
    </row>
    <row r="38" spans="2:21" s="6" customFormat="1" ht="30" customHeight="1">
      <c r="C38" s="6" t="s">
        <v>55</v>
      </c>
      <c r="F38" s="795"/>
      <c r="G38" s="42" t="s">
        <v>56</v>
      </c>
      <c r="U38" s="476"/>
    </row>
    <row r="39" spans="2:21" s="6" customFormat="1" ht="11.25" customHeight="1">
      <c r="H39" s="31"/>
      <c r="U39" s="476"/>
    </row>
    <row r="40" spans="2:21" s="6" customFormat="1" ht="37.5" customHeight="1">
      <c r="B40" s="644" t="s">
        <v>1047</v>
      </c>
      <c r="C40" s="6" t="s">
        <v>1050</v>
      </c>
      <c r="F40" s="1336"/>
      <c r="G40" s="1336"/>
      <c r="H40" s="1336"/>
      <c r="I40" s="1336"/>
      <c r="J40" s="1336"/>
      <c r="K40" s="1336"/>
      <c r="L40" s="1336"/>
      <c r="M40" s="1336"/>
      <c r="N40" s="1336"/>
      <c r="O40" s="1336"/>
      <c r="P40" s="1336"/>
      <c r="Q40" s="1336"/>
      <c r="R40" s="1336"/>
      <c r="U40" s="476"/>
    </row>
    <row r="41" spans="2:21" s="6" customFormat="1" ht="18.75">
      <c r="B41" s="1346" t="s">
        <v>57</v>
      </c>
      <c r="C41" s="1346"/>
      <c r="D41" s="1346"/>
      <c r="E41" s="43" t="s">
        <v>18</v>
      </c>
      <c r="F41" s="1347"/>
      <c r="G41" s="44"/>
      <c r="H41" s="1349"/>
      <c r="I41" s="1349"/>
      <c r="J41" s="1349"/>
      <c r="K41" s="1349"/>
      <c r="L41" s="1349"/>
      <c r="M41" s="1349"/>
      <c r="N41" s="1349"/>
      <c r="O41" s="1349"/>
      <c r="P41" s="1349"/>
      <c r="Q41" s="1349"/>
      <c r="R41" s="1349"/>
      <c r="T41" s="321" t="str">
        <f>LEN(H41)&amp;"文字(最大23文字)"</f>
        <v>0文字(最大23文字)</v>
      </c>
      <c r="U41" s="476"/>
    </row>
    <row r="42" spans="2:21" s="6" customFormat="1" ht="18.75">
      <c r="B42" s="1346"/>
      <c r="C42" s="1346"/>
      <c r="D42" s="1346"/>
      <c r="E42" s="43"/>
      <c r="F42" s="1348"/>
      <c r="G42" s="39"/>
      <c r="H42" s="1336"/>
      <c r="I42" s="1336"/>
      <c r="J42" s="1336"/>
      <c r="K42" s="1336"/>
      <c r="L42" s="1336"/>
      <c r="M42" s="1336"/>
      <c r="N42" s="1336"/>
      <c r="O42" s="1336"/>
      <c r="P42" s="1336"/>
      <c r="Q42" s="1336"/>
      <c r="R42" s="1336"/>
      <c r="T42" s="321" t="str">
        <f>LEN(H42)&amp;"文字(最大23文字)"</f>
        <v>0文字(最大23文字)</v>
      </c>
      <c r="U42" s="476"/>
    </row>
    <row r="43" spans="2:21" s="6" customFormat="1" ht="13.5" customHeight="1">
      <c r="F43" s="44"/>
      <c r="G43" s="44"/>
      <c r="H43" s="44"/>
      <c r="I43" s="44"/>
      <c r="J43" s="44"/>
      <c r="K43" s="44"/>
      <c r="L43" s="44"/>
      <c r="M43" s="44"/>
      <c r="N43" s="44"/>
      <c r="O43" s="44"/>
      <c r="P43" s="44"/>
      <c r="Q43" s="44"/>
      <c r="R43" s="44"/>
      <c r="U43" s="476"/>
    </row>
    <row r="44" spans="2:21" s="6" customFormat="1" ht="30" customHeight="1">
      <c r="B44" s="6" t="s">
        <v>58</v>
      </c>
      <c r="F44" s="1373"/>
      <c r="G44" s="1373"/>
      <c r="H44" s="1373"/>
      <c r="I44" s="1373"/>
      <c r="J44" s="45"/>
      <c r="K44" s="31"/>
      <c r="L44" s="46"/>
      <c r="M44" s="31"/>
      <c r="N44" s="31"/>
      <c r="O44" s="31"/>
      <c r="P44" s="31"/>
      <c r="Q44" s="31"/>
      <c r="R44" s="31"/>
      <c r="U44" s="476"/>
    </row>
    <row r="45" spans="2:21" ht="13.5" customHeight="1"/>
    <row r="46" spans="2:21" s="358" customFormat="1" ht="30" customHeight="1">
      <c r="B46" s="506" t="s">
        <v>534</v>
      </c>
      <c r="C46" s="506"/>
      <c r="F46" s="1373"/>
      <c r="G46" s="1373"/>
      <c r="H46" s="1373"/>
      <c r="I46" s="1373"/>
      <c r="J46" s="45"/>
      <c r="K46" s="31"/>
      <c r="L46" s="46"/>
      <c r="M46" s="31"/>
      <c r="N46" s="31"/>
      <c r="O46" s="31"/>
      <c r="P46" s="31"/>
      <c r="Q46" s="31"/>
      <c r="R46" s="31"/>
      <c r="U46" s="476"/>
    </row>
    <row r="47" spans="2:21" ht="13.5" customHeight="1"/>
    <row r="48" spans="2:21" ht="36.75" customHeight="1">
      <c r="B48" s="1353" t="s">
        <v>59</v>
      </c>
      <c r="C48" s="1354"/>
      <c r="D48" s="1357" t="s">
        <v>60</v>
      </c>
      <c r="E48" s="1358"/>
      <c r="F48" s="1358"/>
      <c r="G48" s="1358"/>
      <c r="H48" s="1358"/>
      <c r="I48" s="1359"/>
      <c r="J48" s="1360" t="s">
        <v>61</v>
      </c>
      <c r="K48" s="1361"/>
      <c r="L48" s="1361"/>
      <c r="M48" s="1361"/>
      <c r="N48" s="1362"/>
      <c r="O48" s="1360" t="s">
        <v>62</v>
      </c>
      <c r="P48" s="1361"/>
      <c r="Q48" s="1361"/>
      <c r="R48" s="1362"/>
    </row>
    <row r="49" spans="1:21" ht="46.5" customHeight="1">
      <c r="B49" s="1355"/>
      <c r="C49" s="1356"/>
      <c r="D49" s="1363"/>
      <c r="E49" s="1364"/>
      <c r="F49" s="1364"/>
      <c r="G49" s="1364"/>
      <c r="H49" s="1364"/>
      <c r="I49" s="1365"/>
      <c r="J49" s="1366"/>
      <c r="K49" s="1367"/>
      <c r="L49" s="1367"/>
      <c r="M49" s="1367"/>
      <c r="N49" s="1368"/>
      <c r="O49" s="1369"/>
      <c r="P49" s="1370"/>
      <c r="Q49" s="1371"/>
      <c r="R49" s="1372"/>
    </row>
    <row r="50" spans="1:21" s="6" customFormat="1" ht="15.75" customHeight="1">
      <c r="U50" s="476"/>
    </row>
    <row r="51" spans="1:21" s="6" customFormat="1" ht="26.1" customHeight="1">
      <c r="B51" s="6" t="s">
        <v>63</v>
      </c>
      <c r="U51" s="476"/>
    </row>
    <row r="52" spans="1:21" s="6" customFormat="1" ht="39.950000000000003" customHeight="1">
      <c r="B52" s="47" t="s">
        <v>64</v>
      </c>
      <c r="C52" s="44"/>
      <c r="D52" s="44"/>
      <c r="E52" s="44"/>
      <c r="F52" s="44"/>
      <c r="G52" s="44" t="s">
        <v>65</v>
      </c>
      <c r="H52" s="44"/>
      <c r="I52" s="44"/>
      <c r="J52" s="44"/>
      <c r="K52" s="44"/>
      <c r="L52" s="44"/>
      <c r="M52" s="44" t="s">
        <v>66</v>
      </c>
      <c r="N52" s="44" t="s">
        <v>67</v>
      </c>
      <c r="O52" s="44"/>
      <c r="P52" s="44"/>
      <c r="Q52" s="44"/>
      <c r="R52" s="48"/>
      <c r="U52" s="476"/>
    </row>
    <row r="53" spans="1:21" s="6" customFormat="1" ht="30" customHeight="1">
      <c r="B53" s="49"/>
      <c r="C53" s="31"/>
      <c r="D53" s="31"/>
      <c r="E53" s="31"/>
      <c r="F53" s="31"/>
      <c r="G53" s="31"/>
      <c r="H53" s="31"/>
      <c r="I53" s="31"/>
      <c r="J53" s="31"/>
      <c r="K53" s="31"/>
      <c r="L53" s="31"/>
      <c r="M53" s="31"/>
      <c r="N53" s="31"/>
      <c r="O53" s="31"/>
      <c r="P53" s="31"/>
      <c r="Q53" s="31"/>
      <c r="R53" s="50"/>
      <c r="U53" s="476"/>
    </row>
    <row r="54" spans="1:21" s="6" customFormat="1" ht="39.950000000000003" customHeight="1">
      <c r="B54" s="49" t="s">
        <v>68</v>
      </c>
      <c r="C54" s="31"/>
      <c r="D54" s="31"/>
      <c r="E54" s="31"/>
      <c r="F54" s="31"/>
      <c r="G54" s="31"/>
      <c r="H54" s="31"/>
      <c r="I54" s="31"/>
      <c r="J54" s="31"/>
      <c r="K54" s="31"/>
      <c r="L54" s="31"/>
      <c r="M54" s="31"/>
      <c r="N54" s="31"/>
      <c r="O54" s="31"/>
      <c r="P54" s="31"/>
      <c r="Q54" s="31"/>
      <c r="R54" s="50"/>
      <c r="U54" s="476"/>
    </row>
    <row r="55" spans="1:21" s="6" customFormat="1" ht="27.75" customHeight="1">
      <c r="B55" s="51"/>
      <c r="C55" s="39"/>
      <c r="D55" s="39"/>
      <c r="E55" s="39"/>
      <c r="F55" s="39"/>
      <c r="G55" s="39"/>
      <c r="H55" s="39"/>
      <c r="I55" s="39"/>
      <c r="J55" s="39"/>
      <c r="K55" s="39"/>
      <c r="L55" s="39"/>
      <c r="M55" s="39"/>
      <c r="N55" s="39"/>
      <c r="O55" s="39"/>
      <c r="P55" s="39"/>
      <c r="Q55" s="39"/>
      <c r="R55" s="52"/>
      <c r="U55" s="476"/>
    </row>
    <row r="56" spans="1:21" s="6" customFormat="1" ht="26.1" customHeight="1">
      <c r="P56" s="12"/>
      <c r="Q56" s="12"/>
      <c r="R56" s="10" t="s">
        <v>69</v>
      </c>
      <c r="S56" s="53"/>
      <c r="U56" s="476"/>
    </row>
    <row r="57" spans="1:21" ht="14.25" customHeight="1">
      <c r="A57" s="6"/>
      <c r="B57" s="6"/>
      <c r="C57" s="6"/>
      <c r="D57" s="6"/>
      <c r="E57" s="6"/>
    </row>
    <row r="58" spans="1:21" ht="26.1" customHeight="1">
      <c r="A58" s="12" t="s">
        <v>70</v>
      </c>
    </row>
    <row r="59" spans="1:21" ht="58.5" customHeight="1">
      <c r="C59" s="1350" t="s">
        <v>1048</v>
      </c>
      <c r="D59" s="1350"/>
      <c r="E59" s="1351"/>
      <c r="F59" s="1351"/>
      <c r="G59" s="1351"/>
      <c r="H59" s="1351"/>
      <c r="I59" s="1351"/>
      <c r="J59" s="1351"/>
      <c r="K59" s="1351"/>
      <c r="L59" s="1351"/>
      <c r="M59" s="1351"/>
      <c r="N59" s="1351"/>
      <c r="O59" s="1351"/>
      <c r="P59" s="1351"/>
      <c r="Q59" s="1351"/>
      <c r="R59" s="1351"/>
    </row>
    <row r="60" spans="1:21" ht="29.25" customHeight="1">
      <c r="C60" s="1352"/>
      <c r="D60" s="1352"/>
      <c r="E60" s="1352"/>
      <c r="F60" s="1352"/>
      <c r="G60" s="1352"/>
      <c r="H60" s="1352"/>
      <c r="I60" s="1352"/>
      <c r="J60" s="1352"/>
      <c r="K60" s="1352"/>
      <c r="L60" s="1352"/>
      <c r="M60" s="1352"/>
      <c r="N60" s="1352"/>
      <c r="O60" s="1352"/>
      <c r="P60" s="1352"/>
      <c r="Q60" s="1352"/>
      <c r="R60" s="1352"/>
    </row>
    <row r="61" spans="1:21" ht="24.75" customHeight="1">
      <c r="C61" s="1352"/>
      <c r="D61" s="1352"/>
      <c r="E61" s="1352"/>
      <c r="F61" s="1352"/>
      <c r="G61" s="1352"/>
      <c r="H61" s="1352"/>
      <c r="I61" s="1352"/>
      <c r="J61" s="1352"/>
      <c r="K61" s="1352"/>
      <c r="L61" s="1352"/>
      <c r="M61" s="1352"/>
      <c r="N61" s="1352"/>
      <c r="O61" s="1352"/>
      <c r="P61" s="1352"/>
      <c r="Q61" s="1352"/>
      <c r="R61" s="1352"/>
    </row>
    <row r="62" spans="1:21" ht="68.25" customHeight="1">
      <c r="C62" s="1352"/>
      <c r="D62" s="1352"/>
      <c r="E62" s="1352"/>
      <c r="F62" s="1352"/>
      <c r="G62" s="1352"/>
      <c r="H62" s="1352"/>
      <c r="I62" s="1352"/>
      <c r="J62" s="1352"/>
      <c r="K62" s="1352"/>
      <c r="L62" s="1352"/>
      <c r="M62" s="1352"/>
      <c r="N62" s="1352"/>
      <c r="O62" s="1352"/>
      <c r="P62" s="1352"/>
      <c r="Q62" s="1352"/>
      <c r="R62" s="1352"/>
    </row>
    <row r="63" spans="1:21" ht="26.1" customHeight="1">
      <c r="C63" s="1352"/>
      <c r="D63" s="1352"/>
      <c r="E63" s="1352"/>
      <c r="F63" s="1352"/>
      <c r="G63" s="1352"/>
      <c r="H63" s="1352"/>
      <c r="I63" s="1352"/>
      <c r="J63" s="1352"/>
      <c r="K63" s="1352"/>
      <c r="L63" s="1352"/>
      <c r="M63" s="1352"/>
      <c r="N63" s="1352"/>
      <c r="O63" s="1352"/>
      <c r="P63" s="1352"/>
      <c r="Q63" s="1352"/>
      <c r="R63" s="1352"/>
    </row>
    <row r="64" spans="1:21" ht="26.1" customHeight="1">
      <c r="C64" s="1352"/>
      <c r="D64" s="1352"/>
      <c r="E64" s="1352"/>
      <c r="F64" s="1352"/>
      <c r="G64" s="1352"/>
      <c r="H64" s="1352"/>
      <c r="I64" s="1352"/>
      <c r="J64" s="1352"/>
      <c r="K64" s="1352"/>
      <c r="L64" s="1352"/>
      <c r="M64" s="1352"/>
      <c r="N64" s="1352"/>
      <c r="O64" s="1352"/>
      <c r="P64" s="1352"/>
      <c r="Q64" s="1352"/>
      <c r="R64" s="1352"/>
    </row>
    <row r="65" spans="3:18" ht="26.1" customHeight="1">
      <c r="C65" s="1352"/>
      <c r="D65" s="1352"/>
      <c r="E65" s="1352"/>
      <c r="F65" s="1352"/>
      <c r="G65" s="1352"/>
      <c r="H65" s="1352"/>
      <c r="I65" s="1352"/>
      <c r="J65" s="1352"/>
      <c r="K65" s="1352"/>
      <c r="L65" s="1352"/>
      <c r="M65" s="1352"/>
      <c r="N65" s="1352"/>
      <c r="O65" s="1352"/>
      <c r="P65" s="1352"/>
      <c r="Q65" s="1352"/>
      <c r="R65" s="1352"/>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10"/>
  <conditionalFormatting sqref="F46:I46 J9:K9 L8:R12 M13:Q13 G36:Q36 F37:I37 K37:N37 P37 F38 F40:R40 F41:F42 H41:R42 O3 F44:I44">
    <cfRule type="containsBlanks" dxfId="412" priority="8">
      <formula>LEN(TRIM(F3))=0</formula>
    </cfRule>
  </conditionalFormatting>
  <conditionalFormatting sqref="B24:B28 E24:E28 K24:K28 O24:O27">
    <cfRule type="expression" dxfId="411" priority="7">
      <formula>COUNTA($B$24:$B$28,$E$24:$E$28,$K$24:$K$28,$O$24:$O$27)=0</formula>
    </cfRule>
  </conditionalFormatting>
  <conditionalFormatting sqref="P28:R28">
    <cfRule type="expression" dxfId="410" priority="6">
      <formula>AND($O$27="✔",$P$28="")</formula>
    </cfRule>
  </conditionalFormatting>
  <conditionalFormatting sqref="D30 D32">
    <cfRule type="expression" dxfId="409" priority="5">
      <formula>COUNTA($D$30,$D$32)=0</formula>
    </cfRule>
  </conditionalFormatting>
  <conditionalFormatting sqref="G36:Q36">
    <cfRule type="expression" dxfId="408" priority="4">
      <formula>LEN(G36)&gt;40</formula>
    </cfRule>
  </conditionalFormatting>
  <conditionalFormatting sqref="H41:R41">
    <cfRule type="expression" dxfId="407" priority="3">
      <formula>LEN(H41)&gt;23</formula>
    </cfRule>
  </conditionalFormatting>
  <conditionalFormatting sqref="H42:R42">
    <cfRule type="expression" dxfId="406" priority="2">
      <formula>LEN(H42)&gt;23</formula>
    </cfRule>
  </conditionalFormatting>
  <conditionalFormatting sqref="D49:R49">
    <cfRule type="containsBlanks" dxfId="405"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
（令和6年4月1日以降に申請する訓練科から適用）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299"/>
  <sheetViews>
    <sheetView view="pageBreakPreview" topLeftCell="A64" zoomScale="55" zoomScaleNormal="100" zoomScaleSheetLayoutView="55" zoomScalePageLayoutView="70" workbookViewId="0">
      <selection sqref="A1:H1"/>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27"/>
      <c r="B1" s="127"/>
      <c r="C1" s="127"/>
      <c r="D1" s="127"/>
      <c r="E1" s="127"/>
      <c r="F1" s="127"/>
      <c r="G1" s="127"/>
      <c r="H1" s="127"/>
      <c r="I1" s="127"/>
      <c r="J1" s="127"/>
      <c r="K1" s="127"/>
      <c r="L1" s="127"/>
      <c r="M1" s="127"/>
      <c r="N1" s="127"/>
      <c r="O1" s="584" t="s">
        <v>806</v>
      </c>
    </row>
    <row r="2" spans="1:15" ht="42" customHeight="1">
      <c r="A2" s="2454" t="s">
        <v>380</v>
      </c>
      <c r="B2" s="2454"/>
      <c r="C2" s="2454"/>
      <c r="D2" s="2454"/>
      <c r="E2" s="2454"/>
      <c r="F2" s="2454"/>
      <c r="G2" s="2454"/>
      <c r="H2" s="2454"/>
      <c r="I2" s="2454"/>
      <c r="J2" s="2454"/>
      <c r="K2" s="2454"/>
      <c r="L2" s="2454"/>
      <c r="M2" s="2454"/>
      <c r="N2" s="2454"/>
      <c r="O2" s="2454"/>
    </row>
    <row r="3" spans="1:15" ht="32.25" customHeight="1">
      <c r="A3" s="600"/>
      <c r="B3" s="2455" t="s">
        <v>262</v>
      </c>
      <c r="C3" s="2455"/>
      <c r="D3" s="2456" t="str">
        <f>IF(様式1!L11="","",様式1!L11)</f>
        <v/>
      </c>
      <c r="E3" s="2456"/>
      <c r="F3" s="2456"/>
      <c r="G3" s="2456"/>
      <c r="H3" s="2456"/>
      <c r="I3" s="2456"/>
      <c r="J3" s="2456"/>
      <c r="K3" s="2455" t="s">
        <v>318</v>
      </c>
      <c r="L3" s="2455"/>
      <c r="M3" s="2455"/>
      <c r="N3" s="2455"/>
      <c r="O3" s="649" t="str">
        <f>IF(様式1!G36="","",様式1!G36)</f>
        <v/>
      </c>
    </row>
    <row r="4" spans="1:15" ht="15.75" customHeight="1">
      <c r="A4" s="127"/>
      <c r="B4" s="127"/>
      <c r="C4" s="127"/>
      <c r="D4" s="127"/>
      <c r="E4" s="127"/>
      <c r="F4" s="127"/>
      <c r="G4" s="127"/>
      <c r="H4" s="127"/>
      <c r="I4" s="127"/>
      <c r="J4" s="127"/>
      <c r="K4" s="127"/>
      <c r="L4" s="127"/>
      <c r="M4" s="127"/>
      <c r="N4" s="127"/>
      <c r="O4" s="127"/>
    </row>
    <row r="5" spans="1:15" ht="24.75" customHeight="1">
      <c r="A5" s="588" t="s">
        <v>802</v>
      </c>
      <c r="B5" s="2443" t="s">
        <v>381</v>
      </c>
      <c r="C5" s="2444"/>
      <c r="D5" s="2443" t="s">
        <v>792</v>
      </c>
      <c r="E5" s="2445"/>
      <c r="F5" s="2445"/>
      <c r="G5" s="2445"/>
      <c r="H5" s="2445"/>
      <c r="I5" s="2445"/>
      <c r="J5" s="2445"/>
      <c r="K5" s="2445"/>
      <c r="L5" s="2445"/>
      <c r="M5" s="2444"/>
      <c r="N5" s="2443" t="s">
        <v>382</v>
      </c>
      <c r="O5" s="2444"/>
    </row>
    <row r="6" spans="1:15" ht="54.75" customHeight="1">
      <c r="A6" s="2458">
        <v>1</v>
      </c>
      <c r="B6" s="2433"/>
      <c r="C6" s="2434"/>
      <c r="D6" s="2433"/>
      <c r="E6" s="2437"/>
      <c r="F6" s="2437"/>
      <c r="G6" s="2437"/>
      <c r="H6" s="2437"/>
      <c r="I6" s="2437"/>
      <c r="J6" s="2437"/>
      <c r="K6" s="2437"/>
      <c r="L6" s="2437"/>
      <c r="M6" s="2434"/>
      <c r="N6" s="2433"/>
      <c r="O6" s="2434"/>
    </row>
    <row r="7" spans="1:15" ht="26.25" customHeight="1">
      <c r="A7" s="2428"/>
      <c r="B7" s="2435"/>
      <c r="C7" s="2436"/>
      <c r="D7" s="590" t="s">
        <v>803</v>
      </c>
      <c r="E7" s="2438"/>
      <c r="F7" s="2439"/>
      <c r="G7" s="2439"/>
      <c r="H7" s="2439"/>
      <c r="I7" s="2452" t="s">
        <v>793</v>
      </c>
      <c r="J7" s="2453"/>
      <c r="K7" s="2438"/>
      <c r="L7" s="2439"/>
      <c r="M7" s="2442"/>
      <c r="N7" s="2435"/>
      <c r="O7" s="2436"/>
    </row>
    <row r="8" spans="1:15" ht="24.75" customHeight="1">
      <c r="A8" s="2428"/>
      <c r="B8" s="2443" t="s">
        <v>804</v>
      </c>
      <c r="C8" s="2444"/>
      <c r="D8" s="2443" t="s">
        <v>794</v>
      </c>
      <c r="E8" s="2445"/>
      <c r="F8" s="2445"/>
      <c r="G8" s="2445"/>
      <c r="H8" s="2445"/>
      <c r="I8" s="2445"/>
      <c r="J8" s="2445"/>
      <c r="K8" s="2445"/>
      <c r="L8" s="2445"/>
      <c r="M8" s="2444"/>
      <c r="N8" s="2443" t="s">
        <v>288</v>
      </c>
      <c r="O8" s="2444"/>
    </row>
    <row r="9" spans="1:15" ht="34.700000000000003" customHeight="1">
      <c r="A9" s="2428"/>
      <c r="B9" s="589" t="s">
        <v>795</v>
      </c>
      <c r="C9" s="769"/>
      <c r="D9" s="591" t="s">
        <v>385</v>
      </c>
      <c r="E9" s="2418" t="s">
        <v>386</v>
      </c>
      <c r="F9" s="2419"/>
      <c r="G9" s="2419"/>
      <c r="H9" s="2419"/>
      <c r="I9" s="770"/>
      <c r="J9" s="2420" t="s">
        <v>805</v>
      </c>
      <c r="K9" s="2420"/>
      <c r="L9" s="2420"/>
      <c r="M9" s="2421"/>
      <c r="N9" s="2410"/>
      <c r="O9" s="2412" t="s">
        <v>796</v>
      </c>
    </row>
    <row r="10" spans="1:15" ht="34.700000000000003" customHeight="1">
      <c r="A10" s="2428"/>
      <c r="B10" s="589" t="s">
        <v>797</v>
      </c>
      <c r="C10" s="769"/>
      <c r="D10" s="592" t="s">
        <v>229</v>
      </c>
      <c r="E10" s="2424"/>
      <c r="F10" s="2425"/>
      <c r="G10" s="2425"/>
      <c r="H10" s="2425"/>
      <c r="I10" s="601" t="s">
        <v>52</v>
      </c>
      <c r="J10" s="2425"/>
      <c r="K10" s="2425"/>
      <c r="L10" s="2425"/>
      <c r="M10" s="2457"/>
      <c r="N10" s="2422"/>
      <c r="O10" s="2423"/>
    </row>
    <row r="11" spans="1:15" ht="34.700000000000003" customHeight="1">
      <c r="A11" s="2428"/>
      <c r="B11" s="589" t="s">
        <v>798</v>
      </c>
      <c r="C11" s="769"/>
      <c r="D11" s="592" t="s">
        <v>269</v>
      </c>
      <c r="E11" s="771"/>
      <c r="F11" s="601" t="s">
        <v>270</v>
      </c>
      <c r="G11" s="771"/>
      <c r="H11" s="601" t="s">
        <v>243</v>
      </c>
      <c r="I11" s="601" t="s">
        <v>52</v>
      </c>
      <c r="J11" s="771"/>
      <c r="K11" s="601" t="s">
        <v>270</v>
      </c>
      <c r="L11" s="771"/>
      <c r="M11" s="575" t="s">
        <v>243</v>
      </c>
      <c r="N11" s="2410"/>
      <c r="O11" s="2412" t="s">
        <v>799</v>
      </c>
    </row>
    <row r="12" spans="1:15" ht="34.700000000000003" customHeight="1" thickBot="1">
      <c r="A12" s="2428"/>
      <c r="B12" s="2448"/>
      <c r="C12" s="2449"/>
      <c r="D12" s="593" t="s">
        <v>800</v>
      </c>
      <c r="E12" s="2450"/>
      <c r="F12" s="2451"/>
      <c r="G12" s="599" t="s">
        <v>56</v>
      </c>
      <c r="H12" s="599"/>
      <c r="I12" s="599"/>
      <c r="J12" s="599"/>
      <c r="K12" s="599"/>
      <c r="L12" s="599"/>
      <c r="M12" s="63"/>
      <c r="N12" s="2446"/>
      <c r="O12" s="2447"/>
    </row>
    <row r="13" spans="1:15" ht="24.75" customHeight="1">
      <c r="A13" s="2427">
        <v>2</v>
      </c>
      <c r="B13" s="2430" t="s">
        <v>381</v>
      </c>
      <c r="C13" s="2431"/>
      <c r="D13" s="2430" t="s">
        <v>792</v>
      </c>
      <c r="E13" s="2432"/>
      <c r="F13" s="2432"/>
      <c r="G13" s="2432"/>
      <c r="H13" s="2432"/>
      <c r="I13" s="2432"/>
      <c r="J13" s="2432"/>
      <c r="K13" s="2432"/>
      <c r="L13" s="2432"/>
      <c r="M13" s="2431"/>
      <c r="N13" s="2430" t="s">
        <v>382</v>
      </c>
      <c r="O13" s="2431"/>
    </row>
    <row r="14" spans="1:15" ht="54.75" customHeight="1">
      <c r="A14" s="2428"/>
      <c r="B14" s="2433"/>
      <c r="C14" s="2434"/>
      <c r="D14" s="2433"/>
      <c r="E14" s="2437"/>
      <c r="F14" s="2437"/>
      <c r="G14" s="2437"/>
      <c r="H14" s="2437"/>
      <c r="I14" s="2437"/>
      <c r="J14" s="2437"/>
      <c r="K14" s="2437"/>
      <c r="L14" s="2437"/>
      <c r="M14" s="2434"/>
      <c r="N14" s="2433"/>
      <c r="O14" s="2434"/>
    </row>
    <row r="15" spans="1:15" ht="26.25" customHeight="1">
      <c r="A15" s="2428"/>
      <c r="B15" s="2435"/>
      <c r="C15" s="2436"/>
      <c r="D15" s="590" t="s">
        <v>803</v>
      </c>
      <c r="E15" s="2438"/>
      <c r="F15" s="2439"/>
      <c r="G15" s="2439"/>
      <c r="H15" s="2439"/>
      <c r="I15" s="2452" t="s">
        <v>793</v>
      </c>
      <c r="J15" s="2453"/>
      <c r="K15" s="2438"/>
      <c r="L15" s="2439"/>
      <c r="M15" s="2442"/>
      <c r="N15" s="2435"/>
      <c r="O15" s="2436"/>
    </row>
    <row r="16" spans="1:15" ht="24.75" customHeight="1">
      <c r="A16" s="2428"/>
      <c r="B16" s="2443" t="s">
        <v>804</v>
      </c>
      <c r="C16" s="2444"/>
      <c r="D16" s="2443" t="s">
        <v>794</v>
      </c>
      <c r="E16" s="2445"/>
      <c r="F16" s="2445"/>
      <c r="G16" s="2445"/>
      <c r="H16" s="2445"/>
      <c r="I16" s="2445"/>
      <c r="J16" s="2445"/>
      <c r="K16" s="2445"/>
      <c r="L16" s="2445"/>
      <c r="M16" s="2444"/>
      <c r="N16" s="2443" t="s">
        <v>288</v>
      </c>
      <c r="O16" s="2444"/>
    </row>
    <row r="17" spans="1:15" ht="34.700000000000003" customHeight="1">
      <c r="A17" s="2428"/>
      <c r="B17" s="589" t="s">
        <v>795</v>
      </c>
      <c r="C17" s="769"/>
      <c r="D17" s="591" t="s">
        <v>385</v>
      </c>
      <c r="E17" s="2418" t="s">
        <v>386</v>
      </c>
      <c r="F17" s="2419"/>
      <c r="G17" s="2419"/>
      <c r="H17" s="2419"/>
      <c r="I17" s="770"/>
      <c r="J17" s="2420" t="s">
        <v>805</v>
      </c>
      <c r="K17" s="2420"/>
      <c r="L17" s="2420"/>
      <c r="M17" s="2421"/>
      <c r="N17" s="2410"/>
      <c r="O17" s="2412" t="s">
        <v>796</v>
      </c>
    </row>
    <row r="18" spans="1:15" ht="34.700000000000003" customHeight="1">
      <c r="A18" s="2428"/>
      <c r="B18" s="589" t="s">
        <v>797</v>
      </c>
      <c r="C18" s="769"/>
      <c r="D18" s="592" t="s">
        <v>229</v>
      </c>
      <c r="E18" s="2424"/>
      <c r="F18" s="2425"/>
      <c r="G18" s="2425"/>
      <c r="H18" s="2425"/>
      <c r="I18" s="601" t="s">
        <v>52</v>
      </c>
      <c r="J18" s="2425"/>
      <c r="K18" s="2425"/>
      <c r="L18" s="2425"/>
      <c r="M18" s="2426"/>
      <c r="N18" s="2422"/>
      <c r="O18" s="2423"/>
    </row>
    <row r="19" spans="1:15" ht="34.700000000000003" customHeight="1">
      <c r="A19" s="2428"/>
      <c r="B19" s="589" t="s">
        <v>798</v>
      </c>
      <c r="C19" s="769"/>
      <c r="D19" s="592" t="s">
        <v>269</v>
      </c>
      <c r="E19" s="771"/>
      <c r="F19" s="601" t="s">
        <v>270</v>
      </c>
      <c r="G19" s="771"/>
      <c r="H19" s="601" t="s">
        <v>243</v>
      </c>
      <c r="I19" s="601" t="s">
        <v>52</v>
      </c>
      <c r="J19" s="771"/>
      <c r="K19" s="601" t="s">
        <v>270</v>
      </c>
      <c r="L19" s="771"/>
      <c r="M19" s="575" t="s">
        <v>243</v>
      </c>
      <c r="N19" s="2410"/>
      <c r="O19" s="2412" t="s">
        <v>799</v>
      </c>
    </row>
    <row r="20" spans="1:15" ht="34.700000000000003" customHeight="1" thickBot="1">
      <c r="A20" s="2428"/>
      <c r="B20" s="2448"/>
      <c r="C20" s="2449"/>
      <c r="D20" s="593" t="s">
        <v>800</v>
      </c>
      <c r="E20" s="2450"/>
      <c r="F20" s="2451"/>
      <c r="G20" s="599" t="s">
        <v>56</v>
      </c>
      <c r="H20" s="599"/>
      <c r="I20" s="599"/>
      <c r="J20" s="599"/>
      <c r="K20" s="599"/>
      <c r="L20" s="599"/>
      <c r="M20" s="63"/>
      <c r="N20" s="2446"/>
      <c r="O20" s="2447"/>
    </row>
    <row r="21" spans="1:15" ht="24.75" customHeight="1">
      <c r="A21" s="2427">
        <v>3</v>
      </c>
      <c r="B21" s="2430" t="s">
        <v>381</v>
      </c>
      <c r="C21" s="2431"/>
      <c r="D21" s="2430" t="s">
        <v>792</v>
      </c>
      <c r="E21" s="2432"/>
      <c r="F21" s="2432"/>
      <c r="G21" s="2432"/>
      <c r="H21" s="2432"/>
      <c r="I21" s="2432"/>
      <c r="J21" s="2432"/>
      <c r="K21" s="2432"/>
      <c r="L21" s="2432"/>
      <c r="M21" s="2431"/>
      <c r="N21" s="2430" t="s">
        <v>382</v>
      </c>
      <c r="O21" s="2431"/>
    </row>
    <row r="22" spans="1:15" ht="54.75" customHeight="1">
      <c r="A22" s="2428"/>
      <c r="B22" s="2433"/>
      <c r="C22" s="2434"/>
      <c r="D22" s="2433"/>
      <c r="E22" s="2437"/>
      <c r="F22" s="2437"/>
      <c r="G22" s="2437"/>
      <c r="H22" s="2437"/>
      <c r="I22" s="2437"/>
      <c r="J22" s="2437"/>
      <c r="K22" s="2437"/>
      <c r="L22" s="2437"/>
      <c r="M22" s="2434"/>
      <c r="N22" s="2433"/>
      <c r="O22" s="2434"/>
    </row>
    <row r="23" spans="1:15" ht="26.25" customHeight="1">
      <c r="A23" s="2428"/>
      <c r="B23" s="2435"/>
      <c r="C23" s="2436"/>
      <c r="D23" s="590" t="s">
        <v>803</v>
      </c>
      <c r="E23" s="2438"/>
      <c r="F23" s="2439"/>
      <c r="G23" s="2439"/>
      <c r="H23" s="2439"/>
      <c r="I23" s="2452" t="s">
        <v>793</v>
      </c>
      <c r="J23" s="2453"/>
      <c r="K23" s="2438"/>
      <c r="L23" s="2439"/>
      <c r="M23" s="2442"/>
      <c r="N23" s="2435"/>
      <c r="O23" s="2436"/>
    </row>
    <row r="24" spans="1:15" ht="24.75" customHeight="1">
      <c r="A24" s="2428"/>
      <c r="B24" s="2443" t="s">
        <v>804</v>
      </c>
      <c r="C24" s="2444"/>
      <c r="D24" s="2443" t="s">
        <v>794</v>
      </c>
      <c r="E24" s="2445"/>
      <c r="F24" s="2445"/>
      <c r="G24" s="2445"/>
      <c r="H24" s="2445"/>
      <c r="I24" s="2445"/>
      <c r="J24" s="2445"/>
      <c r="K24" s="2445"/>
      <c r="L24" s="2445"/>
      <c r="M24" s="2444"/>
      <c r="N24" s="2443" t="s">
        <v>288</v>
      </c>
      <c r="O24" s="2444"/>
    </row>
    <row r="25" spans="1:15" ht="34.700000000000003" customHeight="1">
      <c r="A25" s="2428"/>
      <c r="B25" s="589" t="s">
        <v>795</v>
      </c>
      <c r="C25" s="769"/>
      <c r="D25" s="591" t="s">
        <v>385</v>
      </c>
      <c r="E25" s="2418" t="s">
        <v>386</v>
      </c>
      <c r="F25" s="2419"/>
      <c r="G25" s="2419"/>
      <c r="H25" s="2419"/>
      <c r="I25" s="770"/>
      <c r="J25" s="2420" t="s">
        <v>805</v>
      </c>
      <c r="K25" s="2420"/>
      <c r="L25" s="2420"/>
      <c r="M25" s="2421"/>
      <c r="N25" s="2410"/>
      <c r="O25" s="2412" t="s">
        <v>796</v>
      </c>
    </row>
    <row r="26" spans="1:15" ht="34.700000000000003" customHeight="1">
      <c r="A26" s="2428"/>
      <c r="B26" s="589" t="s">
        <v>797</v>
      </c>
      <c r="C26" s="769"/>
      <c r="D26" s="592" t="s">
        <v>229</v>
      </c>
      <c r="E26" s="2424"/>
      <c r="F26" s="2425"/>
      <c r="G26" s="2425"/>
      <c r="H26" s="2425"/>
      <c r="I26" s="601" t="s">
        <v>52</v>
      </c>
      <c r="J26" s="2425"/>
      <c r="K26" s="2425"/>
      <c r="L26" s="2425"/>
      <c r="M26" s="2426"/>
      <c r="N26" s="2422"/>
      <c r="O26" s="2423"/>
    </row>
    <row r="27" spans="1:15" ht="34.700000000000003" customHeight="1">
      <c r="A27" s="2428"/>
      <c r="B27" s="589" t="s">
        <v>798</v>
      </c>
      <c r="C27" s="769"/>
      <c r="D27" s="592" t="s">
        <v>269</v>
      </c>
      <c r="E27" s="771"/>
      <c r="F27" s="601" t="s">
        <v>270</v>
      </c>
      <c r="G27" s="771"/>
      <c r="H27" s="601" t="s">
        <v>243</v>
      </c>
      <c r="I27" s="601" t="s">
        <v>52</v>
      </c>
      <c r="J27" s="771"/>
      <c r="K27" s="601" t="s">
        <v>270</v>
      </c>
      <c r="L27" s="771"/>
      <c r="M27" s="575" t="s">
        <v>243</v>
      </c>
      <c r="N27" s="2410"/>
      <c r="O27" s="2412" t="s">
        <v>799</v>
      </c>
    </row>
    <row r="28" spans="1:15" ht="34.700000000000003" customHeight="1" thickBot="1">
      <c r="A28" s="2428"/>
      <c r="B28" s="2448"/>
      <c r="C28" s="2449"/>
      <c r="D28" s="593" t="s">
        <v>800</v>
      </c>
      <c r="E28" s="2450"/>
      <c r="F28" s="2451"/>
      <c r="G28" s="599" t="s">
        <v>56</v>
      </c>
      <c r="H28" s="599"/>
      <c r="I28" s="599"/>
      <c r="J28" s="599"/>
      <c r="K28" s="599"/>
      <c r="L28" s="599"/>
      <c r="M28" s="63"/>
      <c r="N28" s="2446"/>
      <c r="O28" s="2447"/>
    </row>
    <row r="29" spans="1:15" ht="24.75" customHeight="1">
      <c r="A29" s="2427">
        <v>4</v>
      </c>
      <c r="B29" s="2430" t="s">
        <v>381</v>
      </c>
      <c r="C29" s="2431"/>
      <c r="D29" s="2430" t="s">
        <v>792</v>
      </c>
      <c r="E29" s="2432"/>
      <c r="F29" s="2432"/>
      <c r="G29" s="2432"/>
      <c r="H29" s="2432"/>
      <c r="I29" s="2432"/>
      <c r="J29" s="2432"/>
      <c r="K29" s="2432"/>
      <c r="L29" s="2432"/>
      <c r="M29" s="2431"/>
      <c r="N29" s="2430" t="s">
        <v>382</v>
      </c>
      <c r="O29" s="2431"/>
    </row>
    <row r="30" spans="1:15" ht="54.75" customHeight="1">
      <c r="A30" s="2428"/>
      <c r="B30" s="2433"/>
      <c r="C30" s="2434"/>
      <c r="D30" s="2433"/>
      <c r="E30" s="2437"/>
      <c r="F30" s="2437"/>
      <c r="G30" s="2437"/>
      <c r="H30" s="2437"/>
      <c r="I30" s="2437"/>
      <c r="J30" s="2437"/>
      <c r="K30" s="2437"/>
      <c r="L30" s="2437"/>
      <c r="M30" s="2434"/>
      <c r="N30" s="2433"/>
      <c r="O30" s="2434"/>
    </row>
    <row r="31" spans="1:15" ht="26.25" customHeight="1">
      <c r="A31" s="2428"/>
      <c r="B31" s="2435"/>
      <c r="C31" s="2436"/>
      <c r="D31" s="590" t="s">
        <v>803</v>
      </c>
      <c r="E31" s="2438"/>
      <c r="F31" s="2439"/>
      <c r="G31" s="2439"/>
      <c r="H31" s="2439"/>
      <c r="I31" s="2452" t="s">
        <v>793</v>
      </c>
      <c r="J31" s="2453"/>
      <c r="K31" s="2438"/>
      <c r="L31" s="2439"/>
      <c r="M31" s="2442"/>
      <c r="N31" s="2435"/>
      <c r="O31" s="2436"/>
    </row>
    <row r="32" spans="1:15" ht="24.75" customHeight="1">
      <c r="A32" s="2428"/>
      <c r="B32" s="2443" t="s">
        <v>804</v>
      </c>
      <c r="C32" s="2444"/>
      <c r="D32" s="2443" t="s">
        <v>794</v>
      </c>
      <c r="E32" s="2445"/>
      <c r="F32" s="2445"/>
      <c r="G32" s="2445"/>
      <c r="H32" s="2445"/>
      <c r="I32" s="2445"/>
      <c r="J32" s="2445"/>
      <c r="K32" s="2445"/>
      <c r="L32" s="2445"/>
      <c r="M32" s="2444"/>
      <c r="N32" s="2443" t="s">
        <v>288</v>
      </c>
      <c r="O32" s="2444"/>
    </row>
    <row r="33" spans="1:15" ht="34.700000000000003" customHeight="1">
      <c r="A33" s="2428"/>
      <c r="B33" s="589" t="s">
        <v>795</v>
      </c>
      <c r="C33" s="769"/>
      <c r="D33" s="591" t="s">
        <v>385</v>
      </c>
      <c r="E33" s="2418" t="s">
        <v>386</v>
      </c>
      <c r="F33" s="2419"/>
      <c r="G33" s="2419"/>
      <c r="H33" s="2419"/>
      <c r="I33" s="770"/>
      <c r="J33" s="2420" t="s">
        <v>805</v>
      </c>
      <c r="K33" s="2420"/>
      <c r="L33" s="2420"/>
      <c r="M33" s="2421"/>
      <c r="N33" s="2410"/>
      <c r="O33" s="2412" t="s">
        <v>796</v>
      </c>
    </row>
    <row r="34" spans="1:15" ht="34.700000000000003" customHeight="1">
      <c r="A34" s="2428"/>
      <c r="B34" s="589" t="s">
        <v>797</v>
      </c>
      <c r="C34" s="769"/>
      <c r="D34" s="592" t="s">
        <v>229</v>
      </c>
      <c r="E34" s="2424"/>
      <c r="F34" s="2425"/>
      <c r="G34" s="2425"/>
      <c r="H34" s="2425"/>
      <c r="I34" s="601" t="s">
        <v>52</v>
      </c>
      <c r="J34" s="2425"/>
      <c r="K34" s="2425"/>
      <c r="L34" s="2425"/>
      <c r="M34" s="2426"/>
      <c r="N34" s="2422"/>
      <c r="O34" s="2423"/>
    </row>
    <row r="35" spans="1:15" ht="34.700000000000003" customHeight="1">
      <c r="A35" s="2428"/>
      <c r="B35" s="589" t="s">
        <v>798</v>
      </c>
      <c r="C35" s="769"/>
      <c r="D35" s="592" t="s">
        <v>269</v>
      </c>
      <c r="E35" s="771"/>
      <c r="F35" s="601" t="s">
        <v>270</v>
      </c>
      <c r="G35" s="771"/>
      <c r="H35" s="601" t="s">
        <v>243</v>
      </c>
      <c r="I35" s="601" t="s">
        <v>52</v>
      </c>
      <c r="J35" s="771"/>
      <c r="K35" s="601" t="s">
        <v>270</v>
      </c>
      <c r="L35" s="771"/>
      <c r="M35" s="575" t="s">
        <v>243</v>
      </c>
      <c r="N35" s="2410"/>
      <c r="O35" s="2412" t="s">
        <v>799</v>
      </c>
    </row>
    <row r="36" spans="1:15" ht="34.700000000000003" customHeight="1" thickBot="1">
      <c r="A36" s="2428"/>
      <c r="B36" s="2448"/>
      <c r="C36" s="2449"/>
      <c r="D36" s="593" t="s">
        <v>800</v>
      </c>
      <c r="E36" s="2450"/>
      <c r="F36" s="2451"/>
      <c r="G36" s="599" t="s">
        <v>56</v>
      </c>
      <c r="H36" s="599"/>
      <c r="I36" s="599"/>
      <c r="J36" s="599"/>
      <c r="K36" s="599"/>
      <c r="L36" s="599"/>
      <c r="M36" s="63"/>
      <c r="N36" s="2446"/>
      <c r="O36" s="2447"/>
    </row>
    <row r="37" spans="1:15" ht="24.75" customHeight="1">
      <c r="A37" s="2427">
        <v>5</v>
      </c>
      <c r="B37" s="2430" t="s">
        <v>381</v>
      </c>
      <c r="C37" s="2431"/>
      <c r="D37" s="2430" t="s">
        <v>792</v>
      </c>
      <c r="E37" s="2432"/>
      <c r="F37" s="2432"/>
      <c r="G37" s="2432"/>
      <c r="H37" s="2432"/>
      <c r="I37" s="2432"/>
      <c r="J37" s="2432"/>
      <c r="K37" s="2432"/>
      <c r="L37" s="2432"/>
      <c r="M37" s="2431"/>
      <c r="N37" s="2430" t="s">
        <v>382</v>
      </c>
      <c r="O37" s="2431"/>
    </row>
    <row r="38" spans="1:15" ht="54.75" customHeight="1">
      <c r="A38" s="2428"/>
      <c r="B38" s="2433"/>
      <c r="C38" s="2434"/>
      <c r="D38" s="2433"/>
      <c r="E38" s="2437"/>
      <c r="F38" s="2437"/>
      <c r="G38" s="2437"/>
      <c r="H38" s="2437"/>
      <c r="I38" s="2437"/>
      <c r="J38" s="2437"/>
      <c r="K38" s="2437"/>
      <c r="L38" s="2437"/>
      <c r="M38" s="2434"/>
      <c r="N38" s="2433"/>
      <c r="O38" s="2434"/>
    </row>
    <row r="39" spans="1:15" ht="26.25" customHeight="1">
      <c r="A39" s="2428"/>
      <c r="B39" s="2435"/>
      <c r="C39" s="2436"/>
      <c r="D39" s="602" t="s">
        <v>803</v>
      </c>
      <c r="E39" s="2438"/>
      <c r="F39" s="2439"/>
      <c r="G39" s="2439"/>
      <c r="H39" s="2439"/>
      <c r="I39" s="2440" t="s">
        <v>793</v>
      </c>
      <c r="J39" s="2441"/>
      <c r="K39" s="2438"/>
      <c r="L39" s="2439"/>
      <c r="M39" s="2442"/>
      <c r="N39" s="2435"/>
      <c r="O39" s="2436"/>
    </row>
    <row r="40" spans="1:15" ht="24.75" customHeight="1">
      <c r="A40" s="2428"/>
      <c r="B40" s="2443" t="s">
        <v>804</v>
      </c>
      <c r="C40" s="2444"/>
      <c r="D40" s="2443" t="s">
        <v>794</v>
      </c>
      <c r="E40" s="2445"/>
      <c r="F40" s="2445"/>
      <c r="G40" s="2445"/>
      <c r="H40" s="2445"/>
      <c r="I40" s="2445"/>
      <c r="J40" s="2445"/>
      <c r="K40" s="2445"/>
      <c r="L40" s="2445"/>
      <c r="M40" s="2444"/>
      <c r="N40" s="2443" t="s">
        <v>288</v>
      </c>
      <c r="O40" s="2444"/>
    </row>
    <row r="41" spans="1:15" ht="34.700000000000003" customHeight="1">
      <c r="A41" s="2428"/>
      <c r="B41" s="589" t="s">
        <v>795</v>
      </c>
      <c r="C41" s="769"/>
      <c r="D41" s="591" t="s">
        <v>385</v>
      </c>
      <c r="E41" s="2418" t="s">
        <v>386</v>
      </c>
      <c r="F41" s="2419"/>
      <c r="G41" s="2419"/>
      <c r="H41" s="2419"/>
      <c r="I41" s="770"/>
      <c r="J41" s="2420" t="s">
        <v>805</v>
      </c>
      <c r="K41" s="2420"/>
      <c r="L41" s="2420"/>
      <c r="M41" s="2421"/>
      <c r="N41" s="2410"/>
      <c r="O41" s="2412" t="s">
        <v>796</v>
      </c>
    </row>
    <row r="42" spans="1:15" ht="34.700000000000003" customHeight="1">
      <c r="A42" s="2428"/>
      <c r="B42" s="589" t="s">
        <v>797</v>
      </c>
      <c r="C42" s="769"/>
      <c r="D42" s="592" t="s">
        <v>229</v>
      </c>
      <c r="E42" s="2424"/>
      <c r="F42" s="2425"/>
      <c r="G42" s="2425"/>
      <c r="H42" s="2425"/>
      <c r="I42" s="625" t="s">
        <v>52</v>
      </c>
      <c r="J42" s="2425"/>
      <c r="K42" s="2425"/>
      <c r="L42" s="2425"/>
      <c r="M42" s="2426"/>
      <c r="N42" s="2422"/>
      <c r="O42" s="2423"/>
    </row>
    <row r="43" spans="1:15" ht="34.700000000000003" customHeight="1">
      <c r="A43" s="2428"/>
      <c r="B43" s="589" t="s">
        <v>798</v>
      </c>
      <c r="C43" s="769"/>
      <c r="D43" s="592" t="s">
        <v>269</v>
      </c>
      <c r="E43" s="771"/>
      <c r="F43" s="625" t="s">
        <v>270</v>
      </c>
      <c r="G43" s="771"/>
      <c r="H43" s="625" t="s">
        <v>243</v>
      </c>
      <c r="I43" s="625" t="s">
        <v>52</v>
      </c>
      <c r="J43" s="771"/>
      <c r="K43" s="625" t="s">
        <v>270</v>
      </c>
      <c r="L43" s="771"/>
      <c r="M43" s="575" t="s">
        <v>243</v>
      </c>
      <c r="N43" s="2410"/>
      <c r="O43" s="2412" t="s">
        <v>799</v>
      </c>
    </row>
    <row r="44" spans="1:15" ht="34.700000000000003" customHeight="1" thickBot="1">
      <c r="A44" s="2429"/>
      <c r="B44" s="2414"/>
      <c r="C44" s="2415"/>
      <c r="D44" s="626" t="s">
        <v>800</v>
      </c>
      <c r="E44" s="2416"/>
      <c r="F44" s="2417"/>
      <c r="G44" s="627" t="s">
        <v>56</v>
      </c>
      <c r="H44" s="627"/>
      <c r="I44" s="627"/>
      <c r="J44" s="627"/>
      <c r="K44" s="627"/>
      <c r="L44" s="627"/>
      <c r="M44" s="628"/>
      <c r="N44" s="2411"/>
      <c r="O44" s="2413"/>
    </row>
    <row r="45" spans="1:15">
      <c r="A45" s="127" t="s">
        <v>383</v>
      </c>
      <c r="B45" s="127"/>
      <c r="C45" s="136"/>
      <c r="D45" s="136"/>
      <c r="E45" s="136"/>
      <c r="F45" s="136"/>
      <c r="G45" s="136"/>
      <c r="H45" s="136"/>
      <c r="I45" s="136"/>
      <c r="J45" s="136"/>
      <c r="K45" s="136"/>
      <c r="L45" s="136"/>
      <c r="M45" s="136"/>
      <c r="N45" s="136"/>
      <c r="O45" s="136"/>
    </row>
    <row r="46" spans="1:15">
      <c r="A46" s="127"/>
      <c r="B46" s="127"/>
      <c r="C46" s="136"/>
      <c r="D46" s="136"/>
      <c r="E46" s="136"/>
      <c r="F46" s="136"/>
      <c r="G46" s="136"/>
      <c r="H46" s="136"/>
      <c r="I46" s="136"/>
      <c r="J46" s="136"/>
      <c r="K46" s="136"/>
      <c r="L46" s="136"/>
      <c r="M46" s="136"/>
      <c r="N46" s="136"/>
      <c r="O46" s="136"/>
    </row>
    <row r="47" spans="1:15" ht="39.75" customHeight="1">
      <c r="A47" s="604"/>
      <c r="B47" s="604"/>
      <c r="C47" s="604"/>
      <c r="D47" s="604"/>
      <c r="E47" s="604"/>
      <c r="F47" s="604"/>
      <c r="G47" s="604"/>
      <c r="H47" s="604"/>
      <c r="I47" s="604"/>
      <c r="J47" s="604"/>
      <c r="K47" s="604"/>
      <c r="L47" s="604"/>
      <c r="M47" s="604"/>
      <c r="N47" s="604"/>
      <c r="O47" s="604"/>
    </row>
    <row r="48" spans="1:15" ht="39.75" customHeight="1">
      <c r="A48" s="604"/>
      <c r="B48" s="604"/>
      <c r="C48" s="604"/>
      <c r="D48" s="604"/>
      <c r="E48" s="604"/>
      <c r="F48" s="604"/>
      <c r="G48" s="604"/>
      <c r="H48" s="604"/>
      <c r="I48" s="604"/>
      <c r="J48" s="604"/>
      <c r="K48" s="604"/>
      <c r="L48" s="604"/>
      <c r="M48" s="604"/>
      <c r="N48" s="604"/>
      <c r="O48" s="604"/>
    </row>
    <row r="49" spans="1:15" ht="39.75" customHeight="1">
      <c r="A49" s="604"/>
      <c r="B49" s="604"/>
      <c r="C49" s="604"/>
      <c r="D49" s="604"/>
      <c r="E49" s="604"/>
      <c r="F49" s="604"/>
      <c r="G49" s="604"/>
      <c r="H49" s="604"/>
      <c r="I49" s="604"/>
      <c r="J49" s="604"/>
      <c r="K49" s="604"/>
      <c r="L49" s="604"/>
      <c r="M49" s="604"/>
      <c r="N49" s="604"/>
      <c r="O49" s="604"/>
    </row>
    <row r="50" spans="1:15" ht="39.75" customHeight="1">
      <c r="A50" s="604"/>
      <c r="B50" s="604"/>
      <c r="C50" s="604"/>
      <c r="D50" s="604"/>
      <c r="E50" s="604"/>
      <c r="F50" s="604"/>
      <c r="G50" s="604"/>
      <c r="H50" s="604"/>
      <c r="I50" s="604"/>
      <c r="J50" s="604"/>
      <c r="K50" s="604"/>
      <c r="L50" s="604"/>
      <c r="M50" s="604"/>
      <c r="N50" s="604"/>
      <c r="O50" s="604"/>
    </row>
    <row r="51" spans="1:15" ht="39.75" customHeight="1">
      <c r="A51" s="604"/>
      <c r="B51" s="604"/>
      <c r="C51" s="604"/>
      <c r="D51" s="604"/>
      <c r="E51" s="604"/>
      <c r="F51" s="604"/>
      <c r="G51" s="604"/>
      <c r="H51" s="604"/>
      <c r="I51" s="604"/>
      <c r="J51" s="604"/>
      <c r="K51" s="604"/>
      <c r="L51" s="604"/>
      <c r="M51" s="604"/>
      <c r="N51" s="604"/>
      <c r="O51" s="604"/>
    </row>
    <row r="52" spans="1:15" ht="39.75" customHeight="1">
      <c r="A52" s="604"/>
      <c r="B52" s="604"/>
      <c r="C52" s="604"/>
      <c r="D52" s="604"/>
      <c r="E52" s="604"/>
      <c r="F52" s="604"/>
      <c r="G52" s="604"/>
      <c r="H52" s="604"/>
      <c r="I52" s="604"/>
      <c r="J52" s="604"/>
      <c r="K52" s="604"/>
      <c r="L52" s="604"/>
      <c r="M52" s="604"/>
      <c r="N52" s="604"/>
      <c r="O52" s="604"/>
    </row>
    <row r="53" spans="1:15" ht="39.75" customHeight="1">
      <c r="A53" s="604"/>
      <c r="B53" s="604"/>
      <c r="C53" s="604"/>
      <c r="D53" s="604"/>
      <c r="E53" s="604"/>
      <c r="F53" s="604"/>
      <c r="G53" s="604"/>
      <c r="H53" s="604"/>
      <c r="I53" s="604"/>
      <c r="J53" s="604"/>
      <c r="K53" s="604"/>
      <c r="L53" s="604"/>
      <c r="M53" s="604"/>
      <c r="N53" s="604"/>
      <c r="O53" s="604"/>
    </row>
    <row r="54" spans="1:15" ht="39.75" customHeight="1">
      <c r="A54" s="604"/>
      <c r="B54" s="604"/>
      <c r="C54" s="604"/>
      <c r="D54" s="604"/>
      <c r="E54" s="604"/>
      <c r="F54" s="604"/>
      <c r="G54" s="604"/>
      <c r="H54" s="604"/>
      <c r="I54" s="604"/>
      <c r="J54" s="604"/>
      <c r="K54" s="604"/>
      <c r="L54" s="604"/>
      <c r="M54" s="604"/>
      <c r="N54" s="604"/>
      <c r="O54" s="604"/>
    </row>
    <row r="55" spans="1:15" ht="39.75" customHeight="1">
      <c r="A55" s="604"/>
      <c r="B55" s="604"/>
      <c r="C55" s="604"/>
      <c r="D55" s="604"/>
      <c r="E55" s="604"/>
      <c r="F55" s="604"/>
      <c r="G55" s="604"/>
      <c r="H55" s="604"/>
      <c r="I55" s="604"/>
      <c r="J55" s="604"/>
      <c r="K55" s="604"/>
      <c r="L55" s="604"/>
      <c r="M55" s="604"/>
      <c r="N55" s="604"/>
      <c r="O55" s="604"/>
    </row>
    <row r="56" spans="1:15" ht="39.75" customHeight="1">
      <c r="A56" s="604"/>
      <c r="B56" s="604"/>
      <c r="C56" s="604"/>
      <c r="D56" s="604"/>
      <c r="E56" s="604"/>
      <c r="F56" s="604"/>
      <c r="G56" s="604"/>
      <c r="H56" s="604"/>
      <c r="I56" s="604"/>
      <c r="J56" s="604"/>
      <c r="K56" s="604"/>
      <c r="L56" s="604"/>
      <c r="M56" s="604"/>
      <c r="N56" s="604"/>
      <c r="O56" s="604"/>
    </row>
    <row r="57" spans="1:15" ht="39.75" customHeight="1">
      <c r="A57" s="604"/>
      <c r="B57" s="604"/>
      <c r="C57" s="604"/>
      <c r="D57" s="604"/>
      <c r="E57" s="604"/>
      <c r="F57" s="604"/>
      <c r="G57" s="604"/>
      <c r="H57" s="604"/>
      <c r="I57" s="604"/>
      <c r="J57" s="604"/>
      <c r="K57" s="604"/>
      <c r="L57" s="604"/>
      <c r="M57" s="604"/>
      <c r="N57" s="604"/>
      <c r="O57" s="604"/>
    </row>
    <row r="58" spans="1:15" ht="39.75" customHeight="1">
      <c r="A58" s="604"/>
      <c r="B58" s="604"/>
      <c r="C58" s="604"/>
      <c r="D58" s="604"/>
      <c r="E58" s="604"/>
      <c r="F58" s="604"/>
      <c r="G58" s="604"/>
      <c r="H58" s="604"/>
      <c r="I58" s="604"/>
      <c r="J58" s="604"/>
      <c r="K58" s="604"/>
      <c r="L58" s="604"/>
      <c r="M58" s="604"/>
      <c r="N58" s="604"/>
      <c r="O58" s="604"/>
    </row>
    <row r="59" spans="1:15" ht="39.75" customHeight="1">
      <c r="A59" s="604"/>
      <c r="B59" s="604"/>
      <c r="C59" s="604"/>
      <c r="D59" s="604"/>
      <c r="E59" s="604"/>
      <c r="F59" s="604"/>
      <c r="G59" s="604"/>
      <c r="H59" s="604"/>
      <c r="I59" s="604"/>
      <c r="J59" s="604"/>
      <c r="K59" s="604"/>
      <c r="L59" s="604"/>
      <c r="M59" s="604"/>
      <c r="N59" s="604"/>
      <c r="O59" s="604"/>
    </row>
    <row r="60" spans="1:15" ht="39.75" customHeight="1">
      <c r="A60" s="604"/>
      <c r="B60" s="604"/>
      <c r="C60" s="604"/>
      <c r="D60" s="604"/>
      <c r="E60" s="604"/>
      <c r="F60" s="604"/>
      <c r="G60" s="604"/>
      <c r="H60" s="604"/>
      <c r="I60" s="604"/>
      <c r="J60" s="604"/>
      <c r="K60" s="604"/>
      <c r="L60" s="604"/>
      <c r="M60" s="604"/>
      <c r="N60" s="604"/>
      <c r="O60" s="604"/>
    </row>
    <row r="61" spans="1:15" ht="39.75" customHeight="1">
      <c r="A61" s="604"/>
      <c r="B61" s="604"/>
      <c r="C61" s="604"/>
      <c r="D61" s="604"/>
      <c r="E61" s="604"/>
      <c r="F61" s="604"/>
      <c r="G61" s="604"/>
      <c r="H61" s="604"/>
      <c r="I61" s="604"/>
      <c r="J61" s="604"/>
      <c r="K61" s="604"/>
      <c r="L61" s="604"/>
      <c r="M61" s="604"/>
      <c r="N61" s="604"/>
      <c r="O61" s="604"/>
    </row>
    <row r="62" spans="1:15" ht="39.75" customHeight="1">
      <c r="A62" s="604"/>
      <c r="B62" s="604"/>
      <c r="C62" s="604"/>
      <c r="D62" s="604"/>
      <c r="E62" s="604"/>
      <c r="F62" s="604"/>
      <c r="G62" s="604"/>
      <c r="H62" s="604"/>
      <c r="I62" s="604"/>
      <c r="J62" s="604"/>
      <c r="K62" s="604"/>
      <c r="L62" s="604"/>
      <c r="M62" s="604"/>
      <c r="N62" s="604"/>
      <c r="O62" s="604"/>
    </row>
    <row r="63" spans="1:15" ht="39.75" customHeight="1">
      <c r="A63" s="604"/>
      <c r="B63" s="604"/>
      <c r="C63" s="604"/>
      <c r="D63" s="604"/>
      <c r="E63" s="604"/>
      <c r="F63" s="604"/>
      <c r="G63" s="604"/>
      <c r="H63" s="604"/>
      <c r="I63" s="604"/>
      <c r="J63" s="604"/>
      <c r="K63" s="604"/>
      <c r="L63" s="604"/>
      <c r="M63" s="604"/>
      <c r="N63" s="604"/>
      <c r="O63" s="604"/>
    </row>
    <row r="64" spans="1:15" ht="39.75" customHeight="1">
      <c r="A64" s="604"/>
      <c r="B64" s="604"/>
      <c r="C64" s="604"/>
      <c r="D64" s="604"/>
      <c r="E64" s="604"/>
      <c r="F64" s="604"/>
      <c r="G64" s="604"/>
      <c r="H64" s="604"/>
      <c r="I64" s="604"/>
      <c r="J64" s="604"/>
      <c r="K64" s="604"/>
      <c r="L64" s="604"/>
      <c r="M64" s="604"/>
      <c r="N64" s="604"/>
      <c r="O64" s="604"/>
    </row>
    <row r="65" spans="1:15" ht="39.75" customHeight="1">
      <c r="A65" s="604"/>
      <c r="B65" s="604"/>
      <c r="C65" s="604"/>
      <c r="D65" s="604"/>
      <c r="E65" s="604"/>
      <c r="F65" s="604"/>
      <c r="G65" s="604"/>
      <c r="H65" s="604"/>
      <c r="I65" s="604"/>
      <c r="J65" s="604"/>
      <c r="K65" s="604"/>
      <c r="L65" s="604"/>
      <c r="M65" s="604"/>
      <c r="N65" s="604"/>
      <c r="O65" s="604"/>
    </row>
    <row r="66" spans="1:15" ht="39.75" customHeight="1">
      <c r="A66" s="604"/>
      <c r="B66" s="604"/>
      <c r="C66" s="604"/>
      <c r="D66" s="604"/>
      <c r="E66" s="604"/>
      <c r="F66" s="604"/>
      <c r="G66" s="604"/>
      <c r="H66" s="604"/>
      <c r="I66" s="604"/>
      <c r="J66" s="604"/>
      <c r="K66" s="604"/>
      <c r="L66" s="604"/>
      <c r="M66" s="604"/>
      <c r="N66" s="604"/>
      <c r="O66" s="604"/>
    </row>
    <row r="67" spans="1:15" ht="39.75" customHeight="1">
      <c r="A67" s="604"/>
      <c r="B67" s="604"/>
      <c r="C67" s="604"/>
      <c r="D67" s="604"/>
      <c r="E67" s="604"/>
      <c r="F67" s="604"/>
      <c r="G67" s="604"/>
      <c r="H67" s="604"/>
      <c r="I67" s="604"/>
      <c r="J67" s="604"/>
      <c r="K67" s="604"/>
      <c r="L67" s="604"/>
      <c r="M67" s="604"/>
      <c r="N67" s="604"/>
      <c r="O67" s="604"/>
    </row>
    <row r="68" spans="1:15" ht="39.75" customHeight="1">
      <c r="A68" s="604"/>
      <c r="B68" s="604"/>
      <c r="C68" s="604"/>
      <c r="D68" s="604"/>
      <c r="E68" s="604"/>
      <c r="F68" s="604"/>
      <c r="G68" s="604"/>
      <c r="H68" s="604"/>
      <c r="I68" s="604"/>
      <c r="J68" s="604"/>
      <c r="K68" s="604"/>
      <c r="L68" s="604"/>
      <c r="M68" s="604"/>
      <c r="N68" s="604"/>
      <c r="O68" s="604"/>
    </row>
    <row r="69" spans="1:15" ht="39.75" customHeight="1">
      <c r="A69" s="604"/>
      <c r="B69" s="604"/>
      <c r="C69" s="604"/>
      <c r="D69" s="604"/>
      <c r="E69" s="604"/>
      <c r="F69" s="604"/>
      <c r="G69" s="604"/>
      <c r="H69" s="604"/>
      <c r="I69" s="604"/>
      <c r="J69" s="604"/>
      <c r="K69" s="604"/>
      <c r="L69" s="604"/>
      <c r="M69" s="604"/>
      <c r="N69" s="604"/>
      <c r="O69" s="604"/>
    </row>
    <row r="70" spans="1:15" ht="39.75" customHeight="1">
      <c r="A70" s="604"/>
      <c r="B70" s="604"/>
      <c r="C70" s="604"/>
      <c r="D70" s="604"/>
      <c r="E70" s="604"/>
      <c r="F70" s="604"/>
      <c r="G70" s="604"/>
      <c r="H70" s="604"/>
      <c r="I70" s="604"/>
      <c r="J70" s="604"/>
      <c r="K70" s="604"/>
      <c r="L70" s="604"/>
      <c r="M70" s="604"/>
      <c r="N70" s="604"/>
      <c r="O70" s="604"/>
    </row>
    <row r="71" spans="1:15" ht="39.75" customHeight="1">
      <c r="A71" s="604"/>
      <c r="B71" s="604"/>
      <c r="C71" s="604"/>
      <c r="D71" s="604"/>
      <c r="E71" s="604"/>
      <c r="F71" s="604"/>
      <c r="G71" s="604"/>
      <c r="H71" s="604"/>
      <c r="I71" s="604"/>
      <c r="J71" s="604"/>
      <c r="K71" s="604"/>
      <c r="L71" s="604"/>
      <c r="M71" s="604"/>
      <c r="N71" s="604"/>
      <c r="O71" s="604"/>
    </row>
    <row r="72" spans="1:15" ht="39.75" customHeight="1">
      <c r="A72" s="604"/>
      <c r="B72" s="604"/>
      <c r="C72" s="604"/>
      <c r="D72" s="604"/>
      <c r="E72" s="604"/>
      <c r="F72" s="604"/>
      <c r="G72" s="604"/>
      <c r="H72" s="604"/>
      <c r="I72" s="604"/>
      <c r="J72" s="604"/>
      <c r="K72" s="604"/>
      <c r="L72" s="604"/>
      <c r="M72" s="604"/>
      <c r="N72" s="604"/>
      <c r="O72" s="604"/>
    </row>
    <row r="73" spans="1:15" ht="39.75" customHeight="1">
      <c r="A73" s="604"/>
      <c r="B73" s="604"/>
      <c r="C73" s="604"/>
      <c r="D73" s="604"/>
      <c r="E73" s="604"/>
      <c r="F73" s="604"/>
      <c r="G73" s="604"/>
      <c r="H73" s="604"/>
      <c r="I73" s="604"/>
      <c r="J73" s="604"/>
      <c r="K73" s="604"/>
      <c r="L73" s="604"/>
      <c r="M73" s="604"/>
      <c r="N73" s="604"/>
      <c r="O73" s="604"/>
    </row>
    <row r="74" spans="1:15" ht="39.75" customHeight="1">
      <c r="A74" s="604"/>
      <c r="B74" s="604"/>
      <c r="C74" s="604"/>
      <c r="D74" s="604"/>
      <c r="E74" s="604"/>
      <c r="F74" s="604"/>
      <c r="G74" s="604"/>
      <c r="H74" s="604"/>
      <c r="I74" s="604"/>
      <c r="J74" s="604"/>
      <c r="K74" s="604"/>
      <c r="L74" s="604"/>
      <c r="M74" s="604"/>
      <c r="N74" s="604"/>
      <c r="O74" s="604"/>
    </row>
    <row r="75" spans="1:15" ht="39.75" customHeight="1">
      <c r="A75" s="604"/>
      <c r="B75" s="604"/>
      <c r="C75" s="604"/>
      <c r="D75" s="604"/>
      <c r="E75" s="604"/>
      <c r="F75" s="604"/>
      <c r="G75" s="604"/>
      <c r="H75" s="604"/>
      <c r="I75" s="604"/>
      <c r="J75" s="604"/>
      <c r="K75" s="604"/>
      <c r="L75" s="604"/>
      <c r="M75" s="604"/>
      <c r="N75" s="604"/>
      <c r="O75" s="604"/>
    </row>
    <row r="76" spans="1:15" ht="39.75" customHeight="1">
      <c r="A76" s="604"/>
      <c r="B76" s="604"/>
      <c r="C76" s="604"/>
      <c r="D76" s="604"/>
      <c r="E76" s="604"/>
      <c r="F76" s="604"/>
      <c r="G76" s="604"/>
      <c r="H76" s="604"/>
      <c r="I76" s="604"/>
      <c r="J76" s="604"/>
      <c r="K76" s="604"/>
      <c r="L76" s="604"/>
      <c r="M76" s="604"/>
      <c r="N76" s="604"/>
      <c r="O76" s="604"/>
    </row>
    <row r="77" spans="1:15" ht="39.75" customHeight="1">
      <c r="A77" s="604"/>
      <c r="B77" s="604"/>
      <c r="C77" s="604"/>
      <c r="D77" s="604"/>
      <c r="E77" s="604"/>
      <c r="F77" s="604"/>
      <c r="G77" s="604"/>
      <c r="H77" s="604"/>
      <c r="I77" s="604"/>
      <c r="J77" s="604"/>
      <c r="K77" s="604"/>
      <c r="L77" s="604"/>
      <c r="M77" s="604"/>
      <c r="N77" s="604"/>
      <c r="O77" s="604"/>
    </row>
    <row r="78" spans="1:15" ht="39.75" customHeight="1">
      <c r="A78" s="604"/>
      <c r="B78" s="604"/>
      <c r="C78" s="604"/>
      <c r="D78" s="604"/>
      <c r="E78" s="604"/>
      <c r="F78" s="604"/>
      <c r="G78" s="604"/>
      <c r="H78" s="604"/>
      <c r="I78" s="604"/>
      <c r="J78" s="604"/>
      <c r="K78" s="604"/>
      <c r="L78" s="604"/>
      <c r="M78" s="604"/>
      <c r="N78" s="604"/>
      <c r="O78" s="604"/>
    </row>
    <row r="79" spans="1:15" ht="39.75" customHeight="1">
      <c r="A79" s="604"/>
      <c r="B79" s="604"/>
      <c r="C79" s="604"/>
      <c r="D79" s="604"/>
      <c r="E79" s="604"/>
      <c r="F79" s="604"/>
      <c r="G79" s="604"/>
      <c r="H79" s="604"/>
      <c r="I79" s="604"/>
      <c r="J79" s="604"/>
      <c r="K79" s="604"/>
      <c r="L79" s="604"/>
      <c r="M79" s="604"/>
      <c r="N79" s="604"/>
      <c r="O79" s="604"/>
    </row>
    <row r="80" spans="1:15" ht="39.75" customHeight="1">
      <c r="A80" s="604"/>
      <c r="B80" s="604"/>
      <c r="C80" s="604"/>
      <c r="D80" s="604"/>
      <c r="E80" s="604"/>
      <c r="F80" s="604"/>
      <c r="G80" s="604"/>
      <c r="H80" s="604"/>
      <c r="I80" s="604"/>
      <c r="J80" s="604"/>
      <c r="K80" s="604"/>
      <c r="L80" s="604"/>
      <c r="M80" s="604"/>
      <c r="N80" s="604"/>
      <c r="O80" s="604"/>
    </row>
    <row r="81" spans="1:15" ht="39.75" customHeight="1">
      <c r="A81" s="604"/>
      <c r="B81" s="604"/>
      <c r="C81" s="604"/>
      <c r="D81" s="604"/>
      <c r="E81" s="604"/>
      <c r="F81" s="604"/>
      <c r="G81" s="604"/>
      <c r="H81" s="604"/>
      <c r="I81" s="604"/>
      <c r="J81" s="604"/>
      <c r="K81" s="604"/>
      <c r="L81" s="604"/>
      <c r="M81" s="604"/>
      <c r="N81" s="604"/>
      <c r="O81" s="604"/>
    </row>
    <row r="82" spans="1:15" ht="39.75" customHeight="1">
      <c r="A82" s="604"/>
      <c r="B82" s="604"/>
      <c r="C82" s="604"/>
      <c r="D82" s="604"/>
      <c r="E82" s="604"/>
      <c r="F82" s="604"/>
      <c r="G82" s="604"/>
      <c r="H82" s="604"/>
      <c r="I82" s="604"/>
      <c r="J82" s="604"/>
      <c r="K82" s="604"/>
      <c r="L82" s="604"/>
      <c r="M82" s="604"/>
      <c r="N82" s="604"/>
      <c r="O82" s="604"/>
    </row>
    <row r="83" spans="1:15" ht="39.75" customHeight="1">
      <c r="A83" s="604"/>
      <c r="B83" s="604"/>
      <c r="C83" s="604"/>
      <c r="D83" s="604"/>
      <c r="E83" s="604"/>
      <c r="F83" s="604"/>
      <c r="G83" s="604"/>
      <c r="H83" s="604"/>
      <c r="I83" s="604"/>
      <c r="J83" s="604"/>
      <c r="K83" s="604"/>
      <c r="L83" s="604"/>
      <c r="M83" s="604"/>
      <c r="N83" s="604"/>
      <c r="O83" s="604"/>
    </row>
    <row r="84" spans="1:15">
      <c r="A84" s="604"/>
      <c r="B84" s="604"/>
      <c r="C84" s="604"/>
      <c r="D84" s="604"/>
      <c r="E84" s="604"/>
      <c r="F84" s="604"/>
      <c r="G84" s="604"/>
      <c r="H84" s="604"/>
      <c r="I84" s="604"/>
      <c r="J84" s="604"/>
      <c r="K84" s="604"/>
      <c r="L84" s="604"/>
      <c r="M84" s="604"/>
      <c r="N84" s="604"/>
      <c r="O84" s="604"/>
    </row>
    <row r="85" spans="1:15">
      <c r="A85" s="604"/>
      <c r="B85" s="604"/>
      <c r="C85" s="604"/>
      <c r="D85" s="604"/>
      <c r="E85" s="604"/>
      <c r="F85" s="604"/>
      <c r="G85" s="604"/>
      <c r="H85" s="604"/>
      <c r="I85" s="604"/>
      <c r="J85" s="604"/>
      <c r="K85" s="604"/>
      <c r="L85" s="604"/>
      <c r="M85" s="604"/>
      <c r="N85" s="604"/>
      <c r="O85" s="604"/>
    </row>
    <row r="86" spans="1:15">
      <c r="A86" s="604"/>
      <c r="B86" s="604"/>
      <c r="C86" s="604"/>
      <c r="D86" s="604"/>
      <c r="E86" s="604"/>
      <c r="F86" s="604"/>
      <c r="G86" s="604"/>
      <c r="H86" s="604"/>
      <c r="I86" s="604"/>
      <c r="J86" s="604"/>
      <c r="K86" s="604"/>
      <c r="L86" s="604"/>
      <c r="M86" s="604"/>
      <c r="N86" s="604"/>
      <c r="O86" s="604"/>
    </row>
    <row r="87" spans="1:15">
      <c r="A87" s="604"/>
      <c r="B87" s="604"/>
      <c r="C87" s="604"/>
      <c r="D87" s="604"/>
      <c r="E87" s="604"/>
      <c r="F87" s="604"/>
      <c r="G87" s="604"/>
      <c r="H87" s="604"/>
      <c r="I87" s="604"/>
      <c r="J87" s="604"/>
      <c r="K87" s="604"/>
      <c r="L87" s="604"/>
      <c r="M87" s="604"/>
      <c r="N87" s="604"/>
      <c r="O87" s="604"/>
    </row>
    <row r="88" spans="1:15">
      <c r="A88" s="604"/>
      <c r="B88" s="604"/>
      <c r="C88" s="604"/>
      <c r="D88" s="604"/>
      <c r="E88" s="604"/>
      <c r="F88" s="604"/>
      <c r="G88" s="604"/>
      <c r="H88" s="604"/>
      <c r="I88" s="604"/>
      <c r="J88" s="604"/>
      <c r="K88" s="604"/>
      <c r="L88" s="604"/>
      <c r="M88" s="604"/>
      <c r="N88" s="604"/>
      <c r="O88" s="604"/>
    </row>
    <row r="89" spans="1:15">
      <c r="A89" s="604"/>
      <c r="B89" s="604"/>
      <c r="C89" s="604"/>
      <c r="D89" s="604"/>
      <c r="E89" s="604"/>
      <c r="F89" s="604"/>
      <c r="G89" s="604"/>
      <c r="H89" s="604"/>
      <c r="I89" s="604"/>
      <c r="J89" s="604"/>
      <c r="K89" s="604"/>
      <c r="L89" s="604"/>
      <c r="M89" s="604"/>
      <c r="N89" s="604"/>
      <c r="O89" s="604"/>
    </row>
    <row r="90" spans="1:15">
      <c r="A90" s="604"/>
      <c r="B90" s="604"/>
      <c r="C90" s="604"/>
      <c r="D90" s="604"/>
      <c r="E90" s="604"/>
      <c r="F90" s="604"/>
      <c r="G90" s="604"/>
      <c r="H90" s="604"/>
      <c r="I90" s="604"/>
      <c r="J90" s="604"/>
      <c r="K90" s="604"/>
      <c r="L90" s="604"/>
      <c r="M90" s="604"/>
      <c r="N90" s="604"/>
      <c r="O90" s="604"/>
    </row>
    <row r="91" spans="1:15">
      <c r="A91" s="604"/>
      <c r="B91" s="604"/>
      <c r="C91" s="604"/>
      <c r="D91" s="604"/>
      <c r="E91" s="604"/>
      <c r="F91" s="604"/>
      <c r="G91" s="604"/>
      <c r="H91" s="604"/>
      <c r="I91" s="604"/>
      <c r="J91" s="604"/>
      <c r="K91" s="604"/>
      <c r="L91" s="604"/>
      <c r="M91" s="604"/>
      <c r="N91" s="604"/>
      <c r="O91" s="604"/>
    </row>
    <row r="92" spans="1:15">
      <c r="A92" s="604"/>
      <c r="B92" s="604"/>
      <c r="C92" s="604"/>
      <c r="D92" s="604"/>
      <c r="E92" s="604"/>
      <c r="F92" s="604"/>
      <c r="G92" s="604"/>
      <c r="H92" s="604"/>
      <c r="I92" s="604"/>
      <c r="J92" s="604"/>
      <c r="K92" s="604"/>
      <c r="L92" s="604"/>
      <c r="M92" s="604"/>
      <c r="N92" s="604"/>
      <c r="O92" s="604"/>
    </row>
    <row r="93" spans="1:15">
      <c r="A93" s="604"/>
      <c r="B93" s="604"/>
      <c r="C93" s="604"/>
      <c r="D93" s="604"/>
      <c r="E93" s="604"/>
      <c r="F93" s="604"/>
      <c r="G93" s="604"/>
      <c r="H93" s="604"/>
      <c r="I93" s="604"/>
      <c r="J93" s="604"/>
      <c r="K93" s="604"/>
      <c r="L93" s="604"/>
      <c r="M93" s="604"/>
      <c r="N93" s="604"/>
      <c r="O93" s="604"/>
    </row>
    <row r="94" spans="1:15">
      <c r="A94" s="604"/>
      <c r="B94" s="604"/>
      <c r="C94" s="604"/>
      <c r="D94" s="604"/>
      <c r="E94" s="604"/>
      <c r="F94" s="604"/>
      <c r="G94" s="604"/>
      <c r="H94" s="604"/>
      <c r="I94" s="604"/>
      <c r="J94" s="604"/>
      <c r="K94" s="604"/>
      <c r="L94" s="604"/>
      <c r="M94" s="604"/>
      <c r="N94" s="604"/>
      <c r="O94" s="604"/>
    </row>
    <row r="95" spans="1:15">
      <c r="A95" s="604"/>
      <c r="B95" s="604"/>
      <c r="C95" s="604"/>
      <c r="D95" s="604"/>
      <c r="E95" s="604"/>
      <c r="F95" s="604"/>
      <c r="G95" s="604"/>
      <c r="H95" s="604"/>
      <c r="I95" s="604"/>
      <c r="J95" s="604"/>
      <c r="K95" s="604"/>
      <c r="L95" s="604"/>
      <c r="M95" s="604"/>
      <c r="N95" s="604"/>
      <c r="O95" s="604"/>
    </row>
    <row r="96" spans="1:15">
      <c r="A96" s="604"/>
      <c r="B96" s="604"/>
      <c r="C96" s="604"/>
      <c r="D96" s="604"/>
      <c r="E96" s="604"/>
      <c r="F96" s="604"/>
      <c r="G96" s="604"/>
      <c r="H96" s="604"/>
      <c r="I96" s="604"/>
      <c r="J96" s="604"/>
      <c r="K96" s="604"/>
      <c r="L96" s="604"/>
      <c r="M96" s="604"/>
      <c r="N96" s="604"/>
      <c r="O96" s="604"/>
    </row>
    <row r="97" spans="1:15">
      <c r="A97" s="604"/>
      <c r="B97" s="604"/>
      <c r="C97" s="604"/>
      <c r="D97" s="604"/>
      <c r="E97" s="604"/>
      <c r="F97" s="604"/>
      <c r="G97" s="604"/>
      <c r="H97" s="604"/>
      <c r="I97" s="604"/>
      <c r="J97" s="604"/>
      <c r="K97" s="604"/>
      <c r="L97" s="604"/>
      <c r="M97" s="604"/>
      <c r="N97" s="604"/>
      <c r="O97" s="604"/>
    </row>
    <row r="98" spans="1:15">
      <c r="A98" s="604"/>
      <c r="B98" s="604"/>
      <c r="C98" s="604"/>
      <c r="D98" s="604"/>
      <c r="E98" s="604"/>
      <c r="F98" s="604"/>
      <c r="G98" s="604"/>
      <c r="H98" s="604"/>
      <c r="I98" s="604"/>
      <c r="J98" s="604"/>
      <c r="K98" s="604"/>
      <c r="L98" s="604"/>
      <c r="M98" s="604"/>
      <c r="N98" s="604"/>
      <c r="O98" s="604"/>
    </row>
    <row r="99" spans="1:15">
      <c r="A99" s="604"/>
      <c r="B99" s="604"/>
      <c r="C99" s="604"/>
      <c r="D99" s="604"/>
      <c r="E99" s="604"/>
      <c r="F99" s="604"/>
      <c r="G99" s="604"/>
      <c r="H99" s="604"/>
      <c r="I99" s="604"/>
      <c r="J99" s="604"/>
      <c r="K99" s="604"/>
      <c r="L99" s="604"/>
      <c r="M99" s="604"/>
      <c r="N99" s="604"/>
      <c r="O99" s="604"/>
    </row>
    <row r="100" spans="1:15">
      <c r="A100" s="604"/>
      <c r="B100" s="604"/>
      <c r="C100" s="604"/>
      <c r="D100" s="604"/>
      <c r="E100" s="604"/>
      <c r="F100" s="604"/>
      <c r="G100" s="604"/>
      <c r="H100" s="604"/>
      <c r="I100" s="604"/>
      <c r="J100" s="604"/>
      <c r="K100" s="604"/>
      <c r="L100" s="604"/>
      <c r="M100" s="604"/>
      <c r="N100" s="604"/>
      <c r="O100" s="604"/>
    </row>
    <row r="101" spans="1:15">
      <c r="A101" s="604"/>
      <c r="B101" s="604"/>
      <c r="C101" s="604"/>
      <c r="D101" s="604"/>
      <c r="E101" s="604"/>
      <c r="F101" s="604"/>
      <c r="G101" s="604"/>
      <c r="H101" s="604"/>
      <c r="I101" s="604"/>
      <c r="J101" s="604"/>
      <c r="K101" s="604"/>
      <c r="L101" s="604"/>
      <c r="M101" s="604"/>
      <c r="N101" s="604"/>
      <c r="O101" s="604"/>
    </row>
    <row r="102" spans="1:15">
      <c r="A102" s="604"/>
      <c r="B102" s="604"/>
      <c r="C102" s="604"/>
      <c r="D102" s="604"/>
      <c r="E102" s="604"/>
      <c r="F102" s="604"/>
      <c r="G102" s="604"/>
      <c r="H102" s="604"/>
      <c r="I102" s="604"/>
      <c r="J102" s="604"/>
      <c r="K102" s="604"/>
      <c r="L102" s="604"/>
      <c r="M102" s="604"/>
      <c r="N102" s="604"/>
      <c r="O102" s="604"/>
    </row>
    <row r="103" spans="1:15">
      <c r="A103" s="604"/>
      <c r="B103" s="604"/>
      <c r="C103" s="604"/>
      <c r="D103" s="604"/>
      <c r="E103" s="604"/>
      <c r="F103" s="604"/>
      <c r="G103" s="604"/>
      <c r="H103" s="604"/>
      <c r="I103" s="604"/>
      <c r="J103" s="604"/>
      <c r="K103" s="604"/>
      <c r="L103" s="604"/>
      <c r="M103" s="604"/>
      <c r="N103" s="604"/>
      <c r="O103" s="604"/>
    </row>
    <row r="104" spans="1:15">
      <c r="A104" s="604"/>
      <c r="B104" s="604"/>
      <c r="C104" s="604"/>
      <c r="D104" s="604"/>
      <c r="E104" s="604"/>
      <c r="F104" s="604"/>
      <c r="G104" s="604"/>
      <c r="H104" s="604"/>
      <c r="I104" s="604"/>
      <c r="J104" s="604"/>
      <c r="K104" s="604"/>
      <c r="L104" s="604"/>
      <c r="M104" s="604"/>
      <c r="N104" s="604"/>
      <c r="O104" s="604"/>
    </row>
    <row r="105" spans="1:15">
      <c r="A105" s="604"/>
      <c r="B105" s="604"/>
      <c r="C105" s="604"/>
      <c r="D105" s="604"/>
      <c r="E105" s="604"/>
      <c r="F105" s="604"/>
      <c r="G105" s="604"/>
      <c r="H105" s="604"/>
      <c r="I105" s="604"/>
      <c r="J105" s="604"/>
      <c r="K105" s="604"/>
      <c r="L105" s="604"/>
      <c r="M105" s="604"/>
      <c r="N105" s="604"/>
      <c r="O105" s="604"/>
    </row>
    <row r="106" spans="1:15">
      <c r="A106" s="604"/>
      <c r="B106" s="604"/>
      <c r="C106" s="604"/>
      <c r="D106" s="604"/>
      <c r="E106" s="604"/>
      <c r="F106" s="604"/>
      <c r="G106" s="604"/>
      <c r="H106" s="604"/>
      <c r="I106" s="604"/>
      <c r="J106" s="604"/>
      <c r="K106" s="604"/>
      <c r="L106" s="604"/>
      <c r="M106" s="604"/>
      <c r="N106" s="604"/>
      <c r="O106" s="604"/>
    </row>
    <row r="107" spans="1:15">
      <c r="A107" s="604"/>
      <c r="B107" s="604"/>
      <c r="C107" s="604"/>
      <c r="D107" s="604"/>
      <c r="E107" s="604"/>
      <c r="F107" s="604"/>
      <c r="G107" s="604"/>
      <c r="H107" s="604"/>
      <c r="I107" s="604"/>
      <c r="J107" s="604"/>
      <c r="K107" s="604"/>
      <c r="L107" s="604"/>
      <c r="M107" s="604"/>
      <c r="N107" s="604"/>
      <c r="O107" s="604"/>
    </row>
    <row r="108" spans="1:15">
      <c r="A108" s="604"/>
      <c r="B108" s="604"/>
      <c r="C108" s="604"/>
      <c r="D108" s="604"/>
      <c r="E108" s="604"/>
      <c r="F108" s="604"/>
      <c r="G108" s="604"/>
      <c r="H108" s="604"/>
      <c r="I108" s="604"/>
      <c r="J108" s="604"/>
      <c r="K108" s="604"/>
      <c r="L108" s="604"/>
      <c r="M108" s="604"/>
      <c r="N108" s="604"/>
      <c r="O108" s="604"/>
    </row>
    <row r="109" spans="1:15">
      <c r="A109" s="604"/>
      <c r="B109" s="604"/>
      <c r="C109" s="604"/>
      <c r="D109" s="604"/>
      <c r="E109" s="604"/>
      <c r="F109" s="604"/>
      <c r="G109" s="604"/>
      <c r="H109" s="604"/>
      <c r="I109" s="604"/>
      <c r="J109" s="604"/>
      <c r="K109" s="604"/>
      <c r="L109" s="604"/>
      <c r="M109" s="604"/>
      <c r="N109" s="604"/>
      <c r="O109" s="604"/>
    </row>
    <row r="110" spans="1:15">
      <c r="A110" s="604"/>
      <c r="B110" s="604"/>
      <c r="C110" s="604"/>
      <c r="D110" s="604"/>
      <c r="E110" s="604"/>
      <c r="F110" s="604"/>
      <c r="G110" s="604"/>
      <c r="H110" s="604"/>
      <c r="I110" s="604"/>
      <c r="J110" s="604"/>
      <c r="K110" s="604"/>
      <c r="L110" s="604"/>
      <c r="M110" s="604"/>
      <c r="N110" s="604"/>
      <c r="O110" s="604"/>
    </row>
    <row r="111" spans="1:15">
      <c r="A111" s="604"/>
      <c r="B111" s="604"/>
      <c r="C111" s="604"/>
      <c r="D111" s="604"/>
      <c r="E111" s="604"/>
      <c r="F111" s="604"/>
      <c r="G111" s="604"/>
      <c r="H111" s="604"/>
      <c r="I111" s="604"/>
      <c r="J111" s="604"/>
      <c r="K111" s="604"/>
      <c r="L111" s="604"/>
      <c r="M111" s="604"/>
      <c r="N111" s="604"/>
      <c r="O111" s="604"/>
    </row>
    <row r="112" spans="1:15">
      <c r="A112" s="604"/>
      <c r="B112" s="604"/>
      <c r="C112" s="604"/>
      <c r="D112" s="604"/>
      <c r="E112" s="604"/>
      <c r="F112" s="604"/>
      <c r="G112" s="604"/>
      <c r="H112" s="604"/>
      <c r="I112" s="604"/>
      <c r="J112" s="604"/>
      <c r="K112" s="604"/>
      <c r="L112" s="604"/>
      <c r="M112" s="604"/>
      <c r="N112" s="604"/>
      <c r="O112" s="604"/>
    </row>
    <row r="113" spans="1:15">
      <c r="A113" s="604"/>
      <c r="B113" s="604"/>
      <c r="C113" s="604"/>
      <c r="D113" s="604"/>
      <c r="E113" s="604"/>
      <c r="F113" s="604"/>
      <c r="G113" s="604"/>
      <c r="H113" s="604"/>
      <c r="I113" s="604"/>
      <c r="J113" s="604"/>
      <c r="K113" s="604"/>
      <c r="L113" s="604"/>
      <c r="M113" s="604"/>
      <c r="N113" s="604"/>
      <c r="O113" s="604"/>
    </row>
    <row r="114" spans="1:15">
      <c r="A114" s="604"/>
      <c r="B114" s="604"/>
      <c r="C114" s="604"/>
      <c r="D114" s="604"/>
      <c r="E114" s="604"/>
      <c r="F114" s="604"/>
      <c r="G114" s="604"/>
      <c r="H114" s="604"/>
      <c r="I114" s="604"/>
      <c r="J114" s="604"/>
      <c r="K114" s="604"/>
      <c r="L114" s="604"/>
      <c r="M114" s="604"/>
      <c r="N114" s="604"/>
      <c r="O114" s="604"/>
    </row>
    <row r="115" spans="1:15">
      <c r="A115" s="604"/>
      <c r="B115" s="604"/>
      <c r="C115" s="604"/>
      <c r="D115" s="604"/>
      <c r="E115" s="604"/>
      <c r="F115" s="604"/>
      <c r="G115" s="604"/>
      <c r="H115" s="604"/>
      <c r="I115" s="604"/>
      <c r="J115" s="604"/>
      <c r="K115" s="604"/>
      <c r="L115" s="604"/>
      <c r="M115" s="604"/>
      <c r="N115" s="604"/>
      <c r="O115" s="604"/>
    </row>
    <row r="116" spans="1:15">
      <c r="A116" s="604"/>
      <c r="B116" s="604"/>
      <c r="C116" s="604"/>
      <c r="D116" s="604"/>
      <c r="E116" s="604"/>
      <c r="F116" s="604"/>
      <c r="G116" s="604"/>
      <c r="H116" s="604"/>
      <c r="I116" s="604"/>
      <c r="J116" s="604"/>
      <c r="K116" s="604"/>
      <c r="L116" s="604"/>
      <c r="M116" s="604"/>
      <c r="N116" s="604"/>
      <c r="O116" s="604"/>
    </row>
    <row r="117" spans="1:15">
      <c r="A117" s="604"/>
      <c r="B117" s="604"/>
      <c r="C117" s="604"/>
      <c r="D117" s="604"/>
      <c r="E117" s="604"/>
      <c r="F117" s="604"/>
      <c r="G117" s="604"/>
      <c r="H117" s="604"/>
      <c r="I117" s="604"/>
      <c r="J117" s="604"/>
      <c r="K117" s="604"/>
      <c r="L117" s="604"/>
      <c r="M117" s="604"/>
      <c r="N117" s="604"/>
      <c r="O117" s="604"/>
    </row>
    <row r="118" spans="1:15">
      <c r="A118" s="604"/>
      <c r="B118" s="604"/>
      <c r="C118" s="604"/>
      <c r="D118" s="604"/>
      <c r="E118" s="604"/>
      <c r="F118" s="604"/>
      <c r="G118" s="604"/>
      <c r="H118" s="604"/>
      <c r="I118" s="604"/>
      <c r="J118" s="604"/>
      <c r="K118" s="604"/>
      <c r="L118" s="604"/>
      <c r="M118" s="604"/>
      <c r="N118" s="604"/>
      <c r="O118" s="604"/>
    </row>
    <row r="119" spans="1:15">
      <c r="A119" s="604"/>
      <c r="B119" s="604"/>
      <c r="C119" s="604"/>
      <c r="D119" s="604"/>
      <c r="E119" s="604"/>
      <c r="F119" s="604"/>
      <c r="G119" s="604"/>
      <c r="H119" s="604"/>
      <c r="I119" s="604"/>
      <c r="J119" s="604"/>
      <c r="K119" s="604"/>
      <c r="L119" s="604"/>
      <c r="M119" s="604"/>
      <c r="N119" s="604"/>
      <c r="O119" s="604"/>
    </row>
    <row r="120" spans="1:15">
      <c r="A120" s="604"/>
      <c r="B120" s="604"/>
      <c r="C120" s="604"/>
      <c r="D120" s="604"/>
      <c r="E120" s="604"/>
      <c r="F120" s="604"/>
      <c r="G120" s="604"/>
      <c r="H120" s="604"/>
      <c r="I120" s="604"/>
      <c r="J120" s="604"/>
      <c r="K120" s="604"/>
      <c r="L120" s="604"/>
      <c r="M120" s="604"/>
      <c r="N120" s="604"/>
      <c r="O120" s="604"/>
    </row>
    <row r="121" spans="1:15">
      <c r="A121" s="604"/>
      <c r="B121" s="604"/>
      <c r="C121" s="604"/>
      <c r="D121" s="604"/>
      <c r="E121" s="604"/>
      <c r="F121" s="604"/>
      <c r="G121" s="604"/>
      <c r="H121" s="604"/>
      <c r="I121" s="604"/>
      <c r="J121" s="604"/>
      <c r="K121" s="604"/>
      <c r="L121" s="604"/>
      <c r="M121" s="604"/>
      <c r="N121" s="604"/>
      <c r="O121" s="604"/>
    </row>
    <row r="122" spans="1:15">
      <c r="A122" s="604"/>
      <c r="B122" s="604"/>
      <c r="C122" s="604"/>
      <c r="D122" s="604"/>
      <c r="E122" s="604"/>
      <c r="F122" s="604"/>
      <c r="G122" s="604"/>
      <c r="H122" s="604"/>
      <c r="I122" s="604"/>
      <c r="J122" s="604"/>
      <c r="K122" s="604"/>
      <c r="L122" s="604"/>
      <c r="M122" s="604"/>
      <c r="N122" s="604"/>
      <c r="O122" s="604"/>
    </row>
    <row r="123" spans="1:15">
      <c r="A123" s="604"/>
      <c r="B123" s="604"/>
      <c r="C123" s="604"/>
      <c r="D123" s="604"/>
      <c r="E123" s="604"/>
      <c r="F123" s="604"/>
      <c r="G123" s="604"/>
      <c r="H123" s="604"/>
      <c r="I123" s="604"/>
      <c r="J123" s="604"/>
      <c r="K123" s="604"/>
      <c r="L123" s="604"/>
      <c r="M123" s="604"/>
      <c r="N123" s="604"/>
      <c r="O123" s="604"/>
    </row>
    <row r="124" spans="1:15">
      <c r="A124" s="604"/>
      <c r="B124" s="604"/>
      <c r="C124" s="604"/>
      <c r="D124" s="604"/>
      <c r="E124" s="604"/>
      <c r="F124" s="604"/>
      <c r="G124" s="604"/>
      <c r="H124" s="604"/>
      <c r="I124" s="604"/>
      <c r="J124" s="604"/>
      <c r="K124" s="604"/>
      <c r="L124" s="604"/>
      <c r="M124" s="604"/>
      <c r="N124" s="604"/>
      <c r="O124" s="604"/>
    </row>
    <row r="125" spans="1:15">
      <c r="A125" s="604"/>
      <c r="B125" s="604"/>
      <c r="C125" s="604"/>
      <c r="D125" s="604"/>
      <c r="E125" s="604"/>
      <c r="F125" s="604"/>
      <c r="G125" s="604"/>
      <c r="H125" s="604"/>
      <c r="I125" s="604"/>
      <c r="J125" s="604"/>
      <c r="K125" s="604"/>
      <c r="L125" s="604"/>
      <c r="M125" s="604"/>
      <c r="N125" s="604"/>
      <c r="O125" s="604"/>
    </row>
    <row r="126" spans="1:15">
      <c r="A126" s="604"/>
      <c r="B126" s="604"/>
      <c r="C126" s="604"/>
      <c r="D126" s="604"/>
      <c r="E126" s="604"/>
      <c r="F126" s="604"/>
      <c r="G126" s="604"/>
      <c r="H126" s="604"/>
      <c r="I126" s="604"/>
      <c r="J126" s="604"/>
      <c r="K126" s="604"/>
      <c r="L126" s="604"/>
      <c r="M126" s="604"/>
      <c r="N126" s="604"/>
      <c r="O126" s="604"/>
    </row>
    <row r="127" spans="1:15">
      <c r="A127" s="604"/>
      <c r="B127" s="604"/>
      <c r="C127" s="604"/>
      <c r="D127" s="604"/>
      <c r="E127" s="604"/>
      <c r="F127" s="604"/>
      <c r="G127" s="604"/>
      <c r="H127" s="604"/>
      <c r="I127" s="604"/>
      <c r="J127" s="604"/>
      <c r="K127" s="604"/>
      <c r="L127" s="604"/>
      <c r="M127" s="604"/>
      <c r="N127" s="604"/>
      <c r="O127" s="604"/>
    </row>
    <row r="128" spans="1:15">
      <c r="A128" s="604"/>
      <c r="B128" s="604"/>
      <c r="C128" s="604"/>
      <c r="D128" s="604"/>
      <c r="E128" s="604"/>
      <c r="F128" s="604"/>
      <c r="G128" s="604"/>
      <c r="H128" s="604"/>
      <c r="I128" s="604"/>
      <c r="J128" s="604"/>
      <c r="K128" s="604"/>
      <c r="L128" s="604"/>
      <c r="M128" s="604"/>
      <c r="N128" s="604"/>
      <c r="O128" s="604"/>
    </row>
    <row r="129" spans="1:15">
      <c r="A129" s="604"/>
      <c r="B129" s="604"/>
      <c r="C129" s="604"/>
      <c r="D129" s="604"/>
      <c r="E129" s="604"/>
      <c r="F129" s="604"/>
      <c r="G129" s="604"/>
      <c r="H129" s="604"/>
      <c r="I129" s="604"/>
      <c r="J129" s="604"/>
      <c r="K129" s="604"/>
      <c r="L129" s="604"/>
      <c r="M129" s="604"/>
      <c r="N129" s="604"/>
      <c r="O129" s="604"/>
    </row>
    <row r="130" spans="1:15">
      <c r="A130" s="604"/>
      <c r="B130" s="604"/>
      <c r="C130" s="604"/>
      <c r="D130" s="604"/>
      <c r="E130" s="604"/>
      <c r="F130" s="604"/>
      <c r="G130" s="604"/>
      <c r="H130" s="604"/>
      <c r="I130" s="604"/>
      <c r="J130" s="604"/>
      <c r="K130" s="604"/>
      <c r="L130" s="604"/>
      <c r="M130" s="604"/>
      <c r="N130" s="604"/>
      <c r="O130" s="604"/>
    </row>
    <row r="131" spans="1:15">
      <c r="A131" s="604"/>
      <c r="B131" s="604"/>
      <c r="C131" s="604"/>
      <c r="D131" s="604"/>
      <c r="E131" s="604"/>
      <c r="F131" s="604"/>
      <c r="G131" s="604"/>
      <c r="H131" s="604"/>
      <c r="I131" s="604"/>
      <c r="J131" s="604"/>
      <c r="K131" s="604"/>
      <c r="L131" s="604"/>
      <c r="M131" s="604"/>
      <c r="N131" s="604"/>
      <c r="O131" s="604"/>
    </row>
    <row r="132" spans="1:15">
      <c r="A132" s="604"/>
      <c r="B132" s="604"/>
      <c r="C132" s="604"/>
      <c r="D132" s="604"/>
      <c r="E132" s="604"/>
      <c r="F132" s="604"/>
      <c r="G132" s="604"/>
      <c r="H132" s="604"/>
      <c r="I132" s="604"/>
      <c r="J132" s="604"/>
      <c r="K132" s="604"/>
      <c r="L132" s="604"/>
      <c r="M132" s="604"/>
      <c r="N132" s="604"/>
      <c r="O132" s="604"/>
    </row>
    <row r="133" spans="1:15">
      <c r="A133" s="604"/>
      <c r="B133" s="604"/>
      <c r="C133" s="604"/>
      <c r="D133" s="604"/>
      <c r="E133" s="604"/>
      <c r="F133" s="604"/>
      <c r="G133" s="604"/>
      <c r="H133" s="604"/>
      <c r="I133" s="604"/>
      <c r="J133" s="604"/>
      <c r="K133" s="604"/>
      <c r="L133" s="604"/>
      <c r="M133" s="604"/>
      <c r="N133" s="604"/>
      <c r="O133" s="604"/>
    </row>
    <row r="134" spans="1:15">
      <c r="A134" s="604"/>
      <c r="B134" s="604"/>
      <c r="C134" s="604"/>
      <c r="D134" s="604"/>
      <c r="E134" s="604"/>
      <c r="F134" s="604"/>
      <c r="G134" s="604"/>
      <c r="H134" s="604"/>
      <c r="I134" s="604"/>
      <c r="J134" s="604"/>
      <c r="K134" s="604"/>
      <c r="L134" s="604"/>
      <c r="M134" s="604"/>
      <c r="N134" s="604"/>
      <c r="O134" s="604"/>
    </row>
    <row r="135" spans="1:15">
      <c r="A135" s="604"/>
      <c r="B135" s="604"/>
      <c r="C135" s="604"/>
      <c r="D135" s="604"/>
      <c r="E135" s="604"/>
      <c r="F135" s="604"/>
      <c r="G135" s="604"/>
      <c r="H135" s="604"/>
      <c r="I135" s="604"/>
      <c r="J135" s="604"/>
      <c r="K135" s="604"/>
      <c r="L135" s="604"/>
      <c r="M135" s="604"/>
      <c r="N135" s="604"/>
      <c r="O135" s="604"/>
    </row>
    <row r="136" spans="1:15">
      <c r="A136" s="604"/>
      <c r="B136" s="604"/>
      <c r="C136" s="604"/>
      <c r="D136" s="604"/>
      <c r="E136" s="604"/>
      <c r="F136" s="604"/>
      <c r="G136" s="604"/>
      <c r="H136" s="604"/>
      <c r="I136" s="604"/>
      <c r="J136" s="604"/>
      <c r="K136" s="604"/>
      <c r="L136" s="604"/>
      <c r="M136" s="604"/>
      <c r="N136" s="604"/>
      <c r="O136" s="604"/>
    </row>
    <row r="137" spans="1:15">
      <c r="A137" s="604"/>
      <c r="B137" s="604"/>
      <c r="C137" s="604"/>
      <c r="D137" s="604"/>
      <c r="E137" s="604"/>
      <c r="F137" s="604"/>
      <c r="G137" s="604"/>
      <c r="H137" s="604"/>
      <c r="I137" s="604"/>
      <c r="J137" s="604"/>
      <c r="K137" s="604"/>
      <c r="L137" s="604"/>
      <c r="M137" s="604"/>
      <c r="N137" s="604"/>
      <c r="O137" s="604"/>
    </row>
    <row r="138" spans="1:15">
      <c r="A138" s="604"/>
      <c r="B138" s="604"/>
      <c r="C138" s="604"/>
      <c r="D138" s="604"/>
      <c r="E138" s="604"/>
      <c r="F138" s="604"/>
      <c r="G138" s="604"/>
      <c r="H138" s="604"/>
      <c r="I138" s="604"/>
      <c r="J138" s="604"/>
      <c r="K138" s="604"/>
      <c r="L138" s="604"/>
      <c r="M138" s="604"/>
      <c r="N138" s="604"/>
      <c r="O138" s="604"/>
    </row>
    <row r="139" spans="1:15">
      <c r="A139" s="604"/>
      <c r="B139" s="604"/>
      <c r="C139" s="604"/>
      <c r="D139" s="604"/>
      <c r="E139" s="604"/>
      <c r="F139" s="604"/>
      <c r="G139" s="604"/>
      <c r="H139" s="604"/>
      <c r="I139" s="604"/>
      <c r="J139" s="604"/>
      <c r="K139" s="604"/>
      <c r="L139" s="604"/>
      <c r="M139" s="604"/>
      <c r="N139" s="604"/>
      <c r="O139" s="604"/>
    </row>
    <row r="140" spans="1:15">
      <c r="A140" s="604"/>
      <c r="B140" s="604"/>
      <c r="C140" s="604"/>
      <c r="D140" s="604"/>
      <c r="E140" s="604"/>
      <c r="F140" s="604"/>
      <c r="G140" s="604"/>
      <c r="H140" s="604"/>
      <c r="I140" s="604"/>
      <c r="J140" s="604"/>
      <c r="K140" s="604"/>
      <c r="L140" s="604"/>
      <c r="M140" s="604"/>
      <c r="N140" s="604"/>
      <c r="O140" s="604"/>
    </row>
    <row r="141" spans="1:15">
      <c r="A141" s="604"/>
      <c r="B141" s="604"/>
      <c r="C141" s="604"/>
      <c r="D141" s="604"/>
      <c r="E141" s="604"/>
      <c r="F141" s="604"/>
      <c r="G141" s="604"/>
      <c r="H141" s="604"/>
      <c r="I141" s="604"/>
      <c r="J141" s="604"/>
      <c r="K141" s="604"/>
      <c r="L141" s="604"/>
      <c r="M141" s="604"/>
      <c r="N141" s="604"/>
      <c r="O141" s="604"/>
    </row>
    <row r="142" spans="1:15">
      <c r="A142" s="604"/>
      <c r="B142" s="604"/>
      <c r="C142" s="604"/>
      <c r="D142" s="604"/>
      <c r="E142" s="604"/>
      <c r="F142" s="604"/>
      <c r="G142" s="604"/>
      <c r="H142" s="604"/>
      <c r="I142" s="604"/>
      <c r="J142" s="604"/>
      <c r="K142" s="604"/>
      <c r="L142" s="604"/>
      <c r="M142" s="604"/>
      <c r="N142" s="604"/>
      <c r="O142" s="604"/>
    </row>
    <row r="143" spans="1:15">
      <c r="A143" s="604"/>
      <c r="B143" s="604"/>
      <c r="C143" s="604"/>
      <c r="D143" s="604"/>
      <c r="E143" s="604"/>
      <c r="F143" s="604"/>
      <c r="G143" s="604"/>
      <c r="H143" s="604"/>
      <c r="I143" s="604"/>
      <c r="J143" s="604"/>
      <c r="K143" s="604"/>
      <c r="L143" s="604"/>
      <c r="M143" s="604"/>
      <c r="N143" s="604"/>
      <c r="O143" s="604"/>
    </row>
    <row r="144" spans="1:15">
      <c r="A144" s="604"/>
      <c r="B144" s="604"/>
      <c r="C144" s="604"/>
      <c r="D144" s="604"/>
      <c r="E144" s="604"/>
      <c r="F144" s="604"/>
      <c r="G144" s="604"/>
      <c r="H144" s="604"/>
      <c r="I144" s="604"/>
      <c r="J144" s="604"/>
      <c r="K144" s="604"/>
      <c r="L144" s="604"/>
      <c r="M144" s="604"/>
      <c r="N144" s="604"/>
      <c r="O144" s="604"/>
    </row>
    <row r="145" spans="1:15">
      <c r="A145" s="604"/>
      <c r="B145" s="604"/>
      <c r="C145" s="604"/>
      <c r="D145" s="604"/>
      <c r="E145" s="604"/>
      <c r="F145" s="604"/>
      <c r="G145" s="604"/>
      <c r="H145" s="604"/>
      <c r="I145" s="604"/>
      <c r="J145" s="604"/>
      <c r="K145" s="604"/>
      <c r="L145" s="604"/>
      <c r="M145" s="604"/>
      <c r="N145" s="604"/>
      <c r="O145" s="604"/>
    </row>
    <row r="146" spans="1:15">
      <c r="A146" s="604"/>
      <c r="B146" s="604"/>
      <c r="C146" s="604"/>
      <c r="D146" s="604"/>
      <c r="E146" s="604"/>
      <c r="F146" s="604"/>
      <c r="G146" s="604"/>
      <c r="H146" s="604"/>
      <c r="I146" s="604"/>
      <c r="J146" s="604"/>
      <c r="K146" s="604"/>
      <c r="L146" s="604"/>
      <c r="M146" s="604"/>
      <c r="N146" s="604"/>
      <c r="O146" s="604"/>
    </row>
    <row r="147" spans="1:15">
      <c r="A147" s="604"/>
      <c r="B147" s="604"/>
      <c r="C147" s="604"/>
      <c r="D147" s="604"/>
      <c r="E147" s="604"/>
      <c r="F147" s="604"/>
      <c r="G147" s="604"/>
      <c r="H147" s="604"/>
      <c r="I147" s="604"/>
      <c r="J147" s="604"/>
      <c r="K147" s="604"/>
      <c r="L147" s="604"/>
      <c r="M147" s="604"/>
      <c r="N147" s="604"/>
      <c r="O147" s="604"/>
    </row>
    <row r="148" spans="1:15">
      <c r="A148" s="604"/>
      <c r="B148" s="604"/>
      <c r="C148" s="604"/>
      <c r="D148" s="604"/>
      <c r="E148" s="604"/>
      <c r="F148" s="604"/>
      <c r="G148" s="604"/>
      <c r="H148" s="604"/>
      <c r="I148" s="604"/>
      <c r="J148" s="604"/>
      <c r="K148" s="604"/>
      <c r="L148" s="604"/>
      <c r="M148" s="604"/>
      <c r="N148" s="604"/>
      <c r="O148" s="604"/>
    </row>
    <row r="149" spans="1:15">
      <c r="A149" s="604"/>
      <c r="B149" s="604"/>
      <c r="C149" s="604"/>
      <c r="D149" s="604"/>
      <c r="E149" s="604"/>
      <c r="F149" s="604"/>
      <c r="G149" s="604"/>
      <c r="H149" s="604"/>
      <c r="I149" s="604"/>
      <c r="J149" s="604"/>
      <c r="K149" s="604"/>
      <c r="L149" s="604"/>
      <c r="M149" s="604"/>
      <c r="N149" s="604"/>
      <c r="O149" s="604"/>
    </row>
    <row r="150" spans="1:15">
      <c r="A150" s="604"/>
      <c r="B150" s="604"/>
      <c r="C150" s="604"/>
      <c r="D150" s="604"/>
      <c r="E150" s="604"/>
      <c r="F150" s="604"/>
      <c r="G150" s="604"/>
      <c r="H150" s="604"/>
      <c r="I150" s="604"/>
      <c r="J150" s="604"/>
      <c r="K150" s="604"/>
      <c r="L150" s="604"/>
      <c r="M150" s="604"/>
      <c r="N150" s="604"/>
      <c r="O150" s="604"/>
    </row>
    <row r="151" spans="1:15">
      <c r="A151" s="604"/>
      <c r="B151" s="604"/>
      <c r="C151" s="604"/>
      <c r="D151" s="604"/>
      <c r="E151" s="604"/>
      <c r="F151" s="604"/>
      <c r="G151" s="604"/>
      <c r="H151" s="604"/>
      <c r="I151" s="604"/>
      <c r="J151" s="604"/>
      <c r="K151" s="604"/>
      <c r="L151" s="604"/>
      <c r="M151" s="604"/>
      <c r="N151" s="604"/>
      <c r="O151" s="604"/>
    </row>
    <row r="152" spans="1:15">
      <c r="A152" s="604"/>
      <c r="B152" s="604"/>
      <c r="C152" s="604"/>
      <c r="D152" s="604"/>
      <c r="E152" s="604"/>
      <c r="F152" s="604"/>
      <c r="G152" s="604"/>
      <c r="H152" s="604"/>
      <c r="I152" s="604"/>
      <c r="J152" s="604"/>
      <c r="K152" s="604"/>
      <c r="L152" s="604"/>
      <c r="M152" s="604"/>
      <c r="N152" s="604"/>
      <c r="O152" s="604"/>
    </row>
    <row r="153" spans="1:15">
      <c r="A153" s="604"/>
      <c r="B153" s="604"/>
      <c r="C153" s="604"/>
      <c r="D153" s="604"/>
      <c r="E153" s="604"/>
      <c r="F153" s="604"/>
      <c r="G153" s="604"/>
      <c r="H153" s="604"/>
      <c r="I153" s="604"/>
      <c r="J153" s="604"/>
      <c r="K153" s="604"/>
      <c r="L153" s="604"/>
      <c r="M153" s="604"/>
      <c r="N153" s="604"/>
      <c r="O153" s="604"/>
    </row>
    <row r="154" spans="1:15">
      <c r="A154" s="604"/>
      <c r="B154" s="604"/>
      <c r="C154" s="604"/>
      <c r="D154" s="604"/>
      <c r="E154" s="604"/>
      <c r="F154" s="604"/>
      <c r="G154" s="604"/>
      <c r="H154" s="604"/>
      <c r="I154" s="604"/>
      <c r="J154" s="604"/>
      <c r="K154" s="604"/>
      <c r="L154" s="604"/>
      <c r="M154" s="604"/>
      <c r="N154" s="604"/>
      <c r="O154" s="604"/>
    </row>
    <row r="155" spans="1:15">
      <c r="A155" s="604"/>
      <c r="B155" s="604"/>
      <c r="C155" s="604"/>
      <c r="D155" s="604"/>
      <c r="E155" s="604"/>
      <c r="F155" s="604"/>
      <c r="G155" s="604"/>
      <c r="H155" s="604"/>
      <c r="I155" s="604"/>
      <c r="J155" s="604"/>
      <c r="K155" s="604"/>
      <c r="L155" s="604"/>
      <c r="M155" s="604"/>
      <c r="N155" s="604"/>
      <c r="O155" s="604"/>
    </row>
    <row r="156" spans="1:15">
      <c r="A156" s="604"/>
      <c r="B156" s="604"/>
      <c r="C156" s="604"/>
      <c r="D156" s="604"/>
      <c r="E156" s="604"/>
      <c r="F156" s="604"/>
      <c r="G156" s="604"/>
      <c r="H156" s="604"/>
      <c r="I156" s="604"/>
      <c r="J156" s="604"/>
      <c r="K156" s="604"/>
      <c r="L156" s="604"/>
      <c r="M156" s="604"/>
      <c r="N156" s="604"/>
      <c r="O156" s="604"/>
    </row>
    <row r="157" spans="1:15">
      <c r="A157" s="604"/>
      <c r="B157" s="604"/>
      <c r="C157" s="604"/>
      <c r="D157" s="604"/>
      <c r="E157" s="604"/>
      <c r="F157" s="604"/>
      <c r="G157" s="604"/>
      <c r="H157" s="604"/>
      <c r="I157" s="604"/>
      <c r="J157" s="604"/>
      <c r="K157" s="604"/>
      <c r="L157" s="604"/>
      <c r="M157" s="604"/>
      <c r="N157" s="604"/>
      <c r="O157" s="604"/>
    </row>
    <row r="158" spans="1:15">
      <c r="A158" s="604"/>
      <c r="B158" s="604"/>
      <c r="C158" s="604"/>
      <c r="D158" s="604"/>
      <c r="E158" s="604"/>
      <c r="F158" s="604"/>
      <c r="G158" s="604"/>
      <c r="H158" s="604"/>
      <c r="I158" s="604"/>
      <c r="J158" s="604"/>
      <c r="K158" s="604"/>
      <c r="L158" s="604"/>
      <c r="M158" s="604"/>
      <c r="N158" s="604"/>
      <c r="O158" s="604"/>
    </row>
    <row r="159" spans="1:15">
      <c r="A159" s="604"/>
      <c r="B159" s="604"/>
      <c r="C159" s="604"/>
      <c r="D159" s="604"/>
      <c r="E159" s="604"/>
      <c r="F159" s="604"/>
      <c r="G159" s="604"/>
      <c r="H159" s="604"/>
      <c r="I159" s="604"/>
      <c r="J159" s="604"/>
      <c r="K159" s="604"/>
      <c r="L159" s="604"/>
      <c r="M159" s="604"/>
      <c r="N159" s="604"/>
      <c r="O159" s="604"/>
    </row>
    <row r="160" spans="1:15">
      <c r="A160" s="604"/>
      <c r="B160" s="604"/>
      <c r="C160" s="604"/>
      <c r="D160" s="604"/>
      <c r="E160" s="604"/>
      <c r="F160" s="604"/>
      <c r="G160" s="604"/>
      <c r="H160" s="604"/>
      <c r="I160" s="604"/>
      <c r="J160" s="604"/>
      <c r="K160" s="604"/>
      <c r="L160" s="604"/>
      <c r="M160" s="604"/>
      <c r="N160" s="604"/>
      <c r="O160" s="604"/>
    </row>
    <row r="161" spans="1:15">
      <c r="A161" s="604"/>
      <c r="B161" s="604"/>
      <c r="C161" s="604"/>
      <c r="D161" s="604"/>
      <c r="E161" s="604"/>
      <c r="F161" s="604"/>
      <c r="G161" s="604"/>
      <c r="H161" s="604"/>
      <c r="I161" s="604"/>
      <c r="J161" s="604"/>
      <c r="K161" s="604"/>
      <c r="L161" s="604"/>
      <c r="M161" s="604"/>
      <c r="N161" s="604"/>
      <c r="O161" s="604"/>
    </row>
    <row r="162" spans="1:15">
      <c r="A162" s="604"/>
      <c r="B162" s="604"/>
      <c r="C162" s="604"/>
      <c r="D162" s="604"/>
      <c r="E162" s="604"/>
      <c r="F162" s="604"/>
      <c r="G162" s="604"/>
      <c r="H162" s="604"/>
      <c r="I162" s="604"/>
      <c r="J162" s="604"/>
      <c r="K162" s="604"/>
      <c r="L162" s="604"/>
      <c r="M162" s="604"/>
      <c r="N162" s="604"/>
      <c r="O162" s="604"/>
    </row>
    <row r="163" spans="1:15">
      <c r="A163" s="604"/>
      <c r="B163" s="604"/>
      <c r="C163" s="604"/>
      <c r="D163" s="604"/>
      <c r="E163" s="604"/>
      <c r="F163" s="604"/>
      <c r="G163" s="604"/>
      <c r="H163" s="604"/>
      <c r="I163" s="604"/>
      <c r="J163" s="604"/>
      <c r="K163" s="604"/>
      <c r="L163" s="604"/>
      <c r="M163" s="604"/>
      <c r="N163" s="604"/>
      <c r="O163" s="604"/>
    </row>
    <row r="164" spans="1:15">
      <c r="A164" s="604"/>
      <c r="B164" s="604"/>
      <c r="C164" s="604"/>
      <c r="D164" s="604"/>
      <c r="E164" s="604"/>
      <c r="F164" s="604"/>
      <c r="G164" s="604"/>
      <c r="H164" s="604"/>
      <c r="I164" s="604"/>
      <c r="J164" s="604"/>
      <c r="K164" s="604"/>
      <c r="L164" s="604"/>
      <c r="M164" s="604"/>
      <c r="N164" s="604"/>
      <c r="O164" s="604"/>
    </row>
    <row r="165" spans="1:15">
      <c r="A165" s="604"/>
      <c r="B165" s="604"/>
      <c r="C165" s="604"/>
      <c r="D165" s="604"/>
      <c r="E165" s="604"/>
      <c r="F165" s="604"/>
      <c r="G165" s="604"/>
      <c r="H165" s="604"/>
      <c r="I165" s="604"/>
      <c r="J165" s="604"/>
      <c r="K165" s="604"/>
      <c r="L165" s="604"/>
      <c r="M165" s="604"/>
      <c r="N165" s="604"/>
      <c r="O165" s="604"/>
    </row>
    <row r="166" spans="1:15">
      <c r="A166" s="604"/>
      <c r="B166" s="604"/>
      <c r="C166" s="604"/>
      <c r="D166" s="604"/>
      <c r="E166" s="604"/>
      <c r="F166" s="604"/>
      <c r="G166" s="604"/>
      <c r="H166" s="604"/>
      <c r="I166" s="604"/>
      <c r="J166" s="604"/>
      <c r="K166" s="604"/>
      <c r="L166" s="604"/>
      <c r="M166" s="604"/>
      <c r="N166" s="604"/>
      <c r="O166" s="604"/>
    </row>
    <row r="167" spans="1:15">
      <c r="A167" s="604"/>
      <c r="B167" s="604"/>
      <c r="C167" s="604"/>
      <c r="D167" s="604"/>
      <c r="E167" s="604"/>
      <c r="F167" s="604"/>
      <c r="G167" s="604"/>
      <c r="H167" s="604"/>
      <c r="I167" s="604"/>
      <c r="J167" s="604"/>
      <c r="K167" s="604"/>
      <c r="L167" s="604"/>
      <c r="M167" s="604"/>
      <c r="N167" s="604"/>
      <c r="O167" s="604"/>
    </row>
    <row r="168" spans="1:15">
      <c r="A168" s="604"/>
      <c r="B168" s="604"/>
      <c r="C168" s="604"/>
      <c r="D168" s="604"/>
      <c r="E168" s="604"/>
      <c r="F168" s="604"/>
      <c r="G168" s="604"/>
      <c r="H168" s="604"/>
      <c r="I168" s="604"/>
      <c r="J168" s="604"/>
      <c r="K168" s="604"/>
      <c r="L168" s="604"/>
      <c r="M168" s="604"/>
      <c r="N168" s="604"/>
      <c r="O168" s="604"/>
    </row>
    <row r="169" spans="1:15">
      <c r="A169" s="604"/>
      <c r="B169" s="604"/>
      <c r="C169" s="604"/>
      <c r="D169" s="604"/>
      <c r="E169" s="604"/>
      <c r="F169" s="604"/>
      <c r="G169" s="604"/>
      <c r="H169" s="604"/>
      <c r="I169" s="604"/>
      <c r="J169" s="604"/>
      <c r="K169" s="604"/>
      <c r="L169" s="604"/>
      <c r="M169" s="604"/>
      <c r="N169" s="604"/>
      <c r="O169" s="604"/>
    </row>
    <row r="170" spans="1:15">
      <c r="A170" s="604"/>
      <c r="B170" s="604"/>
      <c r="C170" s="604"/>
      <c r="D170" s="604"/>
      <c r="E170" s="604"/>
      <c r="F170" s="604"/>
      <c r="G170" s="604"/>
      <c r="H170" s="604"/>
      <c r="I170" s="604"/>
      <c r="J170" s="604"/>
      <c r="K170" s="604"/>
      <c r="L170" s="604"/>
      <c r="M170" s="604"/>
      <c r="N170" s="604"/>
      <c r="O170" s="604"/>
    </row>
    <row r="171" spans="1:15">
      <c r="A171" s="604"/>
      <c r="B171" s="604"/>
      <c r="C171" s="604"/>
      <c r="D171" s="604"/>
      <c r="E171" s="604"/>
      <c r="F171" s="604"/>
      <c r="G171" s="604"/>
      <c r="H171" s="604"/>
      <c r="I171" s="604"/>
      <c r="J171" s="604"/>
      <c r="K171" s="604"/>
      <c r="L171" s="604"/>
      <c r="M171" s="604"/>
      <c r="N171" s="604"/>
      <c r="O171" s="604"/>
    </row>
    <row r="172" spans="1:15">
      <c r="A172" s="604"/>
      <c r="B172" s="604"/>
      <c r="C172" s="604"/>
      <c r="D172" s="604"/>
      <c r="E172" s="604"/>
      <c r="F172" s="604"/>
      <c r="G172" s="604"/>
      <c r="H172" s="604"/>
      <c r="I172" s="604"/>
      <c r="J172" s="604"/>
      <c r="K172" s="604"/>
      <c r="L172" s="604"/>
      <c r="M172" s="604"/>
      <c r="N172" s="604"/>
      <c r="O172" s="604"/>
    </row>
    <row r="173" spans="1:15">
      <c r="A173" s="604"/>
      <c r="B173" s="604"/>
      <c r="C173" s="604"/>
      <c r="D173" s="604"/>
      <c r="E173" s="604"/>
      <c r="F173" s="604"/>
      <c r="G173" s="604"/>
      <c r="H173" s="604"/>
      <c r="I173" s="604"/>
      <c r="J173" s="604"/>
      <c r="K173" s="604"/>
      <c r="L173" s="604"/>
      <c r="M173" s="604"/>
      <c r="N173" s="604"/>
      <c r="O173" s="604"/>
    </row>
    <row r="174" spans="1:15">
      <c r="A174" s="604"/>
      <c r="B174" s="604"/>
      <c r="C174" s="604"/>
      <c r="D174" s="604"/>
      <c r="E174" s="604"/>
      <c r="F174" s="604"/>
      <c r="G174" s="604"/>
      <c r="H174" s="604"/>
      <c r="I174" s="604"/>
      <c r="J174" s="604"/>
      <c r="K174" s="604"/>
      <c r="L174" s="604"/>
      <c r="M174" s="604"/>
      <c r="N174" s="604"/>
      <c r="O174" s="604"/>
    </row>
    <row r="175" spans="1:15">
      <c r="A175" s="604"/>
      <c r="B175" s="604"/>
      <c r="C175" s="604"/>
      <c r="D175" s="604"/>
      <c r="E175" s="604"/>
      <c r="F175" s="604"/>
      <c r="G175" s="604"/>
      <c r="H175" s="604"/>
      <c r="I175" s="604"/>
      <c r="J175" s="604"/>
      <c r="K175" s="604"/>
      <c r="L175" s="604"/>
      <c r="M175" s="604"/>
      <c r="N175" s="604"/>
      <c r="O175" s="604"/>
    </row>
    <row r="176" spans="1:15">
      <c r="A176" s="604"/>
      <c r="B176" s="604"/>
      <c r="C176" s="604"/>
      <c r="D176" s="604"/>
      <c r="E176" s="604"/>
      <c r="F176" s="604"/>
      <c r="G176" s="604"/>
      <c r="H176" s="604"/>
      <c r="I176" s="604"/>
      <c r="J176" s="604"/>
      <c r="K176" s="604"/>
      <c r="L176" s="604"/>
      <c r="M176" s="604"/>
      <c r="N176" s="604"/>
      <c r="O176" s="604"/>
    </row>
    <row r="177" spans="1:15">
      <c r="A177" s="604"/>
      <c r="B177" s="604"/>
      <c r="C177" s="604"/>
      <c r="D177" s="604"/>
      <c r="E177" s="604"/>
      <c r="F177" s="604"/>
      <c r="G177" s="604"/>
      <c r="H177" s="604"/>
      <c r="I177" s="604"/>
      <c r="J177" s="604"/>
      <c r="K177" s="604"/>
      <c r="L177" s="604"/>
      <c r="M177" s="604"/>
      <c r="N177" s="604"/>
      <c r="O177" s="604"/>
    </row>
    <row r="178" spans="1:15">
      <c r="A178" s="604"/>
      <c r="B178" s="604"/>
      <c r="C178" s="604"/>
      <c r="D178" s="604"/>
      <c r="E178" s="604"/>
      <c r="F178" s="604"/>
      <c r="G178" s="604"/>
      <c r="H178" s="604"/>
      <c r="I178" s="604"/>
      <c r="J178" s="604"/>
      <c r="K178" s="604"/>
      <c r="L178" s="604"/>
      <c r="M178" s="604"/>
      <c r="N178" s="604"/>
      <c r="O178" s="604"/>
    </row>
    <row r="179" spans="1:15">
      <c r="A179" s="604"/>
      <c r="B179" s="604"/>
      <c r="C179" s="604"/>
      <c r="D179" s="604"/>
      <c r="E179" s="604"/>
      <c r="F179" s="604"/>
      <c r="G179" s="604"/>
      <c r="H179" s="604"/>
      <c r="I179" s="604"/>
      <c r="J179" s="604"/>
      <c r="K179" s="604"/>
      <c r="L179" s="604"/>
      <c r="M179" s="604"/>
      <c r="N179" s="604"/>
      <c r="O179" s="604"/>
    </row>
    <row r="180" spans="1:15">
      <c r="A180" s="604"/>
      <c r="B180" s="604"/>
      <c r="C180" s="604"/>
      <c r="D180" s="604"/>
      <c r="E180" s="604"/>
      <c r="F180" s="604"/>
      <c r="G180" s="604"/>
      <c r="H180" s="604"/>
      <c r="I180" s="604"/>
      <c r="J180" s="604"/>
      <c r="K180" s="604"/>
      <c r="L180" s="604"/>
      <c r="M180" s="604"/>
      <c r="N180" s="604"/>
      <c r="O180" s="604"/>
    </row>
    <row r="181" spans="1:15">
      <c r="A181" s="604"/>
      <c r="B181" s="604"/>
      <c r="C181" s="604"/>
      <c r="D181" s="604"/>
      <c r="E181" s="604"/>
      <c r="F181" s="604"/>
      <c r="G181" s="604"/>
      <c r="H181" s="604"/>
      <c r="I181" s="604"/>
      <c r="J181" s="604"/>
      <c r="K181" s="604"/>
      <c r="L181" s="604"/>
      <c r="M181" s="604"/>
      <c r="N181" s="604"/>
      <c r="O181" s="604"/>
    </row>
    <row r="182" spans="1:15">
      <c r="A182" s="604"/>
      <c r="B182" s="604"/>
      <c r="C182" s="604"/>
      <c r="D182" s="604"/>
      <c r="E182" s="604"/>
      <c r="F182" s="604"/>
      <c r="G182" s="604"/>
      <c r="H182" s="604"/>
      <c r="I182" s="604"/>
      <c r="J182" s="604"/>
      <c r="K182" s="604"/>
      <c r="L182" s="604"/>
      <c r="M182" s="604"/>
      <c r="N182" s="604"/>
      <c r="O182" s="604"/>
    </row>
    <row r="183" spans="1:15">
      <c r="A183" s="604"/>
      <c r="B183" s="604"/>
      <c r="C183" s="604"/>
      <c r="D183" s="604"/>
      <c r="E183" s="604"/>
      <c r="F183" s="604"/>
      <c r="G183" s="604"/>
      <c r="H183" s="604"/>
      <c r="I183" s="604"/>
      <c r="J183" s="604"/>
      <c r="K183" s="604"/>
      <c r="L183" s="604"/>
      <c r="M183" s="604"/>
      <c r="N183" s="604"/>
      <c r="O183" s="604"/>
    </row>
    <row r="184" spans="1:15">
      <c r="A184" s="604"/>
      <c r="B184" s="604"/>
      <c r="C184" s="604"/>
      <c r="D184" s="604"/>
      <c r="E184" s="604"/>
      <c r="F184" s="604"/>
      <c r="G184" s="604"/>
      <c r="H184" s="604"/>
      <c r="I184" s="604"/>
      <c r="J184" s="604"/>
      <c r="K184" s="604"/>
      <c r="L184" s="604"/>
      <c r="M184" s="604"/>
      <c r="N184" s="604"/>
      <c r="O184" s="604"/>
    </row>
    <row r="185" spans="1:15">
      <c r="A185" s="604"/>
      <c r="B185" s="604"/>
      <c r="C185" s="604"/>
      <c r="D185" s="604"/>
      <c r="E185" s="604"/>
      <c r="F185" s="604"/>
      <c r="G185" s="604"/>
      <c r="H185" s="604"/>
      <c r="I185" s="604"/>
      <c r="J185" s="604"/>
      <c r="K185" s="604"/>
      <c r="L185" s="604"/>
      <c r="M185" s="604"/>
      <c r="N185" s="604"/>
      <c r="O185" s="604"/>
    </row>
    <row r="186" spans="1:15">
      <c r="A186" s="604"/>
      <c r="B186" s="604"/>
      <c r="C186" s="604"/>
      <c r="D186" s="604"/>
      <c r="E186" s="604"/>
      <c r="F186" s="604"/>
      <c r="G186" s="604"/>
      <c r="H186" s="604"/>
      <c r="I186" s="604"/>
      <c r="J186" s="604"/>
      <c r="K186" s="604"/>
      <c r="L186" s="604"/>
      <c r="M186" s="604"/>
      <c r="N186" s="604"/>
      <c r="O186" s="604"/>
    </row>
    <row r="187" spans="1:15">
      <c r="A187" s="604"/>
      <c r="B187" s="604"/>
      <c r="C187" s="604"/>
      <c r="D187" s="604"/>
      <c r="E187" s="604"/>
      <c r="F187" s="604"/>
      <c r="G187" s="604"/>
      <c r="H187" s="604"/>
      <c r="I187" s="604"/>
      <c r="J187" s="604"/>
      <c r="K187" s="604"/>
      <c r="L187" s="604"/>
      <c r="M187" s="604"/>
      <c r="N187" s="604"/>
      <c r="O187" s="604"/>
    </row>
    <row r="188" spans="1:15">
      <c r="A188" s="604"/>
      <c r="B188" s="604"/>
      <c r="C188" s="604"/>
      <c r="D188" s="604"/>
      <c r="E188" s="604"/>
      <c r="F188" s="604"/>
      <c r="G188" s="604"/>
      <c r="H188" s="604"/>
      <c r="I188" s="604"/>
      <c r="J188" s="604"/>
      <c r="K188" s="604"/>
      <c r="L188" s="604"/>
      <c r="M188" s="604"/>
      <c r="N188" s="604"/>
      <c r="O188" s="604"/>
    </row>
    <row r="189" spans="1:15">
      <c r="A189" s="604"/>
      <c r="B189" s="604"/>
      <c r="C189" s="604"/>
      <c r="D189" s="604"/>
      <c r="E189" s="604"/>
      <c r="F189" s="604"/>
      <c r="G189" s="604"/>
      <c r="H189" s="604"/>
      <c r="I189" s="604"/>
      <c r="J189" s="604"/>
      <c r="K189" s="604"/>
      <c r="L189" s="604"/>
      <c r="M189" s="604"/>
      <c r="N189" s="604"/>
      <c r="O189" s="604"/>
    </row>
    <row r="190" spans="1:15">
      <c r="A190" s="604"/>
      <c r="B190" s="604"/>
      <c r="C190" s="604"/>
      <c r="D190" s="604"/>
      <c r="E190" s="604"/>
      <c r="F190" s="604"/>
      <c r="G190" s="604"/>
      <c r="H190" s="604"/>
      <c r="I190" s="604"/>
      <c r="J190" s="604"/>
      <c r="K190" s="604"/>
      <c r="L190" s="604"/>
      <c r="M190" s="604"/>
      <c r="N190" s="604"/>
      <c r="O190" s="604"/>
    </row>
    <row r="191" spans="1:15">
      <c r="A191" s="604"/>
      <c r="B191" s="604"/>
      <c r="C191" s="604"/>
      <c r="D191" s="604"/>
      <c r="E191" s="604"/>
      <c r="F191" s="604"/>
      <c r="G191" s="604"/>
      <c r="H191" s="604"/>
      <c r="I191" s="604"/>
      <c r="J191" s="604"/>
      <c r="K191" s="604"/>
      <c r="L191" s="604"/>
      <c r="M191" s="604"/>
      <c r="N191" s="604"/>
      <c r="O191" s="604"/>
    </row>
    <row r="192" spans="1:15">
      <c r="A192" s="604"/>
      <c r="B192" s="604"/>
      <c r="C192" s="604"/>
      <c r="D192" s="604"/>
      <c r="E192" s="604"/>
      <c r="F192" s="604"/>
      <c r="G192" s="604"/>
      <c r="H192" s="604"/>
      <c r="I192" s="604"/>
      <c r="J192" s="604"/>
      <c r="K192" s="604"/>
      <c r="L192" s="604"/>
      <c r="M192" s="604"/>
      <c r="N192" s="604"/>
      <c r="O192" s="604"/>
    </row>
    <row r="193" spans="1:15">
      <c r="A193" s="604"/>
      <c r="B193" s="604"/>
      <c r="C193" s="604"/>
      <c r="D193" s="604"/>
      <c r="E193" s="604"/>
      <c r="F193" s="604"/>
      <c r="G193" s="604"/>
      <c r="H193" s="604"/>
      <c r="I193" s="604"/>
      <c r="J193" s="604"/>
      <c r="K193" s="604"/>
      <c r="L193" s="604"/>
      <c r="M193" s="604"/>
      <c r="N193" s="604"/>
      <c r="O193" s="604"/>
    </row>
    <row r="194" spans="1:15">
      <c r="A194" s="604"/>
      <c r="B194" s="604"/>
      <c r="C194" s="604"/>
      <c r="D194" s="604"/>
      <c r="E194" s="604"/>
      <c r="F194" s="604"/>
      <c r="G194" s="604"/>
      <c r="H194" s="604"/>
      <c r="I194" s="604"/>
      <c r="J194" s="604"/>
      <c r="K194" s="604"/>
      <c r="L194" s="604"/>
      <c r="M194" s="604"/>
      <c r="N194" s="604"/>
      <c r="O194" s="604"/>
    </row>
    <row r="195" spans="1:15">
      <c r="A195" s="604"/>
      <c r="B195" s="604"/>
      <c r="C195" s="604"/>
      <c r="D195" s="604"/>
      <c r="E195" s="604"/>
      <c r="F195" s="604"/>
      <c r="G195" s="604"/>
      <c r="H195" s="604"/>
      <c r="I195" s="604"/>
      <c r="J195" s="604"/>
      <c r="K195" s="604"/>
      <c r="L195" s="604"/>
      <c r="M195" s="604"/>
      <c r="N195" s="604"/>
      <c r="O195" s="604"/>
    </row>
    <row r="196" spans="1:15">
      <c r="A196" s="604"/>
      <c r="B196" s="604"/>
      <c r="C196" s="604"/>
      <c r="D196" s="604"/>
      <c r="E196" s="604"/>
      <c r="F196" s="604"/>
      <c r="G196" s="604"/>
      <c r="H196" s="604"/>
      <c r="I196" s="604"/>
      <c r="J196" s="604"/>
      <c r="K196" s="604"/>
      <c r="L196" s="604"/>
      <c r="M196" s="604"/>
      <c r="N196" s="604"/>
      <c r="O196" s="604"/>
    </row>
    <row r="197" spans="1:15">
      <c r="A197" s="604"/>
      <c r="B197" s="604"/>
      <c r="C197" s="604"/>
      <c r="D197" s="604"/>
      <c r="E197" s="604"/>
      <c r="F197" s="604"/>
      <c r="G197" s="604"/>
      <c r="H197" s="604"/>
      <c r="I197" s="604"/>
      <c r="J197" s="604"/>
      <c r="K197" s="604"/>
      <c r="L197" s="604"/>
      <c r="M197" s="604"/>
      <c r="N197" s="604"/>
      <c r="O197" s="604"/>
    </row>
    <row r="198" spans="1:15">
      <c r="A198" s="604"/>
      <c r="B198" s="604"/>
      <c r="C198" s="604"/>
      <c r="D198" s="604"/>
      <c r="E198" s="604"/>
      <c r="F198" s="604"/>
      <c r="G198" s="604"/>
      <c r="H198" s="604"/>
      <c r="I198" s="604"/>
      <c r="J198" s="604"/>
      <c r="K198" s="604"/>
      <c r="L198" s="604"/>
      <c r="M198" s="604"/>
      <c r="N198" s="604"/>
      <c r="O198" s="604"/>
    </row>
    <row r="199" spans="1:15">
      <c r="A199" s="604"/>
      <c r="B199" s="604"/>
      <c r="C199" s="604"/>
      <c r="D199" s="604"/>
      <c r="E199" s="604"/>
      <c r="F199" s="604"/>
      <c r="G199" s="604"/>
      <c r="H199" s="604"/>
      <c r="I199" s="604"/>
      <c r="J199" s="604"/>
      <c r="K199" s="604"/>
      <c r="L199" s="604"/>
      <c r="M199" s="604"/>
      <c r="N199" s="604"/>
      <c r="O199" s="604"/>
    </row>
    <row r="200" spans="1:15">
      <c r="A200" s="604"/>
      <c r="B200" s="604"/>
      <c r="C200" s="604"/>
      <c r="D200" s="604"/>
      <c r="E200" s="604"/>
      <c r="F200" s="604"/>
      <c r="G200" s="604"/>
      <c r="H200" s="604"/>
      <c r="I200" s="604"/>
      <c r="J200" s="604"/>
      <c r="K200" s="604"/>
      <c r="L200" s="604"/>
      <c r="M200" s="604"/>
      <c r="N200" s="604"/>
      <c r="O200" s="604"/>
    </row>
    <row r="201" spans="1:15">
      <c r="A201" s="604"/>
      <c r="B201" s="604"/>
      <c r="C201" s="604"/>
      <c r="D201" s="604"/>
      <c r="E201" s="604"/>
      <c r="F201" s="604"/>
      <c r="G201" s="604"/>
      <c r="H201" s="604"/>
      <c r="I201" s="604"/>
      <c r="J201" s="604"/>
      <c r="K201" s="604"/>
      <c r="L201" s="604"/>
      <c r="M201" s="604"/>
      <c r="N201" s="604"/>
      <c r="O201" s="604"/>
    </row>
    <row r="202" spans="1:15">
      <c r="A202" s="604"/>
      <c r="B202" s="604"/>
      <c r="C202" s="604"/>
      <c r="D202" s="604"/>
      <c r="E202" s="604"/>
      <c r="F202" s="604"/>
      <c r="G202" s="604"/>
      <c r="H202" s="604"/>
      <c r="I202" s="604"/>
      <c r="J202" s="604"/>
      <c r="K202" s="604"/>
      <c r="L202" s="604"/>
      <c r="M202" s="604"/>
      <c r="N202" s="604"/>
      <c r="O202" s="604"/>
    </row>
    <row r="203" spans="1:15">
      <c r="A203" s="604"/>
      <c r="B203" s="604"/>
      <c r="C203" s="604"/>
      <c r="D203" s="604"/>
      <c r="E203" s="604"/>
      <c r="F203" s="604"/>
      <c r="G203" s="604"/>
      <c r="H203" s="604"/>
      <c r="I203" s="604"/>
      <c r="J203" s="604"/>
      <c r="K203" s="604"/>
      <c r="L203" s="604"/>
      <c r="M203" s="604"/>
      <c r="N203" s="604"/>
      <c r="O203" s="604"/>
    </row>
    <row r="204" spans="1:15">
      <c r="A204" s="604"/>
      <c r="B204" s="604"/>
      <c r="C204" s="604"/>
      <c r="D204" s="604"/>
      <c r="E204" s="604"/>
      <c r="F204" s="604"/>
      <c r="G204" s="604"/>
      <c r="H204" s="604"/>
      <c r="I204" s="604"/>
      <c r="J204" s="604"/>
      <c r="K204" s="604"/>
      <c r="L204" s="604"/>
      <c r="M204" s="604"/>
      <c r="N204" s="604"/>
      <c r="O204" s="604"/>
    </row>
    <row r="205" spans="1:15">
      <c r="A205" s="604"/>
      <c r="B205" s="604"/>
      <c r="C205" s="604"/>
      <c r="D205" s="604"/>
      <c r="E205" s="604"/>
      <c r="F205" s="604"/>
      <c r="G205" s="604"/>
      <c r="H205" s="604"/>
      <c r="I205" s="604"/>
      <c r="J205" s="604"/>
      <c r="K205" s="604"/>
      <c r="L205" s="604"/>
      <c r="M205" s="604"/>
      <c r="N205" s="604"/>
      <c r="O205" s="604"/>
    </row>
    <row r="206" spans="1:15">
      <c r="A206" s="604"/>
      <c r="B206" s="604"/>
      <c r="C206" s="604"/>
      <c r="D206" s="604"/>
      <c r="E206" s="604"/>
      <c r="F206" s="604"/>
      <c r="G206" s="604"/>
      <c r="H206" s="604"/>
      <c r="I206" s="604"/>
      <c r="J206" s="604"/>
      <c r="K206" s="604"/>
      <c r="L206" s="604"/>
      <c r="M206" s="604"/>
      <c r="N206" s="604"/>
      <c r="O206" s="604"/>
    </row>
    <row r="207" spans="1:15">
      <c r="A207" s="604"/>
      <c r="B207" s="604"/>
      <c r="C207" s="604"/>
      <c r="D207" s="604"/>
      <c r="E207" s="604"/>
      <c r="F207" s="604"/>
      <c r="G207" s="604"/>
      <c r="H207" s="604"/>
      <c r="I207" s="604"/>
      <c r="J207" s="604"/>
      <c r="K207" s="604"/>
      <c r="L207" s="604"/>
      <c r="M207" s="604"/>
      <c r="N207" s="604"/>
      <c r="O207" s="604"/>
    </row>
    <row r="208" spans="1:15">
      <c r="A208" s="604"/>
      <c r="B208" s="604"/>
      <c r="C208" s="604"/>
      <c r="D208" s="604"/>
      <c r="E208" s="604"/>
      <c r="F208" s="604"/>
      <c r="G208" s="604"/>
      <c r="H208" s="604"/>
      <c r="I208" s="604"/>
      <c r="J208" s="604"/>
      <c r="K208" s="604"/>
      <c r="L208" s="604"/>
      <c r="M208" s="604"/>
      <c r="N208" s="604"/>
      <c r="O208" s="604"/>
    </row>
    <row r="209" spans="1:15">
      <c r="A209" s="604"/>
      <c r="B209" s="604"/>
      <c r="C209" s="604"/>
      <c r="D209" s="604"/>
      <c r="E209" s="604"/>
      <c r="F209" s="604"/>
      <c r="G209" s="604"/>
      <c r="H209" s="604"/>
      <c r="I209" s="604"/>
      <c r="J209" s="604"/>
      <c r="K209" s="604"/>
      <c r="L209" s="604"/>
      <c r="M209" s="604"/>
      <c r="N209" s="604"/>
      <c r="O209" s="604"/>
    </row>
    <row r="210" spans="1:15">
      <c r="A210" s="604"/>
      <c r="B210" s="604"/>
      <c r="C210" s="604"/>
      <c r="D210" s="604"/>
      <c r="E210" s="604"/>
      <c r="F210" s="604"/>
      <c r="G210" s="604"/>
      <c r="H210" s="604"/>
      <c r="I210" s="604"/>
      <c r="J210" s="604"/>
      <c r="K210" s="604"/>
      <c r="L210" s="604"/>
      <c r="M210" s="604"/>
      <c r="N210" s="604"/>
      <c r="O210" s="604"/>
    </row>
    <row r="211" spans="1:15">
      <c r="A211" s="604"/>
      <c r="B211" s="604"/>
      <c r="C211" s="604"/>
      <c r="D211" s="604"/>
      <c r="E211" s="604"/>
      <c r="F211" s="604"/>
      <c r="G211" s="604"/>
      <c r="H211" s="604"/>
      <c r="I211" s="604"/>
      <c r="J211" s="604"/>
      <c r="K211" s="604"/>
      <c r="L211" s="604"/>
      <c r="M211" s="604"/>
      <c r="N211" s="604"/>
      <c r="O211" s="604"/>
    </row>
    <row r="212" spans="1:15">
      <c r="A212" s="604"/>
      <c r="B212" s="604"/>
      <c r="C212" s="604"/>
      <c r="D212" s="604"/>
      <c r="E212" s="604"/>
      <c r="F212" s="604"/>
      <c r="G212" s="604"/>
      <c r="H212" s="604"/>
      <c r="I212" s="604"/>
      <c r="J212" s="604"/>
      <c r="K212" s="604"/>
      <c r="L212" s="604"/>
      <c r="M212" s="604"/>
      <c r="N212" s="604"/>
      <c r="O212" s="604"/>
    </row>
    <row r="213" spans="1:15">
      <c r="A213" s="604"/>
      <c r="B213" s="604"/>
      <c r="C213" s="604"/>
      <c r="D213" s="604"/>
      <c r="E213" s="604"/>
      <c r="F213" s="604"/>
      <c r="G213" s="604"/>
      <c r="H213" s="604"/>
      <c r="I213" s="604"/>
      <c r="J213" s="604"/>
      <c r="K213" s="604"/>
      <c r="L213" s="604"/>
      <c r="M213" s="604"/>
      <c r="N213" s="604"/>
      <c r="O213" s="604"/>
    </row>
    <row r="214" spans="1:15">
      <c r="A214" s="604"/>
      <c r="B214" s="604"/>
      <c r="C214" s="604"/>
      <c r="D214" s="604"/>
      <c r="E214" s="604"/>
      <c r="F214" s="604"/>
      <c r="G214" s="604"/>
      <c r="H214" s="604"/>
      <c r="I214" s="604"/>
      <c r="J214" s="604"/>
      <c r="K214" s="604"/>
      <c r="L214" s="604"/>
      <c r="M214" s="604"/>
      <c r="N214" s="604"/>
      <c r="O214" s="604"/>
    </row>
    <row r="215" spans="1:15">
      <c r="A215" s="604"/>
      <c r="B215" s="604"/>
      <c r="C215" s="604"/>
      <c r="D215" s="604"/>
      <c r="E215" s="604"/>
      <c r="F215" s="604"/>
      <c r="G215" s="604"/>
      <c r="H215" s="604"/>
      <c r="I215" s="604"/>
      <c r="J215" s="604"/>
      <c r="K215" s="604"/>
      <c r="L215" s="604"/>
      <c r="M215" s="604"/>
      <c r="N215" s="604"/>
      <c r="O215" s="604"/>
    </row>
    <row r="216" spans="1:15">
      <c r="A216" s="604"/>
      <c r="B216" s="604"/>
      <c r="C216" s="604"/>
      <c r="D216" s="604"/>
      <c r="E216" s="604"/>
      <c r="F216" s="604"/>
      <c r="G216" s="604"/>
      <c r="H216" s="604"/>
      <c r="I216" s="604"/>
      <c r="J216" s="604"/>
      <c r="K216" s="604"/>
      <c r="L216" s="604"/>
      <c r="M216" s="604"/>
      <c r="N216" s="604"/>
      <c r="O216" s="604"/>
    </row>
    <row r="217" spans="1:15">
      <c r="A217" s="604"/>
      <c r="B217" s="604"/>
      <c r="C217" s="604"/>
      <c r="D217" s="604"/>
      <c r="E217" s="604"/>
      <c r="F217" s="604"/>
      <c r="G217" s="604"/>
      <c r="H217" s="604"/>
      <c r="I217" s="604"/>
      <c r="J217" s="604"/>
      <c r="K217" s="604"/>
      <c r="L217" s="604"/>
      <c r="M217" s="604"/>
      <c r="N217" s="604"/>
      <c r="O217" s="604"/>
    </row>
    <row r="218" spans="1:15">
      <c r="A218" s="604"/>
      <c r="B218" s="604"/>
      <c r="C218" s="604"/>
      <c r="D218" s="604"/>
      <c r="E218" s="604"/>
      <c r="F218" s="604"/>
      <c r="G218" s="604"/>
      <c r="H218" s="604"/>
      <c r="I218" s="604"/>
      <c r="J218" s="604"/>
      <c r="K218" s="604"/>
      <c r="L218" s="604"/>
      <c r="M218" s="604"/>
      <c r="N218" s="604"/>
      <c r="O218" s="604"/>
    </row>
    <row r="219" spans="1:15">
      <c r="A219" s="604"/>
      <c r="B219" s="604"/>
      <c r="C219" s="604"/>
      <c r="D219" s="604"/>
      <c r="E219" s="604"/>
      <c r="F219" s="604"/>
      <c r="G219" s="604"/>
      <c r="H219" s="604"/>
      <c r="I219" s="604"/>
      <c r="J219" s="604"/>
      <c r="K219" s="604"/>
      <c r="L219" s="604"/>
      <c r="M219" s="604"/>
      <c r="N219" s="604"/>
      <c r="O219" s="604"/>
    </row>
    <row r="220" spans="1:15">
      <c r="A220" s="604"/>
      <c r="B220" s="604"/>
      <c r="C220" s="604"/>
      <c r="D220" s="604"/>
      <c r="E220" s="604"/>
      <c r="F220" s="604"/>
      <c r="G220" s="604"/>
      <c r="H220" s="604"/>
      <c r="I220" s="604"/>
      <c r="J220" s="604"/>
      <c r="K220" s="604"/>
      <c r="L220" s="604"/>
      <c r="M220" s="604"/>
      <c r="N220" s="604"/>
      <c r="O220" s="604"/>
    </row>
    <row r="221" spans="1:15">
      <c r="A221" s="604"/>
      <c r="B221" s="604"/>
      <c r="C221" s="604"/>
      <c r="D221" s="604"/>
      <c r="E221" s="604"/>
      <c r="F221" s="604"/>
      <c r="G221" s="604"/>
      <c r="H221" s="604"/>
      <c r="I221" s="604"/>
      <c r="J221" s="604"/>
      <c r="K221" s="604"/>
      <c r="L221" s="604"/>
      <c r="M221" s="604"/>
      <c r="N221" s="604"/>
      <c r="O221" s="604"/>
    </row>
    <row r="222" spans="1:15">
      <c r="A222" s="604"/>
      <c r="B222" s="604"/>
      <c r="C222" s="604"/>
      <c r="D222" s="604"/>
      <c r="E222" s="604"/>
      <c r="F222" s="604"/>
      <c r="G222" s="604"/>
      <c r="H222" s="604"/>
      <c r="I222" s="604"/>
      <c r="J222" s="604"/>
      <c r="K222" s="604"/>
      <c r="L222" s="604"/>
      <c r="M222" s="604"/>
      <c r="N222" s="604"/>
      <c r="O222" s="604"/>
    </row>
    <row r="223" spans="1:15">
      <c r="A223" s="604"/>
      <c r="B223" s="604"/>
      <c r="C223" s="604"/>
      <c r="D223" s="604"/>
      <c r="E223" s="604"/>
      <c r="F223" s="604"/>
      <c r="G223" s="604"/>
      <c r="H223" s="604"/>
      <c r="I223" s="604"/>
      <c r="J223" s="604"/>
      <c r="K223" s="604"/>
      <c r="L223" s="604"/>
      <c r="M223" s="604"/>
      <c r="N223" s="604"/>
      <c r="O223" s="604"/>
    </row>
    <row r="224" spans="1:15">
      <c r="A224" s="604"/>
      <c r="B224" s="604"/>
      <c r="C224" s="604"/>
      <c r="D224" s="604"/>
      <c r="E224" s="604"/>
      <c r="F224" s="604"/>
      <c r="G224" s="604"/>
      <c r="H224" s="604"/>
      <c r="I224" s="604"/>
      <c r="J224" s="604"/>
      <c r="K224" s="604"/>
      <c r="L224" s="604"/>
      <c r="M224" s="604"/>
      <c r="N224" s="604"/>
      <c r="O224" s="604"/>
    </row>
    <row r="225" spans="1:15">
      <c r="A225" s="604"/>
      <c r="B225" s="604"/>
      <c r="C225" s="604"/>
      <c r="D225" s="604"/>
      <c r="E225" s="604"/>
      <c r="F225" s="604"/>
      <c r="G225" s="604"/>
      <c r="H225" s="604"/>
      <c r="I225" s="604"/>
      <c r="J225" s="604"/>
      <c r="K225" s="604"/>
      <c r="L225" s="604"/>
      <c r="M225" s="604"/>
      <c r="N225" s="604"/>
      <c r="O225" s="604"/>
    </row>
    <row r="226" spans="1:15">
      <c r="A226" s="604"/>
      <c r="B226" s="604"/>
      <c r="C226" s="604"/>
      <c r="D226" s="604"/>
      <c r="E226" s="604"/>
      <c r="F226" s="604"/>
      <c r="G226" s="604"/>
      <c r="H226" s="604"/>
      <c r="I226" s="604"/>
      <c r="J226" s="604"/>
      <c r="K226" s="604"/>
      <c r="L226" s="604"/>
      <c r="M226" s="604"/>
      <c r="N226" s="604"/>
      <c r="O226" s="604"/>
    </row>
    <row r="227" spans="1:15">
      <c r="A227" s="604"/>
      <c r="B227" s="604"/>
      <c r="C227" s="604"/>
      <c r="D227" s="604"/>
      <c r="E227" s="604"/>
      <c r="F227" s="604"/>
      <c r="G227" s="604"/>
      <c r="H227" s="604"/>
      <c r="I227" s="604"/>
      <c r="J227" s="604"/>
      <c r="K227" s="604"/>
      <c r="L227" s="604"/>
      <c r="M227" s="604"/>
      <c r="N227" s="604"/>
      <c r="O227" s="604"/>
    </row>
    <row r="228" spans="1:15">
      <c r="A228" s="604"/>
      <c r="B228" s="604"/>
      <c r="C228" s="604"/>
      <c r="D228" s="604"/>
      <c r="E228" s="604"/>
      <c r="F228" s="604"/>
      <c r="G228" s="604"/>
      <c r="H228" s="604"/>
      <c r="I228" s="604"/>
      <c r="J228" s="604"/>
      <c r="K228" s="604"/>
      <c r="L228" s="604"/>
      <c r="M228" s="604"/>
      <c r="N228" s="604"/>
      <c r="O228" s="604"/>
    </row>
    <row r="229" spans="1:15">
      <c r="A229" s="604"/>
      <c r="B229" s="604"/>
      <c r="C229" s="604"/>
      <c r="D229" s="604"/>
      <c r="E229" s="604"/>
      <c r="F229" s="604"/>
      <c r="G229" s="604"/>
      <c r="H229" s="604"/>
      <c r="I229" s="604"/>
      <c r="J229" s="604"/>
      <c r="K229" s="604"/>
      <c r="L229" s="604"/>
      <c r="M229" s="604"/>
      <c r="N229" s="604"/>
      <c r="O229" s="604"/>
    </row>
    <row r="230" spans="1:15">
      <c r="A230" s="604"/>
      <c r="B230" s="604"/>
      <c r="C230" s="604"/>
      <c r="D230" s="604"/>
      <c r="E230" s="604"/>
      <c r="F230" s="604"/>
      <c r="G230" s="604"/>
      <c r="H230" s="604"/>
      <c r="I230" s="604"/>
      <c r="J230" s="604"/>
      <c r="K230" s="604"/>
      <c r="L230" s="604"/>
      <c r="M230" s="604"/>
      <c r="N230" s="604"/>
      <c r="O230" s="604"/>
    </row>
    <row r="231" spans="1:15">
      <c r="A231" s="604"/>
      <c r="B231" s="604"/>
      <c r="C231" s="604"/>
      <c r="D231" s="604"/>
      <c r="E231" s="604"/>
      <c r="F231" s="604"/>
      <c r="G231" s="604"/>
      <c r="H231" s="604"/>
      <c r="I231" s="604"/>
      <c r="J231" s="604"/>
      <c r="K231" s="604"/>
      <c r="L231" s="604"/>
      <c r="M231" s="604"/>
      <c r="N231" s="604"/>
      <c r="O231" s="604"/>
    </row>
    <row r="232" spans="1:15">
      <c r="A232" s="604"/>
      <c r="B232" s="604"/>
      <c r="C232" s="604"/>
      <c r="D232" s="604"/>
      <c r="E232" s="604"/>
      <c r="F232" s="604"/>
      <c r="G232" s="604"/>
      <c r="H232" s="604"/>
      <c r="I232" s="604"/>
      <c r="J232" s="604"/>
      <c r="K232" s="604"/>
      <c r="L232" s="604"/>
      <c r="M232" s="604"/>
      <c r="N232" s="604"/>
      <c r="O232" s="604"/>
    </row>
    <row r="233" spans="1:15">
      <c r="A233" s="604"/>
      <c r="B233" s="604"/>
      <c r="C233" s="604"/>
      <c r="D233" s="604"/>
      <c r="E233" s="604"/>
      <c r="F233" s="604"/>
      <c r="G233" s="604"/>
      <c r="H233" s="604"/>
      <c r="I233" s="604"/>
      <c r="J233" s="604"/>
      <c r="K233" s="604"/>
      <c r="L233" s="604"/>
      <c r="M233" s="604"/>
      <c r="N233" s="604"/>
      <c r="O233" s="604"/>
    </row>
    <row r="234" spans="1:15">
      <c r="A234" s="604"/>
      <c r="B234" s="604"/>
      <c r="C234" s="604"/>
      <c r="D234" s="604"/>
      <c r="E234" s="604"/>
      <c r="F234" s="604"/>
      <c r="G234" s="604"/>
      <c r="H234" s="604"/>
      <c r="I234" s="604"/>
      <c r="J234" s="604"/>
      <c r="K234" s="604"/>
      <c r="L234" s="604"/>
      <c r="M234" s="604"/>
      <c r="N234" s="604"/>
      <c r="O234" s="604"/>
    </row>
    <row r="235" spans="1:15">
      <c r="A235" s="604"/>
      <c r="B235" s="604"/>
      <c r="C235" s="604"/>
      <c r="D235" s="604"/>
      <c r="E235" s="604"/>
      <c r="F235" s="604"/>
      <c r="G235" s="604"/>
      <c r="H235" s="604"/>
      <c r="I235" s="604"/>
      <c r="J235" s="604"/>
      <c r="K235" s="604"/>
      <c r="L235" s="604"/>
      <c r="M235" s="604"/>
      <c r="N235" s="604"/>
      <c r="O235" s="604"/>
    </row>
    <row r="236" spans="1:15">
      <c r="A236" s="604"/>
      <c r="B236" s="604"/>
      <c r="C236" s="604"/>
      <c r="D236" s="604"/>
      <c r="E236" s="604"/>
      <c r="F236" s="604"/>
      <c r="G236" s="604"/>
      <c r="H236" s="604"/>
      <c r="I236" s="604"/>
      <c r="J236" s="604"/>
      <c r="K236" s="604"/>
      <c r="L236" s="604"/>
      <c r="M236" s="604"/>
      <c r="N236" s="604"/>
      <c r="O236" s="604"/>
    </row>
    <row r="237" spans="1:15">
      <c r="A237" s="604"/>
      <c r="B237" s="604"/>
      <c r="C237" s="604"/>
      <c r="D237" s="604"/>
      <c r="E237" s="604"/>
      <c r="F237" s="604"/>
      <c r="G237" s="604"/>
      <c r="H237" s="604"/>
      <c r="I237" s="604"/>
      <c r="J237" s="604"/>
      <c r="K237" s="604"/>
      <c r="L237" s="604"/>
      <c r="M237" s="604"/>
      <c r="N237" s="604"/>
      <c r="O237" s="604"/>
    </row>
    <row r="238" spans="1:15">
      <c r="A238" s="604"/>
      <c r="B238" s="604"/>
      <c r="C238" s="604"/>
      <c r="D238" s="604"/>
      <c r="E238" s="604"/>
      <c r="F238" s="604"/>
      <c r="G238" s="604"/>
      <c r="H238" s="604"/>
      <c r="I238" s="604"/>
      <c r="J238" s="604"/>
      <c r="K238" s="604"/>
      <c r="L238" s="604"/>
      <c r="M238" s="604"/>
      <c r="N238" s="604"/>
      <c r="O238" s="604"/>
    </row>
    <row r="239" spans="1:15">
      <c r="A239" s="604"/>
      <c r="B239" s="604"/>
      <c r="C239" s="604"/>
      <c r="D239" s="604"/>
      <c r="E239" s="604"/>
      <c r="F239" s="604"/>
      <c r="G239" s="604"/>
      <c r="H239" s="604"/>
      <c r="I239" s="604"/>
      <c r="J239" s="604"/>
      <c r="K239" s="604"/>
      <c r="L239" s="604"/>
      <c r="M239" s="604"/>
      <c r="N239" s="604"/>
      <c r="O239" s="604"/>
    </row>
    <row r="240" spans="1:15">
      <c r="A240" s="604"/>
      <c r="B240" s="604"/>
      <c r="C240" s="604"/>
      <c r="D240" s="604"/>
      <c r="E240" s="604"/>
      <c r="F240" s="604"/>
      <c r="G240" s="604"/>
      <c r="H240" s="604"/>
      <c r="I240" s="604"/>
      <c r="J240" s="604"/>
      <c r="K240" s="604"/>
      <c r="L240" s="604"/>
      <c r="M240" s="604"/>
      <c r="N240" s="604"/>
      <c r="O240" s="604"/>
    </row>
    <row r="241" spans="1:15">
      <c r="A241" s="604"/>
      <c r="B241" s="604"/>
      <c r="C241" s="604"/>
      <c r="D241" s="604"/>
      <c r="E241" s="604"/>
      <c r="F241" s="604"/>
      <c r="G241" s="604"/>
      <c r="H241" s="604"/>
      <c r="I241" s="604"/>
      <c r="J241" s="604"/>
      <c r="K241" s="604"/>
      <c r="L241" s="604"/>
      <c r="M241" s="604"/>
      <c r="N241" s="604"/>
      <c r="O241" s="604"/>
    </row>
    <row r="242" spans="1:15">
      <c r="A242" s="604"/>
      <c r="B242" s="604"/>
      <c r="C242" s="604"/>
      <c r="D242" s="604"/>
      <c r="E242" s="604"/>
      <c r="F242" s="604"/>
      <c r="G242" s="604"/>
      <c r="H242" s="604"/>
      <c r="I242" s="604"/>
      <c r="J242" s="604"/>
      <c r="K242" s="604"/>
      <c r="L242" s="604"/>
      <c r="M242" s="604"/>
      <c r="N242" s="604"/>
      <c r="O242" s="604"/>
    </row>
    <row r="243" spans="1:15">
      <c r="A243" s="604"/>
      <c r="B243" s="604"/>
      <c r="C243" s="604"/>
      <c r="D243" s="604"/>
      <c r="E243" s="604"/>
      <c r="F243" s="604"/>
      <c r="G243" s="604"/>
      <c r="H243" s="604"/>
      <c r="I243" s="604"/>
      <c r="J243" s="604"/>
      <c r="K243" s="604"/>
      <c r="L243" s="604"/>
      <c r="M243" s="604"/>
      <c r="N243" s="604"/>
      <c r="O243" s="604"/>
    </row>
    <row r="244" spans="1:15">
      <c r="A244" s="604"/>
      <c r="B244" s="604"/>
      <c r="C244" s="604"/>
      <c r="D244" s="604"/>
      <c r="E244" s="604"/>
      <c r="F244" s="604"/>
      <c r="G244" s="604"/>
      <c r="H244" s="604"/>
      <c r="I244" s="604"/>
      <c r="J244" s="604"/>
      <c r="K244" s="604"/>
      <c r="L244" s="604"/>
      <c r="M244" s="604"/>
      <c r="N244" s="604"/>
      <c r="O244" s="604"/>
    </row>
    <row r="245" spans="1:15">
      <c r="A245" s="604"/>
      <c r="B245" s="604"/>
      <c r="C245" s="604"/>
      <c r="D245" s="604"/>
      <c r="E245" s="604"/>
      <c r="F245" s="604"/>
      <c r="G245" s="604"/>
      <c r="H245" s="604"/>
      <c r="I245" s="604"/>
      <c r="J245" s="604"/>
      <c r="K245" s="604"/>
      <c r="L245" s="604"/>
      <c r="M245" s="604"/>
      <c r="N245" s="604"/>
      <c r="O245" s="604"/>
    </row>
    <row r="246" spans="1:15">
      <c r="A246" s="604"/>
      <c r="B246" s="604"/>
      <c r="C246" s="604"/>
      <c r="D246" s="604"/>
      <c r="E246" s="604"/>
      <c r="F246" s="604"/>
      <c r="G246" s="604"/>
      <c r="H246" s="604"/>
      <c r="I246" s="604"/>
      <c r="J246" s="604"/>
      <c r="K246" s="604"/>
      <c r="L246" s="604"/>
      <c r="M246" s="604"/>
      <c r="N246" s="604"/>
      <c r="O246" s="604"/>
    </row>
    <row r="247" spans="1:15">
      <c r="A247" s="604"/>
      <c r="B247" s="604"/>
      <c r="C247" s="604"/>
      <c r="D247" s="604"/>
      <c r="E247" s="604"/>
      <c r="F247" s="604"/>
      <c r="G247" s="604"/>
      <c r="H247" s="604"/>
      <c r="I247" s="604"/>
      <c r="J247" s="604"/>
      <c r="K247" s="604"/>
      <c r="L247" s="604"/>
      <c r="M247" s="604"/>
      <c r="N247" s="604"/>
      <c r="O247" s="604"/>
    </row>
    <row r="248" spans="1:15">
      <c r="A248" s="604"/>
      <c r="B248" s="604"/>
      <c r="C248" s="604"/>
      <c r="D248" s="604"/>
      <c r="E248" s="604"/>
      <c r="F248" s="604"/>
      <c r="G248" s="604"/>
      <c r="H248" s="604"/>
      <c r="I248" s="604"/>
      <c r="J248" s="604"/>
      <c r="K248" s="604"/>
      <c r="L248" s="604"/>
      <c r="M248" s="604"/>
      <c r="N248" s="604"/>
      <c r="O248" s="604"/>
    </row>
    <row r="249" spans="1:15">
      <c r="A249" s="604"/>
      <c r="B249" s="604"/>
      <c r="C249" s="604"/>
      <c r="D249" s="604"/>
      <c r="E249" s="604"/>
      <c r="F249" s="604"/>
      <c r="G249" s="604"/>
      <c r="H249" s="604"/>
      <c r="I249" s="604"/>
      <c r="J249" s="604"/>
      <c r="K249" s="604"/>
      <c r="L249" s="604"/>
      <c r="M249" s="604"/>
      <c r="N249" s="604"/>
      <c r="O249" s="604"/>
    </row>
    <row r="250" spans="1:15">
      <c r="A250" s="604"/>
      <c r="B250" s="604"/>
      <c r="C250" s="604"/>
      <c r="D250" s="604"/>
      <c r="E250" s="604"/>
      <c r="F250" s="604"/>
      <c r="G250" s="604"/>
      <c r="H250" s="604"/>
      <c r="I250" s="604"/>
      <c r="J250" s="604"/>
      <c r="K250" s="604"/>
      <c r="L250" s="604"/>
      <c r="M250" s="604"/>
      <c r="N250" s="604"/>
      <c r="O250" s="604"/>
    </row>
    <row r="251" spans="1:15">
      <c r="A251" s="604"/>
      <c r="B251" s="604"/>
      <c r="C251" s="604"/>
      <c r="D251" s="604"/>
      <c r="E251" s="604"/>
      <c r="F251" s="604"/>
      <c r="G251" s="604"/>
      <c r="H251" s="604"/>
      <c r="I251" s="604"/>
      <c r="J251" s="604"/>
      <c r="K251" s="604"/>
      <c r="L251" s="604"/>
      <c r="M251" s="604"/>
      <c r="N251" s="604"/>
      <c r="O251" s="604"/>
    </row>
    <row r="252" spans="1:15">
      <c r="A252" s="604"/>
      <c r="B252" s="604"/>
      <c r="C252" s="604"/>
      <c r="D252" s="604"/>
      <c r="E252" s="604"/>
      <c r="F252" s="604"/>
      <c r="G252" s="604"/>
      <c r="H252" s="604"/>
      <c r="I252" s="604"/>
      <c r="J252" s="604"/>
      <c r="K252" s="604"/>
      <c r="L252" s="604"/>
      <c r="M252" s="604"/>
      <c r="N252" s="604"/>
      <c r="O252" s="604"/>
    </row>
    <row r="253" spans="1:15">
      <c r="A253" s="604"/>
      <c r="B253" s="604"/>
      <c r="C253" s="604"/>
      <c r="D253" s="604"/>
      <c r="E253" s="604"/>
      <c r="F253" s="604"/>
      <c r="G253" s="604"/>
      <c r="H253" s="604"/>
      <c r="I253" s="604"/>
      <c r="J253" s="604"/>
      <c r="K253" s="604"/>
      <c r="L253" s="604"/>
      <c r="M253" s="604"/>
      <c r="N253" s="604"/>
      <c r="O253" s="604"/>
    </row>
    <row r="254" spans="1:15">
      <c r="A254" s="604"/>
      <c r="B254" s="604"/>
      <c r="C254" s="604"/>
      <c r="D254" s="604"/>
      <c r="E254" s="604"/>
      <c r="F254" s="604"/>
      <c r="G254" s="604"/>
      <c r="H254" s="604"/>
      <c r="I254" s="604"/>
      <c r="J254" s="604"/>
      <c r="K254" s="604"/>
      <c r="L254" s="604"/>
      <c r="M254" s="604"/>
      <c r="N254" s="604"/>
      <c r="O254" s="604"/>
    </row>
    <row r="255" spans="1:15">
      <c r="A255" s="604"/>
      <c r="B255" s="604"/>
      <c r="C255" s="604"/>
      <c r="D255" s="604"/>
      <c r="E255" s="604"/>
      <c r="F255" s="604"/>
      <c r="G255" s="604"/>
      <c r="H255" s="604"/>
      <c r="I255" s="604"/>
      <c r="J255" s="604"/>
      <c r="K255" s="604"/>
      <c r="L255" s="604"/>
      <c r="M255" s="604"/>
      <c r="N255" s="604"/>
      <c r="O255" s="604"/>
    </row>
    <row r="256" spans="1:15">
      <c r="A256" s="604"/>
      <c r="B256" s="604"/>
      <c r="C256" s="604"/>
      <c r="D256" s="604"/>
      <c r="E256" s="604"/>
      <c r="F256" s="604"/>
      <c r="G256" s="604"/>
      <c r="H256" s="604"/>
      <c r="I256" s="604"/>
      <c r="J256" s="604"/>
      <c r="K256" s="604"/>
      <c r="L256" s="604"/>
      <c r="M256" s="604"/>
      <c r="N256" s="604"/>
      <c r="O256" s="604"/>
    </row>
    <row r="257" spans="1:15">
      <c r="A257" s="604"/>
      <c r="B257" s="604"/>
      <c r="C257" s="604"/>
      <c r="D257" s="604"/>
      <c r="E257" s="604"/>
      <c r="F257" s="604"/>
      <c r="G257" s="604"/>
      <c r="H257" s="604"/>
      <c r="I257" s="604"/>
      <c r="J257" s="604"/>
      <c r="K257" s="604"/>
      <c r="L257" s="604"/>
      <c r="M257" s="604"/>
      <c r="N257" s="604"/>
      <c r="O257" s="604"/>
    </row>
    <row r="258" spans="1:15">
      <c r="A258" s="604"/>
      <c r="B258" s="604"/>
      <c r="C258" s="604"/>
      <c r="D258" s="604"/>
      <c r="E258" s="604"/>
      <c r="F258" s="604"/>
      <c r="G258" s="604"/>
      <c r="H258" s="604"/>
      <c r="I258" s="604"/>
      <c r="J258" s="604"/>
      <c r="K258" s="604"/>
      <c r="L258" s="604"/>
      <c r="M258" s="604"/>
      <c r="N258" s="604"/>
      <c r="O258" s="604"/>
    </row>
    <row r="259" spans="1:15">
      <c r="A259" s="604"/>
      <c r="B259" s="604"/>
      <c r="C259" s="604"/>
      <c r="D259" s="604"/>
      <c r="E259" s="604"/>
      <c r="F259" s="604"/>
      <c r="G259" s="604"/>
      <c r="H259" s="604"/>
      <c r="I259" s="604"/>
      <c r="J259" s="604"/>
      <c r="K259" s="604"/>
      <c r="L259" s="604"/>
      <c r="M259" s="604"/>
      <c r="N259" s="604"/>
      <c r="O259" s="604"/>
    </row>
    <row r="260" spans="1:15">
      <c r="A260" s="604"/>
      <c r="B260" s="604"/>
      <c r="C260" s="604"/>
      <c r="D260" s="604"/>
      <c r="E260" s="604"/>
      <c r="F260" s="604"/>
      <c r="G260" s="604"/>
      <c r="H260" s="604"/>
      <c r="I260" s="604"/>
      <c r="J260" s="604"/>
      <c r="K260" s="604"/>
      <c r="L260" s="604"/>
      <c r="M260" s="604"/>
      <c r="N260" s="604"/>
      <c r="O260" s="604"/>
    </row>
    <row r="261" spans="1:15">
      <c r="A261" s="604"/>
      <c r="B261" s="604"/>
      <c r="C261" s="604"/>
      <c r="D261" s="604"/>
      <c r="E261" s="604"/>
      <c r="F261" s="604"/>
      <c r="G261" s="604"/>
      <c r="H261" s="604"/>
      <c r="I261" s="604"/>
      <c r="J261" s="604"/>
      <c r="K261" s="604"/>
      <c r="L261" s="604"/>
      <c r="M261" s="604"/>
      <c r="N261" s="604"/>
      <c r="O261" s="604"/>
    </row>
    <row r="262" spans="1:15">
      <c r="A262" s="604"/>
      <c r="B262" s="604"/>
      <c r="C262" s="604"/>
      <c r="D262" s="604"/>
      <c r="E262" s="604"/>
      <c r="F262" s="604"/>
      <c r="G262" s="604"/>
      <c r="H262" s="604"/>
      <c r="I262" s="604"/>
      <c r="J262" s="604"/>
      <c r="K262" s="604"/>
      <c r="L262" s="604"/>
      <c r="M262" s="604"/>
      <c r="N262" s="604"/>
      <c r="O262" s="604"/>
    </row>
    <row r="263" spans="1:15">
      <c r="A263" s="604"/>
      <c r="B263" s="604"/>
      <c r="C263" s="604"/>
      <c r="D263" s="604"/>
      <c r="E263" s="604"/>
      <c r="F263" s="604"/>
      <c r="G263" s="604"/>
      <c r="H263" s="604"/>
      <c r="I263" s="604"/>
      <c r="J263" s="604"/>
      <c r="K263" s="604"/>
      <c r="L263" s="604"/>
      <c r="M263" s="604"/>
      <c r="N263" s="604"/>
      <c r="O263" s="604"/>
    </row>
    <row r="264" spans="1:15">
      <c r="A264" s="604"/>
      <c r="B264" s="604"/>
      <c r="C264" s="604"/>
      <c r="D264" s="604"/>
      <c r="E264" s="604"/>
      <c r="F264" s="604"/>
      <c r="G264" s="604"/>
      <c r="H264" s="604"/>
      <c r="I264" s="604"/>
      <c r="J264" s="604"/>
      <c r="K264" s="604"/>
      <c r="L264" s="604"/>
      <c r="M264" s="604"/>
      <c r="N264" s="604"/>
      <c r="O264" s="604"/>
    </row>
    <row r="265" spans="1:15">
      <c r="A265" s="604"/>
      <c r="B265" s="604"/>
      <c r="C265" s="604"/>
      <c r="D265" s="604"/>
      <c r="E265" s="604"/>
      <c r="F265" s="604"/>
      <c r="G265" s="604"/>
      <c r="H265" s="604"/>
      <c r="I265" s="604"/>
      <c r="J265" s="604"/>
      <c r="K265" s="604"/>
      <c r="L265" s="604"/>
      <c r="M265" s="604"/>
      <c r="N265" s="604"/>
      <c r="O265" s="604"/>
    </row>
    <row r="266" spans="1:15">
      <c r="A266" s="604"/>
      <c r="B266" s="604"/>
      <c r="C266" s="604"/>
      <c r="D266" s="604"/>
      <c r="E266" s="604"/>
      <c r="F266" s="604"/>
      <c r="G266" s="604"/>
      <c r="H266" s="604"/>
      <c r="I266" s="604"/>
      <c r="J266" s="604"/>
      <c r="K266" s="604"/>
      <c r="L266" s="604"/>
      <c r="M266" s="604"/>
      <c r="N266" s="604"/>
      <c r="O266" s="604"/>
    </row>
    <row r="267" spans="1:15">
      <c r="A267" s="604"/>
      <c r="B267" s="604"/>
      <c r="C267" s="604"/>
      <c r="D267" s="604"/>
      <c r="E267" s="604"/>
      <c r="F267" s="604"/>
      <c r="G267" s="604"/>
      <c r="H267" s="604"/>
      <c r="I267" s="604"/>
      <c r="J267" s="604"/>
      <c r="K267" s="604"/>
      <c r="L267" s="604"/>
      <c r="M267" s="604"/>
      <c r="N267" s="604"/>
      <c r="O267" s="604"/>
    </row>
    <row r="268" spans="1:15">
      <c r="A268" s="604"/>
      <c r="B268" s="604"/>
      <c r="C268" s="604"/>
      <c r="D268" s="604"/>
      <c r="E268" s="604"/>
      <c r="F268" s="604"/>
      <c r="G268" s="604"/>
      <c r="H268" s="604"/>
      <c r="I268" s="604"/>
      <c r="J268" s="604"/>
      <c r="K268" s="604"/>
      <c r="L268" s="604"/>
      <c r="M268" s="604"/>
      <c r="N268" s="604"/>
      <c r="O268" s="604"/>
    </row>
    <row r="269" spans="1:15">
      <c r="A269" s="604"/>
      <c r="B269" s="604"/>
      <c r="C269" s="604"/>
      <c r="D269" s="604"/>
      <c r="E269" s="604"/>
      <c r="F269" s="604"/>
      <c r="G269" s="604"/>
      <c r="H269" s="604"/>
      <c r="I269" s="604"/>
      <c r="J269" s="604"/>
      <c r="K269" s="604"/>
      <c r="L269" s="604"/>
      <c r="M269" s="604"/>
      <c r="N269" s="604"/>
      <c r="O269" s="604"/>
    </row>
    <row r="270" spans="1:15">
      <c r="A270" s="604"/>
      <c r="B270" s="604"/>
      <c r="C270" s="604"/>
      <c r="D270" s="604"/>
      <c r="E270" s="604"/>
      <c r="F270" s="604"/>
      <c r="G270" s="604"/>
      <c r="H270" s="604"/>
      <c r="I270" s="604"/>
      <c r="J270" s="604"/>
      <c r="K270" s="604"/>
      <c r="L270" s="604"/>
      <c r="M270" s="604"/>
      <c r="N270" s="604"/>
      <c r="O270" s="604"/>
    </row>
    <row r="271" spans="1:15">
      <c r="A271" s="604"/>
      <c r="B271" s="604"/>
      <c r="C271" s="604"/>
      <c r="D271" s="604"/>
      <c r="E271" s="604"/>
      <c r="F271" s="604"/>
      <c r="G271" s="604"/>
      <c r="H271" s="604"/>
      <c r="I271" s="604"/>
      <c r="J271" s="604"/>
      <c r="K271" s="604"/>
      <c r="L271" s="604"/>
      <c r="M271" s="604"/>
      <c r="N271" s="604"/>
      <c r="O271" s="604"/>
    </row>
    <row r="272" spans="1:15">
      <c r="A272" s="604"/>
      <c r="B272" s="604"/>
      <c r="C272" s="604"/>
      <c r="D272" s="604"/>
      <c r="E272" s="604"/>
      <c r="F272" s="604"/>
      <c r="G272" s="604"/>
      <c r="H272" s="604"/>
      <c r="I272" s="604"/>
      <c r="J272" s="604"/>
      <c r="K272" s="604"/>
      <c r="L272" s="604"/>
      <c r="M272" s="604"/>
      <c r="N272" s="604"/>
      <c r="O272" s="604"/>
    </row>
    <row r="273" spans="1:15">
      <c r="A273" s="604"/>
      <c r="B273" s="604"/>
      <c r="C273" s="604"/>
      <c r="D273" s="604"/>
      <c r="E273" s="604"/>
      <c r="F273" s="604"/>
      <c r="G273" s="604"/>
      <c r="H273" s="604"/>
      <c r="I273" s="604"/>
      <c r="J273" s="604"/>
      <c r="K273" s="604"/>
      <c r="L273" s="604"/>
      <c r="M273" s="604"/>
      <c r="N273" s="604"/>
      <c r="O273" s="604"/>
    </row>
    <row r="274" spans="1:15">
      <c r="A274" s="604"/>
      <c r="B274" s="604"/>
      <c r="C274" s="604"/>
      <c r="D274" s="604"/>
      <c r="E274" s="604"/>
      <c r="F274" s="604"/>
      <c r="G274" s="604"/>
      <c r="H274" s="604"/>
      <c r="I274" s="604"/>
      <c r="J274" s="604"/>
      <c r="K274" s="604"/>
      <c r="L274" s="604"/>
      <c r="M274" s="604"/>
      <c r="N274" s="604"/>
      <c r="O274" s="604"/>
    </row>
    <row r="275" spans="1:15">
      <c r="A275" s="604"/>
      <c r="B275" s="604"/>
      <c r="C275" s="604"/>
      <c r="D275" s="604"/>
      <c r="E275" s="604"/>
      <c r="F275" s="604"/>
      <c r="G275" s="604"/>
      <c r="H275" s="604"/>
      <c r="I275" s="604"/>
      <c r="J275" s="604"/>
      <c r="K275" s="604"/>
      <c r="L275" s="604"/>
      <c r="M275" s="604"/>
      <c r="N275" s="604"/>
      <c r="O275" s="604"/>
    </row>
    <row r="276" spans="1:15">
      <c r="A276" s="604"/>
      <c r="B276" s="604"/>
      <c r="C276" s="604"/>
      <c r="D276" s="604"/>
      <c r="E276" s="604"/>
      <c r="F276" s="604"/>
      <c r="G276" s="604"/>
      <c r="H276" s="604"/>
      <c r="I276" s="604"/>
      <c r="J276" s="604"/>
      <c r="K276" s="604"/>
      <c r="L276" s="604"/>
      <c r="M276" s="604"/>
      <c r="N276" s="604"/>
      <c r="O276" s="604"/>
    </row>
    <row r="277" spans="1:15">
      <c r="A277" s="604"/>
      <c r="B277" s="604"/>
      <c r="C277" s="604"/>
      <c r="D277" s="604"/>
      <c r="E277" s="604"/>
      <c r="F277" s="604"/>
      <c r="G277" s="604"/>
      <c r="H277" s="604"/>
      <c r="I277" s="604"/>
      <c r="J277" s="604"/>
      <c r="K277" s="604"/>
      <c r="L277" s="604"/>
      <c r="M277" s="604"/>
      <c r="N277" s="604"/>
      <c r="O277" s="604"/>
    </row>
    <row r="278" spans="1:15">
      <c r="A278" s="604"/>
      <c r="B278" s="604"/>
      <c r="C278" s="604"/>
      <c r="D278" s="604"/>
      <c r="E278" s="604"/>
      <c r="F278" s="604"/>
      <c r="G278" s="604"/>
      <c r="H278" s="604"/>
      <c r="I278" s="604"/>
      <c r="J278" s="604"/>
      <c r="K278" s="604"/>
      <c r="L278" s="604"/>
      <c r="M278" s="604"/>
      <c r="N278" s="604"/>
      <c r="O278" s="604"/>
    </row>
    <row r="279" spans="1:15">
      <c r="A279" s="604"/>
      <c r="B279" s="604"/>
      <c r="C279" s="604"/>
      <c r="D279" s="604"/>
      <c r="E279" s="604"/>
      <c r="F279" s="604"/>
      <c r="G279" s="604"/>
      <c r="H279" s="604"/>
      <c r="I279" s="604"/>
      <c r="J279" s="604"/>
      <c r="K279" s="604"/>
      <c r="L279" s="604"/>
      <c r="M279" s="604"/>
      <c r="N279" s="604"/>
      <c r="O279" s="604"/>
    </row>
    <row r="280" spans="1:15">
      <c r="A280" s="604"/>
      <c r="B280" s="604"/>
      <c r="C280" s="604"/>
      <c r="D280" s="604"/>
      <c r="E280" s="604"/>
      <c r="F280" s="604"/>
      <c r="G280" s="604"/>
      <c r="H280" s="604"/>
      <c r="I280" s="604"/>
      <c r="J280" s="604"/>
      <c r="K280" s="604"/>
      <c r="L280" s="604"/>
      <c r="M280" s="604"/>
      <c r="N280" s="604"/>
      <c r="O280" s="604"/>
    </row>
    <row r="281" spans="1:15">
      <c r="A281" s="604"/>
      <c r="B281" s="604"/>
      <c r="C281" s="604"/>
      <c r="D281" s="604"/>
      <c r="E281" s="604"/>
      <c r="F281" s="604"/>
      <c r="G281" s="604"/>
      <c r="H281" s="604"/>
      <c r="I281" s="604"/>
      <c r="J281" s="604"/>
      <c r="K281" s="604"/>
      <c r="L281" s="604"/>
      <c r="M281" s="604"/>
      <c r="N281" s="604"/>
      <c r="O281" s="604"/>
    </row>
    <row r="282" spans="1:15">
      <c r="A282" s="604"/>
      <c r="B282" s="604"/>
      <c r="C282" s="604"/>
      <c r="D282" s="604"/>
      <c r="E282" s="604"/>
      <c r="F282" s="604"/>
      <c r="G282" s="604"/>
      <c r="H282" s="604"/>
      <c r="I282" s="604"/>
      <c r="J282" s="604"/>
      <c r="K282" s="604"/>
      <c r="L282" s="604"/>
      <c r="M282" s="604"/>
      <c r="N282" s="604"/>
      <c r="O282" s="604"/>
    </row>
    <row r="283" spans="1:15">
      <c r="A283" s="604"/>
      <c r="B283" s="604"/>
      <c r="C283" s="604"/>
      <c r="D283" s="604"/>
      <c r="E283" s="604"/>
      <c r="F283" s="604"/>
      <c r="G283" s="604"/>
      <c r="H283" s="604"/>
      <c r="I283" s="604"/>
      <c r="J283" s="604"/>
      <c r="K283" s="604"/>
      <c r="L283" s="604"/>
      <c r="M283" s="604"/>
      <c r="N283" s="604"/>
      <c r="O283" s="604"/>
    </row>
    <row r="284" spans="1:15">
      <c r="A284" s="604"/>
      <c r="B284" s="604"/>
      <c r="C284" s="604"/>
      <c r="D284" s="604"/>
      <c r="E284" s="604"/>
      <c r="F284" s="604"/>
      <c r="G284" s="604"/>
      <c r="H284" s="604"/>
      <c r="I284" s="604"/>
      <c r="J284" s="604"/>
      <c r="K284" s="604"/>
      <c r="L284" s="604"/>
      <c r="M284" s="604"/>
      <c r="N284" s="604"/>
      <c r="O284" s="604"/>
    </row>
    <row r="285" spans="1:15">
      <c r="A285" s="604"/>
      <c r="B285" s="604"/>
      <c r="C285" s="604"/>
      <c r="D285" s="604"/>
      <c r="E285" s="604"/>
      <c r="F285" s="604"/>
      <c r="G285" s="604"/>
      <c r="H285" s="604"/>
      <c r="I285" s="604"/>
      <c r="J285" s="604"/>
      <c r="K285" s="604"/>
      <c r="L285" s="604"/>
      <c r="M285" s="604"/>
      <c r="N285" s="604"/>
      <c r="O285" s="604"/>
    </row>
    <row r="286" spans="1:15">
      <c r="A286" s="604"/>
      <c r="B286" s="604"/>
      <c r="C286" s="604"/>
      <c r="D286" s="604"/>
      <c r="E286" s="604"/>
      <c r="F286" s="604"/>
      <c r="G286" s="604"/>
      <c r="H286" s="604"/>
      <c r="I286" s="604"/>
      <c r="J286" s="604"/>
      <c r="K286" s="604"/>
      <c r="L286" s="604"/>
      <c r="M286" s="604"/>
      <c r="N286" s="604"/>
      <c r="O286" s="604"/>
    </row>
    <row r="287" spans="1:15">
      <c r="A287" s="604"/>
      <c r="B287" s="604"/>
      <c r="C287" s="604"/>
      <c r="D287" s="604"/>
      <c r="E287" s="604"/>
      <c r="F287" s="604"/>
      <c r="G287" s="604"/>
      <c r="H287" s="604"/>
      <c r="I287" s="604"/>
      <c r="J287" s="604"/>
      <c r="K287" s="604"/>
      <c r="L287" s="604"/>
      <c r="M287" s="604"/>
      <c r="N287" s="604"/>
      <c r="O287" s="604"/>
    </row>
    <row r="288" spans="1:15">
      <c r="A288" s="604"/>
      <c r="B288" s="604"/>
      <c r="C288" s="604"/>
      <c r="D288" s="604"/>
      <c r="E288" s="604"/>
      <c r="F288" s="604"/>
      <c r="G288" s="604"/>
      <c r="H288" s="604"/>
      <c r="I288" s="604"/>
      <c r="J288" s="604"/>
      <c r="K288" s="604"/>
      <c r="L288" s="604"/>
      <c r="M288" s="604"/>
      <c r="N288" s="604"/>
      <c r="O288" s="604"/>
    </row>
    <row r="289" spans="1:15">
      <c r="A289" s="604"/>
      <c r="B289" s="604"/>
      <c r="C289" s="604"/>
      <c r="D289" s="604"/>
      <c r="E289" s="604"/>
      <c r="F289" s="604"/>
      <c r="G289" s="604"/>
      <c r="H289" s="604"/>
      <c r="I289" s="604"/>
      <c r="J289" s="604"/>
      <c r="K289" s="604"/>
      <c r="L289" s="604"/>
      <c r="M289" s="604"/>
      <c r="N289" s="604"/>
      <c r="O289" s="604"/>
    </row>
    <row r="290" spans="1:15">
      <c r="A290" s="604"/>
      <c r="B290" s="604"/>
      <c r="C290" s="604"/>
      <c r="D290" s="604"/>
      <c r="E290" s="604"/>
      <c r="F290" s="604"/>
      <c r="G290" s="604"/>
      <c r="H290" s="604"/>
      <c r="I290" s="604"/>
      <c r="J290" s="604"/>
      <c r="K290" s="604"/>
      <c r="L290" s="604"/>
      <c r="M290" s="604"/>
      <c r="N290" s="604"/>
      <c r="O290" s="604"/>
    </row>
    <row r="291" spans="1:15">
      <c r="A291" s="604"/>
      <c r="B291" s="604"/>
      <c r="C291" s="604"/>
      <c r="D291" s="604"/>
      <c r="E291" s="604"/>
      <c r="F291" s="604"/>
      <c r="G291" s="604"/>
      <c r="H291" s="604"/>
      <c r="I291" s="604"/>
      <c r="J291" s="604"/>
      <c r="K291" s="604"/>
      <c r="L291" s="604"/>
      <c r="M291" s="604"/>
      <c r="N291" s="604"/>
      <c r="O291" s="604"/>
    </row>
    <row r="292" spans="1:15">
      <c r="A292" s="604"/>
      <c r="B292" s="604"/>
      <c r="C292" s="604"/>
      <c r="D292" s="604"/>
      <c r="E292" s="604"/>
      <c r="F292" s="604"/>
      <c r="G292" s="604"/>
      <c r="H292" s="604"/>
      <c r="I292" s="604"/>
      <c r="J292" s="604"/>
      <c r="K292" s="604"/>
      <c r="L292" s="604"/>
      <c r="M292" s="604"/>
      <c r="N292" s="604"/>
      <c r="O292" s="604"/>
    </row>
    <row r="293" spans="1:15">
      <c r="A293" s="604"/>
      <c r="B293" s="604"/>
      <c r="C293" s="604"/>
      <c r="D293" s="604"/>
      <c r="E293" s="604"/>
      <c r="F293" s="604"/>
      <c r="G293" s="604"/>
      <c r="H293" s="604"/>
      <c r="I293" s="604"/>
      <c r="J293" s="604"/>
      <c r="K293" s="604"/>
      <c r="L293" s="604"/>
      <c r="M293" s="604"/>
      <c r="N293" s="604"/>
      <c r="O293" s="604"/>
    </row>
    <row r="294" spans="1:15">
      <c r="A294" s="604"/>
      <c r="B294" s="604"/>
      <c r="C294" s="604"/>
      <c r="D294" s="604"/>
      <c r="E294" s="604"/>
      <c r="F294" s="604"/>
      <c r="G294" s="604"/>
      <c r="H294" s="604"/>
      <c r="I294" s="604"/>
      <c r="J294" s="604"/>
      <c r="K294" s="604"/>
      <c r="L294" s="604"/>
      <c r="M294" s="604"/>
      <c r="N294" s="604"/>
      <c r="O294" s="604"/>
    </row>
    <row r="295" spans="1:15">
      <c r="A295" s="604"/>
      <c r="B295" s="604"/>
      <c r="C295" s="604"/>
      <c r="D295" s="604"/>
      <c r="E295" s="604"/>
      <c r="F295" s="604"/>
      <c r="G295" s="604"/>
      <c r="H295" s="604"/>
      <c r="I295" s="604"/>
      <c r="J295" s="604"/>
      <c r="K295" s="604"/>
      <c r="L295" s="604"/>
      <c r="M295" s="604"/>
      <c r="N295" s="604"/>
      <c r="O295" s="604"/>
    </row>
    <row r="296" spans="1:15">
      <c r="A296" s="604"/>
      <c r="B296" s="604"/>
      <c r="C296" s="604"/>
      <c r="D296" s="604"/>
      <c r="E296" s="604"/>
      <c r="F296" s="604"/>
      <c r="G296" s="604"/>
      <c r="H296" s="604"/>
      <c r="I296" s="604"/>
      <c r="J296" s="604"/>
      <c r="K296" s="604"/>
      <c r="L296" s="604"/>
      <c r="M296" s="604"/>
      <c r="N296" s="604"/>
      <c r="O296" s="604"/>
    </row>
    <row r="297" spans="1:15">
      <c r="A297" s="604"/>
      <c r="B297" s="604"/>
      <c r="C297" s="604"/>
      <c r="D297" s="604"/>
      <c r="E297" s="604"/>
      <c r="F297" s="604"/>
      <c r="G297" s="604"/>
      <c r="H297" s="604"/>
      <c r="I297" s="604"/>
      <c r="J297" s="604"/>
      <c r="K297" s="604"/>
      <c r="L297" s="604"/>
      <c r="M297" s="604"/>
      <c r="N297" s="604"/>
      <c r="O297" s="604"/>
    </row>
    <row r="298" spans="1:15">
      <c r="A298" s="604"/>
      <c r="B298" s="604"/>
      <c r="C298" s="604"/>
      <c r="D298" s="604"/>
      <c r="E298" s="604"/>
      <c r="F298" s="604"/>
      <c r="G298" s="604"/>
      <c r="H298" s="604"/>
      <c r="I298" s="604"/>
      <c r="J298" s="604"/>
      <c r="K298" s="604"/>
      <c r="L298" s="604"/>
      <c r="M298" s="604"/>
      <c r="N298" s="604"/>
      <c r="O298" s="604"/>
    </row>
    <row r="299" spans="1:15">
      <c r="A299" s="604"/>
      <c r="B299" s="604"/>
      <c r="C299" s="604"/>
      <c r="D299" s="604"/>
      <c r="E299" s="604"/>
      <c r="F299" s="604"/>
      <c r="G299" s="604"/>
      <c r="H299" s="604"/>
      <c r="I299" s="604"/>
      <c r="J299" s="604"/>
      <c r="K299" s="604"/>
      <c r="L299" s="604"/>
      <c r="M299" s="604"/>
      <c r="N299" s="604"/>
      <c r="O299" s="604"/>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10"/>
  <conditionalFormatting sqref="D6:J6 C9:C11">
    <cfRule type="cellIs" dxfId="246" priority="94" stopIfTrue="1" operator="equal">
      <formula>""</formula>
    </cfRule>
  </conditionalFormatting>
  <conditionalFormatting sqref="D7:E7">
    <cfRule type="cellIs" dxfId="245" priority="93" stopIfTrue="1" operator="equal">
      <formula>""</formula>
    </cfRule>
  </conditionalFormatting>
  <conditionalFormatting sqref="B6">
    <cfRule type="cellIs" dxfId="244" priority="92" stopIfTrue="1" operator="equal">
      <formula>""</formula>
    </cfRule>
  </conditionalFormatting>
  <conditionalFormatting sqref="N6">
    <cfRule type="cellIs" dxfId="243" priority="91" stopIfTrue="1" operator="equal">
      <formula>""</formula>
    </cfRule>
  </conditionalFormatting>
  <conditionalFormatting sqref="J11">
    <cfRule type="cellIs" dxfId="242" priority="88" stopIfTrue="1" operator="equal">
      <formula>""</formula>
    </cfRule>
  </conditionalFormatting>
  <conditionalFormatting sqref="K7">
    <cfRule type="cellIs" dxfId="241" priority="84" stopIfTrue="1" operator="equal">
      <formula>""</formula>
    </cfRule>
  </conditionalFormatting>
  <conditionalFormatting sqref="I9">
    <cfRule type="cellIs" dxfId="240" priority="86" stopIfTrue="1" operator="equal">
      <formula>""</formula>
    </cfRule>
  </conditionalFormatting>
  <conditionalFormatting sqref="E12">
    <cfRule type="cellIs" dxfId="239" priority="85" stopIfTrue="1" operator="equal">
      <formula>""</formula>
    </cfRule>
  </conditionalFormatting>
  <conditionalFormatting sqref="J10">
    <cfRule type="cellIs" dxfId="238" priority="83" stopIfTrue="1" operator="equal">
      <formula>""</formula>
    </cfRule>
  </conditionalFormatting>
  <conditionalFormatting sqref="D11:D12">
    <cfRule type="cellIs" dxfId="237" priority="90" stopIfTrue="1" operator="equal">
      <formula>""</formula>
    </cfRule>
  </conditionalFormatting>
  <conditionalFormatting sqref="E10">
    <cfRule type="cellIs" dxfId="236" priority="89" stopIfTrue="1" operator="equal">
      <formula>""</formula>
    </cfRule>
  </conditionalFormatting>
  <conditionalFormatting sqref="N14">
    <cfRule type="cellIs" dxfId="235" priority="78" stopIfTrue="1" operator="equal">
      <formula>""</formula>
    </cfRule>
  </conditionalFormatting>
  <conditionalFormatting sqref="L11">
    <cfRule type="cellIs" dxfId="234" priority="87" stopIfTrue="1" operator="equal">
      <formula>""</formula>
    </cfRule>
  </conditionalFormatting>
  <conditionalFormatting sqref="J19">
    <cfRule type="cellIs" dxfId="233" priority="76" stopIfTrue="1" operator="equal">
      <formula>""</formula>
    </cfRule>
  </conditionalFormatting>
  <conditionalFormatting sqref="C17 C19">
    <cfRule type="cellIs" dxfId="232" priority="82" stopIfTrue="1" operator="equal">
      <formula>""</formula>
    </cfRule>
  </conditionalFormatting>
  <conditionalFormatting sqref="D15:E15">
    <cfRule type="cellIs" dxfId="231" priority="81" stopIfTrue="1" operator="equal">
      <formula>""</formula>
    </cfRule>
  </conditionalFormatting>
  <conditionalFormatting sqref="B14">
    <cfRule type="cellIs" dxfId="230" priority="80" stopIfTrue="1" operator="equal">
      <formula>""</formula>
    </cfRule>
  </conditionalFormatting>
  <conditionalFormatting sqref="C18">
    <cfRule type="cellIs" dxfId="229" priority="79" stopIfTrue="1" operator="equal">
      <formula>""</formula>
    </cfRule>
  </conditionalFormatting>
  <conditionalFormatting sqref="D19:D20">
    <cfRule type="cellIs" dxfId="228" priority="77" stopIfTrue="1" operator="equal">
      <formula>""</formula>
    </cfRule>
  </conditionalFormatting>
  <conditionalFormatting sqref="J27">
    <cfRule type="cellIs" dxfId="227" priority="66" stopIfTrue="1" operator="equal">
      <formula>""</formula>
    </cfRule>
  </conditionalFormatting>
  <conditionalFormatting sqref="I17">
    <cfRule type="cellIs" dxfId="226" priority="74" stopIfTrue="1" operator="equal">
      <formula>""</formula>
    </cfRule>
  </conditionalFormatting>
  <conditionalFormatting sqref="L19">
    <cfRule type="cellIs" dxfId="225" priority="75" stopIfTrue="1" operator="equal">
      <formula>""</formula>
    </cfRule>
  </conditionalFormatting>
  <conditionalFormatting sqref="K15">
    <cfRule type="cellIs" dxfId="224" priority="73" stopIfTrue="1" operator="equal">
      <formula>""</formula>
    </cfRule>
  </conditionalFormatting>
  <conditionalFormatting sqref="C25 C27">
    <cfRule type="cellIs" dxfId="223" priority="72" stopIfTrue="1" operator="equal">
      <formula>""</formula>
    </cfRule>
  </conditionalFormatting>
  <conditionalFormatting sqref="D23:E23">
    <cfRule type="cellIs" dxfId="222" priority="71" stopIfTrue="1" operator="equal">
      <formula>""</formula>
    </cfRule>
  </conditionalFormatting>
  <conditionalFormatting sqref="B22">
    <cfRule type="cellIs" dxfId="221" priority="70" stopIfTrue="1" operator="equal">
      <formula>""</formula>
    </cfRule>
  </conditionalFormatting>
  <conditionalFormatting sqref="C26">
    <cfRule type="cellIs" dxfId="220" priority="69" stopIfTrue="1" operator="equal">
      <formula>""</formula>
    </cfRule>
  </conditionalFormatting>
  <conditionalFormatting sqref="N22">
    <cfRule type="cellIs" dxfId="219" priority="68" stopIfTrue="1" operator="equal">
      <formula>""</formula>
    </cfRule>
  </conditionalFormatting>
  <conditionalFormatting sqref="D27:D28">
    <cfRule type="cellIs" dxfId="218" priority="67" stopIfTrue="1" operator="equal">
      <formula>""</formula>
    </cfRule>
  </conditionalFormatting>
  <conditionalFormatting sqref="I25">
    <cfRule type="cellIs" dxfId="217" priority="64" stopIfTrue="1" operator="equal">
      <formula>""</formula>
    </cfRule>
  </conditionalFormatting>
  <conditionalFormatting sqref="L27">
    <cfRule type="cellIs" dxfId="216" priority="65" stopIfTrue="1" operator="equal">
      <formula>""</formula>
    </cfRule>
  </conditionalFormatting>
  <conditionalFormatting sqref="K23">
    <cfRule type="cellIs" dxfId="215" priority="63" stopIfTrue="1" operator="equal">
      <formula>""</formula>
    </cfRule>
  </conditionalFormatting>
  <conditionalFormatting sqref="D30:J30 C33 C35">
    <cfRule type="cellIs" dxfId="214" priority="62" stopIfTrue="1" operator="equal">
      <formula>""</formula>
    </cfRule>
  </conditionalFormatting>
  <conditionalFormatting sqref="D31:E31">
    <cfRule type="cellIs" dxfId="213" priority="61" stopIfTrue="1" operator="equal">
      <formula>""</formula>
    </cfRule>
  </conditionalFormatting>
  <conditionalFormatting sqref="B30">
    <cfRule type="cellIs" dxfId="212" priority="60" stopIfTrue="1" operator="equal">
      <formula>""</formula>
    </cfRule>
  </conditionalFormatting>
  <conditionalFormatting sqref="C34">
    <cfRule type="cellIs" dxfId="211" priority="59" stopIfTrue="1" operator="equal">
      <formula>""</formula>
    </cfRule>
  </conditionalFormatting>
  <conditionalFormatting sqref="N30">
    <cfRule type="cellIs" dxfId="210" priority="58" stopIfTrue="1" operator="equal">
      <formula>""</formula>
    </cfRule>
  </conditionalFormatting>
  <conditionalFormatting sqref="D35:D36">
    <cfRule type="cellIs" dxfId="209" priority="57" stopIfTrue="1" operator="equal">
      <formula>""</formula>
    </cfRule>
  </conditionalFormatting>
  <conditionalFormatting sqref="J35">
    <cfRule type="cellIs" dxfId="208" priority="56" stopIfTrue="1" operator="equal">
      <formula>""</formula>
    </cfRule>
  </conditionalFormatting>
  <conditionalFormatting sqref="I33">
    <cfRule type="cellIs" dxfId="207" priority="54" stopIfTrue="1" operator="equal">
      <formula>""</formula>
    </cfRule>
  </conditionalFormatting>
  <conditionalFormatting sqref="L35">
    <cfRule type="cellIs" dxfId="206" priority="55" stopIfTrue="1" operator="equal">
      <formula>""</formula>
    </cfRule>
  </conditionalFormatting>
  <conditionalFormatting sqref="K31">
    <cfRule type="cellIs" dxfId="205" priority="53" stopIfTrue="1" operator="equal">
      <formula>""</formula>
    </cfRule>
  </conditionalFormatting>
  <conditionalFormatting sqref="D38:J38 C41 C43">
    <cfRule type="cellIs" dxfId="204" priority="52" stopIfTrue="1" operator="equal">
      <formula>""</formula>
    </cfRule>
  </conditionalFormatting>
  <conditionalFormatting sqref="D39:E39">
    <cfRule type="cellIs" dxfId="203" priority="51" stopIfTrue="1" operator="equal">
      <formula>""</formula>
    </cfRule>
  </conditionalFormatting>
  <conditionalFormatting sqref="B38">
    <cfRule type="cellIs" dxfId="202" priority="50" stopIfTrue="1" operator="equal">
      <formula>""</formula>
    </cfRule>
  </conditionalFormatting>
  <conditionalFormatting sqref="C42">
    <cfRule type="cellIs" dxfId="201" priority="49" stopIfTrue="1" operator="equal">
      <formula>""</formula>
    </cfRule>
  </conditionalFormatting>
  <conditionalFormatting sqref="N38">
    <cfRule type="cellIs" dxfId="200" priority="48" stopIfTrue="1" operator="equal">
      <formula>""</formula>
    </cfRule>
  </conditionalFormatting>
  <conditionalFormatting sqref="D43:D44">
    <cfRule type="cellIs" dxfId="199" priority="47" stopIfTrue="1" operator="equal">
      <formula>""</formula>
    </cfRule>
  </conditionalFormatting>
  <conditionalFormatting sqref="J43">
    <cfRule type="cellIs" dxfId="198" priority="46" stopIfTrue="1" operator="equal">
      <formula>""</formula>
    </cfRule>
  </conditionalFormatting>
  <conditionalFormatting sqref="I41">
    <cfRule type="cellIs" dxfId="197" priority="44" stopIfTrue="1" operator="equal">
      <formula>""</formula>
    </cfRule>
  </conditionalFormatting>
  <conditionalFormatting sqref="L43">
    <cfRule type="cellIs" dxfId="196" priority="45" stopIfTrue="1" operator="equal">
      <formula>""</formula>
    </cfRule>
  </conditionalFormatting>
  <conditionalFormatting sqref="K39">
    <cfRule type="cellIs" dxfId="195" priority="43" stopIfTrue="1" operator="equal">
      <formula>""</formula>
    </cfRule>
  </conditionalFormatting>
  <conditionalFormatting sqref="N11">
    <cfRule type="cellIs" dxfId="194" priority="42" operator="equal">
      <formula>""</formula>
    </cfRule>
  </conditionalFormatting>
  <conditionalFormatting sqref="E18">
    <cfRule type="cellIs" dxfId="193" priority="41" stopIfTrue="1" operator="equal">
      <formula>""</formula>
    </cfRule>
  </conditionalFormatting>
  <conditionalFormatting sqref="J18">
    <cfRule type="cellIs" dxfId="192" priority="40" stopIfTrue="1" operator="equal">
      <formula>""</formula>
    </cfRule>
  </conditionalFormatting>
  <conditionalFormatting sqref="E26">
    <cfRule type="cellIs" dxfId="191" priority="39" stopIfTrue="1" operator="equal">
      <formula>""</formula>
    </cfRule>
  </conditionalFormatting>
  <conditionalFormatting sqref="J26">
    <cfRule type="cellIs" dxfId="190" priority="38" stopIfTrue="1" operator="equal">
      <formula>""</formula>
    </cfRule>
  </conditionalFormatting>
  <conditionalFormatting sqref="E34">
    <cfRule type="cellIs" dxfId="189" priority="37" stopIfTrue="1" operator="equal">
      <formula>""</formula>
    </cfRule>
  </conditionalFormatting>
  <conditionalFormatting sqref="J34">
    <cfRule type="cellIs" dxfId="188" priority="36" stopIfTrue="1" operator="equal">
      <formula>""</formula>
    </cfRule>
  </conditionalFormatting>
  <conditionalFormatting sqref="E42">
    <cfRule type="cellIs" dxfId="187" priority="35" stopIfTrue="1" operator="equal">
      <formula>""</formula>
    </cfRule>
  </conditionalFormatting>
  <conditionalFormatting sqref="J42">
    <cfRule type="cellIs" dxfId="186" priority="34" stopIfTrue="1" operator="equal">
      <formula>""</formula>
    </cfRule>
  </conditionalFormatting>
  <conditionalFormatting sqref="G11">
    <cfRule type="cellIs" dxfId="185" priority="33" stopIfTrue="1" operator="equal">
      <formula>""</formula>
    </cfRule>
  </conditionalFormatting>
  <conditionalFormatting sqref="E11">
    <cfRule type="cellIs" dxfId="184" priority="32" stopIfTrue="1" operator="equal">
      <formula>""</formula>
    </cfRule>
  </conditionalFormatting>
  <conditionalFormatting sqref="E19">
    <cfRule type="cellIs" dxfId="183" priority="31" stopIfTrue="1" operator="equal">
      <formula>""</formula>
    </cfRule>
  </conditionalFormatting>
  <conditionalFormatting sqref="G19">
    <cfRule type="cellIs" dxfId="182" priority="30" stopIfTrue="1" operator="equal">
      <formula>""</formula>
    </cfRule>
  </conditionalFormatting>
  <conditionalFormatting sqref="E27">
    <cfRule type="cellIs" dxfId="181" priority="29" stopIfTrue="1" operator="equal">
      <formula>""</formula>
    </cfRule>
  </conditionalFormatting>
  <conditionalFormatting sqref="G27">
    <cfRule type="cellIs" dxfId="180" priority="28" stopIfTrue="1" operator="equal">
      <formula>""</formula>
    </cfRule>
  </conditionalFormatting>
  <conditionalFormatting sqref="E35">
    <cfRule type="cellIs" dxfId="179" priority="27" stopIfTrue="1" operator="equal">
      <formula>""</formula>
    </cfRule>
  </conditionalFormatting>
  <conditionalFormatting sqref="G35">
    <cfRule type="cellIs" dxfId="178" priority="26" stopIfTrue="1" operator="equal">
      <formula>""</formula>
    </cfRule>
  </conditionalFormatting>
  <conditionalFormatting sqref="E43">
    <cfRule type="cellIs" dxfId="177" priority="25" stopIfTrue="1" operator="equal">
      <formula>""</formula>
    </cfRule>
  </conditionalFormatting>
  <conditionalFormatting sqref="G43">
    <cfRule type="cellIs" dxfId="176" priority="24" stopIfTrue="1" operator="equal">
      <formula>""</formula>
    </cfRule>
  </conditionalFormatting>
  <conditionalFormatting sqref="E20">
    <cfRule type="cellIs" dxfId="175" priority="23" stopIfTrue="1" operator="equal">
      <formula>""</formula>
    </cfRule>
  </conditionalFormatting>
  <conditionalFormatting sqref="E28">
    <cfRule type="cellIs" dxfId="174" priority="22" stopIfTrue="1" operator="equal">
      <formula>""</formula>
    </cfRule>
  </conditionalFormatting>
  <conditionalFormatting sqref="E36">
    <cfRule type="cellIs" dxfId="173" priority="21" stopIfTrue="1" operator="equal">
      <formula>""</formula>
    </cfRule>
  </conditionalFormatting>
  <conditionalFormatting sqref="E44">
    <cfRule type="cellIs" dxfId="172" priority="20" stopIfTrue="1" operator="equal">
      <formula>""</formula>
    </cfRule>
  </conditionalFormatting>
  <conditionalFormatting sqref="N9">
    <cfRule type="cellIs" dxfId="171" priority="19" operator="equal">
      <formula>""</formula>
    </cfRule>
  </conditionalFormatting>
  <conditionalFormatting sqref="D14:J14">
    <cfRule type="cellIs" dxfId="170" priority="10" stopIfTrue="1" operator="equal">
      <formula>""</formula>
    </cfRule>
  </conditionalFormatting>
  <conditionalFormatting sqref="D22:J22">
    <cfRule type="cellIs" dxfId="169" priority="9" stopIfTrue="1" operator="equal">
      <formula>""</formula>
    </cfRule>
  </conditionalFormatting>
  <conditionalFormatting sqref="N19">
    <cfRule type="cellIs" dxfId="168" priority="8" operator="equal">
      <formula>""</formula>
    </cfRule>
  </conditionalFormatting>
  <conditionalFormatting sqref="N17">
    <cfRule type="cellIs" dxfId="167" priority="7" operator="equal">
      <formula>""</formula>
    </cfRule>
  </conditionalFormatting>
  <conditionalFormatting sqref="N27">
    <cfRule type="cellIs" dxfId="166" priority="6" operator="equal">
      <formula>""</formula>
    </cfRule>
  </conditionalFormatting>
  <conditionalFormatting sqref="N25">
    <cfRule type="cellIs" dxfId="165" priority="5" operator="equal">
      <formula>""</formula>
    </cfRule>
  </conditionalFormatting>
  <conditionalFormatting sqref="N35">
    <cfRule type="cellIs" dxfId="164" priority="4" operator="equal">
      <formula>""</formula>
    </cfRule>
  </conditionalFormatting>
  <conditionalFormatting sqref="N33">
    <cfRule type="cellIs" dxfId="163" priority="3" operator="equal">
      <formula>""</formula>
    </cfRule>
  </conditionalFormatting>
  <conditionalFormatting sqref="N43">
    <cfRule type="cellIs" dxfId="162" priority="2" operator="equal">
      <formula>""</formula>
    </cfRule>
  </conditionalFormatting>
  <conditionalFormatting sqref="N41">
    <cfRule type="cellIs" dxfId="161"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r:id="rId1"/>
  <headerFooter>
    <oddFooter>&amp;R&amp;14(令和６年４月１日以降に申請する訓練科から適用)</oddFooter>
  </headerFooter>
  <rowBreaks count="1" manualBreakCount="1">
    <brk id="46" max="14"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A13" zoomScaleNormal="100" zoomScaleSheetLayoutView="100" workbookViewId="0">
      <selection sqref="A1:H1"/>
    </sheetView>
  </sheetViews>
  <sheetFormatPr defaultColWidth="12.625" defaultRowHeight="30" customHeight="1"/>
  <cols>
    <col min="1" max="2" width="3.625" style="136" customWidth="1"/>
    <col min="3" max="15" width="5.625" style="136" customWidth="1"/>
    <col min="16" max="16" width="15.625" style="136" customWidth="1"/>
    <col min="17" max="17" width="4.625" style="136" customWidth="1"/>
    <col min="18" max="16384" width="12.625" style="136"/>
  </cols>
  <sheetData>
    <row r="1" spans="1:16" ht="20.100000000000001" customHeight="1">
      <c r="P1" s="130" t="s">
        <v>816</v>
      </c>
    </row>
    <row r="2" spans="1:16" ht="9.9499999999999993" customHeight="1">
      <c r="P2" s="228"/>
    </row>
    <row r="3" spans="1:16" ht="30" customHeight="1">
      <c r="A3" s="2462" t="s">
        <v>393</v>
      </c>
      <c r="B3" s="2462"/>
      <c r="C3" s="2462"/>
      <c r="D3" s="2462"/>
      <c r="E3" s="2462"/>
      <c r="F3" s="2462"/>
      <c r="G3" s="2462"/>
      <c r="H3" s="2462"/>
      <c r="I3" s="2462"/>
      <c r="J3" s="2462"/>
      <c r="K3" s="2462"/>
      <c r="L3" s="2462"/>
      <c r="M3" s="2462"/>
      <c r="N3" s="2462"/>
      <c r="O3" s="2462"/>
      <c r="P3" s="2462"/>
    </row>
    <row r="4" spans="1:16" ht="20.100000000000001" customHeight="1">
      <c r="A4" s="229"/>
      <c r="B4" s="229"/>
      <c r="C4" s="229"/>
      <c r="D4" s="310"/>
      <c r="E4" s="229"/>
      <c r="F4" s="229"/>
      <c r="G4" s="229"/>
      <c r="H4" s="229"/>
      <c r="I4" s="229"/>
      <c r="J4" s="229"/>
      <c r="K4" s="229"/>
      <c r="L4" s="229"/>
      <c r="M4" s="229"/>
      <c r="N4" s="229"/>
      <c r="O4" s="229"/>
      <c r="P4" s="229"/>
    </row>
    <row r="5" spans="1:16" ht="24.95" customHeight="1">
      <c r="A5" s="2463" t="s">
        <v>262</v>
      </c>
      <c r="B5" s="2463"/>
      <c r="C5" s="2463"/>
      <c r="D5" s="2463"/>
      <c r="E5" s="2463"/>
      <c r="F5" s="2464" t="str">
        <f>IF(様式1!L11="","",様式1!L11)</f>
        <v/>
      </c>
      <c r="G5" s="2464"/>
      <c r="H5" s="2464"/>
      <c r="I5" s="2464"/>
      <c r="J5" s="2464"/>
      <c r="K5" s="2464"/>
      <c r="L5" s="2464"/>
      <c r="M5" s="137"/>
      <c r="N5" s="137"/>
      <c r="O5" s="324" t="s">
        <v>394</v>
      </c>
      <c r="P5" s="724"/>
    </row>
    <row r="6" spans="1:16" ht="20.100000000000001" customHeight="1" thickBot="1">
      <c r="A6" s="133"/>
      <c r="B6" s="133"/>
      <c r="C6" s="133"/>
      <c r="D6" s="311"/>
      <c r="E6" s="133"/>
      <c r="F6" s="118"/>
      <c r="G6" s="118"/>
      <c r="H6" s="118"/>
      <c r="I6" s="118"/>
      <c r="J6" s="312"/>
      <c r="K6" s="118"/>
      <c r="M6" s="118"/>
      <c r="N6" s="118"/>
      <c r="O6" s="118"/>
    </row>
    <row r="7" spans="1:16" ht="39.950000000000003" customHeight="1" thickBot="1">
      <c r="A7" s="2465" t="s">
        <v>263</v>
      </c>
      <c r="B7" s="2466"/>
      <c r="C7" s="2467"/>
      <c r="D7" s="2471" t="str">
        <f>IF(様式1!G36="","",様式1!G36)</f>
        <v/>
      </c>
      <c r="E7" s="2472"/>
      <c r="F7" s="2472"/>
      <c r="G7" s="2472"/>
      <c r="H7" s="2472"/>
      <c r="I7" s="2472"/>
      <c r="J7" s="2472"/>
      <c r="K7" s="2472"/>
      <c r="L7" s="2472"/>
      <c r="M7" s="2472"/>
      <c r="N7" s="2472"/>
      <c r="O7" s="2472"/>
      <c r="P7" s="2473"/>
    </row>
    <row r="8" spans="1:16" ht="69.95" customHeight="1" thickBot="1">
      <c r="A8" s="2459" t="s">
        <v>395</v>
      </c>
      <c r="B8" s="2460"/>
      <c r="C8" s="2461"/>
      <c r="D8" s="2468"/>
      <c r="E8" s="2469"/>
      <c r="F8" s="2469"/>
      <c r="G8" s="2469"/>
      <c r="H8" s="2469"/>
      <c r="I8" s="2469"/>
      <c r="J8" s="2469"/>
      <c r="K8" s="2469"/>
      <c r="L8" s="2469"/>
      <c r="M8" s="2469"/>
      <c r="N8" s="2469"/>
      <c r="O8" s="2469"/>
      <c r="P8" s="2470"/>
    </row>
    <row r="9" spans="1:16" ht="20.100000000000001" customHeight="1">
      <c r="A9" s="2474" t="s">
        <v>396</v>
      </c>
      <c r="B9" s="2476" t="s">
        <v>274</v>
      </c>
      <c r="C9" s="2477"/>
      <c r="D9" s="2477"/>
      <c r="E9" s="2478"/>
      <c r="F9" s="2476" t="s">
        <v>275</v>
      </c>
      <c r="G9" s="2477"/>
      <c r="H9" s="2477"/>
      <c r="I9" s="2477"/>
      <c r="J9" s="2477"/>
      <c r="K9" s="2477"/>
      <c r="L9" s="2477"/>
      <c r="M9" s="2477"/>
      <c r="N9" s="2477"/>
      <c r="O9" s="2477"/>
      <c r="P9" s="230" t="s">
        <v>269</v>
      </c>
    </row>
    <row r="10" spans="1:16" ht="30" customHeight="1">
      <c r="A10" s="2474"/>
      <c r="B10" s="2479" t="s">
        <v>276</v>
      </c>
      <c r="C10" s="2480"/>
      <c r="D10" s="2481"/>
      <c r="E10" s="2482"/>
      <c r="F10" s="2483"/>
      <c r="G10" s="2484"/>
      <c r="H10" s="2484"/>
      <c r="I10" s="2484"/>
      <c r="J10" s="2484"/>
      <c r="K10" s="2484"/>
      <c r="L10" s="2484"/>
      <c r="M10" s="2484"/>
      <c r="N10" s="2484"/>
      <c r="O10" s="2484"/>
      <c r="P10" s="772"/>
    </row>
    <row r="11" spans="1:16" ht="30" customHeight="1">
      <c r="A11" s="2474"/>
      <c r="B11" s="2479"/>
      <c r="C11" s="2485"/>
      <c r="D11" s="2486"/>
      <c r="E11" s="2487"/>
      <c r="F11" s="2488"/>
      <c r="G11" s="2489"/>
      <c r="H11" s="2489"/>
      <c r="I11" s="2489"/>
      <c r="J11" s="2489"/>
      <c r="K11" s="2489"/>
      <c r="L11" s="2489"/>
      <c r="M11" s="2489"/>
      <c r="N11" s="2489"/>
      <c r="O11" s="2490"/>
      <c r="P11" s="773"/>
    </row>
    <row r="12" spans="1:16" ht="30" customHeight="1">
      <c r="A12" s="2474"/>
      <c r="B12" s="2479"/>
      <c r="C12" s="2485"/>
      <c r="D12" s="2486"/>
      <c r="E12" s="2487"/>
      <c r="F12" s="2488"/>
      <c r="G12" s="2489"/>
      <c r="H12" s="2489"/>
      <c r="I12" s="2489"/>
      <c r="J12" s="2489"/>
      <c r="K12" s="2489"/>
      <c r="L12" s="2489"/>
      <c r="M12" s="2489"/>
      <c r="N12" s="2489"/>
      <c r="O12" s="2490"/>
      <c r="P12" s="773"/>
    </row>
    <row r="13" spans="1:16" ht="30" customHeight="1">
      <c r="A13" s="2474"/>
      <c r="B13" s="2479"/>
      <c r="C13" s="2485"/>
      <c r="D13" s="2486"/>
      <c r="E13" s="2487"/>
      <c r="F13" s="2488"/>
      <c r="G13" s="2489"/>
      <c r="H13" s="2489"/>
      <c r="I13" s="2489"/>
      <c r="J13" s="2489"/>
      <c r="K13" s="2489"/>
      <c r="L13" s="2489"/>
      <c r="M13" s="2489"/>
      <c r="N13" s="2489"/>
      <c r="O13" s="2490"/>
      <c r="P13" s="773"/>
    </row>
    <row r="14" spans="1:16" ht="30" customHeight="1">
      <c r="A14" s="2474"/>
      <c r="B14" s="2479"/>
      <c r="C14" s="2485"/>
      <c r="D14" s="2486"/>
      <c r="E14" s="2487"/>
      <c r="F14" s="2488"/>
      <c r="G14" s="2489"/>
      <c r="H14" s="2489"/>
      <c r="I14" s="2489"/>
      <c r="J14" s="2489"/>
      <c r="K14" s="2489"/>
      <c r="L14" s="2489"/>
      <c r="M14" s="2489"/>
      <c r="N14" s="2489"/>
      <c r="O14" s="2490"/>
      <c r="P14" s="773"/>
    </row>
    <row r="15" spans="1:16" ht="30" customHeight="1">
      <c r="A15" s="2474"/>
      <c r="B15" s="2479"/>
      <c r="C15" s="2485"/>
      <c r="D15" s="2486"/>
      <c r="E15" s="2487"/>
      <c r="F15" s="2488"/>
      <c r="G15" s="2489"/>
      <c r="H15" s="2489"/>
      <c r="I15" s="2489"/>
      <c r="J15" s="2489"/>
      <c r="K15" s="2489"/>
      <c r="L15" s="2489"/>
      <c r="M15" s="2489"/>
      <c r="N15" s="2489"/>
      <c r="O15" s="2489"/>
      <c r="P15" s="773"/>
    </row>
    <row r="16" spans="1:16" ht="30" customHeight="1">
      <c r="A16" s="2474"/>
      <c r="B16" s="2479"/>
      <c r="C16" s="2485"/>
      <c r="D16" s="2486"/>
      <c r="E16" s="2487"/>
      <c r="F16" s="2488"/>
      <c r="G16" s="2489"/>
      <c r="H16" s="2489"/>
      <c r="I16" s="2489"/>
      <c r="J16" s="2489"/>
      <c r="K16" s="2489"/>
      <c r="L16" s="2489"/>
      <c r="M16" s="2489"/>
      <c r="N16" s="2489"/>
      <c r="O16" s="2489"/>
      <c r="P16" s="773"/>
    </row>
    <row r="17" spans="1:16" ht="30" customHeight="1">
      <c r="A17" s="2474"/>
      <c r="B17" s="2479"/>
      <c r="C17" s="2485"/>
      <c r="D17" s="2486"/>
      <c r="E17" s="2487"/>
      <c r="F17" s="2488"/>
      <c r="G17" s="2489"/>
      <c r="H17" s="2489"/>
      <c r="I17" s="2489"/>
      <c r="J17" s="2489"/>
      <c r="K17" s="2489"/>
      <c r="L17" s="2489"/>
      <c r="M17" s="2489"/>
      <c r="N17" s="2489"/>
      <c r="O17" s="2489"/>
      <c r="P17" s="773"/>
    </row>
    <row r="18" spans="1:16" ht="30" customHeight="1">
      <c r="A18" s="2474"/>
      <c r="B18" s="2479"/>
      <c r="C18" s="2491"/>
      <c r="D18" s="2492"/>
      <c r="E18" s="2493"/>
      <c r="F18" s="2494"/>
      <c r="G18" s="2495"/>
      <c r="H18" s="2495"/>
      <c r="I18" s="2495"/>
      <c r="J18" s="2495"/>
      <c r="K18" s="2495"/>
      <c r="L18" s="2495"/>
      <c r="M18" s="2495"/>
      <c r="N18" s="2495"/>
      <c r="O18" s="2495"/>
      <c r="P18" s="774"/>
    </row>
    <row r="19" spans="1:16" ht="30" customHeight="1">
      <c r="A19" s="2474"/>
      <c r="B19" s="2496" t="s">
        <v>180</v>
      </c>
      <c r="C19" s="2480"/>
      <c r="D19" s="2481"/>
      <c r="E19" s="2482"/>
      <c r="F19" s="2483"/>
      <c r="G19" s="2484"/>
      <c r="H19" s="2484"/>
      <c r="I19" s="2484"/>
      <c r="J19" s="2484"/>
      <c r="K19" s="2484"/>
      <c r="L19" s="2484"/>
      <c r="M19" s="2484"/>
      <c r="N19" s="2484"/>
      <c r="O19" s="2484"/>
      <c r="P19" s="772"/>
    </row>
    <row r="20" spans="1:16" ht="30" customHeight="1">
      <c r="A20" s="2474"/>
      <c r="B20" s="2479"/>
      <c r="C20" s="2485"/>
      <c r="D20" s="2486"/>
      <c r="E20" s="2487"/>
      <c r="F20" s="2488"/>
      <c r="G20" s="2489"/>
      <c r="H20" s="2489"/>
      <c r="I20" s="2489"/>
      <c r="J20" s="2489"/>
      <c r="K20" s="2489"/>
      <c r="L20" s="2489"/>
      <c r="M20" s="2489"/>
      <c r="N20" s="2489"/>
      <c r="O20" s="2489"/>
      <c r="P20" s="773"/>
    </row>
    <row r="21" spans="1:16" ht="30" customHeight="1">
      <c r="A21" s="2474"/>
      <c r="B21" s="2479"/>
      <c r="C21" s="2485"/>
      <c r="D21" s="2486"/>
      <c r="E21" s="2487"/>
      <c r="F21" s="2488"/>
      <c r="G21" s="2489"/>
      <c r="H21" s="2489"/>
      <c r="I21" s="2489"/>
      <c r="J21" s="2489"/>
      <c r="K21" s="2489"/>
      <c r="L21" s="2489"/>
      <c r="M21" s="2489"/>
      <c r="N21" s="2489"/>
      <c r="O21" s="2489"/>
      <c r="P21" s="773"/>
    </row>
    <row r="22" spans="1:16" ht="30" customHeight="1">
      <c r="A22" s="2474"/>
      <c r="B22" s="2479"/>
      <c r="C22" s="2485"/>
      <c r="D22" s="2486"/>
      <c r="E22" s="2487"/>
      <c r="F22" s="2488"/>
      <c r="G22" s="2489"/>
      <c r="H22" s="2489"/>
      <c r="I22" s="2489"/>
      <c r="J22" s="2489"/>
      <c r="K22" s="2489"/>
      <c r="L22" s="2489"/>
      <c r="M22" s="2489"/>
      <c r="N22" s="2489"/>
      <c r="O22" s="2489"/>
      <c r="P22" s="773"/>
    </row>
    <row r="23" spans="1:16" ht="30" customHeight="1">
      <c r="A23" s="2474"/>
      <c r="B23" s="2479"/>
      <c r="C23" s="2485"/>
      <c r="D23" s="2486"/>
      <c r="E23" s="2487"/>
      <c r="F23" s="2488"/>
      <c r="G23" s="2489"/>
      <c r="H23" s="2489"/>
      <c r="I23" s="2489"/>
      <c r="J23" s="2489"/>
      <c r="K23" s="2489"/>
      <c r="L23" s="2489"/>
      <c r="M23" s="2489"/>
      <c r="N23" s="2489"/>
      <c r="O23" s="2489"/>
      <c r="P23" s="773"/>
    </row>
    <row r="24" spans="1:16" ht="30" customHeight="1">
      <c r="A24" s="2474"/>
      <c r="B24" s="2479"/>
      <c r="C24" s="2485"/>
      <c r="D24" s="2486"/>
      <c r="E24" s="2487"/>
      <c r="F24" s="2488"/>
      <c r="G24" s="2489"/>
      <c r="H24" s="2489"/>
      <c r="I24" s="2489"/>
      <c r="J24" s="2489"/>
      <c r="K24" s="2489"/>
      <c r="L24" s="2489"/>
      <c r="M24" s="2489"/>
      <c r="N24" s="2489"/>
      <c r="O24" s="2489"/>
      <c r="P24" s="773"/>
    </row>
    <row r="25" spans="1:16" ht="30" customHeight="1">
      <c r="A25" s="2474"/>
      <c r="B25" s="2479"/>
      <c r="C25" s="2485"/>
      <c r="D25" s="2486"/>
      <c r="E25" s="2487"/>
      <c r="F25" s="2488"/>
      <c r="G25" s="2489"/>
      <c r="H25" s="2489"/>
      <c r="I25" s="2489"/>
      <c r="J25" s="2489"/>
      <c r="K25" s="2489"/>
      <c r="L25" s="2489"/>
      <c r="M25" s="2489"/>
      <c r="N25" s="2489"/>
      <c r="O25" s="2489"/>
      <c r="P25" s="773"/>
    </row>
    <row r="26" spans="1:16" ht="30" customHeight="1">
      <c r="A26" s="2474"/>
      <c r="B26" s="2479"/>
      <c r="C26" s="2485"/>
      <c r="D26" s="2486"/>
      <c r="E26" s="2487"/>
      <c r="F26" s="2488"/>
      <c r="G26" s="2489"/>
      <c r="H26" s="2489"/>
      <c r="I26" s="2489"/>
      <c r="J26" s="2489"/>
      <c r="K26" s="2489"/>
      <c r="L26" s="2489"/>
      <c r="M26" s="2489"/>
      <c r="N26" s="2489"/>
      <c r="O26" s="2489"/>
      <c r="P26" s="773"/>
    </row>
    <row r="27" spans="1:16" ht="30" customHeight="1">
      <c r="A27" s="2474"/>
      <c r="B27" s="2479"/>
      <c r="C27" s="2491"/>
      <c r="D27" s="2492"/>
      <c r="E27" s="2493"/>
      <c r="F27" s="2494"/>
      <c r="G27" s="2495"/>
      <c r="H27" s="2495"/>
      <c r="I27" s="2495"/>
      <c r="J27" s="2495"/>
      <c r="K27" s="2495"/>
      <c r="L27" s="2495"/>
      <c r="M27" s="2495"/>
      <c r="N27" s="2495"/>
      <c r="O27" s="2495"/>
      <c r="P27" s="773"/>
    </row>
    <row r="28" spans="1:16" ht="30" customHeight="1" thickBot="1">
      <c r="A28" s="2475"/>
      <c r="B28" s="313" t="s">
        <v>397</v>
      </c>
      <c r="C28" s="314"/>
      <c r="D28" s="314"/>
      <c r="E28" s="314"/>
      <c r="F28" s="314"/>
      <c r="G28" s="314"/>
      <c r="H28" s="314"/>
      <c r="I28" s="314"/>
      <c r="J28" s="314"/>
      <c r="K28" s="314"/>
      <c r="L28" s="314"/>
      <c r="M28" s="314"/>
      <c r="N28" s="314"/>
      <c r="O28" s="314"/>
      <c r="P28" s="502">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10"/>
  <conditionalFormatting sqref="P10:P27 F10:F27 P5 C10:D27 G10:O10 G15:O18 D8">
    <cfRule type="cellIs" dxfId="160"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r:id="rId1"/>
  <headerFooter scaleWithDoc="0">
    <oddFooter>&amp;R&amp;10（平成26年10月開講訓練科から適用）</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pageSetUpPr fitToPage="1"/>
  </sheetPr>
  <dimension ref="A1:AI60"/>
  <sheetViews>
    <sheetView view="pageBreakPreview" zoomScale="85" zoomScaleNormal="85" zoomScaleSheetLayoutView="85" workbookViewId="0">
      <selection sqref="A1:H1"/>
    </sheetView>
  </sheetViews>
  <sheetFormatPr defaultColWidth="3" defaultRowHeight="21" customHeight="1"/>
  <cols>
    <col min="1" max="7" width="3" style="453"/>
    <col min="8" max="10" width="3.375" style="453" customWidth="1"/>
    <col min="11" max="24" width="3" style="453"/>
    <col min="25" max="26" width="3" style="453" customWidth="1"/>
    <col min="27" max="16384" width="3" style="453"/>
  </cols>
  <sheetData>
    <row r="1" spans="1:35" ht="11.25">
      <c r="AI1" s="454" t="s">
        <v>817</v>
      </c>
    </row>
    <row r="2" spans="1:35" ht="36" customHeight="1">
      <c r="A2" s="2601" t="s">
        <v>567</v>
      </c>
      <c r="B2" s="2602"/>
      <c r="C2" s="2602"/>
      <c r="D2" s="2602"/>
      <c r="E2" s="2602"/>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row>
    <row r="3" spans="1:35" ht="11.25"/>
    <row r="4" spans="1:35" ht="15" customHeight="1">
      <c r="B4" s="2498" t="s">
        <v>1051</v>
      </c>
      <c r="C4" s="2498"/>
      <c r="D4" s="2498"/>
      <c r="E4" s="2498"/>
      <c r="F4" s="2600"/>
      <c r="G4" s="2600"/>
      <c r="H4" s="2600"/>
      <c r="I4" s="2600"/>
      <c r="J4" s="2600"/>
      <c r="K4" s="2600"/>
      <c r="L4" s="2600"/>
      <c r="M4" s="2600"/>
      <c r="N4" s="2600"/>
      <c r="O4" s="2600"/>
      <c r="P4" s="2600"/>
      <c r="Q4" s="2600"/>
      <c r="R4" s="2600"/>
    </row>
    <row r="5" spans="1:35" ht="15" customHeight="1">
      <c r="B5" s="2498" t="s">
        <v>568</v>
      </c>
      <c r="C5" s="2498"/>
      <c r="D5" s="2498"/>
      <c r="E5" s="2498"/>
      <c r="F5" s="2600" t="str">
        <f>IF(様式1!G36="","",様式1!G36)</f>
        <v/>
      </c>
      <c r="G5" s="2600"/>
      <c r="H5" s="2600"/>
      <c r="I5" s="2600"/>
      <c r="J5" s="2600"/>
      <c r="K5" s="2600"/>
      <c r="L5" s="2600"/>
      <c r="M5" s="2600"/>
      <c r="N5" s="2600"/>
      <c r="O5" s="2600"/>
      <c r="P5" s="2600"/>
      <c r="Q5" s="2600"/>
      <c r="R5" s="2600"/>
    </row>
    <row r="6" spans="1:35" ht="15" customHeight="1">
      <c r="S6" s="453" t="s">
        <v>569</v>
      </c>
      <c r="W6" s="2600"/>
      <c r="X6" s="2600"/>
      <c r="Y6" s="2600"/>
      <c r="Z6" s="2600"/>
      <c r="AA6" s="2600"/>
      <c r="AB6" s="2600"/>
      <c r="AC6" s="2600"/>
      <c r="AD6" s="2600"/>
      <c r="AE6" s="2600"/>
      <c r="AF6" s="2600"/>
    </row>
    <row r="7" spans="1:35" ht="11.25"/>
    <row r="8" spans="1:35" ht="15" customHeight="1">
      <c r="A8" s="2597" t="s">
        <v>662</v>
      </c>
      <c r="B8" s="2597"/>
      <c r="C8" s="2597"/>
      <c r="D8" s="2597"/>
      <c r="E8" s="2597"/>
      <c r="F8" s="2597"/>
      <c r="G8" s="2597"/>
      <c r="H8" s="2597"/>
      <c r="I8" s="2597"/>
      <c r="J8" s="2597"/>
      <c r="K8" s="2597"/>
      <c r="L8" s="2597"/>
      <c r="M8" s="2597"/>
      <c r="N8" s="2597"/>
      <c r="O8" s="2597"/>
      <c r="P8" s="2597"/>
      <c r="Q8" s="2597"/>
      <c r="R8" s="2597"/>
      <c r="S8" s="2597"/>
      <c r="T8" s="2597"/>
      <c r="U8" s="2597"/>
      <c r="V8" s="2597"/>
      <c r="W8" s="2597"/>
      <c r="X8" s="2597"/>
      <c r="Y8" s="2597"/>
      <c r="Z8" s="2597"/>
      <c r="AA8" s="2597"/>
      <c r="AB8" s="2597"/>
      <c r="AC8" s="2597"/>
      <c r="AD8" s="2597"/>
      <c r="AE8" s="2597"/>
      <c r="AF8" s="2597"/>
      <c r="AG8" s="2597"/>
      <c r="AH8" s="2597"/>
      <c r="AI8" s="2597"/>
    </row>
    <row r="9" spans="1:35" ht="11.25"/>
    <row r="10" spans="1:35" ht="15" customHeight="1">
      <c r="C10" s="2598" t="s">
        <v>928</v>
      </c>
      <c r="D10" s="2598"/>
      <c r="E10" s="2598"/>
      <c r="F10" s="2598"/>
      <c r="G10" s="2598"/>
      <c r="H10" s="2598"/>
      <c r="I10" s="2598"/>
    </row>
    <row r="11" spans="1:35" ht="11.25"/>
    <row r="12" spans="1:35" ht="15" customHeight="1">
      <c r="D12" s="453" t="s">
        <v>570</v>
      </c>
    </row>
    <row r="13" spans="1:35" ht="15" customHeight="1">
      <c r="D13" s="2599" t="s">
        <v>571</v>
      </c>
      <c r="E13" s="2599"/>
      <c r="F13" s="2599"/>
      <c r="G13" s="2593" t="str">
        <f>IF(様式1!L9="","",様式1!L9)</f>
        <v/>
      </c>
      <c r="H13" s="2593"/>
      <c r="I13" s="2593"/>
      <c r="J13" s="2593"/>
      <c r="K13" s="2593"/>
      <c r="L13" s="2593"/>
      <c r="M13" s="2593"/>
      <c r="N13" s="2593"/>
      <c r="O13" s="2593"/>
      <c r="P13" s="2593"/>
      <c r="Q13" s="2593"/>
      <c r="R13" s="2593"/>
      <c r="S13" s="2593"/>
      <c r="T13" s="2593"/>
      <c r="U13" s="2593"/>
      <c r="V13" s="2594" t="s">
        <v>572</v>
      </c>
      <c r="W13" s="2594"/>
      <c r="X13" s="2594"/>
      <c r="Y13" s="2594"/>
      <c r="Z13" s="2594"/>
      <c r="AA13" s="2594"/>
      <c r="AB13" s="2594"/>
      <c r="AC13" s="2497" t="e">
        <f>IF(#REF!="","",#REF!)</f>
        <v>#REF!</v>
      </c>
      <c r="AD13" s="2497"/>
      <c r="AE13" s="2497"/>
      <c r="AF13" s="2497"/>
      <c r="AG13" s="2497"/>
      <c r="AH13" s="2497"/>
      <c r="AI13" s="473"/>
    </row>
    <row r="14" spans="1:35" ht="15" customHeight="1">
      <c r="F14" s="474"/>
      <c r="G14" s="474"/>
      <c r="H14" s="474"/>
      <c r="I14" s="474"/>
      <c r="J14" s="474"/>
      <c r="K14" s="474"/>
      <c r="L14" s="474"/>
      <c r="M14" s="474"/>
      <c r="N14" s="474"/>
      <c r="O14" s="474"/>
      <c r="P14" s="474"/>
      <c r="Q14" s="474"/>
      <c r="R14" s="474"/>
      <c r="S14" s="474"/>
    </row>
    <row r="15" spans="1:35" ht="15" customHeight="1">
      <c r="D15" s="2592" t="s">
        <v>573</v>
      </c>
      <c r="E15" s="2592"/>
      <c r="F15" s="2592"/>
      <c r="G15" s="2593" t="str">
        <f>IF(様式1!L11="","",様式1!L11)</f>
        <v/>
      </c>
      <c r="H15" s="2593"/>
      <c r="I15" s="2593"/>
      <c r="J15" s="2593"/>
      <c r="K15" s="2593"/>
      <c r="L15" s="2593"/>
      <c r="M15" s="2593"/>
      <c r="N15" s="2593"/>
      <c r="O15" s="2593"/>
      <c r="P15" s="2593"/>
      <c r="Q15" s="2593"/>
      <c r="R15" s="2593"/>
      <c r="S15" s="2593"/>
      <c r="T15" s="2593"/>
      <c r="U15" s="2594" t="s">
        <v>574</v>
      </c>
      <c r="V15" s="2594"/>
      <c r="W15" s="2594"/>
      <c r="X15" s="2594"/>
      <c r="Y15" s="2594"/>
      <c r="Z15" s="2594"/>
      <c r="AA15" s="2594"/>
      <c r="AB15" s="2594"/>
      <c r="AC15" s="2497" t="str">
        <f>IF(様式4!E40="","",様式4!E40)</f>
        <v/>
      </c>
      <c r="AD15" s="2497"/>
      <c r="AE15" s="2497"/>
      <c r="AF15" s="2497"/>
      <c r="AG15" s="2497"/>
      <c r="AH15" s="2497"/>
      <c r="AI15" s="473"/>
    </row>
    <row r="16" spans="1:35" ht="11.25"/>
    <row r="17" spans="1:35" ht="15" customHeight="1" thickBot="1">
      <c r="A17" s="400" t="s">
        <v>575</v>
      </c>
    </row>
    <row r="18" spans="1:35" ht="15" customHeight="1">
      <c r="A18" s="2595" t="s">
        <v>576</v>
      </c>
      <c r="B18" s="2580"/>
      <c r="C18" s="2580"/>
      <c r="D18" s="2580"/>
      <c r="E18" s="2580"/>
      <c r="F18" s="2580"/>
      <c r="G18" s="2579" t="s">
        <v>577</v>
      </c>
      <c r="H18" s="2580"/>
      <c r="I18" s="2581"/>
      <c r="J18" s="2580" t="s">
        <v>578</v>
      </c>
      <c r="K18" s="2580"/>
      <c r="L18" s="2580"/>
      <c r="M18" s="2580"/>
      <c r="N18" s="2580"/>
      <c r="O18" s="2580"/>
      <c r="P18" s="2580"/>
      <c r="Q18" s="2580"/>
      <c r="R18" s="2580"/>
      <c r="S18" s="2580"/>
      <c r="T18" s="2580"/>
      <c r="U18" s="2580"/>
      <c r="V18" s="2580"/>
      <c r="W18" s="2580"/>
      <c r="X18" s="2580"/>
      <c r="Y18" s="2580"/>
      <c r="Z18" s="2580"/>
      <c r="AA18" s="2580"/>
      <c r="AB18" s="2580"/>
      <c r="AC18" s="2580"/>
      <c r="AD18" s="2580"/>
      <c r="AE18" s="2580"/>
      <c r="AF18" s="2580"/>
      <c r="AG18" s="2580"/>
      <c r="AH18" s="2580"/>
      <c r="AI18" s="2596"/>
    </row>
    <row r="19" spans="1:35" ht="18" customHeight="1">
      <c r="A19" s="2555" t="str">
        <f>IF(様式1!F37="","",様式1!F37)</f>
        <v/>
      </c>
      <c r="B19" s="2556"/>
      <c r="C19" s="2556"/>
      <c r="D19" s="2556"/>
      <c r="E19" s="2556"/>
      <c r="F19" s="2557"/>
      <c r="G19" s="2558">
        <f>様式5!G58</f>
        <v>0</v>
      </c>
      <c r="H19" s="2559"/>
      <c r="I19" s="2560"/>
      <c r="J19" s="2564" t="str">
        <f>IF(様式5!F20="","",様式5!F20)</f>
        <v/>
      </c>
      <c r="K19" s="2565"/>
      <c r="L19" s="2565"/>
      <c r="M19" s="2565"/>
      <c r="N19" s="2565"/>
      <c r="O19" s="2565"/>
      <c r="P19" s="2565"/>
      <c r="Q19" s="2565"/>
      <c r="R19" s="2565"/>
      <c r="S19" s="2565"/>
      <c r="T19" s="2565"/>
      <c r="U19" s="2565"/>
      <c r="V19" s="2565"/>
      <c r="W19" s="2565"/>
      <c r="X19" s="2565"/>
      <c r="Y19" s="2565"/>
      <c r="Z19" s="2565"/>
      <c r="AA19" s="2565"/>
      <c r="AB19" s="2565"/>
      <c r="AC19" s="2565"/>
      <c r="AD19" s="2565"/>
      <c r="AE19" s="2565"/>
      <c r="AF19" s="2565"/>
      <c r="AG19" s="2565"/>
      <c r="AH19" s="2565"/>
      <c r="AI19" s="2566"/>
    </row>
    <row r="20" spans="1:35" ht="18" customHeight="1">
      <c r="A20" s="2586" t="s">
        <v>52</v>
      </c>
      <c r="B20" s="2587"/>
      <c r="C20" s="2587"/>
      <c r="D20" s="2587"/>
      <c r="E20" s="2587"/>
      <c r="F20" s="2588"/>
      <c r="G20" s="2558"/>
      <c r="H20" s="2559"/>
      <c r="I20" s="2560"/>
      <c r="J20" s="2567"/>
      <c r="K20" s="2568"/>
      <c r="L20" s="2568"/>
      <c r="M20" s="2568"/>
      <c r="N20" s="2568"/>
      <c r="O20" s="2568"/>
      <c r="P20" s="2568"/>
      <c r="Q20" s="2568"/>
      <c r="R20" s="2568"/>
      <c r="S20" s="2568"/>
      <c r="T20" s="2568"/>
      <c r="U20" s="2568"/>
      <c r="V20" s="2568"/>
      <c r="W20" s="2568"/>
      <c r="X20" s="2568"/>
      <c r="Y20" s="2568"/>
      <c r="Z20" s="2568"/>
      <c r="AA20" s="2568"/>
      <c r="AB20" s="2568"/>
      <c r="AC20" s="2568"/>
      <c r="AD20" s="2568"/>
      <c r="AE20" s="2568"/>
      <c r="AF20" s="2568"/>
      <c r="AG20" s="2568"/>
      <c r="AH20" s="2568"/>
      <c r="AI20" s="2569"/>
    </row>
    <row r="21" spans="1:35" ht="18" customHeight="1" thickBot="1">
      <c r="A21" s="2589" t="str">
        <f>IF(様式1!K37="","",様式1!K37)</f>
        <v/>
      </c>
      <c r="B21" s="2590"/>
      <c r="C21" s="2590"/>
      <c r="D21" s="2590"/>
      <c r="E21" s="2590"/>
      <c r="F21" s="2591"/>
      <c r="G21" s="2561"/>
      <c r="H21" s="2562"/>
      <c r="I21" s="2563"/>
      <c r="J21" s="2570"/>
      <c r="K21" s="2571"/>
      <c r="L21" s="2571"/>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2"/>
    </row>
    <row r="22" spans="1:35" ht="11.25"/>
    <row r="23" spans="1:35" ht="15" customHeight="1">
      <c r="A23" s="400" t="s">
        <v>663</v>
      </c>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row>
    <row r="24" spans="1:35" ht="15" customHeight="1">
      <c r="A24" s="402" t="s">
        <v>579</v>
      </c>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row>
    <row r="25" spans="1:35" ht="15" customHeight="1" thickBot="1">
      <c r="A25" s="402" t="s">
        <v>737</v>
      </c>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row>
    <row r="26" spans="1:35" ht="15" customHeight="1">
      <c r="A26" s="2573" t="s">
        <v>655</v>
      </c>
      <c r="B26" s="2574"/>
      <c r="C26" s="2574"/>
      <c r="D26" s="2574"/>
      <c r="E26" s="2574"/>
      <c r="F26" s="2574"/>
      <c r="G26" s="2575"/>
      <c r="H26" s="2579" t="s">
        <v>580</v>
      </c>
      <c r="I26" s="2580"/>
      <c r="J26" s="2581"/>
      <c r="K26" s="2582" t="s">
        <v>664</v>
      </c>
      <c r="L26" s="2574"/>
      <c r="M26" s="2574"/>
      <c r="N26" s="2574"/>
      <c r="O26" s="2574"/>
      <c r="P26" s="2574"/>
      <c r="Q26" s="2574"/>
      <c r="R26" s="2574"/>
      <c r="S26" s="2574"/>
      <c r="T26" s="2574"/>
      <c r="U26" s="2574"/>
      <c r="V26" s="2574"/>
      <c r="W26" s="2574"/>
      <c r="X26" s="2574"/>
      <c r="Y26" s="2574"/>
      <c r="Z26" s="2574"/>
      <c r="AA26" s="2574"/>
      <c r="AB26" s="2574"/>
      <c r="AC26" s="2574"/>
      <c r="AD26" s="2574"/>
      <c r="AE26" s="2574"/>
      <c r="AF26" s="2575"/>
      <c r="AG26" s="2582" t="s">
        <v>665</v>
      </c>
      <c r="AH26" s="2574"/>
      <c r="AI26" s="2584"/>
    </row>
    <row r="27" spans="1:35" ht="15" customHeight="1">
      <c r="A27" s="2576"/>
      <c r="B27" s="2577"/>
      <c r="C27" s="2577"/>
      <c r="D27" s="2577"/>
      <c r="E27" s="2577"/>
      <c r="F27" s="2577"/>
      <c r="G27" s="2578"/>
      <c r="H27" s="403" t="s">
        <v>581</v>
      </c>
      <c r="I27" s="403" t="s">
        <v>582</v>
      </c>
      <c r="J27" s="403" t="s">
        <v>583</v>
      </c>
      <c r="K27" s="2583"/>
      <c r="L27" s="2577"/>
      <c r="M27" s="2577"/>
      <c r="N27" s="2577"/>
      <c r="O27" s="2577"/>
      <c r="P27" s="2577"/>
      <c r="Q27" s="2577"/>
      <c r="R27" s="2577"/>
      <c r="S27" s="2577"/>
      <c r="T27" s="2577"/>
      <c r="U27" s="2577"/>
      <c r="V27" s="2577"/>
      <c r="W27" s="2577"/>
      <c r="X27" s="2577"/>
      <c r="Y27" s="2577"/>
      <c r="Z27" s="2577"/>
      <c r="AA27" s="2577"/>
      <c r="AB27" s="2577"/>
      <c r="AC27" s="2577"/>
      <c r="AD27" s="2577"/>
      <c r="AE27" s="2577"/>
      <c r="AF27" s="2578"/>
      <c r="AG27" s="2583"/>
      <c r="AH27" s="2577"/>
      <c r="AI27" s="2585"/>
    </row>
    <row r="28" spans="1:35" ht="21.95" customHeight="1">
      <c r="A28" s="2549" t="s">
        <v>547</v>
      </c>
      <c r="B28" s="2551" t="s">
        <v>564</v>
      </c>
      <c r="C28" s="2542"/>
      <c r="D28" s="2543"/>
      <c r="E28" s="2543"/>
      <c r="F28" s="2543"/>
      <c r="G28" s="2544"/>
      <c r="H28" s="404"/>
      <c r="I28" s="404"/>
      <c r="J28" s="404"/>
      <c r="K28" s="405" t="s">
        <v>584</v>
      </c>
      <c r="L28" s="2527"/>
      <c r="M28" s="2527"/>
      <c r="N28" s="2527"/>
      <c r="O28" s="2527"/>
      <c r="P28" s="2527"/>
      <c r="Q28" s="2527"/>
      <c r="R28" s="2527"/>
      <c r="S28" s="2527"/>
      <c r="T28" s="2527"/>
      <c r="U28" s="2527"/>
      <c r="V28" s="2527"/>
      <c r="W28" s="2527"/>
      <c r="X28" s="2527"/>
      <c r="Y28" s="2527"/>
      <c r="Z28" s="2527"/>
      <c r="AA28" s="2527"/>
      <c r="AB28" s="2527"/>
      <c r="AC28" s="2527"/>
      <c r="AD28" s="2527"/>
      <c r="AE28" s="2527"/>
      <c r="AF28" s="2528"/>
      <c r="AG28" s="2529"/>
      <c r="AH28" s="2530"/>
      <c r="AI28" s="2531"/>
    </row>
    <row r="29" spans="1:35" ht="21.95" customHeight="1">
      <c r="A29" s="2550"/>
      <c r="B29" s="2552"/>
      <c r="C29" s="2545"/>
      <c r="D29" s="2507"/>
      <c r="E29" s="2507"/>
      <c r="F29" s="2507"/>
      <c r="G29" s="2546"/>
      <c r="H29" s="406"/>
      <c r="I29" s="406"/>
      <c r="J29" s="406"/>
      <c r="K29" s="407" t="s">
        <v>498</v>
      </c>
      <c r="L29" s="2532"/>
      <c r="M29" s="2532"/>
      <c r="N29" s="2532"/>
      <c r="O29" s="2532"/>
      <c r="P29" s="2532"/>
      <c r="Q29" s="2532"/>
      <c r="R29" s="2532"/>
      <c r="S29" s="2532"/>
      <c r="T29" s="2532"/>
      <c r="U29" s="2532"/>
      <c r="V29" s="2532"/>
      <c r="W29" s="2532"/>
      <c r="X29" s="2532"/>
      <c r="Y29" s="2532"/>
      <c r="Z29" s="2532"/>
      <c r="AA29" s="2532"/>
      <c r="AB29" s="2532"/>
      <c r="AC29" s="2532"/>
      <c r="AD29" s="2532"/>
      <c r="AE29" s="2532"/>
      <c r="AF29" s="2533"/>
      <c r="AG29" s="2534"/>
      <c r="AH29" s="2535"/>
      <c r="AI29" s="2536"/>
    </row>
    <row r="30" spans="1:35" ht="21" customHeight="1">
      <c r="A30" s="2550"/>
      <c r="B30" s="2552"/>
      <c r="C30" s="2542"/>
      <c r="D30" s="2543"/>
      <c r="E30" s="2543"/>
      <c r="F30" s="2543"/>
      <c r="G30" s="2544"/>
      <c r="H30" s="404"/>
      <c r="I30" s="404"/>
      <c r="J30" s="404"/>
      <c r="K30" s="405" t="s">
        <v>656</v>
      </c>
      <c r="L30" s="2527"/>
      <c r="M30" s="2527"/>
      <c r="N30" s="2527"/>
      <c r="O30" s="2527"/>
      <c r="P30" s="2527"/>
      <c r="Q30" s="2527"/>
      <c r="R30" s="2527"/>
      <c r="S30" s="2527"/>
      <c r="T30" s="2527"/>
      <c r="U30" s="2527"/>
      <c r="V30" s="2527"/>
      <c r="W30" s="2527"/>
      <c r="X30" s="2527"/>
      <c r="Y30" s="2527"/>
      <c r="Z30" s="2527"/>
      <c r="AA30" s="2527"/>
      <c r="AB30" s="2527"/>
      <c r="AC30" s="2527"/>
      <c r="AD30" s="2527"/>
      <c r="AE30" s="2527"/>
      <c r="AF30" s="2528"/>
      <c r="AG30" s="2529"/>
      <c r="AH30" s="2530"/>
      <c r="AI30" s="2531"/>
    </row>
    <row r="31" spans="1:35" ht="21" customHeight="1">
      <c r="A31" s="2550"/>
      <c r="B31" s="2552"/>
      <c r="C31" s="2545"/>
      <c r="D31" s="2507"/>
      <c r="E31" s="2507"/>
      <c r="F31" s="2507"/>
      <c r="G31" s="2546"/>
      <c r="H31" s="406"/>
      <c r="I31" s="406"/>
      <c r="J31" s="406"/>
      <c r="K31" s="407" t="s">
        <v>498</v>
      </c>
      <c r="L31" s="2532"/>
      <c r="M31" s="2532"/>
      <c r="N31" s="2532"/>
      <c r="O31" s="2532"/>
      <c r="P31" s="2532"/>
      <c r="Q31" s="2532"/>
      <c r="R31" s="2532"/>
      <c r="S31" s="2532"/>
      <c r="T31" s="2532"/>
      <c r="U31" s="2532"/>
      <c r="V31" s="2532"/>
      <c r="W31" s="2532"/>
      <c r="X31" s="2532"/>
      <c r="Y31" s="2532"/>
      <c r="Z31" s="2532"/>
      <c r="AA31" s="2532"/>
      <c r="AB31" s="2532"/>
      <c r="AC31" s="2532"/>
      <c r="AD31" s="2532"/>
      <c r="AE31" s="2532"/>
      <c r="AF31" s="2533"/>
      <c r="AG31" s="2534"/>
      <c r="AH31" s="2535"/>
      <c r="AI31" s="2536"/>
    </row>
    <row r="32" spans="1:35" ht="21" customHeight="1">
      <c r="A32" s="2550"/>
      <c r="B32" s="2552"/>
      <c r="C32" s="2542"/>
      <c r="D32" s="2543"/>
      <c r="E32" s="2543"/>
      <c r="F32" s="2543"/>
      <c r="G32" s="2544"/>
      <c r="H32" s="404"/>
      <c r="I32" s="404"/>
      <c r="J32" s="404"/>
      <c r="K32" s="405" t="s">
        <v>656</v>
      </c>
      <c r="L32" s="2553"/>
      <c r="M32" s="2527"/>
      <c r="N32" s="2527"/>
      <c r="O32" s="2527"/>
      <c r="P32" s="2527"/>
      <c r="Q32" s="2527"/>
      <c r="R32" s="2527"/>
      <c r="S32" s="2527"/>
      <c r="T32" s="2527"/>
      <c r="U32" s="2527"/>
      <c r="V32" s="2527"/>
      <c r="W32" s="2527"/>
      <c r="X32" s="2527"/>
      <c r="Y32" s="2527"/>
      <c r="Z32" s="2527"/>
      <c r="AA32" s="2527"/>
      <c r="AB32" s="2527"/>
      <c r="AC32" s="2527"/>
      <c r="AD32" s="2527"/>
      <c r="AE32" s="2527"/>
      <c r="AF32" s="2528"/>
      <c r="AG32" s="2529"/>
      <c r="AH32" s="2530"/>
      <c r="AI32" s="2531"/>
    </row>
    <row r="33" spans="1:35" ht="21" customHeight="1">
      <c r="A33" s="2550"/>
      <c r="B33" s="2552"/>
      <c r="C33" s="2545"/>
      <c r="D33" s="2507"/>
      <c r="E33" s="2507"/>
      <c r="F33" s="2507"/>
      <c r="G33" s="2546"/>
      <c r="H33" s="406"/>
      <c r="I33" s="406"/>
      <c r="J33" s="406"/>
      <c r="K33" s="407" t="s">
        <v>498</v>
      </c>
      <c r="L33" s="2554"/>
      <c r="M33" s="2532"/>
      <c r="N33" s="2532"/>
      <c r="O33" s="2532"/>
      <c r="P33" s="2532"/>
      <c r="Q33" s="2532"/>
      <c r="R33" s="2532"/>
      <c r="S33" s="2532"/>
      <c r="T33" s="2532"/>
      <c r="U33" s="2532"/>
      <c r="V33" s="2532"/>
      <c r="W33" s="2532"/>
      <c r="X33" s="2532"/>
      <c r="Y33" s="2532"/>
      <c r="Z33" s="2532"/>
      <c r="AA33" s="2532"/>
      <c r="AB33" s="2532"/>
      <c r="AC33" s="2532"/>
      <c r="AD33" s="2532"/>
      <c r="AE33" s="2532"/>
      <c r="AF33" s="2533"/>
      <c r="AG33" s="2534"/>
      <c r="AH33" s="2535"/>
      <c r="AI33" s="2536"/>
    </row>
    <row r="34" spans="1:35" ht="21" customHeight="1">
      <c r="A34" s="2550"/>
      <c r="B34" s="2540" t="s">
        <v>666</v>
      </c>
      <c r="C34" s="2542"/>
      <c r="D34" s="2543"/>
      <c r="E34" s="2543"/>
      <c r="F34" s="2543"/>
      <c r="G34" s="2544"/>
      <c r="H34" s="404"/>
      <c r="I34" s="404"/>
      <c r="J34" s="404"/>
      <c r="K34" s="405" t="s">
        <v>656</v>
      </c>
      <c r="L34" s="2527"/>
      <c r="M34" s="2527"/>
      <c r="N34" s="2527"/>
      <c r="O34" s="2527"/>
      <c r="P34" s="2527"/>
      <c r="Q34" s="2527"/>
      <c r="R34" s="2527"/>
      <c r="S34" s="2527"/>
      <c r="T34" s="2527"/>
      <c r="U34" s="2527"/>
      <c r="V34" s="2527"/>
      <c r="W34" s="2527"/>
      <c r="X34" s="2527"/>
      <c r="Y34" s="2527"/>
      <c r="Z34" s="2527"/>
      <c r="AA34" s="2527"/>
      <c r="AB34" s="2527"/>
      <c r="AC34" s="2527"/>
      <c r="AD34" s="2527"/>
      <c r="AE34" s="2527"/>
      <c r="AF34" s="2528"/>
      <c r="AG34" s="2529"/>
      <c r="AH34" s="2530"/>
      <c r="AI34" s="2531"/>
    </row>
    <row r="35" spans="1:35" ht="21" customHeight="1">
      <c r="A35" s="2550"/>
      <c r="B35" s="2541"/>
      <c r="C35" s="2545"/>
      <c r="D35" s="2507"/>
      <c r="E35" s="2507"/>
      <c r="F35" s="2507"/>
      <c r="G35" s="2546"/>
      <c r="H35" s="406"/>
      <c r="I35" s="406"/>
      <c r="J35" s="406"/>
      <c r="K35" s="407" t="s">
        <v>498</v>
      </c>
      <c r="L35" s="2532"/>
      <c r="M35" s="2532"/>
      <c r="N35" s="2532"/>
      <c r="O35" s="2532"/>
      <c r="P35" s="2532"/>
      <c r="Q35" s="2532"/>
      <c r="R35" s="2532"/>
      <c r="S35" s="2532"/>
      <c r="T35" s="2532"/>
      <c r="U35" s="2532"/>
      <c r="V35" s="2532"/>
      <c r="W35" s="2532"/>
      <c r="X35" s="2532"/>
      <c r="Y35" s="2532"/>
      <c r="Z35" s="2532"/>
      <c r="AA35" s="2532"/>
      <c r="AB35" s="2532"/>
      <c r="AC35" s="2532"/>
      <c r="AD35" s="2532"/>
      <c r="AE35" s="2532"/>
      <c r="AF35" s="2533"/>
      <c r="AG35" s="2534"/>
      <c r="AH35" s="2535"/>
      <c r="AI35" s="2536"/>
    </row>
    <row r="36" spans="1:35" ht="21" customHeight="1">
      <c r="A36" s="2550"/>
      <c r="B36" s="2541"/>
      <c r="C36" s="2542"/>
      <c r="D36" s="2543"/>
      <c r="E36" s="2543"/>
      <c r="F36" s="2543"/>
      <c r="G36" s="2544"/>
      <c r="H36" s="404"/>
      <c r="I36" s="404"/>
      <c r="J36" s="404"/>
      <c r="K36" s="405" t="s">
        <v>656</v>
      </c>
      <c r="L36" s="2527"/>
      <c r="M36" s="2527"/>
      <c r="N36" s="2527"/>
      <c r="O36" s="2527"/>
      <c r="P36" s="2527"/>
      <c r="Q36" s="2527"/>
      <c r="R36" s="2527"/>
      <c r="S36" s="2527"/>
      <c r="T36" s="2527"/>
      <c r="U36" s="2527"/>
      <c r="V36" s="2527"/>
      <c r="W36" s="2527"/>
      <c r="X36" s="2527"/>
      <c r="Y36" s="2527"/>
      <c r="Z36" s="2527"/>
      <c r="AA36" s="2527"/>
      <c r="AB36" s="2527"/>
      <c r="AC36" s="2527"/>
      <c r="AD36" s="2527"/>
      <c r="AE36" s="2527"/>
      <c r="AF36" s="2528"/>
      <c r="AG36" s="2529"/>
      <c r="AH36" s="2530"/>
      <c r="AI36" s="2531"/>
    </row>
    <row r="37" spans="1:35" ht="21" customHeight="1">
      <c r="A37" s="2550"/>
      <c r="B37" s="2541"/>
      <c r="C37" s="2545"/>
      <c r="D37" s="2507"/>
      <c r="E37" s="2507"/>
      <c r="F37" s="2507"/>
      <c r="G37" s="2546"/>
      <c r="H37" s="408"/>
      <c r="I37" s="408"/>
      <c r="J37" s="408"/>
      <c r="K37" s="409" t="s">
        <v>498</v>
      </c>
      <c r="L37" s="2547"/>
      <c r="M37" s="2547"/>
      <c r="N37" s="2547"/>
      <c r="O37" s="2547"/>
      <c r="P37" s="2547"/>
      <c r="Q37" s="2547"/>
      <c r="R37" s="2547"/>
      <c r="S37" s="2547"/>
      <c r="T37" s="2547"/>
      <c r="U37" s="2547"/>
      <c r="V37" s="2547"/>
      <c r="W37" s="2547"/>
      <c r="X37" s="2547"/>
      <c r="Y37" s="2547"/>
      <c r="Z37" s="2547"/>
      <c r="AA37" s="2547"/>
      <c r="AB37" s="2547"/>
      <c r="AC37" s="2547"/>
      <c r="AD37" s="2547"/>
      <c r="AE37" s="2547"/>
      <c r="AF37" s="2548"/>
      <c r="AG37" s="2537"/>
      <c r="AH37" s="2538"/>
      <c r="AI37" s="2539"/>
    </row>
    <row r="38" spans="1:35" ht="21" customHeight="1">
      <c r="A38" s="2550"/>
      <c r="B38" s="2541"/>
      <c r="C38" s="2542"/>
      <c r="D38" s="2543"/>
      <c r="E38" s="2543"/>
      <c r="F38" s="2543"/>
      <c r="G38" s="2544"/>
      <c r="H38" s="404"/>
      <c r="I38" s="404"/>
      <c r="J38" s="404"/>
      <c r="K38" s="405" t="s">
        <v>656</v>
      </c>
      <c r="L38" s="2527"/>
      <c r="M38" s="2527"/>
      <c r="N38" s="2527"/>
      <c r="O38" s="2527"/>
      <c r="P38" s="2527"/>
      <c r="Q38" s="2527"/>
      <c r="R38" s="2527"/>
      <c r="S38" s="2527"/>
      <c r="T38" s="2527"/>
      <c r="U38" s="2527"/>
      <c r="V38" s="2527"/>
      <c r="W38" s="2527"/>
      <c r="X38" s="2527"/>
      <c r="Y38" s="2527"/>
      <c r="Z38" s="2527"/>
      <c r="AA38" s="2527"/>
      <c r="AB38" s="2527"/>
      <c r="AC38" s="2527"/>
      <c r="AD38" s="2527"/>
      <c r="AE38" s="2527"/>
      <c r="AF38" s="2528"/>
      <c r="AG38" s="2529"/>
      <c r="AH38" s="2530"/>
      <c r="AI38" s="2531"/>
    </row>
    <row r="39" spans="1:35" ht="21" customHeight="1">
      <c r="A39" s="2550"/>
      <c r="B39" s="2541"/>
      <c r="C39" s="2545"/>
      <c r="D39" s="2507"/>
      <c r="E39" s="2507"/>
      <c r="F39" s="2507"/>
      <c r="G39" s="2546"/>
      <c r="H39" s="406"/>
      <c r="I39" s="406"/>
      <c r="J39" s="406"/>
      <c r="K39" s="407" t="s">
        <v>498</v>
      </c>
      <c r="L39" s="2532"/>
      <c r="M39" s="2532"/>
      <c r="N39" s="2532"/>
      <c r="O39" s="2532"/>
      <c r="P39" s="2532"/>
      <c r="Q39" s="2532"/>
      <c r="R39" s="2532"/>
      <c r="S39" s="2532"/>
      <c r="T39" s="2532"/>
      <c r="U39" s="2532"/>
      <c r="V39" s="2532"/>
      <c r="W39" s="2532"/>
      <c r="X39" s="2532"/>
      <c r="Y39" s="2532"/>
      <c r="Z39" s="2532"/>
      <c r="AA39" s="2532"/>
      <c r="AB39" s="2532"/>
      <c r="AC39" s="2532"/>
      <c r="AD39" s="2532"/>
      <c r="AE39" s="2532"/>
      <c r="AF39" s="2533"/>
      <c r="AG39" s="2534"/>
      <c r="AH39" s="2535"/>
      <c r="AI39" s="2536"/>
    </row>
    <row r="40" spans="1:35" ht="21" customHeight="1">
      <c r="A40" s="2515" t="s">
        <v>550</v>
      </c>
      <c r="B40" s="2518"/>
      <c r="C40" s="2519"/>
      <c r="D40" s="2519"/>
      <c r="E40" s="2519"/>
      <c r="F40" s="2519"/>
      <c r="G40" s="2520"/>
      <c r="H40" s="404"/>
      <c r="I40" s="404"/>
      <c r="J40" s="404"/>
      <c r="K40" s="405" t="s">
        <v>656</v>
      </c>
      <c r="L40" s="2527"/>
      <c r="M40" s="2527"/>
      <c r="N40" s="2527"/>
      <c r="O40" s="2527"/>
      <c r="P40" s="2527"/>
      <c r="Q40" s="2527"/>
      <c r="R40" s="2527"/>
      <c r="S40" s="2527"/>
      <c r="T40" s="2527"/>
      <c r="U40" s="2527"/>
      <c r="V40" s="2527"/>
      <c r="W40" s="2527"/>
      <c r="X40" s="2527"/>
      <c r="Y40" s="2527"/>
      <c r="Z40" s="2527"/>
      <c r="AA40" s="2527"/>
      <c r="AB40" s="2527"/>
      <c r="AC40" s="2527"/>
      <c r="AD40" s="2527"/>
      <c r="AE40" s="2527"/>
      <c r="AF40" s="2528"/>
      <c r="AG40" s="2529"/>
      <c r="AH40" s="2530"/>
      <c r="AI40" s="2531"/>
    </row>
    <row r="41" spans="1:35" ht="21" customHeight="1">
      <c r="A41" s="2516"/>
      <c r="B41" s="2521"/>
      <c r="C41" s="2522"/>
      <c r="D41" s="2522"/>
      <c r="E41" s="2522"/>
      <c r="F41" s="2522"/>
      <c r="G41" s="2523"/>
      <c r="H41" s="406"/>
      <c r="I41" s="406"/>
      <c r="J41" s="406"/>
      <c r="K41" s="407" t="s">
        <v>498</v>
      </c>
      <c r="L41" s="2532"/>
      <c r="M41" s="2532"/>
      <c r="N41" s="2532"/>
      <c r="O41" s="2532"/>
      <c r="P41" s="2532"/>
      <c r="Q41" s="2532"/>
      <c r="R41" s="2532"/>
      <c r="S41" s="2532"/>
      <c r="T41" s="2532"/>
      <c r="U41" s="2532"/>
      <c r="V41" s="2532"/>
      <c r="W41" s="2532"/>
      <c r="X41" s="2532"/>
      <c r="Y41" s="2532"/>
      <c r="Z41" s="2532"/>
      <c r="AA41" s="2532"/>
      <c r="AB41" s="2532"/>
      <c r="AC41" s="2532"/>
      <c r="AD41" s="2532"/>
      <c r="AE41" s="2532"/>
      <c r="AF41" s="2533"/>
      <c r="AG41" s="2534"/>
      <c r="AH41" s="2535"/>
      <c r="AI41" s="2536"/>
    </row>
    <row r="42" spans="1:35" ht="21" customHeight="1">
      <c r="A42" s="2516"/>
      <c r="B42" s="2521"/>
      <c r="C42" s="2522"/>
      <c r="D42" s="2522"/>
      <c r="E42" s="2522"/>
      <c r="F42" s="2522"/>
      <c r="G42" s="2523"/>
      <c r="H42" s="406"/>
      <c r="I42" s="406"/>
      <c r="J42" s="406"/>
      <c r="K42" s="407" t="s">
        <v>499</v>
      </c>
      <c r="L42" s="2532"/>
      <c r="M42" s="2532"/>
      <c r="N42" s="2532"/>
      <c r="O42" s="2532"/>
      <c r="P42" s="2532"/>
      <c r="Q42" s="2532"/>
      <c r="R42" s="2532"/>
      <c r="S42" s="2532"/>
      <c r="T42" s="2532"/>
      <c r="U42" s="2532"/>
      <c r="V42" s="2532"/>
      <c r="W42" s="2532"/>
      <c r="X42" s="2532"/>
      <c r="Y42" s="2532"/>
      <c r="Z42" s="2532"/>
      <c r="AA42" s="2532"/>
      <c r="AB42" s="2532"/>
      <c r="AC42" s="2532"/>
      <c r="AD42" s="2532"/>
      <c r="AE42" s="2532"/>
      <c r="AF42" s="2533"/>
      <c r="AG42" s="2534"/>
      <c r="AH42" s="2535"/>
      <c r="AI42" s="2536"/>
    </row>
    <row r="43" spans="1:35" ht="21" customHeight="1">
      <c r="A43" s="2516"/>
      <c r="B43" s="2521"/>
      <c r="C43" s="2522"/>
      <c r="D43" s="2522"/>
      <c r="E43" s="2522"/>
      <c r="F43" s="2522"/>
      <c r="G43" s="2523"/>
      <c r="H43" s="406"/>
      <c r="I43" s="406"/>
      <c r="J43" s="406"/>
      <c r="K43" s="407" t="s">
        <v>500</v>
      </c>
      <c r="L43" s="2532"/>
      <c r="M43" s="2532"/>
      <c r="N43" s="2532"/>
      <c r="O43" s="2532"/>
      <c r="P43" s="2532"/>
      <c r="Q43" s="2532"/>
      <c r="R43" s="2532"/>
      <c r="S43" s="2532"/>
      <c r="T43" s="2532"/>
      <c r="U43" s="2532"/>
      <c r="V43" s="2532"/>
      <c r="W43" s="2532"/>
      <c r="X43" s="2532"/>
      <c r="Y43" s="2532"/>
      <c r="Z43" s="2532"/>
      <c r="AA43" s="2532"/>
      <c r="AB43" s="2532"/>
      <c r="AC43" s="2532"/>
      <c r="AD43" s="2532"/>
      <c r="AE43" s="2532"/>
      <c r="AF43" s="2533"/>
      <c r="AG43" s="2534"/>
      <c r="AH43" s="2535"/>
      <c r="AI43" s="2536"/>
    </row>
    <row r="44" spans="1:35" ht="21" customHeight="1">
      <c r="A44" s="2517"/>
      <c r="B44" s="2524"/>
      <c r="C44" s="2525"/>
      <c r="D44" s="2525"/>
      <c r="E44" s="2525"/>
      <c r="F44" s="2525"/>
      <c r="G44" s="2526"/>
      <c r="H44" s="410"/>
      <c r="I44" s="410"/>
      <c r="J44" s="410"/>
      <c r="K44" s="411" t="s">
        <v>501</v>
      </c>
      <c r="L44" s="2501"/>
      <c r="M44" s="2501"/>
      <c r="N44" s="2501"/>
      <c r="O44" s="2501"/>
      <c r="P44" s="2501"/>
      <c r="Q44" s="2501"/>
      <c r="R44" s="2501"/>
      <c r="S44" s="2501"/>
      <c r="T44" s="2501"/>
      <c r="U44" s="2501"/>
      <c r="V44" s="2501"/>
      <c r="W44" s="2501"/>
      <c r="X44" s="2501"/>
      <c r="Y44" s="2501"/>
      <c r="Z44" s="2501"/>
      <c r="AA44" s="2501"/>
      <c r="AB44" s="2501"/>
      <c r="AC44" s="2501"/>
      <c r="AD44" s="2501"/>
      <c r="AE44" s="2501"/>
      <c r="AF44" s="2502"/>
      <c r="AG44" s="2503"/>
      <c r="AH44" s="2504"/>
      <c r="AI44" s="2505"/>
    </row>
    <row r="45" spans="1:35" ht="21" customHeight="1">
      <c r="A45" s="2515" t="s">
        <v>551</v>
      </c>
      <c r="B45" s="2518"/>
      <c r="C45" s="2519"/>
      <c r="D45" s="2519"/>
      <c r="E45" s="2519"/>
      <c r="F45" s="2519"/>
      <c r="G45" s="2520"/>
      <c r="H45" s="404"/>
      <c r="I45" s="404"/>
      <c r="J45" s="404"/>
      <c r="K45" s="405" t="s">
        <v>656</v>
      </c>
      <c r="L45" s="2527"/>
      <c r="M45" s="2527"/>
      <c r="N45" s="2527"/>
      <c r="O45" s="2527"/>
      <c r="P45" s="2527"/>
      <c r="Q45" s="2527"/>
      <c r="R45" s="2527"/>
      <c r="S45" s="2527"/>
      <c r="T45" s="2527"/>
      <c r="U45" s="2527"/>
      <c r="V45" s="2527"/>
      <c r="W45" s="2527"/>
      <c r="X45" s="2527"/>
      <c r="Y45" s="2527"/>
      <c r="Z45" s="2527"/>
      <c r="AA45" s="2527"/>
      <c r="AB45" s="2527"/>
      <c r="AC45" s="2527"/>
      <c r="AD45" s="2527"/>
      <c r="AE45" s="2527"/>
      <c r="AF45" s="2528"/>
      <c r="AG45" s="2529"/>
      <c r="AH45" s="2530"/>
      <c r="AI45" s="2531"/>
    </row>
    <row r="46" spans="1:35" ht="21" customHeight="1">
      <c r="A46" s="2516"/>
      <c r="B46" s="2521"/>
      <c r="C46" s="2522"/>
      <c r="D46" s="2522"/>
      <c r="E46" s="2522"/>
      <c r="F46" s="2522"/>
      <c r="G46" s="2523"/>
      <c r="H46" s="406"/>
      <c r="I46" s="406"/>
      <c r="J46" s="406"/>
      <c r="K46" s="407" t="s">
        <v>498</v>
      </c>
      <c r="L46" s="2532"/>
      <c r="M46" s="2532"/>
      <c r="N46" s="2532"/>
      <c r="O46" s="2532"/>
      <c r="P46" s="2532"/>
      <c r="Q46" s="2532"/>
      <c r="R46" s="2532"/>
      <c r="S46" s="2532"/>
      <c r="T46" s="2532"/>
      <c r="U46" s="2532"/>
      <c r="V46" s="2532"/>
      <c r="W46" s="2532"/>
      <c r="X46" s="2532"/>
      <c r="Y46" s="2532"/>
      <c r="Z46" s="2532"/>
      <c r="AA46" s="2532"/>
      <c r="AB46" s="2532"/>
      <c r="AC46" s="2532"/>
      <c r="AD46" s="2532"/>
      <c r="AE46" s="2532"/>
      <c r="AF46" s="2533"/>
      <c r="AG46" s="2534"/>
      <c r="AH46" s="2535"/>
      <c r="AI46" s="2536"/>
    </row>
    <row r="47" spans="1:35" ht="21" customHeight="1">
      <c r="A47" s="2516"/>
      <c r="B47" s="2521"/>
      <c r="C47" s="2522"/>
      <c r="D47" s="2522"/>
      <c r="E47" s="2522"/>
      <c r="F47" s="2522"/>
      <c r="G47" s="2523"/>
      <c r="H47" s="406"/>
      <c r="I47" s="406"/>
      <c r="J47" s="406"/>
      <c r="K47" s="407" t="s">
        <v>499</v>
      </c>
      <c r="L47" s="2532"/>
      <c r="M47" s="2532"/>
      <c r="N47" s="2532"/>
      <c r="O47" s="2532"/>
      <c r="P47" s="2532"/>
      <c r="Q47" s="2532"/>
      <c r="R47" s="2532"/>
      <c r="S47" s="2532"/>
      <c r="T47" s="2532"/>
      <c r="U47" s="2532"/>
      <c r="V47" s="2532"/>
      <c r="W47" s="2532"/>
      <c r="X47" s="2532"/>
      <c r="Y47" s="2532"/>
      <c r="Z47" s="2532"/>
      <c r="AA47" s="2532"/>
      <c r="AB47" s="2532"/>
      <c r="AC47" s="2532"/>
      <c r="AD47" s="2532"/>
      <c r="AE47" s="2532"/>
      <c r="AF47" s="2533"/>
      <c r="AG47" s="2534"/>
      <c r="AH47" s="2535"/>
      <c r="AI47" s="2536"/>
    </row>
    <row r="48" spans="1:35" ht="21" customHeight="1">
      <c r="A48" s="2516"/>
      <c r="B48" s="2521"/>
      <c r="C48" s="2522"/>
      <c r="D48" s="2522"/>
      <c r="E48" s="2522"/>
      <c r="F48" s="2522"/>
      <c r="G48" s="2523"/>
      <c r="H48" s="408"/>
      <c r="I48" s="408"/>
      <c r="J48" s="408"/>
      <c r="K48" s="411" t="s">
        <v>500</v>
      </c>
      <c r="L48" s="432"/>
      <c r="M48" s="432"/>
      <c r="N48" s="432"/>
      <c r="O48" s="432"/>
      <c r="P48" s="432"/>
      <c r="Q48" s="432"/>
      <c r="R48" s="432"/>
      <c r="S48" s="432"/>
      <c r="T48" s="432"/>
      <c r="U48" s="432"/>
      <c r="V48" s="432"/>
      <c r="W48" s="432"/>
      <c r="X48" s="432"/>
      <c r="Y48" s="432"/>
      <c r="Z48" s="432"/>
      <c r="AA48" s="432"/>
      <c r="AB48" s="432"/>
      <c r="AC48" s="432"/>
      <c r="AD48" s="432"/>
      <c r="AE48" s="432"/>
      <c r="AF48" s="433"/>
      <c r="AG48" s="429"/>
      <c r="AH48" s="430"/>
      <c r="AI48" s="431"/>
    </row>
    <row r="49" spans="1:35" ht="21" customHeight="1">
      <c r="A49" s="2517"/>
      <c r="B49" s="2524"/>
      <c r="C49" s="2525"/>
      <c r="D49" s="2525"/>
      <c r="E49" s="2525"/>
      <c r="F49" s="2525"/>
      <c r="G49" s="2526"/>
      <c r="H49" s="410"/>
      <c r="I49" s="410"/>
      <c r="J49" s="410"/>
      <c r="K49" s="411" t="s">
        <v>667</v>
      </c>
      <c r="L49" s="2501"/>
      <c r="M49" s="2501"/>
      <c r="N49" s="2501"/>
      <c r="O49" s="2501"/>
      <c r="P49" s="2501"/>
      <c r="Q49" s="2501"/>
      <c r="R49" s="2501"/>
      <c r="S49" s="2501"/>
      <c r="T49" s="2501"/>
      <c r="U49" s="2501"/>
      <c r="V49" s="2501"/>
      <c r="W49" s="2501"/>
      <c r="X49" s="2501"/>
      <c r="Y49" s="2501"/>
      <c r="Z49" s="2501"/>
      <c r="AA49" s="2501"/>
      <c r="AB49" s="2501"/>
      <c r="AC49" s="2501"/>
      <c r="AD49" s="2501"/>
      <c r="AE49" s="2501"/>
      <c r="AF49" s="2502"/>
      <c r="AG49" s="2503"/>
      <c r="AH49" s="2504"/>
      <c r="AI49" s="2505"/>
    </row>
    <row r="50" spans="1:35" ht="15" customHeight="1">
      <c r="A50" s="412" t="s">
        <v>668</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13"/>
    </row>
    <row r="51" spans="1:35" ht="32.25" customHeight="1">
      <c r="A51" s="2506"/>
      <c r="B51" s="2507"/>
      <c r="C51" s="2507"/>
      <c r="D51" s="2507"/>
      <c r="E51" s="2507"/>
      <c r="F51" s="2507"/>
      <c r="G51" s="2507"/>
      <c r="H51" s="2507"/>
      <c r="I51" s="2507"/>
      <c r="J51" s="2507"/>
      <c r="K51" s="2507"/>
      <c r="L51" s="2507"/>
      <c r="M51" s="2507"/>
      <c r="N51" s="2507"/>
      <c r="O51" s="2507"/>
      <c r="P51" s="2507"/>
      <c r="Q51" s="2507"/>
      <c r="R51" s="2507"/>
      <c r="S51" s="2507"/>
      <c r="T51" s="2507"/>
      <c r="U51" s="2507"/>
      <c r="V51" s="2507"/>
      <c r="W51" s="2507"/>
      <c r="X51" s="2507"/>
      <c r="Y51" s="2507"/>
      <c r="Z51" s="2507"/>
      <c r="AA51" s="2507"/>
      <c r="AB51" s="2507"/>
      <c r="AC51" s="2507"/>
      <c r="AD51" s="2507"/>
      <c r="AE51" s="2507"/>
      <c r="AF51" s="2507"/>
      <c r="AG51" s="2507"/>
      <c r="AH51" s="2507"/>
      <c r="AI51" s="2508"/>
    </row>
    <row r="52" spans="1:35" ht="15" customHeight="1">
      <c r="A52" s="414" t="s">
        <v>585</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15"/>
    </row>
    <row r="53" spans="1:35" ht="15" customHeight="1">
      <c r="A53" s="2509"/>
      <c r="B53" s="2510"/>
      <c r="C53" s="2510"/>
      <c r="D53" s="2510"/>
      <c r="E53" s="2510"/>
      <c r="F53" s="2510"/>
      <c r="G53" s="2510"/>
      <c r="H53" s="2510"/>
      <c r="I53" s="2510"/>
      <c r="J53" s="2510"/>
      <c r="K53" s="2510"/>
      <c r="L53" s="2510"/>
      <c r="M53" s="2510"/>
      <c r="N53" s="2510"/>
      <c r="O53" s="2510"/>
      <c r="P53" s="2510"/>
      <c r="Q53" s="2510"/>
      <c r="R53" s="2510"/>
      <c r="S53" s="2510"/>
      <c r="T53" s="2510"/>
      <c r="U53" s="2510"/>
      <c r="V53" s="2510"/>
      <c r="W53" s="2510"/>
      <c r="X53" s="2510"/>
      <c r="Y53" s="2510"/>
      <c r="Z53" s="2510"/>
      <c r="AA53" s="2510"/>
      <c r="AB53" s="2510"/>
      <c r="AC53" s="2510"/>
      <c r="AD53" s="2510"/>
      <c r="AE53" s="2510"/>
      <c r="AF53" s="2510"/>
      <c r="AG53" s="2510"/>
      <c r="AH53" s="2510"/>
      <c r="AI53" s="2511"/>
    </row>
    <row r="54" spans="1:35" ht="15" customHeight="1">
      <c r="A54" s="414" t="s">
        <v>586</v>
      </c>
      <c r="B54" s="427"/>
      <c r="C54" s="427"/>
      <c r="D54" s="427"/>
      <c r="E54" s="427"/>
      <c r="F54" s="427"/>
      <c r="G54" s="427"/>
      <c r="H54" s="427"/>
      <c r="I54" s="427"/>
      <c r="J54" s="427"/>
      <c r="K54" s="427"/>
      <c r="L54" s="427"/>
      <c r="M54" s="427"/>
      <c r="N54" s="427"/>
      <c r="O54" s="427"/>
      <c r="P54" s="427"/>
      <c r="Q54" s="427"/>
      <c r="R54" s="427"/>
      <c r="S54" s="427"/>
      <c r="T54" s="427"/>
      <c r="U54" s="427"/>
      <c r="V54" s="427"/>
      <c r="W54" s="427"/>
      <c r="X54" s="427"/>
      <c r="Y54" s="427"/>
      <c r="Z54" s="427"/>
      <c r="AA54" s="427"/>
      <c r="AB54" s="427"/>
      <c r="AC54" s="427"/>
      <c r="AD54" s="427"/>
      <c r="AE54" s="427"/>
      <c r="AF54" s="427"/>
      <c r="AG54" s="427"/>
      <c r="AH54" s="427"/>
      <c r="AI54" s="415"/>
    </row>
    <row r="55" spans="1:35" ht="15" customHeight="1" thickBot="1">
      <c r="A55" s="2512"/>
      <c r="B55" s="2513"/>
      <c r="C55" s="2513"/>
      <c r="D55" s="2513"/>
      <c r="E55" s="2513"/>
      <c r="F55" s="2513"/>
      <c r="G55" s="2513"/>
      <c r="H55" s="2513"/>
      <c r="I55" s="2513"/>
      <c r="J55" s="2513"/>
      <c r="K55" s="2513"/>
      <c r="L55" s="2513"/>
      <c r="M55" s="2513"/>
      <c r="N55" s="2513"/>
      <c r="O55" s="2513"/>
      <c r="P55" s="2513"/>
      <c r="Q55" s="2513"/>
      <c r="R55" s="2513"/>
      <c r="S55" s="2513"/>
      <c r="T55" s="2513"/>
      <c r="U55" s="2513"/>
      <c r="V55" s="2513"/>
      <c r="W55" s="2513"/>
      <c r="X55" s="2513"/>
      <c r="Y55" s="2513"/>
      <c r="Z55" s="2513"/>
      <c r="AA55" s="2513"/>
      <c r="AB55" s="2513"/>
      <c r="AC55" s="2513"/>
      <c r="AD55" s="2513"/>
      <c r="AE55" s="2513"/>
      <c r="AF55" s="2513"/>
      <c r="AG55" s="2513"/>
      <c r="AH55" s="2513"/>
      <c r="AI55" s="2514"/>
    </row>
    <row r="56" spans="1:35" ht="15" customHeight="1">
      <c r="A56" s="402" t="s">
        <v>669</v>
      </c>
    </row>
    <row r="57" spans="1:35" ht="18" customHeight="1">
      <c r="B57" s="2497"/>
      <c r="C57" s="2497"/>
      <c r="D57" s="2497"/>
      <c r="E57" s="2497"/>
      <c r="F57" s="2497"/>
      <c r="G57" s="2497"/>
      <c r="H57" s="2497"/>
      <c r="I57" s="2497"/>
      <c r="J57" s="2497"/>
      <c r="K57" s="2497"/>
      <c r="L57" s="2497"/>
      <c r="M57" s="2497"/>
      <c r="O57" s="2498" t="s">
        <v>587</v>
      </c>
      <c r="P57" s="2498"/>
      <c r="Q57" s="2499" t="s">
        <v>929</v>
      </c>
      <c r="R57" s="2499"/>
      <c r="S57" s="2499"/>
      <c r="T57" s="2499"/>
      <c r="U57" s="2499"/>
      <c r="V57" s="2499"/>
    </row>
    <row r="58" spans="1:35" ht="15" customHeight="1">
      <c r="A58" s="402" t="s">
        <v>670</v>
      </c>
    </row>
    <row r="59" spans="1:35" ht="18" customHeight="1">
      <c r="B59" s="2497"/>
      <c r="C59" s="2497"/>
      <c r="D59" s="2497"/>
      <c r="E59" s="2497"/>
      <c r="F59" s="2497"/>
      <c r="G59" s="2497"/>
      <c r="H59" s="2497"/>
      <c r="I59" s="2497"/>
      <c r="J59" s="2497"/>
      <c r="K59" s="2497"/>
      <c r="L59" s="2497"/>
      <c r="M59" s="2497"/>
      <c r="O59" s="2498" t="s">
        <v>587</v>
      </c>
      <c r="P59" s="2498"/>
      <c r="Q59" s="2499" t="s">
        <v>929</v>
      </c>
      <c r="R59" s="2499"/>
      <c r="S59" s="2499"/>
      <c r="T59" s="2499"/>
      <c r="U59" s="2499"/>
      <c r="V59" s="2499"/>
    </row>
    <row r="60" spans="1:35" ht="72" customHeight="1">
      <c r="A60" s="2500" t="s">
        <v>602</v>
      </c>
      <c r="B60" s="2500"/>
      <c r="C60" s="2500"/>
      <c r="D60" s="2500"/>
      <c r="E60" s="2500"/>
      <c r="F60" s="2500"/>
      <c r="G60" s="2500"/>
      <c r="H60" s="2500"/>
      <c r="I60" s="2500"/>
      <c r="J60" s="2500"/>
      <c r="K60" s="2500"/>
      <c r="L60" s="2500"/>
      <c r="M60" s="2500"/>
      <c r="N60" s="2500"/>
      <c r="O60" s="2500"/>
      <c r="P60" s="2500"/>
      <c r="Q60" s="2500"/>
      <c r="R60" s="2500"/>
      <c r="S60" s="2500"/>
      <c r="T60" s="2500"/>
      <c r="U60" s="2500"/>
      <c r="V60" s="2500"/>
      <c r="W60" s="2500"/>
      <c r="X60" s="2500"/>
      <c r="Y60" s="2500"/>
      <c r="Z60" s="2500"/>
      <c r="AA60" s="2500"/>
      <c r="AB60" s="2500"/>
      <c r="AC60" s="2500"/>
      <c r="AD60" s="2500"/>
      <c r="AE60" s="2500"/>
      <c r="AF60" s="2500"/>
      <c r="AG60" s="2500"/>
      <c r="AH60" s="2500"/>
      <c r="AI60" s="2500"/>
    </row>
  </sheetData>
  <mergeCells count="93">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19:F19"/>
    <mergeCell ref="G19:I21"/>
    <mergeCell ref="J19:AI21"/>
    <mergeCell ref="A26:G27"/>
    <mergeCell ref="H26:J26"/>
    <mergeCell ref="K26:AF27"/>
    <mergeCell ref="AG26:AI27"/>
    <mergeCell ref="A20:F20"/>
    <mergeCell ref="A21:F21"/>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L42:AF42"/>
    <mergeCell ref="AG42:AI42"/>
    <mergeCell ref="L43:AF43"/>
    <mergeCell ref="AG43:AI43"/>
    <mergeCell ref="AG37:AI3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B59:M59"/>
    <mergeCell ref="O59:P59"/>
    <mergeCell ref="Q59:V59"/>
    <mergeCell ref="A60:AI60"/>
    <mergeCell ref="L49:AF49"/>
    <mergeCell ref="AG49:AI49"/>
    <mergeCell ref="A51:AI51"/>
    <mergeCell ref="A53:AI53"/>
    <mergeCell ref="A55:AI55"/>
    <mergeCell ref="B57:M57"/>
    <mergeCell ref="O57:P57"/>
    <mergeCell ref="Q57:V57"/>
  </mergeCells>
  <phoneticPr fontId="10"/>
  <printOptions horizontalCentered="1"/>
  <pageMargins left="0.59055118110236227" right="0.39370078740157483" top="0.39370078740157483" bottom="0.19685039370078741" header="0.19685039370078741" footer="7.874015748031496E-2"/>
  <pageSetup paperSize="9" scale="79" orientation="portrait" r:id="rId1"/>
  <headerFooter>
    <oddFooter>&amp;R（令和２年７月開講訓練科から適用）</oddFooter>
  </headerFooter>
  <rowBreaks count="1" manualBreakCount="1">
    <brk id="51" max="3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pageSetUpPr fitToPage="1"/>
  </sheetPr>
  <dimension ref="B1:AJ23"/>
  <sheetViews>
    <sheetView view="pageBreakPreview" zoomScaleNormal="110" zoomScaleSheetLayoutView="100" workbookViewId="0">
      <selection sqref="A1:H1"/>
    </sheetView>
  </sheetViews>
  <sheetFormatPr defaultColWidth="3" defaultRowHeight="21" customHeight="1"/>
  <cols>
    <col min="1" max="28" width="3" style="453"/>
    <col min="29" max="30" width="3" style="453" customWidth="1"/>
    <col min="31" max="16384" width="3" style="453"/>
  </cols>
  <sheetData>
    <row r="1" spans="2:36" ht="11.25">
      <c r="AJ1" s="454" t="s">
        <v>818</v>
      </c>
    </row>
    <row r="2" spans="2:36" ht="36" customHeight="1">
      <c r="B2" s="2601" t="s">
        <v>601</v>
      </c>
      <c r="C2" s="2602"/>
      <c r="D2" s="2602"/>
      <c r="E2" s="2602"/>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row>
    <row r="3" spans="2:36" ht="11.25"/>
    <row r="4" spans="2:36" ht="15" customHeight="1">
      <c r="C4" s="2498" t="s">
        <v>1051</v>
      </c>
      <c r="D4" s="2498"/>
      <c r="E4" s="2498"/>
      <c r="F4" s="2498"/>
      <c r="G4" s="2600" t="str">
        <f>IF(様式13の１!F4="","",様式13の１!F4)</f>
        <v/>
      </c>
      <c r="H4" s="2600"/>
      <c r="I4" s="2600"/>
      <c r="J4" s="2600"/>
      <c r="K4" s="2600"/>
      <c r="L4" s="2600"/>
      <c r="M4" s="2600"/>
      <c r="N4" s="2600"/>
      <c r="O4" s="2600"/>
      <c r="P4" s="2600"/>
      <c r="Q4" s="2600"/>
      <c r="R4" s="2600"/>
      <c r="S4" s="2600"/>
      <c r="T4" s="2600"/>
      <c r="U4" s="2600"/>
      <c r="V4" s="2600"/>
    </row>
    <row r="5" spans="2:36" ht="15" customHeight="1">
      <c r="C5" s="2498" t="s">
        <v>568</v>
      </c>
      <c r="D5" s="2498"/>
      <c r="E5" s="2498"/>
      <c r="F5" s="2498"/>
      <c r="G5" s="2600" t="str">
        <f>IF(様式1!G36="","",様式1!G36)</f>
        <v/>
      </c>
      <c r="H5" s="2600"/>
      <c r="I5" s="2600"/>
      <c r="J5" s="2600"/>
      <c r="K5" s="2600"/>
      <c r="L5" s="2600"/>
      <c r="M5" s="2600"/>
      <c r="N5" s="2600"/>
      <c r="O5" s="2600"/>
      <c r="P5" s="2600"/>
      <c r="Q5" s="2600"/>
      <c r="R5" s="2600"/>
      <c r="S5" s="2600"/>
      <c r="T5" s="2600"/>
      <c r="U5" s="2600"/>
      <c r="V5" s="2600"/>
    </row>
    <row r="6" spans="2:36" ht="15" customHeight="1">
      <c r="D6" s="455"/>
      <c r="E6" s="455"/>
      <c r="F6" s="455"/>
      <c r="G6" s="456"/>
      <c r="H6" s="456"/>
      <c r="I6" s="456"/>
      <c r="J6" s="456"/>
      <c r="K6" s="456"/>
      <c r="L6" s="456"/>
      <c r="M6" s="456"/>
      <c r="N6" s="456"/>
      <c r="O6" s="456"/>
      <c r="P6" s="456"/>
      <c r="Q6" s="456"/>
      <c r="R6" s="456"/>
      <c r="S6" s="456"/>
      <c r="T6" s="456"/>
      <c r="U6" s="456"/>
      <c r="V6" s="456"/>
    </row>
    <row r="7" spans="2:36" ht="15" customHeight="1">
      <c r="W7" s="453" t="s">
        <v>569</v>
      </c>
      <c r="AA7" s="2600" t="str">
        <f>IF(様式13の１!W6="","",様式13の１!W6)</f>
        <v/>
      </c>
      <c r="AB7" s="2600"/>
      <c r="AC7" s="2600"/>
      <c r="AD7" s="2600"/>
      <c r="AE7" s="2600"/>
      <c r="AF7" s="2600"/>
      <c r="AG7" s="2600"/>
      <c r="AH7" s="2600"/>
      <c r="AI7" s="2600"/>
      <c r="AJ7" s="2600"/>
    </row>
    <row r="8" spans="2:36" ht="11.25"/>
    <row r="9" spans="2:36" ht="21" customHeight="1">
      <c r="C9" s="453" t="s">
        <v>595</v>
      </c>
    </row>
    <row r="10" spans="2:36" ht="11.25"/>
    <row r="11" spans="2:36" ht="15" customHeight="1" thickBot="1">
      <c r="B11" s="402" t="s">
        <v>596</v>
      </c>
    </row>
    <row r="12" spans="2:36" ht="15" customHeight="1">
      <c r="B12" s="2573" t="s">
        <v>657</v>
      </c>
      <c r="C12" s="2574"/>
      <c r="D12" s="2574"/>
      <c r="E12" s="2574"/>
      <c r="F12" s="2574"/>
      <c r="G12" s="2574"/>
      <c r="H12" s="2575"/>
      <c r="I12" s="2579" t="s">
        <v>597</v>
      </c>
      <c r="J12" s="2580"/>
      <c r="K12" s="2580"/>
      <c r="L12" s="2580"/>
      <c r="M12" s="2580"/>
      <c r="N12" s="2581"/>
      <c r="O12" s="2582" t="s">
        <v>598</v>
      </c>
      <c r="P12" s="2574"/>
      <c r="Q12" s="2574"/>
      <c r="R12" s="2574"/>
      <c r="S12" s="2574"/>
      <c r="T12" s="2574"/>
      <c r="U12" s="2574"/>
      <c r="V12" s="2574"/>
      <c r="W12" s="2574"/>
      <c r="X12" s="2574"/>
      <c r="Y12" s="2574"/>
      <c r="Z12" s="2574"/>
      <c r="AA12" s="2574"/>
      <c r="AB12" s="2574"/>
      <c r="AC12" s="2574"/>
      <c r="AD12" s="2574"/>
      <c r="AE12" s="2574"/>
      <c r="AF12" s="2574"/>
      <c r="AG12" s="2574"/>
      <c r="AH12" s="2574"/>
      <c r="AI12" s="2574"/>
      <c r="AJ12" s="2584"/>
    </row>
    <row r="13" spans="2:36" ht="15" customHeight="1">
      <c r="B13" s="2613"/>
      <c r="C13" s="2614"/>
      <c r="D13" s="2614"/>
      <c r="E13" s="2614"/>
      <c r="F13" s="2614"/>
      <c r="G13" s="2614"/>
      <c r="H13" s="2615"/>
      <c r="I13" s="2618" t="s">
        <v>599</v>
      </c>
      <c r="J13" s="2619"/>
      <c r="K13" s="2620"/>
      <c r="L13" s="2618" t="s">
        <v>600</v>
      </c>
      <c r="M13" s="2619"/>
      <c r="N13" s="2620"/>
      <c r="O13" s="2616"/>
      <c r="P13" s="2614"/>
      <c r="Q13" s="2614"/>
      <c r="R13" s="2614"/>
      <c r="S13" s="2614"/>
      <c r="T13" s="2614"/>
      <c r="U13" s="2614"/>
      <c r="V13" s="2614"/>
      <c r="W13" s="2614"/>
      <c r="X13" s="2614"/>
      <c r="Y13" s="2614"/>
      <c r="Z13" s="2614"/>
      <c r="AA13" s="2614"/>
      <c r="AB13" s="2614"/>
      <c r="AC13" s="2614"/>
      <c r="AD13" s="2614"/>
      <c r="AE13" s="2614"/>
      <c r="AF13" s="2614"/>
      <c r="AG13" s="2614"/>
      <c r="AH13" s="2614"/>
      <c r="AI13" s="2614"/>
      <c r="AJ13" s="2617"/>
    </row>
    <row r="14" spans="2:36" ht="15" customHeight="1">
      <c r="B14" s="2576"/>
      <c r="C14" s="2577"/>
      <c r="D14" s="2577"/>
      <c r="E14" s="2577"/>
      <c r="F14" s="2577"/>
      <c r="G14" s="2577"/>
      <c r="H14" s="2578"/>
      <c r="I14" s="457" t="s">
        <v>658</v>
      </c>
      <c r="J14" s="458" t="s">
        <v>659</v>
      </c>
      <c r="K14" s="459" t="s">
        <v>660</v>
      </c>
      <c r="L14" s="457" t="s">
        <v>658</v>
      </c>
      <c r="M14" s="458" t="s">
        <v>659</v>
      </c>
      <c r="N14" s="459" t="s">
        <v>660</v>
      </c>
      <c r="O14" s="2577"/>
      <c r="P14" s="2577"/>
      <c r="Q14" s="2577"/>
      <c r="R14" s="2577"/>
      <c r="S14" s="2577"/>
      <c r="T14" s="2577"/>
      <c r="U14" s="2577"/>
      <c r="V14" s="2577"/>
      <c r="W14" s="2577"/>
      <c r="X14" s="2577"/>
      <c r="Y14" s="2577"/>
      <c r="Z14" s="2577"/>
      <c r="AA14" s="2577"/>
      <c r="AB14" s="2577"/>
      <c r="AC14" s="2577"/>
      <c r="AD14" s="2577"/>
      <c r="AE14" s="2577"/>
      <c r="AF14" s="2577"/>
      <c r="AG14" s="2577"/>
      <c r="AH14" s="2577"/>
      <c r="AI14" s="2577"/>
      <c r="AJ14" s="2585"/>
    </row>
    <row r="15" spans="2:36" ht="21" customHeight="1">
      <c r="B15" s="2603" t="s">
        <v>547</v>
      </c>
      <c r="C15" s="2540" t="s">
        <v>548</v>
      </c>
      <c r="D15" s="2542"/>
      <c r="E15" s="2543"/>
      <c r="F15" s="2543"/>
      <c r="G15" s="2543"/>
      <c r="H15" s="2544"/>
      <c r="I15" s="460"/>
      <c r="J15" s="461"/>
      <c r="K15" s="462"/>
      <c r="L15" s="460"/>
      <c r="M15" s="461"/>
      <c r="N15" s="462"/>
      <c r="O15" s="405" t="s">
        <v>661</v>
      </c>
      <c r="P15" s="2527"/>
      <c r="Q15" s="2527"/>
      <c r="R15" s="2527"/>
      <c r="S15" s="2527"/>
      <c r="T15" s="2527"/>
      <c r="U15" s="2527"/>
      <c r="V15" s="2527"/>
      <c r="W15" s="2527"/>
      <c r="X15" s="2527"/>
      <c r="Y15" s="2527"/>
      <c r="Z15" s="2527"/>
      <c r="AA15" s="2527"/>
      <c r="AB15" s="2527"/>
      <c r="AC15" s="2527"/>
      <c r="AD15" s="2527"/>
      <c r="AE15" s="2527"/>
      <c r="AF15" s="2527"/>
      <c r="AG15" s="2527"/>
      <c r="AH15" s="2527"/>
      <c r="AI15" s="2527"/>
      <c r="AJ15" s="2606"/>
    </row>
    <row r="16" spans="2:36" ht="21" customHeight="1">
      <c r="B16" s="2604"/>
      <c r="C16" s="2541"/>
      <c r="D16" s="2545"/>
      <c r="E16" s="2507"/>
      <c r="F16" s="2507"/>
      <c r="G16" s="2507"/>
      <c r="H16" s="2546"/>
      <c r="I16" s="463"/>
      <c r="J16" s="464"/>
      <c r="K16" s="465"/>
      <c r="L16" s="463"/>
      <c r="M16" s="464"/>
      <c r="N16" s="465"/>
      <c r="O16" s="411" t="s">
        <v>498</v>
      </c>
      <c r="P16" s="2501"/>
      <c r="Q16" s="2501"/>
      <c r="R16" s="2501"/>
      <c r="S16" s="2501"/>
      <c r="T16" s="2501"/>
      <c r="U16" s="2501"/>
      <c r="V16" s="2501"/>
      <c r="W16" s="2501"/>
      <c r="X16" s="2501"/>
      <c r="Y16" s="2501"/>
      <c r="Z16" s="2501"/>
      <c r="AA16" s="2501"/>
      <c r="AB16" s="2501"/>
      <c r="AC16" s="2501"/>
      <c r="AD16" s="2501"/>
      <c r="AE16" s="2501"/>
      <c r="AF16" s="2501"/>
      <c r="AG16" s="2501"/>
      <c r="AH16" s="2501"/>
      <c r="AI16" s="2501"/>
      <c r="AJ16" s="2607"/>
    </row>
    <row r="17" spans="2:36" ht="21" customHeight="1">
      <c r="B17" s="2604"/>
      <c r="C17" s="2541"/>
      <c r="D17" s="2542"/>
      <c r="E17" s="2543"/>
      <c r="F17" s="2543"/>
      <c r="G17" s="2543"/>
      <c r="H17" s="2544"/>
      <c r="I17" s="460"/>
      <c r="J17" s="461"/>
      <c r="K17" s="462"/>
      <c r="L17" s="460"/>
      <c r="M17" s="461"/>
      <c r="N17" s="462"/>
      <c r="O17" s="405" t="s">
        <v>656</v>
      </c>
      <c r="P17" s="2527"/>
      <c r="Q17" s="2527"/>
      <c r="R17" s="2527"/>
      <c r="S17" s="2527"/>
      <c r="T17" s="2527"/>
      <c r="U17" s="2527"/>
      <c r="V17" s="2527"/>
      <c r="W17" s="2527"/>
      <c r="X17" s="2527"/>
      <c r="Y17" s="2527"/>
      <c r="Z17" s="2527"/>
      <c r="AA17" s="2527"/>
      <c r="AB17" s="2527"/>
      <c r="AC17" s="2527"/>
      <c r="AD17" s="2527"/>
      <c r="AE17" s="2527"/>
      <c r="AF17" s="2527"/>
      <c r="AG17" s="2527"/>
      <c r="AH17" s="2527"/>
      <c r="AI17" s="2527"/>
      <c r="AJ17" s="2606"/>
    </row>
    <row r="18" spans="2:36" ht="21" customHeight="1">
      <c r="B18" s="2604"/>
      <c r="C18" s="2541"/>
      <c r="D18" s="2545"/>
      <c r="E18" s="2507"/>
      <c r="F18" s="2507"/>
      <c r="G18" s="2507"/>
      <c r="H18" s="2546"/>
      <c r="I18" s="466"/>
      <c r="J18" s="467"/>
      <c r="K18" s="468"/>
      <c r="L18" s="466"/>
      <c r="M18" s="467"/>
      <c r="N18" s="468"/>
      <c r="O18" s="407" t="s">
        <v>498</v>
      </c>
      <c r="P18" s="2501"/>
      <c r="Q18" s="2501"/>
      <c r="R18" s="2501"/>
      <c r="S18" s="2501"/>
      <c r="T18" s="2501"/>
      <c r="U18" s="2501"/>
      <c r="V18" s="2501"/>
      <c r="W18" s="2501"/>
      <c r="X18" s="2501"/>
      <c r="Y18" s="2501"/>
      <c r="Z18" s="2501"/>
      <c r="AA18" s="2501"/>
      <c r="AB18" s="2501"/>
      <c r="AC18" s="2501"/>
      <c r="AD18" s="2501"/>
      <c r="AE18" s="2501"/>
      <c r="AF18" s="2501"/>
      <c r="AG18" s="2501"/>
      <c r="AH18" s="2501"/>
      <c r="AI18" s="2501"/>
      <c r="AJ18" s="2607"/>
    </row>
    <row r="19" spans="2:36" ht="21" customHeight="1">
      <c r="B19" s="2604"/>
      <c r="C19" s="2540" t="s">
        <v>549</v>
      </c>
      <c r="D19" s="2542"/>
      <c r="E19" s="2543"/>
      <c r="F19" s="2543"/>
      <c r="G19" s="2543"/>
      <c r="H19" s="2544"/>
      <c r="I19" s="460"/>
      <c r="J19" s="461"/>
      <c r="K19" s="462"/>
      <c r="L19" s="460"/>
      <c r="M19" s="461"/>
      <c r="N19" s="462"/>
      <c r="O19" s="405" t="s">
        <v>656</v>
      </c>
      <c r="P19" s="2527"/>
      <c r="Q19" s="2527"/>
      <c r="R19" s="2527"/>
      <c r="S19" s="2527"/>
      <c r="T19" s="2527"/>
      <c r="U19" s="2527"/>
      <c r="V19" s="2527"/>
      <c r="W19" s="2527"/>
      <c r="X19" s="2527"/>
      <c r="Y19" s="2527"/>
      <c r="Z19" s="2527"/>
      <c r="AA19" s="2527"/>
      <c r="AB19" s="2527"/>
      <c r="AC19" s="2527"/>
      <c r="AD19" s="2527"/>
      <c r="AE19" s="2527"/>
      <c r="AF19" s="2527"/>
      <c r="AG19" s="2527"/>
      <c r="AH19" s="2527"/>
      <c r="AI19" s="2527"/>
      <c r="AJ19" s="2606"/>
    </row>
    <row r="20" spans="2:36" ht="21" customHeight="1">
      <c r="B20" s="2604"/>
      <c r="C20" s="2541"/>
      <c r="D20" s="2545"/>
      <c r="E20" s="2507"/>
      <c r="F20" s="2507"/>
      <c r="G20" s="2507"/>
      <c r="H20" s="2546"/>
      <c r="I20" s="463"/>
      <c r="J20" s="464"/>
      <c r="K20" s="465"/>
      <c r="L20" s="463"/>
      <c r="M20" s="464"/>
      <c r="N20" s="465"/>
      <c r="O20" s="411" t="s">
        <v>498</v>
      </c>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607"/>
    </row>
    <row r="21" spans="2:36" ht="21" customHeight="1">
      <c r="B21" s="2604"/>
      <c r="C21" s="2541"/>
      <c r="D21" s="2542"/>
      <c r="E21" s="2543"/>
      <c r="F21" s="2543"/>
      <c r="G21" s="2543"/>
      <c r="H21" s="2544"/>
      <c r="I21" s="460"/>
      <c r="J21" s="461"/>
      <c r="K21" s="462"/>
      <c r="L21" s="460"/>
      <c r="M21" s="461"/>
      <c r="N21" s="462"/>
      <c r="O21" s="405" t="s">
        <v>656</v>
      </c>
      <c r="P21" s="2527"/>
      <c r="Q21" s="2527"/>
      <c r="R21" s="2527"/>
      <c r="S21" s="2527"/>
      <c r="T21" s="2527"/>
      <c r="U21" s="2527"/>
      <c r="V21" s="2527"/>
      <c r="W21" s="2527"/>
      <c r="X21" s="2527"/>
      <c r="Y21" s="2527"/>
      <c r="Z21" s="2527"/>
      <c r="AA21" s="2527"/>
      <c r="AB21" s="2527"/>
      <c r="AC21" s="2527"/>
      <c r="AD21" s="2527"/>
      <c r="AE21" s="2527"/>
      <c r="AF21" s="2527"/>
      <c r="AG21" s="2527"/>
      <c r="AH21" s="2527"/>
      <c r="AI21" s="2527"/>
      <c r="AJ21" s="2606"/>
    </row>
    <row r="22" spans="2:36" ht="21" customHeight="1" thickBot="1">
      <c r="B22" s="2605"/>
      <c r="C22" s="2608"/>
      <c r="D22" s="2609"/>
      <c r="E22" s="2513"/>
      <c r="F22" s="2513"/>
      <c r="G22" s="2513"/>
      <c r="H22" s="2610"/>
      <c r="I22" s="469"/>
      <c r="J22" s="470"/>
      <c r="K22" s="471"/>
      <c r="L22" s="469"/>
      <c r="M22" s="470"/>
      <c r="N22" s="471"/>
      <c r="O22" s="472" t="s">
        <v>498</v>
      </c>
      <c r="P22" s="2611"/>
      <c r="Q22" s="2611"/>
      <c r="R22" s="2611"/>
      <c r="S22" s="2611"/>
      <c r="T22" s="2611"/>
      <c r="U22" s="2611"/>
      <c r="V22" s="2611"/>
      <c r="W22" s="2611"/>
      <c r="X22" s="2611"/>
      <c r="Y22" s="2611"/>
      <c r="Z22" s="2611"/>
      <c r="AA22" s="2611"/>
      <c r="AB22" s="2611"/>
      <c r="AC22" s="2611"/>
      <c r="AD22" s="2611"/>
      <c r="AE22" s="2611"/>
      <c r="AF22" s="2611"/>
      <c r="AG22" s="2611"/>
      <c r="AH22" s="2611"/>
      <c r="AI22" s="2611"/>
      <c r="AJ22" s="2612"/>
    </row>
    <row r="23" spans="2:36" ht="21" customHeight="1">
      <c r="D23" s="632" t="s">
        <v>991</v>
      </c>
    </row>
  </sheetData>
  <mergeCells count="26">
    <mergeCell ref="B12:H14"/>
    <mergeCell ref="I12:N12"/>
    <mergeCell ref="O12:AJ14"/>
    <mergeCell ref="I13:K13"/>
    <mergeCell ref="L13:N13"/>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AA7:AJ7"/>
    <mergeCell ref="B2:AJ2"/>
    <mergeCell ref="G4:V4"/>
    <mergeCell ref="G5:V5"/>
    <mergeCell ref="C4:F4"/>
    <mergeCell ref="C5:F5"/>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r:id="rId1"/>
  <headerFooter>
    <oddFooter>&amp;R(令和２年７月開講訓練科から適用)</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S79"/>
  <sheetViews>
    <sheetView view="pageBreakPreview" zoomScale="70" zoomScaleNormal="70" zoomScaleSheetLayoutView="70" workbookViewId="0">
      <selection sqref="A1:H1"/>
    </sheetView>
  </sheetViews>
  <sheetFormatPr defaultRowHeight="13.5"/>
  <cols>
    <col min="1" max="1" width="2.75" style="354" customWidth="1"/>
    <col min="2" max="2" width="22" style="354" customWidth="1"/>
    <col min="3" max="3" width="17.125" style="353" customWidth="1"/>
    <col min="4" max="4" width="25.375" style="353" customWidth="1"/>
    <col min="5" max="5" width="28.125" style="353" customWidth="1"/>
    <col min="6" max="6" width="12.5" style="354" customWidth="1"/>
    <col min="7" max="7" width="5" style="355" customWidth="1"/>
    <col min="8" max="8" width="12.375" style="354" customWidth="1"/>
    <col min="9" max="9" width="8.875" style="354" customWidth="1"/>
    <col min="10" max="16" width="9" style="354"/>
    <col min="17" max="17" width="7.5" style="354" customWidth="1"/>
    <col min="18" max="19" width="7.5" style="519" customWidth="1"/>
    <col min="20" max="20" width="9" style="354"/>
    <col min="21" max="21" width="9" style="354" customWidth="1"/>
    <col min="22" max="260" width="9" style="354"/>
    <col min="261" max="261" width="2.75" style="354" customWidth="1"/>
    <col min="262" max="262" width="22" style="354" customWidth="1"/>
    <col min="263" max="263" width="17.125" style="354" customWidth="1"/>
    <col min="264" max="264" width="25.375" style="354" customWidth="1"/>
    <col min="265" max="265" width="28.125" style="354" customWidth="1"/>
    <col min="266" max="266" width="12.5" style="354" customWidth="1"/>
    <col min="267" max="267" width="5" style="354" customWidth="1"/>
    <col min="268" max="268" width="12.375" style="354" customWidth="1"/>
    <col min="269" max="269" width="8.875" style="354" customWidth="1"/>
    <col min="270" max="274" width="9" style="354"/>
    <col min="275" max="275" width="7.5" style="354" customWidth="1"/>
    <col min="276" max="516" width="9" style="354"/>
    <col min="517" max="517" width="2.75" style="354" customWidth="1"/>
    <col min="518" max="518" width="22" style="354" customWidth="1"/>
    <col min="519" max="519" width="17.125" style="354" customWidth="1"/>
    <col min="520" max="520" width="25.375" style="354" customWidth="1"/>
    <col min="521" max="521" width="28.125" style="354" customWidth="1"/>
    <col min="522" max="522" width="12.5" style="354" customWidth="1"/>
    <col min="523" max="523" width="5" style="354" customWidth="1"/>
    <col min="524" max="524" width="12.375" style="354" customWidth="1"/>
    <col min="525" max="525" width="8.875" style="354" customWidth="1"/>
    <col min="526" max="530" width="9" style="354"/>
    <col min="531" max="531" width="7.5" style="354" customWidth="1"/>
    <col min="532" max="772" width="9" style="354"/>
    <col min="773" max="773" width="2.75" style="354" customWidth="1"/>
    <col min="774" max="774" width="22" style="354" customWidth="1"/>
    <col min="775" max="775" width="17.125" style="354" customWidth="1"/>
    <col min="776" max="776" width="25.375" style="354" customWidth="1"/>
    <col min="777" max="777" width="28.125" style="354" customWidth="1"/>
    <col min="778" max="778" width="12.5" style="354" customWidth="1"/>
    <col min="779" max="779" width="5" style="354" customWidth="1"/>
    <col min="780" max="780" width="12.375" style="354" customWidth="1"/>
    <col min="781" max="781" width="8.875" style="354" customWidth="1"/>
    <col min="782" max="786" width="9" style="354"/>
    <col min="787" max="787" width="7.5" style="354" customWidth="1"/>
    <col min="788" max="1028" width="9" style="354"/>
    <col min="1029" max="1029" width="2.75" style="354" customWidth="1"/>
    <col min="1030" max="1030" width="22" style="354" customWidth="1"/>
    <col min="1031" max="1031" width="17.125" style="354" customWidth="1"/>
    <col min="1032" max="1032" width="25.375" style="354" customWidth="1"/>
    <col min="1033" max="1033" width="28.125" style="354" customWidth="1"/>
    <col min="1034" max="1034" width="12.5" style="354" customWidth="1"/>
    <col min="1035" max="1035" width="5" style="354" customWidth="1"/>
    <col min="1036" max="1036" width="12.375" style="354" customWidth="1"/>
    <col min="1037" max="1037" width="8.875" style="354" customWidth="1"/>
    <col min="1038" max="1042" width="9" style="354"/>
    <col min="1043" max="1043" width="7.5" style="354" customWidth="1"/>
    <col min="1044" max="1284" width="9" style="354"/>
    <col min="1285" max="1285" width="2.75" style="354" customWidth="1"/>
    <col min="1286" max="1286" width="22" style="354" customWidth="1"/>
    <col min="1287" max="1287" width="17.125" style="354" customWidth="1"/>
    <col min="1288" max="1288" width="25.375" style="354" customWidth="1"/>
    <col min="1289" max="1289" width="28.125" style="354" customWidth="1"/>
    <col min="1290" max="1290" width="12.5" style="354" customWidth="1"/>
    <col min="1291" max="1291" width="5" style="354" customWidth="1"/>
    <col min="1292" max="1292" width="12.375" style="354" customWidth="1"/>
    <col min="1293" max="1293" width="8.875" style="354" customWidth="1"/>
    <col min="1294" max="1298" width="9" style="354"/>
    <col min="1299" max="1299" width="7.5" style="354" customWidth="1"/>
    <col min="1300" max="1540" width="9" style="354"/>
    <col min="1541" max="1541" width="2.75" style="354" customWidth="1"/>
    <col min="1542" max="1542" width="22" style="354" customWidth="1"/>
    <col min="1543" max="1543" width="17.125" style="354" customWidth="1"/>
    <col min="1544" max="1544" width="25.375" style="354" customWidth="1"/>
    <col min="1545" max="1545" width="28.125" style="354" customWidth="1"/>
    <col min="1546" max="1546" width="12.5" style="354" customWidth="1"/>
    <col min="1547" max="1547" width="5" style="354" customWidth="1"/>
    <col min="1548" max="1548" width="12.375" style="354" customWidth="1"/>
    <col min="1549" max="1549" width="8.875" style="354" customWidth="1"/>
    <col min="1550" max="1554" width="9" style="354"/>
    <col min="1555" max="1555" width="7.5" style="354" customWidth="1"/>
    <col min="1556" max="1796" width="9" style="354"/>
    <col min="1797" max="1797" width="2.75" style="354" customWidth="1"/>
    <col min="1798" max="1798" width="22" style="354" customWidth="1"/>
    <col min="1799" max="1799" width="17.125" style="354" customWidth="1"/>
    <col min="1800" max="1800" width="25.375" style="354" customWidth="1"/>
    <col min="1801" max="1801" width="28.125" style="354" customWidth="1"/>
    <col min="1802" max="1802" width="12.5" style="354" customWidth="1"/>
    <col min="1803" max="1803" width="5" style="354" customWidth="1"/>
    <col min="1804" max="1804" width="12.375" style="354" customWidth="1"/>
    <col min="1805" max="1805" width="8.875" style="354" customWidth="1"/>
    <col min="1806" max="1810" width="9" style="354"/>
    <col min="1811" max="1811" width="7.5" style="354" customWidth="1"/>
    <col min="1812" max="2052" width="9" style="354"/>
    <col min="2053" max="2053" width="2.75" style="354" customWidth="1"/>
    <col min="2054" max="2054" width="22" style="354" customWidth="1"/>
    <col min="2055" max="2055" width="17.125" style="354" customWidth="1"/>
    <col min="2056" max="2056" width="25.375" style="354" customWidth="1"/>
    <col min="2057" max="2057" width="28.125" style="354" customWidth="1"/>
    <col min="2058" max="2058" width="12.5" style="354" customWidth="1"/>
    <col min="2059" max="2059" width="5" style="354" customWidth="1"/>
    <col min="2060" max="2060" width="12.375" style="354" customWidth="1"/>
    <col min="2061" max="2061" width="8.875" style="354" customWidth="1"/>
    <col min="2062" max="2066" width="9" style="354"/>
    <col min="2067" max="2067" width="7.5" style="354" customWidth="1"/>
    <col min="2068" max="2308" width="9" style="354"/>
    <col min="2309" max="2309" width="2.75" style="354" customWidth="1"/>
    <col min="2310" max="2310" width="22" style="354" customWidth="1"/>
    <col min="2311" max="2311" width="17.125" style="354" customWidth="1"/>
    <col min="2312" max="2312" width="25.375" style="354" customWidth="1"/>
    <col min="2313" max="2313" width="28.125" style="354" customWidth="1"/>
    <col min="2314" max="2314" width="12.5" style="354" customWidth="1"/>
    <col min="2315" max="2315" width="5" style="354" customWidth="1"/>
    <col min="2316" max="2316" width="12.375" style="354" customWidth="1"/>
    <col min="2317" max="2317" width="8.875" style="354" customWidth="1"/>
    <col min="2318" max="2322" width="9" style="354"/>
    <col min="2323" max="2323" width="7.5" style="354" customWidth="1"/>
    <col min="2324" max="2564" width="9" style="354"/>
    <col min="2565" max="2565" width="2.75" style="354" customWidth="1"/>
    <col min="2566" max="2566" width="22" style="354" customWidth="1"/>
    <col min="2567" max="2567" width="17.125" style="354" customWidth="1"/>
    <col min="2568" max="2568" width="25.375" style="354" customWidth="1"/>
    <col min="2569" max="2569" width="28.125" style="354" customWidth="1"/>
    <col min="2570" max="2570" width="12.5" style="354" customWidth="1"/>
    <col min="2571" max="2571" width="5" style="354" customWidth="1"/>
    <col min="2572" max="2572" width="12.375" style="354" customWidth="1"/>
    <col min="2573" max="2573" width="8.875" style="354" customWidth="1"/>
    <col min="2574" max="2578" width="9" style="354"/>
    <col min="2579" max="2579" width="7.5" style="354" customWidth="1"/>
    <col min="2580" max="2820" width="9" style="354"/>
    <col min="2821" max="2821" width="2.75" style="354" customWidth="1"/>
    <col min="2822" max="2822" width="22" style="354" customWidth="1"/>
    <col min="2823" max="2823" width="17.125" style="354" customWidth="1"/>
    <col min="2824" max="2824" width="25.375" style="354" customWidth="1"/>
    <col min="2825" max="2825" width="28.125" style="354" customWidth="1"/>
    <col min="2826" max="2826" width="12.5" style="354" customWidth="1"/>
    <col min="2827" max="2827" width="5" style="354" customWidth="1"/>
    <col min="2828" max="2828" width="12.375" style="354" customWidth="1"/>
    <col min="2829" max="2829" width="8.875" style="354" customWidth="1"/>
    <col min="2830" max="2834" width="9" style="354"/>
    <col min="2835" max="2835" width="7.5" style="354" customWidth="1"/>
    <col min="2836" max="3076" width="9" style="354"/>
    <col min="3077" max="3077" width="2.75" style="354" customWidth="1"/>
    <col min="3078" max="3078" width="22" style="354" customWidth="1"/>
    <col min="3079" max="3079" width="17.125" style="354" customWidth="1"/>
    <col min="3080" max="3080" width="25.375" style="354" customWidth="1"/>
    <col min="3081" max="3081" width="28.125" style="354" customWidth="1"/>
    <col min="3082" max="3082" width="12.5" style="354" customWidth="1"/>
    <col min="3083" max="3083" width="5" style="354" customWidth="1"/>
    <col min="3084" max="3084" width="12.375" style="354" customWidth="1"/>
    <col min="3085" max="3085" width="8.875" style="354" customWidth="1"/>
    <col min="3086" max="3090" width="9" style="354"/>
    <col min="3091" max="3091" width="7.5" style="354" customWidth="1"/>
    <col min="3092" max="3332" width="9" style="354"/>
    <col min="3333" max="3333" width="2.75" style="354" customWidth="1"/>
    <col min="3334" max="3334" width="22" style="354" customWidth="1"/>
    <col min="3335" max="3335" width="17.125" style="354" customWidth="1"/>
    <col min="3336" max="3336" width="25.375" style="354" customWidth="1"/>
    <col min="3337" max="3337" width="28.125" style="354" customWidth="1"/>
    <col min="3338" max="3338" width="12.5" style="354" customWidth="1"/>
    <col min="3339" max="3339" width="5" style="354" customWidth="1"/>
    <col min="3340" max="3340" width="12.375" style="354" customWidth="1"/>
    <col min="3341" max="3341" width="8.875" style="354" customWidth="1"/>
    <col min="3342" max="3346" width="9" style="354"/>
    <col min="3347" max="3347" width="7.5" style="354" customWidth="1"/>
    <col min="3348" max="3588" width="9" style="354"/>
    <col min="3589" max="3589" width="2.75" style="354" customWidth="1"/>
    <col min="3590" max="3590" width="22" style="354" customWidth="1"/>
    <col min="3591" max="3591" width="17.125" style="354" customWidth="1"/>
    <col min="3592" max="3592" width="25.375" style="354" customWidth="1"/>
    <col min="3593" max="3593" width="28.125" style="354" customWidth="1"/>
    <col min="3594" max="3594" width="12.5" style="354" customWidth="1"/>
    <col min="3595" max="3595" width="5" style="354" customWidth="1"/>
    <col min="3596" max="3596" width="12.375" style="354" customWidth="1"/>
    <col min="3597" max="3597" width="8.875" style="354" customWidth="1"/>
    <col min="3598" max="3602" width="9" style="354"/>
    <col min="3603" max="3603" width="7.5" style="354" customWidth="1"/>
    <col min="3604" max="3844" width="9" style="354"/>
    <col min="3845" max="3845" width="2.75" style="354" customWidth="1"/>
    <col min="3846" max="3846" width="22" style="354" customWidth="1"/>
    <col min="3847" max="3847" width="17.125" style="354" customWidth="1"/>
    <col min="3848" max="3848" width="25.375" style="354" customWidth="1"/>
    <col min="3849" max="3849" width="28.125" style="354" customWidth="1"/>
    <col min="3850" max="3850" width="12.5" style="354" customWidth="1"/>
    <col min="3851" max="3851" width="5" style="354" customWidth="1"/>
    <col min="3852" max="3852" width="12.375" style="354" customWidth="1"/>
    <col min="3853" max="3853" width="8.875" style="354" customWidth="1"/>
    <col min="3854" max="3858" width="9" style="354"/>
    <col min="3859" max="3859" width="7.5" style="354" customWidth="1"/>
    <col min="3860" max="4100" width="9" style="354"/>
    <col min="4101" max="4101" width="2.75" style="354" customWidth="1"/>
    <col min="4102" max="4102" width="22" style="354" customWidth="1"/>
    <col min="4103" max="4103" width="17.125" style="354" customWidth="1"/>
    <col min="4104" max="4104" width="25.375" style="354" customWidth="1"/>
    <col min="4105" max="4105" width="28.125" style="354" customWidth="1"/>
    <col min="4106" max="4106" width="12.5" style="354" customWidth="1"/>
    <col min="4107" max="4107" width="5" style="354" customWidth="1"/>
    <col min="4108" max="4108" width="12.375" style="354" customWidth="1"/>
    <col min="4109" max="4109" width="8.875" style="354" customWidth="1"/>
    <col min="4110" max="4114" width="9" style="354"/>
    <col min="4115" max="4115" width="7.5" style="354" customWidth="1"/>
    <col min="4116" max="4356" width="9" style="354"/>
    <col min="4357" max="4357" width="2.75" style="354" customWidth="1"/>
    <col min="4358" max="4358" width="22" style="354" customWidth="1"/>
    <col min="4359" max="4359" width="17.125" style="354" customWidth="1"/>
    <col min="4360" max="4360" width="25.375" style="354" customWidth="1"/>
    <col min="4361" max="4361" width="28.125" style="354" customWidth="1"/>
    <col min="4362" max="4362" width="12.5" style="354" customWidth="1"/>
    <col min="4363" max="4363" width="5" style="354" customWidth="1"/>
    <col min="4364" max="4364" width="12.375" style="354" customWidth="1"/>
    <col min="4365" max="4365" width="8.875" style="354" customWidth="1"/>
    <col min="4366" max="4370" width="9" style="354"/>
    <col min="4371" max="4371" width="7.5" style="354" customWidth="1"/>
    <col min="4372" max="4612" width="9" style="354"/>
    <col min="4613" max="4613" width="2.75" style="354" customWidth="1"/>
    <col min="4614" max="4614" width="22" style="354" customWidth="1"/>
    <col min="4615" max="4615" width="17.125" style="354" customWidth="1"/>
    <col min="4616" max="4616" width="25.375" style="354" customWidth="1"/>
    <col min="4617" max="4617" width="28.125" style="354" customWidth="1"/>
    <col min="4618" max="4618" width="12.5" style="354" customWidth="1"/>
    <col min="4619" max="4619" width="5" style="354" customWidth="1"/>
    <col min="4620" max="4620" width="12.375" style="354" customWidth="1"/>
    <col min="4621" max="4621" width="8.875" style="354" customWidth="1"/>
    <col min="4622" max="4626" width="9" style="354"/>
    <col min="4627" max="4627" width="7.5" style="354" customWidth="1"/>
    <col min="4628" max="4868" width="9" style="354"/>
    <col min="4869" max="4869" width="2.75" style="354" customWidth="1"/>
    <col min="4870" max="4870" width="22" style="354" customWidth="1"/>
    <col min="4871" max="4871" width="17.125" style="354" customWidth="1"/>
    <col min="4872" max="4872" width="25.375" style="354" customWidth="1"/>
    <col min="4873" max="4873" width="28.125" style="354" customWidth="1"/>
    <col min="4874" max="4874" width="12.5" style="354" customWidth="1"/>
    <col min="4875" max="4875" width="5" style="354" customWidth="1"/>
    <col min="4876" max="4876" width="12.375" style="354" customWidth="1"/>
    <col min="4877" max="4877" width="8.875" style="354" customWidth="1"/>
    <col min="4878" max="4882" width="9" style="354"/>
    <col min="4883" max="4883" width="7.5" style="354" customWidth="1"/>
    <col min="4884" max="5124" width="9" style="354"/>
    <col min="5125" max="5125" width="2.75" style="354" customWidth="1"/>
    <col min="5126" max="5126" width="22" style="354" customWidth="1"/>
    <col min="5127" max="5127" width="17.125" style="354" customWidth="1"/>
    <col min="5128" max="5128" width="25.375" style="354" customWidth="1"/>
    <col min="5129" max="5129" width="28.125" style="354" customWidth="1"/>
    <col min="5130" max="5130" width="12.5" style="354" customWidth="1"/>
    <col min="5131" max="5131" width="5" style="354" customWidth="1"/>
    <col min="5132" max="5132" width="12.375" style="354" customWidth="1"/>
    <col min="5133" max="5133" width="8.875" style="354" customWidth="1"/>
    <col min="5134" max="5138" width="9" style="354"/>
    <col min="5139" max="5139" width="7.5" style="354" customWidth="1"/>
    <col min="5140" max="5380" width="9" style="354"/>
    <col min="5381" max="5381" width="2.75" style="354" customWidth="1"/>
    <col min="5382" max="5382" width="22" style="354" customWidth="1"/>
    <col min="5383" max="5383" width="17.125" style="354" customWidth="1"/>
    <col min="5384" max="5384" width="25.375" style="354" customWidth="1"/>
    <col min="5385" max="5385" width="28.125" style="354" customWidth="1"/>
    <col min="5386" max="5386" width="12.5" style="354" customWidth="1"/>
    <col min="5387" max="5387" width="5" style="354" customWidth="1"/>
    <col min="5388" max="5388" width="12.375" style="354" customWidth="1"/>
    <col min="5389" max="5389" width="8.875" style="354" customWidth="1"/>
    <col min="5390" max="5394" width="9" style="354"/>
    <col min="5395" max="5395" width="7.5" style="354" customWidth="1"/>
    <col min="5396" max="5636" width="9" style="354"/>
    <col min="5637" max="5637" width="2.75" style="354" customWidth="1"/>
    <col min="5638" max="5638" width="22" style="354" customWidth="1"/>
    <col min="5639" max="5639" width="17.125" style="354" customWidth="1"/>
    <col min="5640" max="5640" width="25.375" style="354" customWidth="1"/>
    <col min="5641" max="5641" width="28.125" style="354" customWidth="1"/>
    <col min="5642" max="5642" width="12.5" style="354" customWidth="1"/>
    <col min="5643" max="5643" width="5" style="354" customWidth="1"/>
    <col min="5644" max="5644" width="12.375" style="354" customWidth="1"/>
    <col min="5645" max="5645" width="8.875" style="354" customWidth="1"/>
    <col min="5646" max="5650" width="9" style="354"/>
    <col min="5651" max="5651" width="7.5" style="354" customWidth="1"/>
    <col min="5652" max="5892" width="9" style="354"/>
    <col min="5893" max="5893" width="2.75" style="354" customWidth="1"/>
    <col min="5894" max="5894" width="22" style="354" customWidth="1"/>
    <col min="5895" max="5895" width="17.125" style="354" customWidth="1"/>
    <col min="5896" max="5896" width="25.375" style="354" customWidth="1"/>
    <col min="5897" max="5897" width="28.125" style="354" customWidth="1"/>
    <col min="5898" max="5898" width="12.5" style="354" customWidth="1"/>
    <col min="5899" max="5899" width="5" style="354" customWidth="1"/>
    <col min="5900" max="5900" width="12.375" style="354" customWidth="1"/>
    <col min="5901" max="5901" width="8.875" style="354" customWidth="1"/>
    <col min="5902" max="5906" width="9" style="354"/>
    <col min="5907" max="5907" width="7.5" style="354" customWidth="1"/>
    <col min="5908" max="6148" width="9" style="354"/>
    <col min="6149" max="6149" width="2.75" style="354" customWidth="1"/>
    <col min="6150" max="6150" width="22" style="354" customWidth="1"/>
    <col min="6151" max="6151" width="17.125" style="354" customWidth="1"/>
    <col min="6152" max="6152" width="25.375" style="354" customWidth="1"/>
    <col min="6153" max="6153" width="28.125" style="354" customWidth="1"/>
    <col min="6154" max="6154" width="12.5" style="354" customWidth="1"/>
    <col min="6155" max="6155" width="5" style="354" customWidth="1"/>
    <col min="6156" max="6156" width="12.375" style="354" customWidth="1"/>
    <col min="6157" max="6157" width="8.875" style="354" customWidth="1"/>
    <col min="6158" max="6162" width="9" style="354"/>
    <col min="6163" max="6163" width="7.5" style="354" customWidth="1"/>
    <col min="6164" max="6404" width="9" style="354"/>
    <col min="6405" max="6405" width="2.75" style="354" customWidth="1"/>
    <col min="6406" max="6406" width="22" style="354" customWidth="1"/>
    <col min="6407" max="6407" width="17.125" style="354" customWidth="1"/>
    <col min="6408" max="6408" width="25.375" style="354" customWidth="1"/>
    <col min="6409" max="6409" width="28.125" style="354" customWidth="1"/>
    <col min="6410" max="6410" width="12.5" style="354" customWidth="1"/>
    <col min="6411" max="6411" width="5" style="354" customWidth="1"/>
    <col min="6412" max="6412" width="12.375" style="354" customWidth="1"/>
    <col min="6413" max="6413" width="8.875" style="354" customWidth="1"/>
    <col min="6414" max="6418" width="9" style="354"/>
    <col min="6419" max="6419" width="7.5" style="354" customWidth="1"/>
    <col min="6420" max="6660" width="9" style="354"/>
    <col min="6661" max="6661" width="2.75" style="354" customWidth="1"/>
    <col min="6662" max="6662" width="22" style="354" customWidth="1"/>
    <col min="6663" max="6663" width="17.125" style="354" customWidth="1"/>
    <col min="6664" max="6664" width="25.375" style="354" customWidth="1"/>
    <col min="6665" max="6665" width="28.125" style="354" customWidth="1"/>
    <col min="6666" max="6666" width="12.5" style="354" customWidth="1"/>
    <col min="6667" max="6667" width="5" style="354" customWidth="1"/>
    <col min="6668" max="6668" width="12.375" style="354" customWidth="1"/>
    <col min="6669" max="6669" width="8.875" style="354" customWidth="1"/>
    <col min="6670" max="6674" width="9" style="354"/>
    <col min="6675" max="6675" width="7.5" style="354" customWidth="1"/>
    <col min="6676" max="6916" width="9" style="354"/>
    <col min="6917" max="6917" width="2.75" style="354" customWidth="1"/>
    <col min="6918" max="6918" width="22" style="354" customWidth="1"/>
    <col min="6919" max="6919" width="17.125" style="354" customWidth="1"/>
    <col min="6920" max="6920" width="25.375" style="354" customWidth="1"/>
    <col min="6921" max="6921" width="28.125" style="354" customWidth="1"/>
    <col min="6922" max="6922" width="12.5" style="354" customWidth="1"/>
    <col min="6923" max="6923" width="5" style="354" customWidth="1"/>
    <col min="6924" max="6924" width="12.375" style="354" customWidth="1"/>
    <col min="6925" max="6925" width="8.875" style="354" customWidth="1"/>
    <col min="6926" max="6930" width="9" style="354"/>
    <col min="6931" max="6931" width="7.5" style="354" customWidth="1"/>
    <col min="6932" max="7172" width="9" style="354"/>
    <col min="7173" max="7173" width="2.75" style="354" customWidth="1"/>
    <col min="7174" max="7174" width="22" style="354" customWidth="1"/>
    <col min="7175" max="7175" width="17.125" style="354" customWidth="1"/>
    <col min="7176" max="7176" width="25.375" style="354" customWidth="1"/>
    <col min="7177" max="7177" width="28.125" style="354" customWidth="1"/>
    <col min="7178" max="7178" width="12.5" style="354" customWidth="1"/>
    <col min="7179" max="7179" width="5" style="354" customWidth="1"/>
    <col min="7180" max="7180" width="12.375" style="354" customWidth="1"/>
    <col min="7181" max="7181" width="8.875" style="354" customWidth="1"/>
    <col min="7182" max="7186" width="9" style="354"/>
    <col min="7187" max="7187" width="7.5" style="354" customWidth="1"/>
    <col min="7188" max="7428" width="9" style="354"/>
    <col min="7429" max="7429" width="2.75" style="354" customWidth="1"/>
    <col min="7430" max="7430" width="22" style="354" customWidth="1"/>
    <col min="7431" max="7431" width="17.125" style="354" customWidth="1"/>
    <col min="7432" max="7432" width="25.375" style="354" customWidth="1"/>
    <col min="7433" max="7433" width="28.125" style="354" customWidth="1"/>
    <col min="7434" max="7434" width="12.5" style="354" customWidth="1"/>
    <col min="7435" max="7435" width="5" style="354" customWidth="1"/>
    <col min="7436" max="7436" width="12.375" style="354" customWidth="1"/>
    <col min="7437" max="7437" width="8.875" style="354" customWidth="1"/>
    <col min="7438" max="7442" width="9" style="354"/>
    <col min="7443" max="7443" width="7.5" style="354" customWidth="1"/>
    <col min="7444" max="7684" width="9" style="354"/>
    <col min="7685" max="7685" width="2.75" style="354" customWidth="1"/>
    <col min="7686" max="7686" width="22" style="354" customWidth="1"/>
    <col min="7687" max="7687" width="17.125" style="354" customWidth="1"/>
    <col min="7688" max="7688" width="25.375" style="354" customWidth="1"/>
    <col min="7689" max="7689" width="28.125" style="354" customWidth="1"/>
    <col min="7690" max="7690" width="12.5" style="354" customWidth="1"/>
    <col min="7691" max="7691" width="5" style="354" customWidth="1"/>
    <col min="7692" max="7692" width="12.375" style="354" customWidth="1"/>
    <col min="7693" max="7693" width="8.875" style="354" customWidth="1"/>
    <col min="7694" max="7698" width="9" style="354"/>
    <col min="7699" max="7699" width="7.5" style="354" customWidth="1"/>
    <col min="7700" max="7940" width="9" style="354"/>
    <col min="7941" max="7941" width="2.75" style="354" customWidth="1"/>
    <col min="7942" max="7942" width="22" style="354" customWidth="1"/>
    <col min="7943" max="7943" width="17.125" style="354" customWidth="1"/>
    <col min="7944" max="7944" width="25.375" style="354" customWidth="1"/>
    <col min="7945" max="7945" width="28.125" style="354" customWidth="1"/>
    <col min="7946" max="7946" width="12.5" style="354" customWidth="1"/>
    <col min="7947" max="7947" width="5" style="354" customWidth="1"/>
    <col min="7948" max="7948" width="12.375" style="354" customWidth="1"/>
    <col min="7949" max="7949" width="8.875" style="354" customWidth="1"/>
    <col min="7950" max="7954" width="9" style="354"/>
    <col min="7955" max="7955" width="7.5" style="354" customWidth="1"/>
    <col min="7956" max="8196" width="9" style="354"/>
    <col min="8197" max="8197" width="2.75" style="354" customWidth="1"/>
    <col min="8198" max="8198" width="22" style="354" customWidth="1"/>
    <col min="8199" max="8199" width="17.125" style="354" customWidth="1"/>
    <col min="8200" max="8200" width="25.375" style="354" customWidth="1"/>
    <col min="8201" max="8201" width="28.125" style="354" customWidth="1"/>
    <col min="8202" max="8202" width="12.5" style="354" customWidth="1"/>
    <col min="8203" max="8203" width="5" style="354" customWidth="1"/>
    <col min="8204" max="8204" width="12.375" style="354" customWidth="1"/>
    <col min="8205" max="8205" width="8.875" style="354" customWidth="1"/>
    <col min="8206" max="8210" width="9" style="354"/>
    <col min="8211" max="8211" width="7.5" style="354" customWidth="1"/>
    <col min="8212" max="8452" width="9" style="354"/>
    <col min="8453" max="8453" width="2.75" style="354" customWidth="1"/>
    <col min="8454" max="8454" width="22" style="354" customWidth="1"/>
    <col min="8455" max="8455" width="17.125" style="354" customWidth="1"/>
    <col min="8456" max="8456" width="25.375" style="354" customWidth="1"/>
    <col min="8457" max="8457" width="28.125" style="354" customWidth="1"/>
    <col min="8458" max="8458" width="12.5" style="354" customWidth="1"/>
    <col min="8459" max="8459" width="5" style="354" customWidth="1"/>
    <col min="8460" max="8460" width="12.375" style="354" customWidth="1"/>
    <col min="8461" max="8461" width="8.875" style="354" customWidth="1"/>
    <col min="8462" max="8466" width="9" style="354"/>
    <col min="8467" max="8467" width="7.5" style="354" customWidth="1"/>
    <col min="8468" max="8708" width="9" style="354"/>
    <col min="8709" max="8709" width="2.75" style="354" customWidth="1"/>
    <col min="8710" max="8710" width="22" style="354" customWidth="1"/>
    <col min="8711" max="8711" width="17.125" style="354" customWidth="1"/>
    <col min="8712" max="8712" width="25.375" style="354" customWidth="1"/>
    <col min="8713" max="8713" width="28.125" style="354" customWidth="1"/>
    <col min="8714" max="8714" width="12.5" style="354" customWidth="1"/>
    <col min="8715" max="8715" width="5" style="354" customWidth="1"/>
    <col min="8716" max="8716" width="12.375" style="354" customWidth="1"/>
    <col min="8717" max="8717" width="8.875" style="354" customWidth="1"/>
    <col min="8718" max="8722" width="9" style="354"/>
    <col min="8723" max="8723" width="7.5" style="354" customWidth="1"/>
    <col min="8724" max="8964" width="9" style="354"/>
    <col min="8965" max="8965" width="2.75" style="354" customWidth="1"/>
    <col min="8966" max="8966" width="22" style="354" customWidth="1"/>
    <col min="8967" max="8967" width="17.125" style="354" customWidth="1"/>
    <col min="8968" max="8968" width="25.375" style="354" customWidth="1"/>
    <col min="8969" max="8969" width="28.125" style="354" customWidth="1"/>
    <col min="8970" max="8970" width="12.5" style="354" customWidth="1"/>
    <col min="8971" max="8971" width="5" style="354" customWidth="1"/>
    <col min="8972" max="8972" width="12.375" style="354" customWidth="1"/>
    <col min="8973" max="8973" width="8.875" style="354" customWidth="1"/>
    <col min="8974" max="8978" width="9" style="354"/>
    <col min="8979" max="8979" width="7.5" style="354" customWidth="1"/>
    <col min="8980" max="9220" width="9" style="354"/>
    <col min="9221" max="9221" width="2.75" style="354" customWidth="1"/>
    <col min="9222" max="9222" width="22" style="354" customWidth="1"/>
    <col min="9223" max="9223" width="17.125" style="354" customWidth="1"/>
    <col min="9224" max="9224" width="25.375" style="354" customWidth="1"/>
    <col min="9225" max="9225" width="28.125" style="354" customWidth="1"/>
    <col min="9226" max="9226" width="12.5" style="354" customWidth="1"/>
    <col min="9227" max="9227" width="5" style="354" customWidth="1"/>
    <col min="9228" max="9228" width="12.375" style="354" customWidth="1"/>
    <col min="9229" max="9229" width="8.875" style="354" customWidth="1"/>
    <col min="9230" max="9234" width="9" style="354"/>
    <col min="9235" max="9235" width="7.5" style="354" customWidth="1"/>
    <col min="9236" max="9476" width="9" style="354"/>
    <col min="9477" max="9477" width="2.75" style="354" customWidth="1"/>
    <col min="9478" max="9478" width="22" style="354" customWidth="1"/>
    <col min="9479" max="9479" width="17.125" style="354" customWidth="1"/>
    <col min="9480" max="9480" width="25.375" style="354" customWidth="1"/>
    <col min="9481" max="9481" width="28.125" style="354" customWidth="1"/>
    <col min="9482" max="9482" width="12.5" style="354" customWidth="1"/>
    <col min="9483" max="9483" width="5" style="354" customWidth="1"/>
    <col min="9484" max="9484" width="12.375" style="354" customWidth="1"/>
    <col min="9485" max="9485" width="8.875" style="354" customWidth="1"/>
    <col min="9486" max="9490" width="9" style="354"/>
    <col min="9491" max="9491" width="7.5" style="354" customWidth="1"/>
    <col min="9492" max="9732" width="9" style="354"/>
    <col min="9733" max="9733" width="2.75" style="354" customWidth="1"/>
    <col min="9734" max="9734" width="22" style="354" customWidth="1"/>
    <col min="9735" max="9735" width="17.125" style="354" customWidth="1"/>
    <col min="9736" max="9736" width="25.375" style="354" customWidth="1"/>
    <col min="9737" max="9737" width="28.125" style="354" customWidth="1"/>
    <col min="9738" max="9738" width="12.5" style="354" customWidth="1"/>
    <col min="9739" max="9739" width="5" style="354" customWidth="1"/>
    <col min="9740" max="9740" width="12.375" style="354" customWidth="1"/>
    <col min="9741" max="9741" width="8.875" style="354" customWidth="1"/>
    <col min="9742" max="9746" width="9" style="354"/>
    <col min="9747" max="9747" width="7.5" style="354" customWidth="1"/>
    <col min="9748" max="9988" width="9" style="354"/>
    <col min="9989" max="9989" width="2.75" style="354" customWidth="1"/>
    <col min="9990" max="9990" width="22" style="354" customWidth="1"/>
    <col min="9991" max="9991" width="17.125" style="354" customWidth="1"/>
    <col min="9992" max="9992" width="25.375" style="354" customWidth="1"/>
    <col min="9993" max="9993" width="28.125" style="354" customWidth="1"/>
    <col min="9994" max="9994" width="12.5" style="354" customWidth="1"/>
    <col min="9995" max="9995" width="5" style="354" customWidth="1"/>
    <col min="9996" max="9996" width="12.375" style="354" customWidth="1"/>
    <col min="9997" max="9997" width="8.875" style="354" customWidth="1"/>
    <col min="9998" max="10002" width="9" style="354"/>
    <col min="10003" max="10003" width="7.5" style="354" customWidth="1"/>
    <col min="10004" max="10244" width="9" style="354"/>
    <col min="10245" max="10245" width="2.75" style="354" customWidth="1"/>
    <col min="10246" max="10246" width="22" style="354" customWidth="1"/>
    <col min="10247" max="10247" width="17.125" style="354" customWidth="1"/>
    <col min="10248" max="10248" width="25.375" style="354" customWidth="1"/>
    <col min="10249" max="10249" width="28.125" style="354" customWidth="1"/>
    <col min="10250" max="10250" width="12.5" style="354" customWidth="1"/>
    <col min="10251" max="10251" width="5" style="354" customWidth="1"/>
    <col min="10252" max="10252" width="12.375" style="354" customWidth="1"/>
    <col min="10253" max="10253" width="8.875" style="354" customWidth="1"/>
    <col min="10254" max="10258" width="9" style="354"/>
    <col min="10259" max="10259" width="7.5" style="354" customWidth="1"/>
    <col min="10260" max="10500" width="9" style="354"/>
    <col min="10501" max="10501" width="2.75" style="354" customWidth="1"/>
    <col min="10502" max="10502" width="22" style="354" customWidth="1"/>
    <col min="10503" max="10503" width="17.125" style="354" customWidth="1"/>
    <col min="10504" max="10504" width="25.375" style="354" customWidth="1"/>
    <col min="10505" max="10505" width="28.125" style="354" customWidth="1"/>
    <col min="10506" max="10506" width="12.5" style="354" customWidth="1"/>
    <col min="10507" max="10507" width="5" style="354" customWidth="1"/>
    <col min="10508" max="10508" width="12.375" style="354" customWidth="1"/>
    <col min="10509" max="10509" width="8.875" style="354" customWidth="1"/>
    <col min="10510" max="10514" width="9" style="354"/>
    <col min="10515" max="10515" width="7.5" style="354" customWidth="1"/>
    <col min="10516" max="10756" width="9" style="354"/>
    <col min="10757" max="10757" width="2.75" style="354" customWidth="1"/>
    <col min="10758" max="10758" width="22" style="354" customWidth="1"/>
    <col min="10759" max="10759" width="17.125" style="354" customWidth="1"/>
    <col min="10760" max="10760" width="25.375" style="354" customWidth="1"/>
    <col min="10761" max="10761" width="28.125" style="354" customWidth="1"/>
    <col min="10762" max="10762" width="12.5" style="354" customWidth="1"/>
    <col min="10763" max="10763" width="5" style="354" customWidth="1"/>
    <col min="10764" max="10764" width="12.375" style="354" customWidth="1"/>
    <col min="10765" max="10765" width="8.875" style="354" customWidth="1"/>
    <col min="10766" max="10770" width="9" style="354"/>
    <col min="10771" max="10771" width="7.5" style="354" customWidth="1"/>
    <col min="10772" max="11012" width="9" style="354"/>
    <col min="11013" max="11013" width="2.75" style="354" customWidth="1"/>
    <col min="11014" max="11014" width="22" style="354" customWidth="1"/>
    <col min="11015" max="11015" width="17.125" style="354" customWidth="1"/>
    <col min="11016" max="11016" width="25.375" style="354" customWidth="1"/>
    <col min="11017" max="11017" width="28.125" style="354" customWidth="1"/>
    <col min="11018" max="11018" width="12.5" style="354" customWidth="1"/>
    <col min="11019" max="11019" width="5" style="354" customWidth="1"/>
    <col min="11020" max="11020" width="12.375" style="354" customWidth="1"/>
    <col min="11021" max="11021" width="8.875" style="354" customWidth="1"/>
    <col min="11022" max="11026" width="9" style="354"/>
    <col min="11027" max="11027" width="7.5" style="354" customWidth="1"/>
    <col min="11028" max="11268" width="9" style="354"/>
    <col min="11269" max="11269" width="2.75" style="354" customWidth="1"/>
    <col min="11270" max="11270" width="22" style="354" customWidth="1"/>
    <col min="11271" max="11271" width="17.125" style="354" customWidth="1"/>
    <col min="11272" max="11272" width="25.375" style="354" customWidth="1"/>
    <col min="11273" max="11273" width="28.125" style="354" customWidth="1"/>
    <col min="11274" max="11274" width="12.5" style="354" customWidth="1"/>
    <col min="11275" max="11275" width="5" style="354" customWidth="1"/>
    <col min="11276" max="11276" width="12.375" style="354" customWidth="1"/>
    <col min="11277" max="11277" width="8.875" style="354" customWidth="1"/>
    <col min="11278" max="11282" width="9" style="354"/>
    <col min="11283" max="11283" width="7.5" style="354" customWidth="1"/>
    <col min="11284" max="11524" width="9" style="354"/>
    <col min="11525" max="11525" width="2.75" style="354" customWidth="1"/>
    <col min="11526" max="11526" width="22" style="354" customWidth="1"/>
    <col min="11527" max="11527" width="17.125" style="354" customWidth="1"/>
    <col min="11528" max="11528" width="25.375" style="354" customWidth="1"/>
    <col min="11529" max="11529" width="28.125" style="354" customWidth="1"/>
    <col min="11530" max="11530" width="12.5" style="354" customWidth="1"/>
    <col min="11531" max="11531" width="5" style="354" customWidth="1"/>
    <col min="11532" max="11532" width="12.375" style="354" customWidth="1"/>
    <col min="11533" max="11533" width="8.875" style="354" customWidth="1"/>
    <col min="11534" max="11538" width="9" style="354"/>
    <col min="11539" max="11539" width="7.5" style="354" customWidth="1"/>
    <col min="11540" max="11780" width="9" style="354"/>
    <col min="11781" max="11781" width="2.75" style="354" customWidth="1"/>
    <col min="11782" max="11782" width="22" style="354" customWidth="1"/>
    <col min="11783" max="11783" width="17.125" style="354" customWidth="1"/>
    <col min="11784" max="11784" width="25.375" style="354" customWidth="1"/>
    <col min="11785" max="11785" width="28.125" style="354" customWidth="1"/>
    <col min="11786" max="11786" width="12.5" style="354" customWidth="1"/>
    <col min="11787" max="11787" width="5" style="354" customWidth="1"/>
    <col min="11788" max="11788" width="12.375" style="354" customWidth="1"/>
    <col min="11789" max="11789" width="8.875" style="354" customWidth="1"/>
    <col min="11790" max="11794" width="9" style="354"/>
    <col min="11795" max="11795" width="7.5" style="354" customWidth="1"/>
    <col min="11796" max="12036" width="9" style="354"/>
    <col min="12037" max="12037" width="2.75" style="354" customWidth="1"/>
    <col min="12038" max="12038" width="22" style="354" customWidth="1"/>
    <col min="12039" max="12039" width="17.125" style="354" customWidth="1"/>
    <col min="12040" max="12040" width="25.375" style="354" customWidth="1"/>
    <col min="12041" max="12041" width="28.125" style="354" customWidth="1"/>
    <col min="12042" max="12042" width="12.5" style="354" customWidth="1"/>
    <col min="12043" max="12043" width="5" style="354" customWidth="1"/>
    <col min="12044" max="12044" width="12.375" style="354" customWidth="1"/>
    <col min="12045" max="12045" width="8.875" style="354" customWidth="1"/>
    <col min="12046" max="12050" width="9" style="354"/>
    <col min="12051" max="12051" width="7.5" style="354" customWidth="1"/>
    <col min="12052" max="12292" width="9" style="354"/>
    <col min="12293" max="12293" width="2.75" style="354" customWidth="1"/>
    <col min="12294" max="12294" width="22" style="354" customWidth="1"/>
    <col min="12295" max="12295" width="17.125" style="354" customWidth="1"/>
    <col min="12296" max="12296" width="25.375" style="354" customWidth="1"/>
    <col min="12297" max="12297" width="28.125" style="354" customWidth="1"/>
    <col min="12298" max="12298" width="12.5" style="354" customWidth="1"/>
    <col min="12299" max="12299" width="5" style="354" customWidth="1"/>
    <col min="12300" max="12300" width="12.375" style="354" customWidth="1"/>
    <col min="12301" max="12301" width="8.875" style="354" customWidth="1"/>
    <col min="12302" max="12306" width="9" style="354"/>
    <col min="12307" max="12307" width="7.5" style="354" customWidth="1"/>
    <col min="12308" max="12548" width="9" style="354"/>
    <col min="12549" max="12549" width="2.75" style="354" customWidth="1"/>
    <col min="12550" max="12550" width="22" style="354" customWidth="1"/>
    <col min="12551" max="12551" width="17.125" style="354" customWidth="1"/>
    <col min="12552" max="12552" width="25.375" style="354" customWidth="1"/>
    <col min="12553" max="12553" width="28.125" style="354" customWidth="1"/>
    <col min="12554" max="12554" width="12.5" style="354" customWidth="1"/>
    <col min="12555" max="12555" width="5" style="354" customWidth="1"/>
    <col min="12556" max="12556" width="12.375" style="354" customWidth="1"/>
    <col min="12557" max="12557" width="8.875" style="354" customWidth="1"/>
    <col min="12558" max="12562" width="9" style="354"/>
    <col min="12563" max="12563" width="7.5" style="354" customWidth="1"/>
    <col min="12564" max="12804" width="9" style="354"/>
    <col min="12805" max="12805" width="2.75" style="354" customWidth="1"/>
    <col min="12806" max="12806" width="22" style="354" customWidth="1"/>
    <col min="12807" max="12807" width="17.125" style="354" customWidth="1"/>
    <col min="12808" max="12808" width="25.375" style="354" customWidth="1"/>
    <col min="12809" max="12809" width="28.125" style="354" customWidth="1"/>
    <col min="12810" max="12810" width="12.5" style="354" customWidth="1"/>
    <col min="12811" max="12811" width="5" style="354" customWidth="1"/>
    <col min="12812" max="12812" width="12.375" style="354" customWidth="1"/>
    <col min="12813" max="12813" width="8.875" style="354" customWidth="1"/>
    <col min="12814" max="12818" width="9" style="354"/>
    <col min="12819" max="12819" width="7.5" style="354" customWidth="1"/>
    <col min="12820" max="13060" width="9" style="354"/>
    <col min="13061" max="13061" width="2.75" style="354" customWidth="1"/>
    <col min="13062" max="13062" width="22" style="354" customWidth="1"/>
    <col min="13063" max="13063" width="17.125" style="354" customWidth="1"/>
    <col min="13064" max="13064" width="25.375" style="354" customWidth="1"/>
    <col min="13065" max="13065" width="28.125" style="354" customWidth="1"/>
    <col min="13066" max="13066" width="12.5" style="354" customWidth="1"/>
    <col min="13067" max="13067" width="5" style="354" customWidth="1"/>
    <col min="13068" max="13068" width="12.375" style="354" customWidth="1"/>
    <col min="13069" max="13069" width="8.875" style="354" customWidth="1"/>
    <col min="13070" max="13074" width="9" style="354"/>
    <col min="13075" max="13075" width="7.5" style="354" customWidth="1"/>
    <col min="13076" max="13316" width="9" style="354"/>
    <col min="13317" max="13317" width="2.75" style="354" customWidth="1"/>
    <col min="13318" max="13318" width="22" style="354" customWidth="1"/>
    <col min="13319" max="13319" width="17.125" style="354" customWidth="1"/>
    <col min="13320" max="13320" width="25.375" style="354" customWidth="1"/>
    <col min="13321" max="13321" width="28.125" style="354" customWidth="1"/>
    <col min="13322" max="13322" width="12.5" style="354" customWidth="1"/>
    <col min="13323" max="13323" width="5" style="354" customWidth="1"/>
    <col min="13324" max="13324" width="12.375" style="354" customWidth="1"/>
    <col min="13325" max="13325" width="8.875" style="354" customWidth="1"/>
    <col min="13326" max="13330" width="9" style="354"/>
    <col min="13331" max="13331" width="7.5" style="354" customWidth="1"/>
    <col min="13332" max="13572" width="9" style="354"/>
    <col min="13573" max="13573" width="2.75" style="354" customWidth="1"/>
    <col min="13574" max="13574" width="22" style="354" customWidth="1"/>
    <col min="13575" max="13575" width="17.125" style="354" customWidth="1"/>
    <col min="13576" max="13576" width="25.375" style="354" customWidth="1"/>
    <col min="13577" max="13577" width="28.125" style="354" customWidth="1"/>
    <col min="13578" max="13578" width="12.5" style="354" customWidth="1"/>
    <col min="13579" max="13579" width="5" style="354" customWidth="1"/>
    <col min="13580" max="13580" width="12.375" style="354" customWidth="1"/>
    <col min="13581" max="13581" width="8.875" style="354" customWidth="1"/>
    <col min="13582" max="13586" width="9" style="354"/>
    <col min="13587" max="13587" width="7.5" style="354" customWidth="1"/>
    <col min="13588" max="13828" width="9" style="354"/>
    <col min="13829" max="13829" width="2.75" style="354" customWidth="1"/>
    <col min="13830" max="13830" width="22" style="354" customWidth="1"/>
    <col min="13831" max="13831" width="17.125" style="354" customWidth="1"/>
    <col min="13832" max="13832" width="25.375" style="354" customWidth="1"/>
    <col min="13833" max="13833" width="28.125" style="354" customWidth="1"/>
    <col min="13834" max="13834" width="12.5" style="354" customWidth="1"/>
    <col min="13835" max="13835" width="5" style="354" customWidth="1"/>
    <col min="13836" max="13836" width="12.375" style="354" customWidth="1"/>
    <col min="13837" max="13837" width="8.875" style="354" customWidth="1"/>
    <col min="13838" max="13842" width="9" style="354"/>
    <col min="13843" max="13843" width="7.5" style="354" customWidth="1"/>
    <col min="13844" max="14084" width="9" style="354"/>
    <col min="14085" max="14085" width="2.75" style="354" customWidth="1"/>
    <col min="14086" max="14086" width="22" style="354" customWidth="1"/>
    <col min="14087" max="14087" width="17.125" style="354" customWidth="1"/>
    <col min="14088" max="14088" width="25.375" style="354" customWidth="1"/>
    <col min="14089" max="14089" width="28.125" style="354" customWidth="1"/>
    <col min="14090" max="14090" width="12.5" style="354" customWidth="1"/>
    <col min="14091" max="14091" width="5" style="354" customWidth="1"/>
    <col min="14092" max="14092" width="12.375" style="354" customWidth="1"/>
    <col min="14093" max="14093" width="8.875" style="354" customWidth="1"/>
    <col min="14094" max="14098" width="9" style="354"/>
    <col min="14099" max="14099" width="7.5" style="354" customWidth="1"/>
    <col min="14100" max="14340" width="9" style="354"/>
    <col min="14341" max="14341" width="2.75" style="354" customWidth="1"/>
    <col min="14342" max="14342" width="22" style="354" customWidth="1"/>
    <col min="14343" max="14343" width="17.125" style="354" customWidth="1"/>
    <col min="14344" max="14344" width="25.375" style="354" customWidth="1"/>
    <col min="14345" max="14345" width="28.125" style="354" customWidth="1"/>
    <col min="14346" max="14346" width="12.5" style="354" customWidth="1"/>
    <col min="14347" max="14347" width="5" style="354" customWidth="1"/>
    <col min="14348" max="14348" width="12.375" style="354" customWidth="1"/>
    <col min="14349" max="14349" width="8.875" style="354" customWidth="1"/>
    <col min="14350" max="14354" width="9" style="354"/>
    <col min="14355" max="14355" width="7.5" style="354" customWidth="1"/>
    <col min="14356" max="14596" width="9" style="354"/>
    <col min="14597" max="14597" width="2.75" style="354" customWidth="1"/>
    <col min="14598" max="14598" width="22" style="354" customWidth="1"/>
    <col min="14599" max="14599" width="17.125" style="354" customWidth="1"/>
    <col min="14600" max="14600" width="25.375" style="354" customWidth="1"/>
    <col min="14601" max="14601" width="28.125" style="354" customWidth="1"/>
    <col min="14602" max="14602" width="12.5" style="354" customWidth="1"/>
    <col min="14603" max="14603" width="5" style="354" customWidth="1"/>
    <col min="14604" max="14604" width="12.375" style="354" customWidth="1"/>
    <col min="14605" max="14605" width="8.875" style="354" customWidth="1"/>
    <col min="14606" max="14610" width="9" style="354"/>
    <col min="14611" max="14611" width="7.5" style="354" customWidth="1"/>
    <col min="14612" max="14852" width="9" style="354"/>
    <col min="14853" max="14853" width="2.75" style="354" customWidth="1"/>
    <col min="14854" max="14854" width="22" style="354" customWidth="1"/>
    <col min="14855" max="14855" width="17.125" style="354" customWidth="1"/>
    <col min="14856" max="14856" width="25.375" style="354" customWidth="1"/>
    <col min="14857" max="14857" width="28.125" style="354" customWidth="1"/>
    <col min="14858" max="14858" width="12.5" style="354" customWidth="1"/>
    <col min="14859" max="14859" width="5" style="354" customWidth="1"/>
    <col min="14860" max="14860" width="12.375" style="354" customWidth="1"/>
    <col min="14861" max="14861" width="8.875" style="354" customWidth="1"/>
    <col min="14862" max="14866" width="9" style="354"/>
    <col min="14867" max="14867" width="7.5" style="354" customWidth="1"/>
    <col min="14868" max="15108" width="9" style="354"/>
    <col min="15109" max="15109" width="2.75" style="354" customWidth="1"/>
    <col min="15110" max="15110" width="22" style="354" customWidth="1"/>
    <col min="15111" max="15111" width="17.125" style="354" customWidth="1"/>
    <col min="15112" max="15112" width="25.375" style="354" customWidth="1"/>
    <col min="15113" max="15113" width="28.125" style="354" customWidth="1"/>
    <col min="15114" max="15114" width="12.5" style="354" customWidth="1"/>
    <col min="15115" max="15115" width="5" style="354" customWidth="1"/>
    <col min="15116" max="15116" width="12.375" style="354" customWidth="1"/>
    <col min="15117" max="15117" width="8.875" style="354" customWidth="1"/>
    <col min="15118" max="15122" width="9" style="354"/>
    <col min="15123" max="15123" width="7.5" style="354" customWidth="1"/>
    <col min="15124" max="15364" width="9" style="354"/>
    <col min="15365" max="15365" width="2.75" style="354" customWidth="1"/>
    <col min="15366" max="15366" width="22" style="354" customWidth="1"/>
    <col min="15367" max="15367" width="17.125" style="354" customWidth="1"/>
    <col min="15368" max="15368" width="25.375" style="354" customWidth="1"/>
    <col min="15369" max="15369" width="28.125" style="354" customWidth="1"/>
    <col min="15370" max="15370" width="12.5" style="354" customWidth="1"/>
    <col min="15371" max="15371" width="5" style="354" customWidth="1"/>
    <col min="15372" max="15372" width="12.375" style="354" customWidth="1"/>
    <col min="15373" max="15373" width="8.875" style="354" customWidth="1"/>
    <col min="15374" max="15378" width="9" style="354"/>
    <col min="15379" max="15379" width="7.5" style="354" customWidth="1"/>
    <col min="15380" max="15620" width="9" style="354"/>
    <col min="15621" max="15621" width="2.75" style="354" customWidth="1"/>
    <col min="15622" max="15622" width="22" style="354" customWidth="1"/>
    <col min="15623" max="15623" width="17.125" style="354" customWidth="1"/>
    <col min="15624" max="15624" width="25.375" style="354" customWidth="1"/>
    <col min="15625" max="15625" width="28.125" style="354" customWidth="1"/>
    <col min="15626" max="15626" width="12.5" style="354" customWidth="1"/>
    <col min="15627" max="15627" width="5" style="354" customWidth="1"/>
    <col min="15628" max="15628" width="12.375" style="354" customWidth="1"/>
    <col min="15629" max="15629" width="8.875" style="354" customWidth="1"/>
    <col min="15630" max="15634" width="9" style="354"/>
    <col min="15635" max="15635" width="7.5" style="354" customWidth="1"/>
    <col min="15636" max="15876" width="9" style="354"/>
    <col min="15877" max="15877" width="2.75" style="354" customWidth="1"/>
    <col min="15878" max="15878" width="22" style="354" customWidth="1"/>
    <col min="15879" max="15879" width="17.125" style="354" customWidth="1"/>
    <col min="15880" max="15880" width="25.375" style="354" customWidth="1"/>
    <col min="15881" max="15881" width="28.125" style="354" customWidth="1"/>
    <col min="15882" max="15882" width="12.5" style="354" customWidth="1"/>
    <col min="15883" max="15883" width="5" style="354" customWidth="1"/>
    <col min="15884" max="15884" width="12.375" style="354" customWidth="1"/>
    <col min="15885" max="15885" width="8.875" style="354" customWidth="1"/>
    <col min="15886" max="15890" width="9" style="354"/>
    <col min="15891" max="15891" width="7.5" style="354" customWidth="1"/>
    <col min="15892" max="16132" width="9" style="354"/>
    <col min="16133" max="16133" width="2.75" style="354" customWidth="1"/>
    <col min="16134" max="16134" width="22" style="354" customWidth="1"/>
    <col min="16135" max="16135" width="17.125" style="354" customWidth="1"/>
    <col min="16136" max="16136" width="25.375" style="354" customWidth="1"/>
    <col min="16137" max="16137" width="28.125" style="354" customWidth="1"/>
    <col min="16138" max="16138" width="12.5" style="354" customWidth="1"/>
    <col min="16139" max="16139" width="5" style="354" customWidth="1"/>
    <col min="16140" max="16140" width="12.375" style="354" customWidth="1"/>
    <col min="16141" max="16141" width="8.875" style="354" customWidth="1"/>
    <col min="16142" max="16146" width="9" style="354"/>
    <col min="16147" max="16147" width="7.5" style="354" customWidth="1"/>
    <col min="16148" max="16384" width="9" style="354"/>
  </cols>
  <sheetData>
    <row r="1" spans="1:19">
      <c r="B1" s="514"/>
      <c r="C1" s="515"/>
      <c r="R1" s="516" t="s">
        <v>819</v>
      </c>
      <c r="S1" s="516"/>
    </row>
    <row r="2" spans="1:19" s="517" customFormat="1" ht="28.5" customHeight="1">
      <c r="B2" s="2637" t="s">
        <v>398</v>
      </c>
      <c r="C2" s="2637"/>
      <c r="D2" s="2637"/>
      <c r="E2" s="2637"/>
      <c r="F2" s="2637"/>
      <c r="G2" s="2637"/>
      <c r="H2" s="2637"/>
      <c r="I2" s="2637"/>
      <c r="J2" s="2637"/>
      <c r="K2" s="2637"/>
      <c r="L2" s="2637"/>
      <c r="M2" s="2637"/>
      <c r="N2" s="2637"/>
      <c r="O2" s="2637"/>
      <c r="P2" s="2637"/>
      <c r="Q2" s="2637"/>
      <c r="R2" s="2637"/>
      <c r="S2" s="518"/>
    </row>
    <row r="3" spans="1:19" ht="7.5" customHeight="1"/>
    <row r="4" spans="1:19" ht="28.5" customHeight="1">
      <c r="B4" s="520" t="s">
        <v>399</v>
      </c>
      <c r="C4" s="2638" t="str">
        <f>IF(様式1!L11="","",様式1!L11)</f>
        <v/>
      </c>
      <c r="D4" s="2639"/>
      <c r="E4" s="510"/>
      <c r="F4" s="510"/>
      <c r="J4" s="356"/>
      <c r="R4" s="354"/>
      <c r="S4" s="354"/>
    </row>
    <row r="5" spans="1:19" ht="28.5" customHeight="1">
      <c r="B5" s="520" t="s">
        <v>400</v>
      </c>
      <c r="C5" s="2640" t="str">
        <f>IF(様式1!G36="","",様式1!G36)</f>
        <v/>
      </c>
      <c r="D5" s="2641"/>
      <c r="E5" s="510"/>
      <c r="F5" s="510"/>
      <c r="J5" s="356"/>
      <c r="R5" s="354"/>
      <c r="S5" s="354"/>
    </row>
    <row r="6" spans="1:19" ht="18.75" customHeight="1">
      <c r="J6" s="356"/>
      <c r="L6" s="356"/>
      <c r="M6" s="510"/>
      <c r="N6" s="510"/>
      <c r="O6" s="510"/>
      <c r="P6" s="510"/>
      <c r="Q6" s="510"/>
      <c r="R6" s="510"/>
      <c r="S6" s="510"/>
    </row>
    <row r="7" spans="1:19" ht="9" customHeight="1">
      <c r="J7" s="356"/>
      <c r="L7" s="356"/>
      <c r="M7" s="510"/>
      <c r="N7" s="510"/>
      <c r="O7" s="510"/>
      <c r="P7" s="510"/>
      <c r="Q7" s="510"/>
      <c r="R7" s="510"/>
      <c r="S7" s="510"/>
    </row>
    <row r="8" spans="1:19" ht="18.75" customHeight="1">
      <c r="B8" s="521"/>
      <c r="J8" s="356"/>
      <c r="L8" s="356"/>
      <c r="M8" s="510"/>
      <c r="N8" s="510"/>
      <c r="O8" s="510"/>
      <c r="P8" s="510"/>
      <c r="Q8" s="510"/>
      <c r="R8" s="510"/>
      <c r="S8" s="510"/>
    </row>
    <row r="9" spans="1:19" ht="7.5" customHeight="1"/>
    <row r="10" spans="1:19" ht="18.75" customHeight="1">
      <c r="B10" s="2642" t="s">
        <v>401</v>
      </c>
      <c r="C10" s="2645" t="s">
        <v>1056</v>
      </c>
      <c r="D10" s="2642" t="s">
        <v>402</v>
      </c>
      <c r="E10" s="2642" t="s">
        <v>403</v>
      </c>
      <c r="F10" s="2648" t="s">
        <v>404</v>
      </c>
      <c r="G10" s="2649"/>
      <c r="H10" s="2650"/>
      <c r="I10" s="522" t="s">
        <v>513</v>
      </c>
      <c r="J10" s="2657" t="s">
        <v>514</v>
      </c>
      <c r="K10" s="2658"/>
      <c r="L10" s="2657" t="s">
        <v>520</v>
      </c>
      <c r="M10" s="2658"/>
      <c r="N10" s="2626" t="s">
        <v>740</v>
      </c>
      <c r="O10" s="2626" t="s">
        <v>741</v>
      </c>
      <c r="P10" s="2627" t="s">
        <v>742</v>
      </c>
      <c r="Q10" s="2628" t="s">
        <v>743</v>
      </c>
      <c r="R10" s="2628" t="s">
        <v>744</v>
      </c>
      <c r="S10" s="523"/>
    </row>
    <row r="11" spans="1:19" ht="18.75" customHeight="1">
      <c r="B11" s="2643"/>
      <c r="C11" s="2646"/>
      <c r="D11" s="2646"/>
      <c r="E11" s="2646"/>
      <c r="F11" s="2651"/>
      <c r="G11" s="2652"/>
      <c r="H11" s="2653"/>
      <c r="I11" s="524" t="s">
        <v>405</v>
      </c>
      <c r="J11" s="525" t="s">
        <v>406</v>
      </c>
      <c r="K11" s="2631" t="s">
        <v>407</v>
      </c>
      <c r="L11" s="525" t="s">
        <v>408</v>
      </c>
      <c r="M11" s="2634" t="s">
        <v>1049</v>
      </c>
      <c r="N11" s="2626"/>
      <c r="O11" s="2626"/>
      <c r="P11" s="2627"/>
      <c r="Q11" s="2629"/>
      <c r="R11" s="2629"/>
      <c r="S11" s="526"/>
    </row>
    <row r="12" spans="1:19" ht="18.75" customHeight="1">
      <c r="B12" s="2643"/>
      <c r="C12" s="2646"/>
      <c r="D12" s="2646"/>
      <c r="E12" s="2646"/>
      <c r="F12" s="2651"/>
      <c r="G12" s="2652"/>
      <c r="H12" s="2653"/>
      <c r="I12" s="525"/>
      <c r="J12" s="525"/>
      <c r="K12" s="2632"/>
      <c r="L12" s="525"/>
      <c r="M12" s="2635"/>
      <c r="N12" s="2626"/>
      <c r="O12" s="2626"/>
      <c r="P12" s="2627"/>
      <c r="Q12" s="2629"/>
      <c r="R12" s="2629"/>
      <c r="S12" s="526"/>
    </row>
    <row r="13" spans="1:19" ht="151.5" customHeight="1">
      <c r="B13" s="2644"/>
      <c r="C13" s="2647"/>
      <c r="D13" s="2647"/>
      <c r="E13" s="2647"/>
      <c r="F13" s="2654"/>
      <c r="G13" s="2655"/>
      <c r="H13" s="2656"/>
      <c r="I13" s="527"/>
      <c r="J13" s="527"/>
      <c r="K13" s="2633"/>
      <c r="L13" s="528"/>
      <c r="M13" s="2636"/>
      <c r="N13" s="2626"/>
      <c r="O13" s="2626"/>
      <c r="P13" s="2627"/>
      <c r="Q13" s="2630"/>
      <c r="R13" s="2630"/>
      <c r="S13" s="526"/>
    </row>
    <row r="14" spans="1:19" ht="28.5" customHeight="1">
      <c r="B14" s="1023" t="s">
        <v>409</v>
      </c>
      <c r="C14" s="1024"/>
      <c r="D14" s="1024"/>
      <c r="E14" s="1025"/>
      <c r="F14" s="1026"/>
      <c r="G14" s="1027"/>
      <c r="H14" s="1027"/>
      <c r="I14" s="1028"/>
      <c r="J14" s="1029"/>
      <c r="K14" s="1029"/>
      <c r="L14" s="1029"/>
      <c r="M14" s="1029"/>
      <c r="N14" s="1029"/>
      <c r="O14" s="1029"/>
      <c r="P14" s="1029"/>
      <c r="Q14" s="1029"/>
      <c r="R14" s="1029"/>
      <c r="S14" s="529"/>
    </row>
    <row r="15" spans="1:19" ht="28.5" customHeight="1">
      <c r="B15" s="1030" t="s">
        <v>1165</v>
      </c>
      <c r="C15" s="1031" t="s">
        <v>745</v>
      </c>
      <c r="D15" s="1032" t="s">
        <v>1164</v>
      </c>
      <c r="E15" s="1033" t="s">
        <v>410</v>
      </c>
      <c r="F15" s="1034">
        <v>42461</v>
      </c>
      <c r="G15" s="1035" t="s">
        <v>746</v>
      </c>
      <c r="H15" s="1036">
        <v>42643</v>
      </c>
      <c r="I15" s="1037">
        <v>25</v>
      </c>
      <c r="J15" s="1037">
        <v>5</v>
      </c>
      <c r="K15" s="1037">
        <v>3</v>
      </c>
      <c r="L15" s="1037">
        <v>20</v>
      </c>
      <c r="M15" s="1038" t="s">
        <v>782</v>
      </c>
      <c r="N15" s="1037">
        <v>4</v>
      </c>
      <c r="O15" s="1037">
        <v>15</v>
      </c>
      <c r="P15" s="1037">
        <v>9</v>
      </c>
      <c r="Q15" s="1039"/>
      <c r="R15" s="1039"/>
      <c r="S15" s="529"/>
    </row>
    <row r="16" spans="1:19" ht="28.5" customHeight="1">
      <c r="A16" s="354">
        <v>1</v>
      </c>
      <c r="B16" s="775"/>
      <c r="C16" s="776"/>
      <c r="D16" s="825"/>
      <c r="E16" s="826"/>
      <c r="F16" s="777"/>
      <c r="G16" s="530" t="s">
        <v>746</v>
      </c>
      <c r="H16" s="780"/>
      <c r="I16" s="781"/>
      <c r="J16" s="781"/>
      <c r="K16" s="781"/>
      <c r="L16" s="781"/>
      <c r="M16" s="781"/>
      <c r="N16" s="781"/>
      <c r="O16" s="781"/>
      <c r="P16" s="781"/>
      <c r="Q16" s="2621"/>
      <c r="R16" s="2621"/>
      <c r="S16" s="529"/>
    </row>
    <row r="17" spans="1:19" ht="28.5" customHeight="1">
      <c r="A17" s="354">
        <v>2</v>
      </c>
      <c r="B17" s="775"/>
      <c r="C17" s="776"/>
      <c r="D17" s="825"/>
      <c r="E17" s="826"/>
      <c r="F17" s="777"/>
      <c r="G17" s="530" t="s">
        <v>746</v>
      </c>
      <c r="H17" s="780"/>
      <c r="I17" s="781"/>
      <c r="J17" s="781"/>
      <c r="K17" s="781"/>
      <c r="L17" s="781"/>
      <c r="M17" s="781"/>
      <c r="N17" s="781"/>
      <c r="O17" s="781"/>
      <c r="P17" s="781"/>
      <c r="Q17" s="2622"/>
      <c r="R17" s="2622"/>
      <c r="S17" s="531"/>
    </row>
    <row r="18" spans="1:19" ht="28.5" customHeight="1" thickBot="1">
      <c r="A18" s="354">
        <v>3</v>
      </c>
      <c r="B18" s="778"/>
      <c r="C18" s="776"/>
      <c r="D18" s="825"/>
      <c r="E18" s="827"/>
      <c r="F18" s="779"/>
      <c r="G18" s="532" t="s">
        <v>746</v>
      </c>
      <c r="H18" s="782"/>
      <c r="I18" s="783"/>
      <c r="J18" s="783"/>
      <c r="K18" s="783"/>
      <c r="L18" s="783"/>
      <c r="M18" s="783"/>
      <c r="N18" s="783"/>
      <c r="O18" s="783"/>
      <c r="P18" s="783"/>
      <c r="Q18" s="2623"/>
      <c r="R18" s="2623"/>
      <c r="S18" s="531"/>
    </row>
    <row r="19" spans="1:19" ht="30.75" customHeight="1" thickTop="1">
      <c r="B19" s="533"/>
      <c r="C19" s="534"/>
      <c r="D19" s="535"/>
      <c r="E19" s="2624" t="s">
        <v>411</v>
      </c>
      <c r="F19" s="2625"/>
      <c r="G19" s="2625"/>
      <c r="H19" s="2625"/>
      <c r="I19" s="536">
        <f t="shared" ref="I19:P19" si="0">SUM(I16:I18)</f>
        <v>0</v>
      </c>
      <c r="J19" s="537">
        <f t="shared" si="0"/>
        <v>0</v>
      </c>
      <c r="K19" s="538">
        <f t="shared" si="0"/>
        <v>0</v>
      </c>
      <c r="L19" s="538">
        <f t="shared" si="0"/>
        <v>0</v>
      </c>
      <c r="M19" s="538">
        <f>SUM(M16:M18)</f>
        <v>0</v>
      </c>
      <c r="N19" s="538">
        <f t="shared" si="0"/>
        <v>0</v>
      </c>
      <c r="O19" s="538">
        <f t="shared" si="0"/>
        <v>0</v>
      </c>
      <c r="P19" s="538">
        <f t="shared" si="0"/>
        <v>0</v>
      </c>
      <c r="Q19" s="539" t="e">
        <f>ROUNDDOWN(O19/(K19+L19-M19),4)</f>
        <v>#DIV/0!</v>
      </c>
      <c r="R19" s="539" t="e">
        <f>ROUNDDOWN(P19/(K19+L19-M19-N19),4)</f>
        <v>#DIV/0!</v>
      </c>
      <c r="S19" s="529"/>
    </row>
    <row r="20" spans="1:19" s="540" customFormat="1" ht="12">
      <c r="C20" s="541"/>
      <c r="D20" s="541"/>
      <c r="E20" s="541"/>
      <c r="G20" s="542"/>
      <c r="R20" s="543"/>
      <c r="S20" s="543"/>
    </row>
    <row r="21" spans="1:19" ht="21" customHeight="1">
      <c r="B21" s="1100" t="s">
        <v>747</v>
      </c>
      <c r="J21" s="356"/>
      <c r="L21" s="356"/>
      <c r="M21" s="510"/>
      <c r="N21" s="510"/>
      <c r="O21" s="510"/>
      <c r="P21" s="510"/>
      <c r="Q21" s="510"/>
      <c r="R21" s="510"/>
      <c r="S21" s="510"/>
    </row>
    <row r="22" spans="1:19" ht="21" customHeight="1">
      <c r="B22" s="1100" t="s">
        <v>731</v>
      </c>
      <c r="J22" s="356"/>
      <c r="L22" s="356"/>
      <c r="M22" s="510"/>
      <c r="N22" s="510"/>
      <c r="O22" s="510"/>
      <c r="P22" s="510"/>
      <c r="Q22" s="510"/>
      <c r="R22" s="510"/>
      <c r="S22" s="510"/>
    </row>
    <row r="23" spans="1:19" ht="21" customHeight="1">
      <c r="B23" s="1100" t="s">
        <v>748</v>
      </c>
      <c r="J23" s="356"/>
      <c r="L23" s="356"/>
      <c r="M23" s="510"/>
      <c r="N23" s="510"/>
      <c r="O23" s="510"/>
      <c r="P23" s="510"/>
      <c r="Q23" s="510"/>
      <c r="R23" s="510"/>
      <c r="S23" s="510"/>
    </row>
    <row r="24" spans="1:19" ht="21" customHeight="1">
      <c r="B24" s="1100" t="s">
        <v>730</v>
      </c>
      <c r="J24" s="356"/>
      <c r="L24" s="356"/>
      <c r="M24" s="510"/>
      <c r="N24" s="510"/>
      <c r="O24" s="510"/>
      <c r="P24" s="510"/>
      <c r="Q24" s="510"/>
      <c r="R24" s="510"/>
      <c r="S24" s="510"/>
    </row>
    <row r="25" spans="1:19" ht="21" customHeight="1">
      <c r="B25" s="1100" t="s">
        <v>734</v>
      </c>
      <c r="J25" s="356"/>
      <c r="L25" s="356"/>
      <c r="M25" s="510"/>
      <c r="N25" s="510"/>
      <c r="O25" s="510"/>
      <c r="P25" s="510"/>
      <c r="Q25" s="510"/>
      <c r="R25" s="510"/>
      <c r="S25" s="510"/>
    </row>
    <row r="26" spans="1:19" ht="21" customHeight="1">
      <c r="B26" s="1100" t="s">
        <v>729</v>
      </c>
      <c r="J26" s="356"/>
      <c r="L26" s="356"/>
      <c r="M26" s="510"/>
      <c r="N26" s="510"/>
      <c r="O26" s="510"/>
      <c r="P26" s="510"/>
      <c r="Q26" s="510"/>
      <c r="R26" s="510"/>
      <c r="S26" s="510"/>
    </row>
    <row r="27" spans="1:19" ht="21" customHeight="1">
      <c r="B27" s="1100" t="s">
        <v>728</v>
      </c>
      <c r="J27" s="356"/>
      <c r="L27" s="356"/>
      <c r="M27" s="510"/>
      <c r="N27" s="510"/>
      <c r="O27" s="510"/>
      <c r="P27" s="510"/>
      <c r="Q27" s="510"/>
      <c r="R27" s="510"/>
      <c r="S27" s="510"/>
    </row>
    <row r="28" spans="1:19" ht="21" customHeight="1">
      <c r="B28" s="1100" t="s">
        <v>749</v>
      </c>
      <c r="J28" s="356"/>
      <c r="L28" s="356"/>
      <c r="M28" s="510"/>
      <c r="N28" s="510"/>
      <c r="O28" s="510"/>
      <c r="P28" s="510"/>
      <c r="Q28" s="510"/>
      <c r="R28" s="510"/>
      <c r="S28" s="510"/>
    </row>
    <row r="29" spans="1:19">
      <c r="B29" s="544"/>
    </row>
    <row r="30" spans="1:19">
      <c r="B30" s="544"/>
    </row>
    <row r="44" spans="1:19" ht="14.25">
      <c r="A44" s="545" t="s">
        <v>412</v>
      </c>
      <c r="B44" s="545"/>
    </row>
    <row r="45" spans="1:19" ht="14.25">
      <c r="A45" s="545" t="s">
        <v>413</v>
      </c>
      <c r="B45" s="545"/>
    </row>
    <row r="46" spans="1:19" ht="14.25">
      <c r="A46" s="545" t="s">
        <v>414</v>
      </c>
      <c r="B46" s="545"/>
    </row>
    <row r="47" spans="1:19" s="353" customFormat="1" ht="14.25">
      <c r="A47" s="545"/>
      <c r="B47" s="545"/>
      <c r="F47" s="354"/>
      <c r="G47" s="355"/>
      <c r="H47" s="354"/>
      <c r="I47" s="354"/>
      <c r="J47" s="354"/>
      <c r="K47" s="354"/>
      <c r="L47" s="354"/>
      <c r="M47" s="354"/>
      <c r="N47" s="354"/>
      <c r="O47" s="354"/>
      <c r="P47" s="354"/>
      <c r="Q47" s="354"/>
      <c r="R47" s="519"/>
      <c r="S47" s="519"/>
    </row>
    <row r="48" spans="1:19" s="353" customFormat="1" ht="14.25">
      <c r="A48" s="545" t="s">
        <v>415</v>
      </c>
      <c r="B48" s="545"/>
      <c r="F48" s="354"/>
      <c r="G48" s="355"/>
      <c r="H48" s="354"/>
      <c r="I48" s="354"/>
      <c r="J48" s="354"/>
      <c r="K48" s="354"/>
      <c r="L48" s="354"/>
      <c r="M48" s="354"/>
      <c r="N48" s="354"/>
      <c r="O48" s="354"/>
      <c r="P48" s="354"/>
      <c r="Q48" s="354"/>
      <c r="R48" s="519"/>
      <c r="S48" s="519"/>
    </row>
    <row r="49" spans="1:19" s="353" customFormat="1" ht="14.25">
      <c r="A49" s="558" t="s">
        <v>781</v>
      </c>
      <c r="B49" s="545"/>
      <c r="F49" s="354"/>
      <c r="G49" s="355"/>
      <c r="H49" s="354"/>
      <c r="I49" s="354"/>
      <c r="J49" s="354"/>
      <c r="K49" s="354"/>
      <c r="L49" s="354"/>
      <c r="M49" s="354"/>
      <c r="N49" s="354"/>
      <c r="O49" s="354"/>
      <c r="P49" s="354"/>
      <c r="Q49" s="354"/>
      <c r="R49" s="519"/>
      <c r="S49" s="519"/>
    </row>
    <row r="50" spans="1:19" s="353" customFormat="1" ht="14.25">
      <c r="A50" s="545" t="s">
        <v>750</v>
      </c>
      <c r="B50" s="545"/>
      <c r="F50" s="354"/>
      <c r="G50" s="355"/>
      <c r="H50" s="354"/>
      <c r="I50" s="354"/>
      <c r="J50" s="354"/>
      <c r="K50" s="354"/>
      <c r="L50" s="354"/>
      <c r="M50" s="354"/>
      <c r="N50" s="354"/>
      <c r="O50" s="354"/>
      <c r="P50" s="354"/>
      <c r="Q50" s="354"/>
      <c r="R50" s="519"/>
      <c r="S50" s="519"/>
    </row>
    <row r="51" spans="1:19" s="353" customFormat="1" ht="14.25">
      <c r="A51" s="545" t="s">
        <v>751</v>
      </c>
      <c r="B51" s="545"/>
      <c r="F51" s="354"/>
      <c r="G51" s="355"/>
      <c r="H51" s="354"/>
      <c r="I51" s="354"/>
      <c r="J51" s="354"/>
      <c r="K51" s="354"/>
      <c r="L51" s="354"/>
      <c r="M51" s="354"/>
      <c r="N51" s="354"/>
      <c r="O51" s="354"/>
      <c r="P51" s="354"/>
      <c r="Q51" s="354"/>
      <c r="R51" s="519"/>
      <c r="S51" s="519"/>
    </row>
    <row r="52" spans="1:19" s="353" customFormat="1" ht="14.25">
      <c r="A52" s="545" t="s">
        <v>752</v>
      </c>
      <c r="B52" s="545"/>
      <c r="F52" s="354"/>
      <c r="G52" s="355"/>
      <c r="H52" s="354"/>
      <c r="I52" s="354"/>
      <c r="J52" s="354"/>
      <c r="K52" s="354"/>
      <c r="L52" s="354"/>
      <c r="M52" s="354"/>
      <c r="N52" s="354"/>
      <c r="O52" s="354"/>
      <c r="P52" s="354"/>
      <c r="Q52" s="354"/>
      <c r="R52" s="519"/>
      <c r="S52" s="519"/>
    </row>
    <row r="53" spans="1:19" s="353" customFormat="1" ht="14.25">
      <c r="A53" s="545" t="s">
        <v>1164</v>
      </c>
      <c r="B53" s="545"/>
      <c r="F53" s="354"/>
      <c r="G53" s="355"/>
      <c r="H53" s="354"/>
      <c r="I53" s="354"/>
      <c r="J53" s="354"/>
      <c r="K53" s="354"/>
      <c r="L53" s="354"/>
      <c r="M53" s="354"/>
      <c r="N53" s="354"/>
      <c r="O53" s="354"/>
      <c r="P53" s="354"/>
      <c r="Q53" s="354"/>
      <c r="R53" s="519"/>
      <c r="S53" s="519"/>
    </row>
    <row r="54" spans="1:19" s="353" customFormat="1" ht="14.25">
      <c r="A54" s="545" t="s">
        <v>753</v>
      </c>
      <c r="B54" s="545"/>
      <c r="F54" s="354"/>
      <c r="G54" s="355"/>
      <c r="H54" s="354"/>
      <c r="I54" s="354"/>
      <c r="J54" s="354"/>
      <c r="K54" s="354"/>
      <c r="L54" s="354"/>
      <c r="M54" s="354"/>
      <c r="N54" s="354"/>
      <c r="O54" s="354"/>
      <c r="P54" s="354"/>
      <c r="Q54" s="354"/>
      <c r="R54" s="519"/>
      <c r="S54" s="519"/>
    </row>
    <row r="55" spans="1:19" s="353" customFormat="1" ht="14.25">
      <c r="A55" s="545" t="s">
        <v>754</v>
      </c>
      <c r="B55" s="545"/>
      <c r="F55" s="354"/>
      <c r="G55" s="355"/>
      <c r="H55" s="354"/>
      <c r="I55" s="354"/>
      <c r="J55" s="354"/>
      <c r="K55" s="354"/>
      <c r="L55" s="354"/>
      <c r="M55" s="354"/>
      <c r="N55" s="354"/>
      <c r="O55" s="354"/>
      <c r="P55" s="354"/>
      <c r="Q55" s="354"/>
      <c r="R55" s="519"/>
      <c r="S55" s="519"/>
    </row>
    <row r="56" spans="1:19" s="353" customFormat="1" ht="14.25">
      <c r="A56" s="545" t="s">
        <v>416</v>
      </c>
      <c r="B56" s="545"/>
      <c r="F56" s="354"/>
      <c r="G56" s="355"/>
      <c r="H56" s="354"/>
      <c r="I56" s="354"/>
      <c r="J56" s="354"/>
      <c r="K56" s="354"/>
      <c r="L56" s="354"/>
      <c r="M56" s="354"/>
      <c r="N56" s="354"/>
      <c r="O56" s="354"/>
      <c r="P56" s="354"/>
      <c r="Q56" s="354"/>
      <c r="R56" s="519"/>
      <c r="S56" s="519"/>
    </row>
    <row r="57" spans="1:19" s="353" customFormat="1" ht="14.25">
      <c r="A57" s="545" t="s">
        <v>755</v>
      </c>
      <c r="B57" s="545"/>
      <c r="F57" s="354"/>
      <c r="G57" s="355"/>
      <c r="H57" s="354"/>
      <c r="I57" s="354"/>
      <c r="J57" s="354"/>
      <c r="K57" s="354"/>
      <c r="L57" s="354"/>
      <c r="M57" s="354"/>
      <c r="N57" s="354"/>
      <c r="O57" s="354"/>
      <c r="P57" s="354"/>
      <c r="Q57" s="354"/>
      <c r="R57" s="519"/>
      <c r="S57" s="519"/>
    </row>
    <row r="58" spans="1:19" s="353" customFormat="1" ht="14.25">
      <c r="A58" s="545" t="s">
        <v>756</v>
      </c>
      <c r="B58" s="545"/>
      <c r="F58" s="354"/>
      <c r="G58" s="355"/>
      <c r="H58" s="354"/>
      <c r="I58" s="354"/>
      <c r="J58" s="354"/>
      <c r="K58" s="354"/>
      <c r="L58" s="354"/>
      <c r="M58" s="354"/>
      <c r="N58" s="354"/>
      <c r="O58" s="354"/>
      <c r="P58" s="354"/>
      <c r="Q58" s="354"/>
      <c r="R58" s="519"/>
      <c r="S58" s="519"/>
    </row>
    <row r="59" spans="1:19" s="353" customFormat="1" ht="14.25">
      <c r="A59" s="545" t="s">
        <v>757</v>
      </c>
      <c r="B59" s="545"/>
      <c r="F59" s="354"/>
      <c r="G59" s="355"/>
      <c r="H59" s="354"/>
      <c r="I59" s="354"/>
      <c r="J59" s="354"/>
      <c r="K59" s="354"/>
      <c r="L59" s="354"/>
      <c r="M59" s="354"/>
      <c r="N59" s="354"/>
      <c r="O59" s="354"/>
      <c r="P59" s="354"/>
      <c r="Q59" s="354"/>
      <c r="R59" s="519"/>
      <c r="S59" s="519"/>
    </row>
    <row r="60" spans="1:19" s="353" customFormat="1" ht="14.25">
      <c r="A60" s="545" t="s">
        <v>758</v>
      </c>
      <c r="B60" s="545"/>
      <c r="F60" s="354"/>
      <c r="G60" s="355"/>
      <c r="H60" s="354"/>
      <c r="I60" s="354"/>
      <c r="J60" s="354"/>
      <c r="K60" s="354"/>
      <c r="L60" s="354"/>
      <c r="M60" s="354"/>
      <c r="N60" s="354"/>
      <c r="O60" s="354"/>
      <c r="P60" s="354"/>
      <c r="Q60" s="354"/>
      <c r="R60" s="519"/>
      <c r="S60" s="519"/>
    </row>
    <row r="61" spans="1:19" s="353" customFormat="1" ht="14.25">
      <c r="A61" s="545" t="s">
        <v>759</v>
      </c>
      <c r="B61" s="545"/>
      <c r="F61" s="354"/>
      <c r="G61" s="355"/>
      <c r="H61" s="354"/>
      <c r="I61" s="354"/>
      <c r="J61" s="354"/>
      <c r="K61" s="354"/>
      <c r="L61" s="354"/>
      <c r="M61" s="354"/>
      <c r="N61" s="354"/>
      <c r="O61" s="354"/>
      <c r="P61" s="354"/>
      <c r="Q61" s="354"/>
      <c r="R61" s="519"/>
      <c r="S61" s="519"/>
    </row>
    <row r="62" spans="1:19" s="353" customFormat="1" ht="14.25">
      <c r="A62" s="545" t="s">
        <v>760</v>
      </c>
      <c r="B62" s="545"/>
      <c r="F62" s="354"/>
      <c r="G62" s="355"/>
      <c r="H62" s="354"/>
      <c r="I62" s="354"/>
      <c r="J62" s="354"/>
      <c r="K62" s="354"/>
      <c r="L62" s="354"/>
      <c r="M62" s="354"/>
      <c r="N62" s="354"/>
      <c r="O62" s="354"/>
      <c r="P62" s="354"/>
      <c r="Q62" s="354"/>
      <c r="R62" s="519"/>
      <c r="S62" s="519"/>
    </row>
    <row r="63" spans="1:19" s="353" customFormat="1" ht="14.25">
      <c r="A63" s="545" t="s">
        <v>761</v>
      </c>
      <c r="B63" s="545"/>
      <c r="F63" s="354"/>
      <c r="G63" s="355"/>
      <c r="H63" s="354"/>
      <c r="I63" s="354"/>
      <c r="J63" s="354"/>
      <c r="K63" s="354"/>
      <c r="L63" s="354"/>
      <c r="M63" s="354"/>
      <c r="N63" s="354"/>
      <c r="O63" s="354"/>
      <c r="P63" s="354"/>
      <c r="Q63" s="354"/>
      <c r="R63" s="519"/>
      <c r="S63" s="519"/>
    </row>
    <row r="64" spans="1:19" s="353" customFormat="1" ht="14.25">
      <c r="A64" s="545" t="s">
        <v>762</v>
      </c>
      <c r="B64" s="545"/>
      <c r="F64" s="354"/>
      <c r="G64" s="355"/>
      <c r="H64" s="354"/>
      <c r="I64" s="354"/>
      <c r="J64" s="354"/>
      <c r="K64" s="354"/>
      <c r="L64" s="354"/>
      <c r="M64" s="354"/>
      <c r="N64" s="354"/>
      <c r="O64" s="354"/>
      <c r="P64" s="354"/>
      <c r="Q64" s="354"/>
      <c r="R64" s="519"/>
      <c r="S64" s="519"/>
    </row>
    <row r="65" spans="1:19" s="353" customFormat="1" ht="14.25">
      <c r="A65" s="545" t="s">
        <v>763</v>
      </c>
      <c r="B65" s="545"/>
      <c r="F65" s="354"/>
      <c r="G65" s="355"/>
      <c r="H65" s="354"/>
      <c r="I65" s="354"/>
      <c r="J65" s="354"/>
      <c r="K65" s="354"/>
      <c r="L65" s="354"/>
      <c r="M65" s="354"/>
      <c r="N65" s="354"/>
      <c r="O65" s="354"/>
      <c r="P65" s="354"/>
      <c r="Q65" s="354"/>
      <c r="R65" s="519"/>
      <c r="S65" s="519"/>
    </row>
    <row r="66" spans="1:19" s="353" customFormat="1" ht="14.25">
      <c r="A66" s="545" t="s">
        <v>764</v>
      </c>
      <c r="B66" s="545"/>
      <c r="F66" s="354"/>
      <c r="G66" s="355"/>
      <c r="H66" s="354"/>
      <c r="I66" s="354"/>
      <c r="J66" s="354"/>
      <c r="K66" s="354"/>
      <c r="L66" s="354"/>
      <c r="M66" s="354"/>
      <c r="N66" s="354"/>
      <c r="O66" s="354"/>
      <c r="P66" s="354"/>
      <c r="Q66" s="354"/>
      <c r="R66" s="519"/>
      <c r="S66" s="519"/>
    </row>
    <row r="67" spans="1:19" s="353" customFormat="1" ht="14.25">
      <c r="A67" s="545" t="s">
        <v>765</v>
      </c>
      <c r="B67" s="545"/>
      <c r="F67" s="354"/>
      <c r="G67" s="355"/>
      <c r="H67" s="354"/>
      <c r="I67" s="354"/>
      <c r="J67" s="354"/>
      <c r="K67" s="354"/>
      <c r="L67" s="354"/>
      <c r="M67" s="354"/>
      <c r="N67" s="354"/>
      <c r="O67" s="354"/>
      <c r="P67" s="354"/>
      <c r="Q67" s="354"/>
      <c r="R67" s="519"/>
      <c r="S67" s="519"/>
    </row>
    <row r="68" spans="1:19" s="353" customFormat="1" ht="14.25">
      <c r="A68" s="545" t="s">
        <v>417</v>
      </c>
      <c r="B68" s="545"/>
      <c r="F68" s="354"/>
      <c r="G68" s="355"/>
      <c r="H68" s="354"/>
      <c r="I68" s="354"/>
      <c r="J68" s="354"/>
      <c r="K68" s="354"/>
      <c r="L68" s="354"/>
      <c r="M68" s="354"/>
      <c r="N68" s="354"/>
      <c r="O68" s="354"/>
      <c r="P68" s="354"/>
      <c r="Q68" s="354"/>
      <c r="R68" s="519"/>
      <c r="S68" s="519"/>
    </row>
    <row r="69" spans="1:19" s="353" customFormat="1" ht="14.25">
      <c r="A69" s="545"/>
      <c r="B69" s="545"/>
      <c r="F69" s="354"/>
      <c r="G69" s="355"/>
      <c r="H69" s="354"/>
      <c r="I69" s="354"/>
      <c r="J69" s="354"/>
      <c r="K69" s="354"/>
      <c r="L69" s="354"/>
      <c r="M69" s="354"/>
      <c r="N69" s="354"/>
      <c r="O69" s="354"/>
      <c r="P69" s="354"/>
      <c r="Q69" s="354"/>
      <c r="R69" s="519"/>
      <c r="S69" s="519"/>
    </row>
    <row r="70" spans="1:19" s="353" customFormat="1" ht="14.25">
      <c r="A70" s="545"/>
      <c r="B70" s="545"/>
      <c r="F70" s="354"/>
      <c r="G70" s="355"/>
      <c r="H70" s="354"/>
      <c r="I70" s="354"/>
      <c r="J70" s="354"/>
      <c r="K70" s="354"/>
      <c r="L70" s="354"/>
      <c r="M70" s="354"/>
      <c r="N70" s="354"/>
      <c r="O70" s="354"/>
      <c r="P70" s="354"/>
      <c r="Q70" s="354"/>
      <c r="R70" s="519"/>
      <c r="S70" s="519"/>
    </row>
    <row r="71" spans="1:19" s="353" customFormat="1" ht="14.25">
      <c r="A71" s="545"/>
      <c r="B71" s="545"/>
      <c r="F71" s="354"/>
      <c r="G71" s="355"/>
      <c r="H71" s="354"/>
      <c r="I71" s="354"/>
      <c r="J71" s="354"/>
      <c r="K71" s="354"/>
      <c r="L71" s="354"/>
      <c r="M71" s="354"/>
      <c r="N71" s="354"/>
      <c r="O71" s="354"/>
      <c r="P71" s="354"/>
      <c r="Q71" s="354"/>
      <c r="R71" s="519"/>
      <c r="S71" s="519"/>
    </row>
    <row r="72" spans="1:19" s="353" customFormat="1" ht="14.25">
      <c r="A72" s="545"/>
      <c r="B72" s="545"/>
      <c r="F72" s="354"/>
      <c r="G72" s="355"/>
      <c r="H72" s="354"/>
      <c r="I72" s="354"/>
      <c r="J72" s="354"/>
      <c r="K72" s="354"/>
      <c r="L72" s="354"/>
      <c r="M72" s="354"/>
      <c r="N72" s="354"/>
      <c r="O72" s="354"/>
      <c r="P72" s="354"/>
      <c r="Q72" s="354"/>
      <c r="R72" s="519"/>
      <c r="S72" s="519"/>
    </row>
    <row r="73" spans="1:19" s="353" customFormat="1" ht="14.25">
      <c r="A73" s="545"/>
      <c r="B73" s="545"/>
      <c r="F73" s="354"/>
      <c r="G73" s="355"/>
      <c r="H73" s="354"/>
      <c r="I73" s="354"/>
      <c r="J73" s="354"/>
      <c r="K73" s="354"/>
      <c r="L73" s="354"/>
      <c r="M73" s="354"/>
      <c r="N73" s="354"/>
      <c r="O73" s="354"/>
      <c r="P73" s="354"/>
      <c r="Q73" s="354"/>
      <c r="R73" s="519"/>
      <c r="S73" s="519"/>
    </row>
    <row r="74" spans="1:19" s="353" customFormat="1" ht="14.25">
      <c r="A74" s="545"/>
      <c r="B74" s="545"/>
      <c r="F74" s="354"/>
      <c r="G74" s="355"/>
      <c r="H74" s="354"/>
      <c r="I74" s="354"/>
      <c r="J74" s="354"/>
      <c r="K74" s="354"/>
      <c r="L74" s="354"/>
      <c r="M74" s="354"/>
      <c r="N74" s="354"/>
      <c r="O74" s="354"/>
      <c r="P74" s="354"/>
      <c r="Q74" s="354"/>
      <c r="R74" s="519"/>
      <c r="S74" s="519"/>
    </row>
    <row r="75" spans="1:19" s="353" customFormat="1" ht="14.25">
      <c r="A75" s="545"/>
      <c r="B75" s="545"/>
      <c r="F75" s="354"/>
      <c r="G75" s="355"/>
      <c r="H75" s="354"/>
      <c r="I75" s="354"/>
      <c r="J75" s="354"/>
      <c r="K75" s="354"/>
      <c r="L75" s="354"/>
      <c r="M75" s="354"/>
      <c r="N75" s="354"/>
      <c r="O75" s="354"/>
      <c r="P75" s="354"/>
      <c r="Q75" s="354"/>
      <c r="R75" s="519"/>
      <c r="S75" s="519"/>
    </row>
    <row r="76" spans="1:19" s="353" customFormat="1" ht="14.25">
      <c r="A76" s="545"/>
      <c r="B76" s="545"/>
      <c r="F76" s="354"/>
      <c r="G76" s="355"/>
      <c r="H76" s="354"/>
      <c r="I76" s="354"/>
      <c r="J76" s="354"/>
      <c r="K76" s="354"/>
      <c r="L76" s="354"/>
      <c r="M76" s="354"/>
      <c r="N76" s="354"/>
      <c r="O76" s="354"/>
      <c r="P76" s="354"/>
      <c r="Q76" s="354"/>
      <c r="R76" s="519"/>
      <c r="S76" s="519"/>
    </row>
    <row r="77" spans="1:19" s="353" customFormat="1" ht="14.25">
      <c r="A77" s="545"/>
      <c r="B77" s="545"/>
      <c r="F77" s="354"/>
      <c r="G77" s="355"/>
      <c r="H77" s="354"/>
      <c r="I77" s="354"/>
      <c r="J77" s="354"/>
      <c r="K77" s="354"/>
      <c r="L77" s="354"/>
      <c r="M77" s="354"/>
      <c r="N77" s="354"/>
      <c r="O77" s="354"/>
      <c r="P77" s="354"/>
      <c r="Q77" s="354"/>
      <c r="R77" s="519"/>
      <c r="S77" s="519"/>
    </row>
    <row r="78" spans="1:19" s="353" customFormat="1" ht="14.25">
      <c r="A78" s="545"/>
      <c r="B78" s="545"/>
      <c r="F78" s="354"/>
      <c r="G78" s="355"/>
      <c r="H78" s="354"/>
      <c r="I78" s="354"/>
      <c r="J78" s="354"/>
      <c r="K78" s="354"/>
      <c r="L78" s="354"/>
      <c r="M78" s="354"/>
      <c r="N78" s="354"/>
      <c r="O78" s="354"/>
      <c r="P78" s="354"/>
      <c r="Q78" s="354"/>
      <c r="R78" s="519"/>
      <c r="S78" s="519"/>
    </row>
    <row r="79" spans="1:19" s="353" customFormat="1" ht="14.25">
      <c r="A79" s="545"/>
      <c r="B79" s="545"/>
      <c r="F79" s="354"/>
      <c r="G79" s="355"/>
      <c r="H79" s="354"/>
      <c r="I79" s="354"/>
      <c r="J79" s="354"/>
      <c r="K79" s="354"/>
      <c r="L79" s="354"/>
      <c r="M79" s="354"/>
      <c r="N79" s="354"/>
      <c r="O79" s="354"/>
      <c r="P79" s="354"/>
      <c r="Q79" s="354"/>
      <c r="R79" s="519"/>
      <c r="S79" s="519"/>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10"/>
  <dataValidations count="5">
    <dataValidation type="list" allowBlank="1" showInputMessage="1" showErrorMessage="1" sqref="JD65511 D1048551 D983015 D917479 D851943 D786407 D720871 D655335 D589799 D524263 D458727 D393191 D327655 D262119 D196583 D131047 D65511 WVP1048551 WLT1048551 WBX1048551 VSB1048551 VIF1048551 UYJ1048551 UON1048551 UER1048551 TUV1048551 TKZ1048551 TBD1048551 SRH1048551 SHL1048551 RXP1048551 RNT1048551 RDX1048551 QUB1048551 QKF1048551 QAJ1048551 PQN1048551 PGR1048551 OWV1048551 OMZ1048551 ODD1048551 NTH1048551 NJL1048551 MZP1048551 MPT1048551 MFX1048551 LWB1048551 LMF1048551 LCJ1048551 KSN1048551 KIR1048551 JYV1048551 JOZ1048551 JFD1048551 IVH1048551 ILL1048551 IBP1048551 HRT1048551 HHX1048551 GYB1048551 GOF1048551 GEJ1048551 FUN1048551 FKR1048551 FAV1048551 EQZ1048551 EHD1048551 DXH1048551 DNL1048551 DDP1048551 CTT1048551 CJX1048551 CAB1048551 BQF1048551 BGJ1048551 AWN1048551 AMR1048551 ACV1048551 SZ1048551 JD1048551 WVP983015 WLT983015 WBX983015 VSB983015 VIF983015 UYJ983015 UON983015 UER983015 TUV983015 TKZ983015 TBD983015 SRH983015 SHL983015 RXP983015 RNT983015 RDX983015 QUB983015 QKF983015 QAJ983015 PQN983015 PGR983015 OWV983015 OMZ983015 ODD983015 NTH983015 NJL983015 MZP983015 MPT983015 MFX983015 LWB983015 LMF983015 LCJ983015 KSN983015 KIR983015 JYV983015 JOZ983015 JFD983015 IVH983015 ILL983015 IBP983015 HRT983015 HHX983015 GYB983015 GOF983015 GEJ983015 FUN983015 FKR983015 FAV983015 EQZ983015 EHD983015 DXH983015 DNL983015 DDP983015 CTT983015 CJX983015 CAB983015 BQF983015 BGJ983015 AWN983015 AMR983015 ACV983015 SZ983015 JD983015 WVP917479 WLT917479 WBX917479 VSB917479 VIF917479 UYJ917479 UON917479 UER917479 TUV917479 TKZ917479 TBD917479 SRH917479 SHL917479 RXP917479 RNT917479 RDX917479 QUB917479 QKF917479 QAJ917479 PQN917479 PGR917479 OWV917479 OMZ917479 ODD917479 NTH917479 NJL917479 MZP917479 MPT917479 MFX917479 LWB917479 LMF917479 LCJ917479 KSN917479 KIR917479 JYV917479 JOZ917479 JFD917479 IVH917479 ILL917479 IBP917479 HRT917479 HHX917479 GYB917479 GOF917479 GEJ917479 FUN917479 FKR917479 FAV917479 EQZ917479 EHD917479 DXH917479 DNL917479 DDP917479 CTT917479 CJX917479 CAB917479 BQF917479 BGJ917479 AWN917479 AMR917479 ACV917479 SZ917479 JD917479 WVP851943 WLT851943 WBX851943 VSB851943 VIF851943 UYJ851943 UON851943 UER851943 TUV851943 TKZ851943 TBD851943 SRH851943 SHL851943 RXP851943 RNT851943 RDX851943 QUB851943 QKF851943 QAJ851943 PQN851943 PGR851943 OWV851943 OMZ851943 ODD851943 NTH851943 NJL851943 MZP851943 MPT851943 MFX851943 LWB851943 LMF851943 LCJ851943 KSN851943 KIR851943 JYV851943 JOZ851943 JFD851943 IVH851943 ILL851943 IBP851943 HRT851943 HHX851943 GYB851943 GOF851943 GEJ851943 FUN851943 FKR851943 FAV851943 EQZ851943 EHD851943 DXH851943 DNL851943 DDP851943 CTT851943 CJX851943 CAB851943 BQF851943 BGJ851943 AWN851943 AMR851943 ACV851943 SZ851943 JD851943 WVP786407 WLT786407 WBX786407 VSB786407 VIF786407 UYJ786407 UON786407 UER786407 TUV786407 TKZ786407 TBD786407 SRH786407 SHL786407 RXP786407 RNT786407 RDX786407 QUB786407 QKF786407 QAJ786407 PQN786407 PGR786407 OWV786407 OMZ786407 ODD786407 NTH786407 NJL786407 MZP786407 MPT786407 MFX786407 LWB786407 LMF786407 LCJ786407 KSN786407 KIR786407 JYV786407 JOZ786407 JFD786407 IVH786407 ILL786407 IBP786407 HRT786407 HHX786407 GYB786407 GOF786407 GEJ786407 FUN786407 FKR786407 FAV786407 EQZ786407 EHD786407 DXH786407 DNL786407 DDP786407 CTT786407 CJX786407 CAB786407 BQF786407 BGJ786407 AWN786407 AMR786407 ACV786407 SZ786407 JD786407 WVP720871 WLT720871 WBX720871 VSB720871 VIF720871 UYJ720871 UON720871 UER720871 TUV720871 TKZ720871 TBD720871 SRH720871 SHL720871 RXP720871 RNT720871 RDX720871 QUB720871 QKF720871 QAJ720871 PQN720871 PGR720871 OWV720871 OMZ720871 ODD720871 NTH720871 NJL720871 MZP720871 MPT720871 MFX720871 LWB720871 LMF720871 LCJ720871 KSN720871 KIR720871 JYV720871 JOZ720871 JFD720871 IVH720871 ILL720871 IBP720871 HRT720871 HHX720871 GYB720871 GOF720871 GEJ720871 FUN720871 FKR720871 FAV720871 EQZ720871 EHD720871 DXH720871 DNL720871 DDP720871 CTT720871 CJX720871 CAB720871 BQF720871 BGJ720871 AWN720871 AMR720871 ACV720871 SZ720871 JD720871 WVP655335 WLT655335 WBX655335 VSB655335 VIF655335 UYJ655335 UON655335 UER655335 TUV655335 TKZ655335 TBD655335 SRH655335 SHL655335 RXP655335 RNT655335 RDX655335 QUB655335 QKF655335 QAJ655335 PQN655335 PGR655335 OWV655335 OMZ655335 ODD655335 NTH655335 NJL655335 MZP655335 MPT655335 MFX655335 LWB655335 LMF655335 LCJ655335 KSN655335 KIR655335 JYV655335 JOZ655335 JFD655335 IVH655335 ILL655335 IBP655335 HRT655335 HHX655335 GYB655335 GOF655335 GEJ655335 FUN655335 FKR655335 FAV655335 EQZ655335 EHD655335 DXH655335 DNL655335 DDP655335 CTT655335 CJX655335 CAB655335 BQF655335 BGJ655335 AWN655335 AMR655335 ACV655335 SZ655335 JD655335 WVP589799 WLT589799 WBX589799 VSB589799 VIF589799 UYJ589799 UON589799 UER589799 TUV589799 TKZ589799 TBD589799 SRH589799 SHL589799 RXP589799 RNT589799 RDX589799 QUB589799 QKF589799 QAJ589799 PQN589799 PGR589799 OWV589799 OMZ589799 ODD589799 NTH589799 NJL589799 MZP589799 MPT589799 MFX589799 LWB589799 LMF589799 LCJ589799 KSN589799 KIR589799 JYV589799 JOZ589799 JFD589799 IVH589799 ILL589799 IBP589799 HRT589799 HHX589799 GYB589799 GOF589799 GEJ589799 FUN589799 FKR589799 FAV589799 EQZ589799 EHD589799 DXH589799 DNL589799 DDP589799 CTT589799 CJX589799 CAB589799 BQF589799 BGJ589799 AWN589799 AMR589799 ACV589799 SZ589799 JD589799 WVP524263 WLT524263 WBX524263 VSB524263 VIF524263 UYJ524263 UON524263 UER524263 TUV524263 TKZ524263 TBD524263 SRH524263 SHL524263 RXP524263 RNT524263 RDX524263 QUB524263 QKF524263 QAJ524263 PQN524263 PGR524263 OWV524263 OMZ524263 ODD524263 NTH524263 NJL524263 MZP524263 MPT524263 MFX524263 LWB524263 LMF524263 LCJ524263 KSN524263 KIR524263 JYV524263 JOZ524263 JFD524263 IVH524263 ILL524263 IBP524263 HRT524263 HHX524263 GYB524263 GOF524263 GEJ524263 FUN524263 FKR524263 FAV524263 EQZ524263 EHD524263 DXH524263 DNL524263 DDP524263 CTT524263 CJX524263 CAB524263 BQF524263 BGJ524263 AWN524263 AMR524263 ACV524263 SZ524263 JD524263 WVP458727 WLT458727 WBX458727 VSB458727 VIF458727 UYJ458727 UON458727 UER458727 TUV458727 TKZ458727 TBD458727 SRH458727 SHL458727 RXP458727 RNT458727 RDX458727 QUB458727 QKF458727 QAJ458727 PQN458727 PGR458727 OWV458727 OMZ458727 ODD458727 NTH458727 NJL458727 MZP458727 MPT458727 MFX458727 LWB458727 LMF458727 LCJ458727 KSN458727 KIR458727 JYV458727 JOZ458727 JFD458727 IVH458727 ILL458727 IBP458727 HRT458727 HHX458727 GYB458727 GOF458727 GEJ458727 FUN458727 FKR458727 FAV458727 EQZ458727 EHD458727 DXH458727 DNL458727 DDP458727 CTT458727 CJX458727 CAB458727 BQF458727 BGJ458727 AWN458727 AMR458727 ACV458727 SZ458727 JD458727 WVP393191 WLT393191 WBX393191 VSB393191 VIF393191 UYJ393191 UON393191 UER393191 TUV393191 TKZ393191 TBD393191 SRH393191 SHL393191 RXP393191 RNT393191 RDX393191 QUB393191 QKF393191 QAJ393191 PQN393191 PGR393191 OWV393191 OMZ393191 ODD393191 NTH393191 NJL393191 MZP393191 MPT393191 MFX393191 LWB393191 LMF393191 LCJ393191 KSN393191 KIR393191 JYV393191 JOZ393191 JFD393191 IVH393191 ILL393191 IBP393191 HRT393191 HHX393191 GYB393191 GOF393191 GEJ393191 FUN393191 FKR393191 FAV393191 EQZ393191 EHD393191 DXH393191 DNL393191 DDP393191 CTT393191 CJX393191 CAB393191 BQF393191 BGJ393191 AWN393191 AMR393191 ACV393191 SZ393191 JD393191 WVP327655 WLT327655 WBX327655 VSB327655 VIF327655 UYJ327655 UON327655 UER327655 TUV327655 TKZ327655 TBD327655 SRH327655 SHL327655 RXP327655 RNT327655 RDX327655 QUB327655 QKF327655 QAJ327655 PQN327655 PGR327655 OWV327655 OMZ327655 ODD327655 NTH327655 NJL327655 MZP327655 MPT327655 MFX327655 LWB327655 LMF327655 LCJ327655 KSN327655 KIR327655 JYV327655 JOZ327655 JFD327655 IVH327655 ILL327655 IBP327655 HRT327655 HHX327655 GYB327655 GOF327655 GEJ327655 FUN327655 FKR327655 FAV327655 EQZ327655 EHD327655 DXH327655 DNL327655 DDP327655 CTT327655 CJX327655 CAB327655 BQF327655 BGJ327655 AWN327655 AMR327655 ACV327655 SZ327655 JD327655 WVP262119 WLT262119 WBX262119 VSB262119 VIF262119 UYJ262119 UON262119 UER262119 TUV262119 TKZ262119 TBD262119 SRH262119 SHL262119 RXP262119 RNT262119 RDX262119 QUB262119 QKF262119 QAJ262119 PQN262119 PGR262119 OWV262119 OMZ262119 ODD262119 NTH262119 NJL262119 MZP262119 MPT262119 MFX262119 LWB262119 LMF262119 LCJ262119 KSN262119 KIR262119 JYV262119 JOZ262119 JFD262119 IVH262119 ILL262119 IBP262119 HRT262119 HHX262119 GYB262119 GOF262119 GEJ262119 FUN262119 FKR262119 FAV262119 EQZ262119 EHD262119 DXH262119 DNL262119 DDP262119 CTT262119 CJX262119 CAB262119 BQF262119 BGJ262119 AWN262119 AMR262119 ACV262119 SZ262119 JD262119 WVP196583 WLT196583 WBX196583 VSB196583 VIF196583 UYJ196583 UON196583 UER196583 TUV196583 TKZ196583 TBD196583 SRH196583 SHL196583 RXP196583 RNT196583 RDX196583 QUB196583 QKF196583 QAJ196583 PQN196583 PGR196583 OWV196583 OMZ196583 ODD196583 NTH196583 NJL196583 MZP196583 MPT196583 MFX196583 LWB196583 LMF196583 LCJ196583 KSN196583 KIR196583 JYV196583 JOZ196583 JFD196583 IVH196583 ILL196583 IBP196583 HRT196583 HHX196583 GYB196583 GOF196583 GEJ196583 FUN196583 FKR196583 FAV196583 EQZ196583 EHD196583 DXH196583 DNL196583 DDP196583 CTT196583 CJX196583 CAB196583 BQF196583 BGJ196583 AWN196583 AMR196583 ACV196583 SZ196583 JD196583 WVP131047 WLT131047 WBX131047 VSB131047 VIF131047 UYJ131047 UON131047 UER131047 TUV131047 TKZ131047 TBD131047 SRH131047 SHL131047 RXP131047 RNT131047 RDX131047 QUB131047 QKF131047 QAJ131047 PQN131047 PGR131047 OWV131047 OMZ131047 ODD131047 NTH131047 NJL131047 MZP131047 MPT131047 MFX131047 LWB131047 LMF131047 LCJ131047 KSN131047 KIR131047 JYV131047 JOZ131047 JFD131047 IVH131047 ILL131047 IBP131047 HRT131047 HHX131047 GYB131047 GOF131047 GEJ131047 FUN131047 FKR131047 FAV131047 EQZ131047 EHD131047 DXH131047 DNL131047 DDP131047 CTT131047 CJX131047 CAB131047 BQF131047 BGJ131047 AWN131047 AMR131047 ACV131047 SZ131047 JD131047 WVP65511 WLT65511 WBX65511 VSB65511 VIF65511 UYJ65511 UON65511 UER65511 TUV65511 TKZ65511 TBD65511 SRH65511 SHL65511 RXP65511 RNT65511 RDX65511 QUB65511 QKF65511 QAJ65511 PQN65511 PGR65511 OWV65511 OMZ65511 ODD65511 NTH65511 NJL65511 MZP65511 MPT65511 MFX65511 LWB65511 LMF65511 LCJ65511 KSN65511 KIR65511 JYV65511 JOZ65511 JFD65511 IVH65511 ILL65511 IBP65511 HRT65511 HHX65511 GYB65511 GOF65511 GEJ65511 FUN65511 FKR65511 FAV65511 EQZ65511 EHD65511 DXH65511 DNL65511 DDP65511 CTT65511 CJX65511 CAB65511 BQF65511 BGJ65511 AWN65511 AMR65511 ACV65511 SZ65511">
      <formula1>$A$46:$A$68</formula1>
    </dataValidation>
    <dataValidation type="list" allowBlank="1" showInputMessage="1" showErrorMessage="1" sqref="JC65511:JC65513 SY65511:SY65513 ACU65511:ACU65513 AMQ65511:AMQ65513 AWM65511:AWM65513 BGI65511:BGI65513 BQE65511:BQE65513 CAA65511:CAA65513 CJW65511:CJW65513 CTS65511:CTS65513 DDO65511:DDO65513 DNK65511:DNK65513 DXG65511:DXG65513 EHC65511:EHC65513 EQY65511:EQY65513 FAU65511:FAU65513 FKQ65511:FKQ65513 FUM65511:FUM65513 GEI65511:GEI65513 GOE65511:GOE65513 GYA65511:GYA65513 HHW65511:HHW65513 HRS65511:HRS65513 IBO65511:IBO65513 ILK65511:ILK65513 IVG65511:IVG65513 JFC65511:JFC65513 JOY65511:JOY65513 JYU65511:JYU65513 KIQ65511:KIQ65513 KSM65511:KSM65513 LCI65511:LCI65513 LME65511:LME65513 LWA65511:LWA65513 MFW65511:MFW65513 MPS65511:MPS65513 MZO65511:MZO65513 NJK65511:NJK65513 NTG65511:NTG65513 ODC65511:ODC65513 OMY65511:OMY65513 OWU65511:OWU65513 PGQ65511:PGQ65513 PQM65511:PQM65513 QAI65511:QAI65513 QKE65511:QKE65513 QUA65511:QUA65513 RDW65511:RDW65513 RNS65511:RNS65513 RXO65511:RXO65513 SHK65511:SHK65513 SRG65511:SRG65513 TBC65511:TBC65513 TKY65511:TKY65513 TUU65511:TUU65513 UEQ65511:UEQ65513 UOM65511:UOM65513 UYI65511:UYI65513 VIE65511:VIE65513 VSA65511:VSA65513 WBW65511:WBW65513 WLS65511:WLS65513 WVO65511:WVO65513 JC131047:JC131049 SY131047:SY131049 ACU131047:ACU131049 AMQ131047:AMQ131049 AWM131047:AWM131049 BGI131047:BGI131049 BQE131047:BQE131049 CAA131047:CAA131049 CJW131047:CJW131049 CTS131047:CTS131049 DDO131047:DDO131049 DNK131047:DNK131049 DXG131047:DXG131049 EHC131047:EHC131049 EQY131047:EQY131049 FAU131047:FAU131049 FKQ131047:FKQ131049 FUM131047:FUM131049 GEI131047:GEI131049 GOE131047:GOE131049 GYA131047:GYA131049 HHW131047:HHW131049 HRS131047:HRS131049 IBO131047:IBO131049 ILK131047:ILK131049 IVG131047:IVG131049 JFC131047:JFC131049 JOY131047:JOY131049 JYU131047:JYU131049 KIQ131047:KIQ131049 KSM131047:KSM131049 LCI131047:LCI131049 LME131047:LME131049 LWA131047:LWA131049 MFW131047:MFW131049 MPS131047:MPS131049 MZO131047:MZO131049 NJK131047:NJK131049 NTG131047:NTG131049 ODC131047:ODC131049 OMY131047:OMY131049 OWU131047:OWU131049 PGQ131047:PGQ131049 PQM131047:PQM131049 QAI131047:QAI131049 QKE131047:QKE131049 QUA131047:QUA131049 RDW131047:RDW131049 RNS131047:RNS131049 RXO131047:RXO131049 SHK131047:SHK131049 SRG131047:SRG131049 TBC131047:TBC131049 TKY131047:TKY131049 TUU131047:TUU131049 UEQ131047:UEQ131049 UOM131047:UOM131049 UYI131047:UYI131049 VIE131047:VIE131049 VSA131047:VSA131049 WBW131047:WBW131049 WLS131047:WLS131049 WVO131047:WVO131049 JC196583:JC196585 SY196583:SY196585 ACU196583:ACU196585 AMQ196583:AMQ196585 AWM196583:AWM196585 BGI196583:BGI196585 BQE196583:BQE196585 CAA196583:CAA196585 CJW196583:CJW196585 CTS196583:CTS196585 DDO196583:DDO196585 DNK196583:DNK196585 DXG196583:DXG196585 EHC196583:EHC196585 EQY196583:EQY196585 FAU196583:FAU196585 FKQ196583:FKQ196585 FUM196583:FUM196585 GEI196583:GEI196585 GOE196583:GOE196585 GYA196583:GYA196585 HHW196583:HHW196585 HRS196583:HRS196585 IBO196583:IBO196585 ILK196583:ILK196585 IVG196583:IVG196585 JFC196583:JFC196585 JOY196583:JOY196585 JYU196583:JYU196585 KIQ196583:KIQ196585 KSM196583:KSM196585 LCI196583:LCI196585 LME196583:LME196585 LWA196583:LWA196585 MFW196583:MFW196585 MPS196583:MPS196585 MZO196583:MZO196585 NJK196583:NJK196585 NTG196583:NTG196585 ODC196583:ODC196585 OMY196583:OMY196585 OWU196583:OWU196585 PGQ196583:PGQ196585 PQM196583:PQM196585 QAI196583:QAI196585 QKE196583:QKE196585 QUA196583:QUA196585 RDW196583:RDW196585 RNS196583:RNS196585 RXO196583:RXO196585 SHK196583:SHK196585 SRG196583:SRG196585 TBC196583:TBC196585 TKY196583:TKY196585 TUU196583:TUU196585 UEQ196583:UEQ196585 UOM196583:UOM196585 UYI196583:UYI196585 VIE196583:VIE196585 VSA196583:VSA196585 WBW196583:WBW196585 WLS196583:WLS196585 WVO196583:WVO196585 JC262119:JC262121 SY262119:SY262121 ACU262119:ACU262121 AMQ262119:AMQ262121 AWM262119:AWM262121 BGI262119:BGI262121 BQE262119:BQE262121 CAA262119:CAA262121 CJW262119:CJW262121 CTS262119:CTS262121 DDO262119:DDO262121 DNK262119:DNK262121 DXG262119:DXG262121 EHC262119:EHC262121 EQY262119:EQY262121 FAU262119:FAU262121 FKQ262119:FKQ262121 FUM262119:FUM262121 GEI262119:GEI262121 GOE262119:GOE262121 GYA262119:GYA262121 HHW262119:HHW262121 HRS262119:HRS262121 IBO262119:IBO262121 ILK262119:ILK262121 IVG262119:IVG262121 JFC262119:JFC262121 JOY262119:JOY262121 JYU262119:JYU262121 KIQ262119:KIQ262121 KSM262119:KSM262121 LCI262119:LCI262121 LME262119:LME262121 LWA262119:LWA262121 MFW262119:MFW262121 MPS262119:MPS262121 MZO262119:MZO262121 NJK262119:NJK262121 NTG262119:NTG262121 ODC262119:ODC262121 OMY262119:OMY262121 OWU262119:OWU262121 PGQ262119:PGQ262121 PQM262119:PQM262121 QAI262119:QAI262121 QKE262119:QKE262121 QUA262119:QUA262121 RDW262119:RDW262121 RNS262119:RNS262121 RXO262119:RXO262121 SHK262119:SHK262121 SRG262119:SRG262121 TBC262119:TBC262121 TKY262119:TKY262121 TUU262119:TUU262121 UEQ262119:UEQ262121 UOM262119:UOM262121 UYI262119:UYI262121 VIE262119:VIE262121 VSA262119:VSA262121 WBW262119:WBW262121 WLS262119:WLS262121 WVO262119:WVO262121 JC327655:JC327657 SY327655:SY327657 ACU327655:ACU327657 AMQ327655:AMQ327657 AWM327655:AWM327657 BGI327655:BGI327657 BQE327655:BQE327657 CAA327655:CAA327657 CJW327655:CJW327657 CTS327655:CTS327657 DDO327655:DDO327657 DNK327655:DNK327657 DXG327655:DXG327657 EHC327655:EHC327657 EQY327655:EQY327657 FAU327655:FAU327657 FKQ327655:FKQ327657 FUM327655:FUM327657 GEI327655:GEI327657 GOE327655:GOE327657 GYA327655:GYA327657 HHW327655:HHW327657 HRS327655:HRS327657 IBO327655:IBO327657 ILK327655:ILK327657 IVG327655:IVG327657 JFC327655:JFC327657 JOY327655:JOY327657 JYU327655:JYU327657 KIQ327655:KIQ327657 KSM327655:KSM327657 LCI327655:LCI327657 LME327655:LME327657 LWA327655:LWA327657 MFW327655:MFW327657 MPS327655:MPS327657 MZO327655:MZO327657 NJK327655:NJK327657 NTG327655:NTG327657 ODC327655:ODC327657 OMY327655:OMY327657 OWU327655:OWU327657 PGQ327655:PGQ327657 PQM327655:PQM327657 QAI327655:QAI327657 QKE327655:QKE327657 QUA327655:QUA327657 RDW327655:RDW327657 RNS327655:RNS327657 RXO327655:RXO327657 SHK327655:SHK327657 SRG327655:SRG327657 TBC327655:TBC327657 TKY327655:TKY327657 TUU327655:TUU327657 UEQ327655:UEQ327657 UOM327655:UOM327657 UYI327655:UYI327657 VIE327655:VIE327657 VSA327655:VSA327657 WBW327655:WBW327657 WLS327655:WLS327657 WVO327655:WVO327657 JC393191:JC393193 SY393191:SY393193 ACU393191:ACU393193 AMQ393191:AMQ393193 AWM393191:AWM393193 BGI393191:BGI393193 BQE393191:BQE393193 CAA393191:CAA393193 CJW393191:CJW393193 CTS393191:CTS393193 DDO393191:DDO393193 DNK393191:DNK393193 DXG393191:DXG393193 EHC393191:EHC393193 EQY393191:EQY393193 FAU393191:FAU393193 FKQ393191:FKQ393193 FUM393191:FUM393193 GEI393191:GEI393193 GOE393191:GOE393193 GYA393191:GYA393193 HHW393191:HHW393193 HRS393191:HRS393193 IBO393191:IBO393193 ILK393191:ILK393193 IVG393191:IVG393193 JFC393191:JFC393193 JOY393191:JOY393193 JYU393191:JYU393193 KIQ393191:KIQ393193 KSM393191:KSM393193 LCI393191:LCI393193 LME393191:LME393193 LWA393191:LWA393193 MFW393191:MFW393193 MPS393191:MPS393193 MZO393191:MZO393193 NJK393191:NJK393193 NTG393191:NTG393193 ODC393191:ODC393193 OMY393191:OMY393193 OWU393191:OWU393193 PGQ393191:PGQ393193 PQM393191:PQM393193 QAI393191:QAI393193 QKE393191:QKE393193 QUA393191:QUA393193 RDW393191:RDW393193 RNS393191:RNS393193 RXO393191:RXO393193 SHK393191:SHK393193 SRG393191:SRG393193 TBC393191:TBC393193 TKY393191:TKY393193 TUU393191:TUU393193 UEQ393191:UEQ393193 UOM393191:UOM393193 UYI393191:UYI393193 VIE393191:VIE393193 VSA393191:VSA393193 WBW393191:WBW393193 WLS393191:WLS393193 WVO393191:WVO393193 JC458727:JC458729 SY458727:SY458729 ACU458727:ACU458729 AMQ458727:AMQ458729 AWM458727:AWM458729 BGI458727:BGI458729 BQE458727:BQE458729 CAA458727:CAA458729 CJW458727:CJW458729 CTS458727:CTS458729 DDO458727:DDO458729 DNK458727:DNK458729 DXG458727:DXG458729 EHC458727:EHC458729 EQY458727:EQY458729 FAU458727:FAU458729 FKQ458727:FKQ458729 FUM458727:FUM458729 GEI458727:GEI458729 GOE458727:GOE458729 GYA458727:GYA458729 HHW458727:HHW458729 HRS458727:HRS458729 IBO458727:IBO458729 ILK458727:ILK458729 IVG458727:IVG458729 JFC458727:JFC458729 JOY458727:JOY458729 JYU458727:JYU458729 KIQ458727:KIQ458729 KSM458727:KSM458729 LCI458727:LCI458729 LME458727:LME458729 LWA458727:LWA458729 MFW458727:MFW458729 MPS458727:MPS458729 MZO458727:MZO458729 NJK458727:NJK458729 NTG458727:NTG458729 ODC458727:ODC458729 OMY458727:OMY458729 OWU458727:OWU458729 PGQ458727:PGQ458729 PQM458727:PQM458729 QAI458727:QAI458729 QKE458727:QKE458729 QUA458727:QUA458729 RDW458727:RDW458729 RNS458727:RNS458729 RXO458727:RXO458729 SHK458727:SHK458729 SRG458727:SRG458729 TBC458727:TBC458729 TKY458727:TKY458729 TUU458727:TUU458729 UEQ458727:UEQ458729 UOM458727:UOM458729 UYI458727:UYI458729 VIE458727:VIE458729 VSA458727:VSA458729 WBW458727:WBW458729 WLS458727:WLS458729 WVO458727:WVO458729 JC524263:JC524265 SY524263:SY524265 ACU524263:ACU524265 AMQ524263:AMQ524265 AWM524263:AWM524265 BGI524263:BGI524265 BQE524263:BQE524265 CAA524263:CAA524265 CJW524263:CJW524265 CTS524263:CTS524265 DDO524263:DDO524265 DNK524263:DNK524265 DXG524263:DXG524265 EHC524263:EHC524265 EQY524263:EQY524265 FAU524263:FAU524265 FKQ524263:FKQ524265 FUM524263:FUM524265 GEI524263:GEI524265 GOE524263:GOE524265 GYA524263:GYA524265 HHW524263:HHW524265 HRS524263:HRS524265 IBO524263:IBO524265 ILK524263:ILK524265 IVG524263:IVG524265 JFC524263:JFC524265 JOY524263:JOY524265 JYU524263:JYU524265 KIQ524263:KIQ524265 KSM524263:KSM524265 LCI524263:LCI524265 LME524263:LME524265 LWA524263:LWA524265 MFW524263:MFW524265 MPS524263:MPS524265 MZO524263:MZO524265 NJK524263:NJK524265 NTG524263:NTG524265 ODC524263:ODC524265 OMY524263:OMY524265 OWU524263:OWU524265 PGQ524263:PGQ524265 PQM524263:PQM524265 QAI524263:QAI524265 QKE524263:QKE524265 QUA524263:QUA524265 RDW524263:RDW524265 RNS524263:RNS524265 RXO524263:RXO524265 SHK524263:SHK524265 SRG524263:SRG524265 TBC524263:TBC524265 TKY524263:TKY524265 TUU524263:TUU524265 UEQ524263:UEQ524265 UOM524263:UOM524265 UYI524263:UYI524265 VIE524263:VIE524265 VSA524263:VSA524265 WBW524263:WBW524265 WLS524263:WLS524265 WVO524263:WVO524265 JC589799:JC589801 SY589799:SY589801 ACU589799:ACU589801 AMQ589799:AMQ589801 AWM589799:AWM589801 BGI589799:BGI589801 BQE589799:BQE589801 CAA589799:CAA589801 CJW589799:CJW589801 CTS589799:CTS589801 DDO589799:DDO589801 DNK589799:DNK589801 DXG589799:DXG589801 EHC589799:EHC589801 EQY589799:EQY589801 FAU589799:FAU589801 FKQ589799:FKQ589801 FUM589799:FUM589801 GEI589799:GEI589801 GOE589799:GOE589801 GYA589799:GYA589801 HHW589799:HHW589801 HRS589799:HRS589801 IBO589799:IBO589801 ILK589799:ILK589801 IVG589799:IVG589801 JFC589799:JFC589801 JOY589799:JOY589801 JYU589799:JYU589801 KIQ589799:KIQ589801 KSM589799:KSM589801 LCI589799:LCI589801 LME589799:LME589801 LWA589799:LWA589801 MFW589799:MFW589801 MPS589799:MPS589801 MZO589799:MZO589801 NJK589799:NJK589801 NTG589799:NTG589801 ODC589799:ODC589801 OMY589799:OMY589801 OWU589799:OWU589801 PGQ589799:PGQ589801 PQM589799:PQM589801 QAI589799:QAI589801 QKE589799:QKE589801 QUA589799:QUA589801 RDW589799:RDW589801 RNS589799:RNS589801 RXO589799:RXO589801 SHK589799:SHK589801 SRG589799:SRG589801 TBC589799:TBC589801 TKY589799:TKY589801 TUU589799:TUU589801 UEQ589799:UEQ589801 UOM589799:UOM589801 UYI589799:UYI589801 VIE589799:VIE589801 VSA589799:VSA589801 WBW589799:WBW589801 WLS589799:WLS589801 WVO589799:WVO589801 JC655335:JC655337 SY655335:SY655337 ACU655335:ACU655337 AMQ655335:AMQ655337 AWM655335:AWM655337 BGI655335:BGI655337 BQE655335:BQE655337 CAA655335:CAA655337 CJW655335:CJW655337 CTS655335:CTS655337 DDO655335:DDO655337 DNK655335:DNK655337 DXG655335:DXG655337 EHC655335:EHC655337 EQY655335:EQY655337 FAU655335:FAU655337 FKQ655335:FKQ655337 FUM655335:FUM655337 GEI655335:GEI655337 GOE655335:GOE655337 GYA655335:GYA655337 HHW655335:HHW655337 HRS655335:HRS655337 IBO655335:IBO655337 ILK655335:ILK655337 IVG655335:IVG655337 JFC655335:JFC655337 JOY655335:JOY655337 JYU655335:JYU655337 KIQ655335:KIQ655337 KSM655335:KSM655337 LCI655335:LCI655337 LME655335:LME655337 LWA655335:LWA655337 MFW655335:MFW655337 MPS655335:MPS655337 MZO655335:MZO655337 NJK655335:NJK655337 NTG655335:NTG655337 ODC655335:ODC655337 OMY655335:OMY655337 OWU655335:OWU655337 PGQ655335:PGQ655337 PQM655335:PQM655337 QAI655335:QAI655337 QKE655335:QKE655337 QUA655335:QUA655337 RDW655335:RDW655337 RNS655335:RNS655337 RXO655335:RXO655337 SHK655335:SHK655337 SRG655335:SRG655337 TBC655335:TBC655337 TKY655335:TKY655337 TUU655335:TUU655337 UEQ655335:UEQ655337 UOM655335:UOM655337 UYI655335:UYI655337 VIE655335:VIE655337 VSA655335:VSA655337 WBW655335:WBW655337 WLS655335:WLS655337 WVO655335:WVO655337 JC720871:JC720873 SY720871:SY720873 ACU720871:ACU720873 AMQ720871:AMQ720873 AWM720871:AWM720873 BGI720871:BGI720873 BQE720871:BQE720873 CAA720871:CAA720873 CJW720871:CJW720873 CTS720871:CTS720873 DDO720871:DDO720873 DNK720871:DNK720873 DXG720871:DXG720873 EHC720871:EHC720873 EQY720871:EQY720873 FAU720871:FAU720873 FKQ720871:FKQ720873 FUM720871:FUM720873 GEI720871:GEI720873 GOE720871:GOE720873 GYA720871:GYA720873 HHW720871:HHW720873 HRS720871:HRS720873 IBO720871:IBO720873 ILK720871:ILK720873 IVG720871:IVG720873 JFC720871:JFC720873 JOY720871:JOY720873 JYU720871:JYU720873 KIQ720871:KIQ720873 KSM720871:KSM720873 LCI720871:LCI720873 LME720871:LME720873 LWA720871:LWA720873 MFW720871:MFW720873 MPS720871:MPS720873 MZO720871:MZO720873 NJK720871:NJK720873 NTG720871:NTG720873 ODC720871:ODC720873 OMY720871:OMY720873 OWU720871:OWU720873 PGQ720871:PGQ720873 PQM720871:PQM720873 QAI720871:QAI720873 QKE720871:QKE720873 QUA720871:QUA720873 RDW720871:RDW720873 RNS720871:RNS720873 RXO720871:RXO720873 SHK720871:SHK720873 SRG720871:SRG720873 TBC720871:TBC720873 TKY720871:TKY720873 TUU720871:TUU720873 UEQ720871:UEQ720873 UOM720871:UOM720873 UYI720871:UYI720873 VIE720871:VIE720873 VSA720871:VSA720873 WBW720871:WBW720873 WLS720871:WLS720873 WVO720871:WVO720873 JC786407:JC786409 SY786407:SY786409 ACU786407:ACU786409 AMQ786407:AMQ786409 AWM786407:AWM786409 BGI786407:BGI786409 BQE786407:BQE786409 CAA786407:CAA786409 CJW786407:CJW786409 CTS786407:CTS786409 DDO786407:DDO786409 DNK786407:DNK786409 DXG786407:DXG786409 EHC786407:EHC786409 EQY786407:EQY786409 FAU786407:FAU786409 FKQ786407:FKQ786409 FUM786407:FUM786409 GEI786407:GEI786409 GOE786407:GOE786409 GYA786407:GYA786409 HHW786407:HHW786409 HRS786407:HRS786409 IBO786407:IBO786409 ILK786407:ILK786409 IVG786407:IVG786409 JFC786407:JFC786409 JOY786407:JOY786409 JYU786407:JYU786409 KIQ786407:KIQ786409 KSM786407:KSM786409 LCI786407:LCI786409 LME786407:LME786409 LWA786407:LWA786409 MFW786407:MFW786409 MPS786407:MPS786409 MZO786407:MZO786409 NJK786407:NJK786409 NTG786407:NTG786409 ODC786407:ODC786409 OMY786407:OMY786409 OWU786407:OWU786409 PGQ786407:PGQ786409 PQM786407:PQM786409 QAI786407:QAI786409 QKE786407:QKE786409 QUA786407:QUA786409 RDW786407:RDW786409 RNS786407:RNS786409 RXO786407:RXO786409 SHK786407:SHK786409 SRG786407:SRG786409 TBC786407:TBC786409 TKY786407:TKY786409 TUU786407:TUU786409 UEQ786407:UEQ786409 UOM786407:UOM786409 UYI786407:UYI786409 VIE786407:VIE786409 VSA786407:VSA786409 WBW786407:WBW786409 WLS786407:WLS786409 WVO786407:WVO786409 JC851943:JC851945 SY851943:SY851945 ACU851943:ACU851945 AMQ851943:AMQ851945 AWM851943:AWM851945 BGI851943:BGI851945 BQE851943:BQE851945 CAA851943:CAA851945 CJW851943:CJW851945 CTS851943:CTS851945 DDO851943:DDO851945 DNK851943:DNK851945 DXG851943:DXG851945 EHC851943:EHC851945 EQY851943:EQY851945 FAU851943:FAU851945 FKQ851943:FKQ851945 FUM851943:FUM851945 GEI851943:GEI851945 GOE851943:GOE851945 GYA851943:GYA851945 HHW851943:HHW851945 HRS851943:HRS851945 IBO851943:IBO851945 ILK851943:ILK851945 IVG851943:IVG851945 JFC851943:JFC851945 JOY851943:JOY851945 JYU851943:JYU851945 KIQ851943:KIQ851945 KSM851943:KSM851945 LCI851943:LCI851945 LME851943:LME851945 LWA851943:LWA851945 MFW851943:MFW851945 MPS851943:MPS851945 MZO851943:MZO851945 NJK851943:NJK851945 NTG851943:NTG851945 ODC851943:ODC851945 OMY851943:OMY851945 OWU851943:OWU851945 PGQ851943:PGQ851945 PQM851943:PQM851945 QAI851943:QAI851945 QKE851943:QKE851945 QUA851943:QUA851945 RDW851943:RDW851945 RNS851943:RNS851945 RXO851943:RXO851945 SHK851943:SHK851945 SRG851943:SRG851945 TBC851943:TBC851945 TKY851943:TKY851945 TUU851943:TUU851945 UEQ851943:UEQ851945 UOM851943:UOM851945 UYI851943:UYI851945 VIE851943:VIE851945 VSA851943:VSA851945 WBW851943:WBW851945 WLS851943:WLS851945 WVO851943:WVO851945 JC917479:JC917481 SY917479:SY917481 ACU917479:ACU917481 AMQ917479:AMQ917481 AWM917479:AWM917481 BGI917479:BGI917481 BQE917479:BQE917481 CAA917479:CAA917481 CJW917479:CJW917481 CTS917479:CTS917481 DDO917479:DDO917481 DNK917479:DNK917481 DXG917479:DXG917481 EHC917479:EHC917481 EQY917479:EQY917481 FAU917479:FAU917481 FKQ917479:FKQ917481 FUM917479:FUM917481 GEI917479:GEI917481 GOE917479:GOE917481 GYA917479:GYA917481 HHW917479:HHW917481 HRS917479:HRS917481 IBO917479:IBO917481 ILK917479:ILK917481 IVG917479:IVG917481 JFC917479:JFC917481 JOY917479:JOY917481 JYU917479:JYU917481 KIQ917479:KIQ917481 KSM917479:KSM917481 LCI917479:LCI917481 LME917479:LME917481 LWA917479:LWA917481 MFW917479:MFW917481 MPS917479:MPS917481 MZO917479:MZO917481 NJK917479:NJK917481 NTG917479:NTG917481 ODC917479:ODC917481 OMY917479:OMY917481 OWU917479:OWU917481 PGQ917479:PGQ917481 PQM917479:PQM917481 QAI917479:QAI917481 QKE917479:QKE917481 QUA917479:QUA917481 RDW917479:RDW917481 RNS917479:RNS917481 RXO917479:RXO917481 SHK917479:SHK917481 SRG917479:SRG917481 TBC917479:TBC917481 TKY917479:TKY917481 TUU917479:TUU917481 UEQ917479:UEQ917481 UOM917479:UOM917481 UYI917479:UYI917481 VIE917479:VIE917481 VSA917479:VSA917481 WBW917479:WBW917481 WLS917479:WLS917481 WVO917479:WVO917481 JC983015:JC983017 SY983015:SY983017 ACU983015:ACU983017 AMQ983015:AMQ983017 AWM983015:AWM983017 BGI983015:BGI983017 BQE983015:BQE983017 CAA983015:CAA983017 CJW983015:CJW983017 CTS983015:CTS983017 DDO983015:DDO983017 DNK983015:DNK983017 DXG983015:DXG983017 EHC983015:EHC983017 EQY983015:EQY983017 FAU983015:FAU983017 FKQ983015:FKQ983017 FUM983015:FUM983017 GEI983015:GEI983017 GOE983015:GOE983017 GYA983015:GYA983017 HHW983015:HHW983017 HRS983015:HRS983017 IBO983015:IBO983017 ILK983015:ILK983017 IVG983015:IVG983017 JFC983015:JFC983017 JOY983015:JOY983017 JYU983015:JYU983017 KIQ983015:KIQ983017 KSM983015:KSM983017 LCI983015:LCI983017 LME983015:LME983017 LWA983015:LWA983017 MFW983015:MFW983017 MPS983015:MPS983017 MZO983015:MZO983017 NJK983015:NJK983017 NTG983015:NTG983017 ODC983015:ODC983017 OMY983015:OMY983017 OWU983015:OWU983017 PGQ983015:PGQ983017 PQM983015:PQM983017 QAI983015:QAI983017 QKE983015:QKE983017 QUA983015:QUA983017 RDW983015:RDW983017 RNS983015:RNS983017 RXO983015:RXO983017 SHK983015:SHK983017 SRG983015:SRG983017 TBC983015:TBC983017 TKY983015:TKY983017 TUU983015:TUU983017 UEQ983015:UEQ983017 UOM983015:UOM983017 UYI983015:UYI983017 VIE983015:VIE983017 VSA983015:VSA983017 WBW983015:WBW983017 WLS983015:WLS983017 WVO983015:WVO983017 JC1048551:JC1048553 SY1048551:SY1048553 ACU1048551:ACU1048553 AMQ1048551:AMQ1048553 AWM1048551:AWM1048553 BGI1048551:BGI1048553 BQE1048551:BQE1048553 CAA1048551:CAA1048553 CJW1048551:CJW1048553 CTS1048551:CTS1048553 DDO1048551:DDO1048553 DNK1048551:DNK1048553 DXG1048551:DXG1048553 EHC1048551:EHC1048553 EQY1048551:EQY1048553 FAU1048551:FAU1048553 FKQ1048551:FKQ1048553 FUM1048551:FUM1048553 GEI1048551:GEI1048553 GOE1048551:GOE1048553 GYA1048551:GYA1048553 HHW1048551:HHW1048553 HRS1048551:HRS1048553 IBO1048551:IBO1048553 ILK1048551:ILK1048553 IVG1048551:IVG1048553 JFC1048551:JFC1048553 JOY1048551:JOY1048553 JYU1048551:JYU1048553 KIQ1048551:KIQ1048553 KSM1048551:KSM1048553 LCI1048551:LCI1048553 LME1048551:LME1048553 LWA1048551:LWA1048553 MFW1048551:MFW1048553 MPS1048551:MPS1048553 MZO1048551:MZO1048553 NJK1048551:NJK1048553 NTG1048551:NTG1048553 ODC1048551:ODC1048553 OMY1048551:OMY1048553 OWU1048551:OWU1048553 PGQ1048551:PGQ1048553 PQM1048551:PQM1048553 QAI1048551:QAI1048553 QKE1048551:QKE1048553 QUA1048551:QUA1048553 RDW1048551:RDW1048553 RNS1048551:RNS1048553 RXO1048551:RXO1048553 SHK1048551:SHK1048553 SRG1048551:SRG1048553 TBC1048551:TBC1048553 TKY1048551:TKY1048553 TUU1048551:TUU1048553 UEQ1048551:UEQ1048553 UOM1048551:UOM1048553 UYI1048551:UYI1048553 VIE1048551:VIE1048553 VSA1048551:VSA1048553 WBW1048551:WBW1048553 WLS1048551:WLS1048553 WVO1048551:WVO1048553 C65511:C65513 C131047:C131049 C196583:C196585 C262119:C262121 C327655:C327657 C393191:C393193 C458727:C458729 C524263:C524265 C589799:C589801 C655335:C655337 C720871:C720873 C786407:C786409 C851943:C851945 C917479:C917481 C983015:C983017 C1048551:C1048553">
      <formula1>$A$39:$A$43</formula1>
    </dataValidation>
    <dataValidation type="list" allowBlank="1" showInputMessage="1" showErrorMessage="1" sqref="JD16:JD18 D983044:D983046 D917508:D917510 D851972:D851974 D786436:D786438 D720900:D720902 D655364:D655366 D589828:D589830 D524292:D524294 D458756:D458758 D393220:D393222 D327684:D327686 D262148:D262150 D196612:D196614 D131076:D131078 D65540:D65542 SZ16:SZ18 WVP983044:WVP983046 WLT983044:WLT983046 WBX983044:WBX983046 VSB983044:VSB983046 VIF983044:VIF983046 UYJ983044:UYJ983046 UON983044:UON983046 UER983044:UER983046 TUV983044:TUV983046 TKZ983044:TKZ983046 TBD983044:TBD983046 SRH983044:SRH983046 SHL983044:SHL983046 RXP983044:RXP983046 RNT983044:RNT983046 RDX983044:RDX983046 QUB983044:QUB983046 QKF983044:QKF983046 QAJ983044:QAJ983046 PQN983044:PQN983046 PGR983044:PGR983046 OWV983044:OWV983046 OMZ983044:OMZ983046 ODD983044:ODD983046 NTH983044:NTH983046 NJL983044:NJL983046 MZP983044:MZP983046 MPT983044:MPT983046 MFX983044:MFX983046 LWB983044:LWB983046 LMF983044:LMF983046 LCJ983044:LCJ983046 KSN983044:KSN983046 KIR983044:KIR983046 JYV983044:JYV983046 JOZ983044:JOZ983046 JFD983044:JFD983046 IVH983044:IVH983046 ILL983044:ILL983046 IBP983044:IBP983046 HRT983044:HRT983046 HHX983044:HHX983046 GYB983044:GYB983046 GOF983044:GOF983046 GEJ983044:GEJ983046 FUN983044:FUN983046 FKR983044:FKR983046 FAV983044:FAV983046 EQZ983044:EQZ983046 EHD983044:EHD983046 DXH983044:DXH983046 DNL983044:DNL983046 DDP983044:DDP983046 CTT983044:CTT983046 CJX983044:CJX983046 CAB983044:CAB983046 BQF983044:BQF983046 BGJ983044:BGJ983046 AWN983044:AWN983046 AMR983044:AMR983046 ACV983044:ACV983046 SZ983044:SZ983046 JD983044:JD983046 WVP917508:WVP917510 WLT917508:WLT917510 WBX917508:WBX917510 VSB917508:VSB917510 VIF917508:VIF917510 UYJ917508:UYJ917510 UON917508:UON917510 UER917508:UER917510 TUV917508:TUV917510 TKZ917508:TKZ917510 TBD917508:TBD917510 SRH917508:SRH917510 SHL917508:SHL917510 RXP917508:RXP917510 RNT917508:RNT917510 RDX917508:RDX917510 QUB917508:QUB917510 QKF917508:QKF917510 QAJ917508:QAJ917510 PQN917508:PQN917510 PGR917508:PGR917510 OWV917508:OWV917510 OMZ917508:OMZ917510 ODD917508:ODD917510 NTH917508:NTH917510 NJL917508:NJL917510 MZP917508:MZP917510 MPT917508:MPT917510 MFX917508:MFX917510 LWB917508:LWB917510 LMF917508:LMF917510 LCJ917508:LCJ917510 KSN917508:KSN917510 KIR917508:KIR917510 JYV917508:JYV917510 JOZ917508:JOZ917510 JFD917508:JFD917510 IVH917508:IVH917510 ILL917508:ILL917510 IBP917508:IBP917510 HRT917508:HRT917510 HHX917508:HHX917510 GYB917508:GYB917510 GOF917508:GOF917510 GEJ917508:GEJ917510 FUN917508:FUN917510 FKR917508:FKR917510 FAV917508:FAV917510 EQZ917508:EQZ917510 EHD917508:EHD917510 DXH917508:DXH917510 DNL917508:DNL917510 DDP917508:DDP917510 CTT917508:CTT917510 CJX917508:CJX917510 CAB917508:CAB917510 BQF917508:BQF917510 BGJ917508:BGJ917510 AWN917508:AWN917510 AMR917508:AMR917510 ACV917508:ACV917510 SZ917508:SZ917510 JD917508:JD917510 WVP851972:WVP851974 WLT851972:WLT851974 WBX851972:WBX851974 VSB851972:VSB851974 VIF851972:VIF851974 UYJ851972:UYJ851974 UON851972:UON851974 UER851972:UER851974 TUV851972:TUV851974 TKZ851972:TKZ851974 TBD851972:TBD851974 SRH851972:SRH851974 SHL851972:SHL851974 RXP851972:RXP851974 RNT851972:RNT851974 RDX851972:RDX851974 QUB851972:QUB851974 QKF851972:QKF851974 QAJ851972:QAJ851974 PQN851972:PQN851974 PGR851972:PGR851974 OWV851972:OWV851974 OMZ851972:OMZ851974 ODD851972:ODD851974 NTH851972:NTH851974 NJL851972:NJL851974 MZP851972:MZP851974 MPT851972:MPT851974 MFX851972:MFX851974 LWB851972:LWB851974 LMF851972:LMF851974 LCJ851972:LCJ851974 KSN851972:KSN851974 KIR851972:KIR851974 JYV851972:JYV851974 JOZ851972:JOZ851974 JFD851972:JFD851974 IVH851972:IVH851974 ILL851972:ILL851974 IBP851972:IBP851974 HRT851972:HRT851974 HHX851972:HHX851974 GYB851972:GYB851974 GOF851972:GOF851974 GEJ851972:GEJ851974 FUN851972:FUN851974 FKR851972:FKR851974 FAV851972:FAV851974 EQZ851972:EQZ851974 EHD851972:EHD851974 DXH851972:DXH851974 DNL851972:DNL851974 DDP851972:DDP851974 CTT851972:CTT851974 CJX851972:CJX851974 CAB851972:CAB851974 BQF851972:BQF851974 BGJ851972:BGJ851974 AWN851972:AWN851974 AMR851972:AMR851974 ACV851972:ACV851974 SZ851972:SZ851974 JD851972:JD851974 WVP786436:WVP786438 WLT786436:WLT786438 WBX786436:WBX786438 VSB786436:VSB786438 VIF786436:VIF786438 UYJ786436:UYJ786438 UON786436:UON786438 UER786436:UER786438 TUV786436:TUV786438 TKZ786436:TKZ786438 TBD786436:TBD786438 SRH786436:SRH786438 SHL786436:SHL786438 RXP786436:RXP786438 RNT786436:RNT786438 RDX786436:RDX786438 QUB786436:QUB786438 QKF786436:QKF786438 QAJ786436:QAJ786438 PQN786436:PQN786438 PGR786436:PGR786438 OWV786436:OWV786438 OMZ786436:OMZ786438 ODD786436:ODD786438 NTH786436:NTH786438 NJL786436:NJL786438 MZP786436:MZP786438 MPT786436:MPT786438 MFX786436:MFX786438 LWB786436:LWB786438 LMF786436:LMF786438 LCJ786436:LCJ786438 KSN786436:KSN786438 KIR786436:KIR786438 JYV786436:JYV786438 JOZ786436:JOZ786438 JFD786436:JFD786438 IVH786436:IVH786438 ILL786436:ILL786438 IBP786436:IBP786438 HRT786436:HRT786438 HHX786436:HHX786438 GYB786436:GYB786438 GOF786436:GOF786438 GEJ786436:GEJ786438 FUN786436:FUN786438 FKR786436:FKR786438 FAV786436:FAV786438 EQZ786436:EQZ786438 EHD786436:EHD786438 DXH786436:DXH786438 DNL786436:DNL786438 DDP786436:DDP786438 CTT786436:CTT786438 CJX786436:CJX786438 CAB786436:CAB786438 BQF786436:BQF786438 BGJ786436:BGJ786438 AWN786436:AWN786438 AMR786436:AMR786438 ACV786436:ACV786438 SZ786436:SZ786438 JD786436:JD786438 WVP720900:WVP720902 WLT720900:WLT720902 WBX720900:WBX720902 VSB720900:VSB720902 VIF720900:VIF720902 UYJ720900:UYJ720902 UON720900:UON720902 UER720900:UER720902 TUV720900:TUV720902 TKZ720900:TKZ720902 TBD720900:TBD720902 SRH720900:SRH720902 SHL720900:SHL720902 RXP720900:RXP720902 RNT720900:RNT720902 RDX720900:RDX720902 QUB720900:QUB720902 QKF720900:QKF720902 QAJ720900:QAJ720902 PQN720900:PQN720902 PGR720900:PGR720902 OWV720900:OWV720902 OMZ720900:OMZ720902 ODD720900:ODD720902 NTH720900:NTH720902 NJL720900:NJL720902 MZP720900:MZP720902 MPT720900:MPT720902 MFX720900:MFX720902 LWB720900:LWB720902 LMF720900:LMF720902 LCJ720900:LCJ720902 KSN720900:KSN720902 KIR720900:KIR720902 JYV720900:JYV720902 JOZ720900:JOZ720902 JFD720900:JFD720902 IVH720900:IVH720902 ILL720900:ILL720902 IBP720900:IBP720902 HRT720900:HRT720902 HHX720900:HHX720902 GYB720900:GYB720902 GOF720900:GOF720902 GEJ720900:GEJ720902 FUN720900:FUN720902 FKR720900:FKR720902 FAV720900:FAV720902 EQZ720900:EQZ720902 EHD720900:EHD720902 DXH720900:DXH720902 DNL720900:DNL720902 DDP720900:DDP720902 CTT720900:CTT720902 CJX720900:CJX720902 CAB720900:CAB720902 BQF720900:BQF720902 BGJ720900:BGJ720902 AWN720900:AWN720902 AMR720900:AMR720902 ACV720900:ACV720902 SZ720900:SZ720902 JD720900:JD720902 WVP655364:WVP655366 WLT655364:WLT655366 WBX655364:WBX655366 VSB655364:VSB655366 VIF655364:VIF655366 UYJ655364:UYJ655366 UON655364:UON655366 UER655364:UER655366 TUV655364:TUV655366 TKZ655364:TKZ655366 TBD655364:TBD655366 SRH655364:SRH655366 SHL655364:SHL655366 RXP655364:RXP655366 RNT655364:RNT655366 RDX655364:RDX655366 QUB655364:QUB655366 QKF655364:QKF655366 QAJ655364:QAJ655366 PQN655364:PQN655366 PGR655364:PGR655366 OWV655364:OWV655366 OMZ655364:OMZ655366 ODD655364:ODD655366 NTH655364:NTH655366 NJL655364:NJL655366 MZP655364:MZP655366 MPT655364:MPT655366 MFX655364:MFX655366 LWB655364:LWB655366 LMF655364:LMF655366 LCJ655364:LCJ655366 KSN655364:KSN655366 KIR655364:KIR655366 JYV655364:JYV655366 JOZ655364:JOZ655366 JFD655364:JFD655366 IVH655364:IVH655366 ILL655364:ILL655366 IBP655364:IBP655366 HRT655364:HRT655366 HHX655364:HHX655366 GYB655364:GYB655366 GOF655364:GOF655366 GEJ655364:GEJ655366 FUN655364:FUN655366 FKR655364:FKR655366 FAV655364:FAV655366 EQZ655364:EQZ655366 EHD655364:EHD655366 DXH655364:DXH655366 DNL655364:DNL655366 DDP655364:DDP655366 CTT655364:CTT655366 CJX655364:CJX655366 CAB655364:CAB655366 BQF655364:BQF655366 BGJ655364:BGJ655366 AWN655364:AWN655366 AMR655364:AMR655366 ACV655364:ACV655366 SZ655364:SZ655366 JD655364:JD655366 WVP589828:WVP589830 WLT589828:WLT589830 WBX589828:WBX589830 VSB589828:VSB589830 VIF589828:VIF589830 UYJ589828:UYJ589830 UON589828:UON589830 UER589828:UER589830 TUV589828:TUV589830 TKZ589828:TKZ589830 TBD589828:TBD589830 SRH589828:SRH589830 SHL589828:SHL589830 RXP589828:RXP589830 RNT589828:RNT589830 RDX589828:RDX589830 QUB589828:QUB589830 QKF589828:QKF589830 QAJ589828:QAJ589830 PQN589828:PQN589830 PGR589828:PGR589830 OWV589828:OWV589830 OMZ589828:OMZ589830 ODD589828:ODD589830 NTH589828:NTH589830 NJL589828:NJL589830 MZP589828:MZP589830 MPT589828:MPT589830 MFX589828:MFX589830 LWB589828:LWB589830 LMF589828:LMF589830 LCJ589828:LCJ589830 KSN589828:KSN589830 KIR589828:KIR589830 JYV589828:JYV589830 JOZ589828:JOZ589830 JFD589828:JFD589830 IVH589828:IVH589830 ILL589828:ILL589830 IBP589828:IBP589830 HRT589828:HRT589830 HHX589828:HHX589830 GYB589828:GYB589830 GOF589828:GOF589830 GEJ589828:GEJ589830 FUN589828:FUN589830 FKR589828:FKR589830 FAV589828:FAV589830 EQZ589828:EQZ589830 EHD589828:EHD589830 DXH589828:DXH589830 DNL589828:DNL589830 DDP589828:DDP589830 CTT589828:CTT589830 CJX589828:CJX589830 CAB589828:CAB589830 BQF589828:BQF589830 BGJ589828:BGJ589830 AWN589828:AWN589830 AMR589828:AMR589830 ACV589828:ACV589830 SZ589828:SZ589830 JD589828:JD589830 WVP524292:WVP524294 WLT524292:WLT524294 WBX524292:WBX524294 VSB524292:VSB524294 VIF524292:VIF524294 UYJ524292:UYJ524294 UON524292:UON524294 UER524292:UER524294 TUV524292:TUV524294 TKZ524292:TKZ524294 TBD524292:TBD524294 SRH524292:SRH524294 SHL524292:SHL524294 RXP524292:RXP524294 RNT524292:RNT524294 RDX524292:RDX524294 QUB524292:QUB524294 QKF524292:QKF524294 QAJ524292:QAJ524294 PQN524292:PQN524294 PGR524292:PGR524294 OWV524292:OWV524294 OMZ524292:OMZ524294 ODD524292:ODD524294 NTH524292:NTH524294 NJL524292:NJL524294 MZP524292:MZP524294 MPT524292:MPT524294 MFX524292:MFX524294 LWB524292:LWB524294 LMF524292:LMF524294 LCJ524292:LCJ524294 KSN524292:KSN524294 KIR524292:KIR524294 JYV524292:JYV524294 JOZ524292:JOZ524294 JFD524292:JFD524294 IVH524292:IVH524294 ILL524292:ILL524294 IBP524292:IBP524294 HRT524292:HRT524294 HHX524292:HHX524294 GYB524292:GYB524294 GOF524292:GOF524294 GEJ524292:GEJ524294 FUN524292:FUN524294 FKR524292:FKR524294 FAV524292:FAV524294 EQZ524292:EQZ524294 EHD524292:EHD524294 DXH524292:DXH524294 DNL524292:DNL524294 DDP524292:DDP524294 CTT524292:CTT524294 CJX524292:CJX524294 CAB524292:CAB524294 BQF524292:BQF524294 BGJ524292:BGJ524294 AWN524292:AWN524294 AMR524292:AMR524294 ACV524292:ACV524294 SZ524292:SZ524294 JD524292:JD524294 WVP458756:WVP458758 WLT458756:WLT458758 WBX458756:WBX458758 VSB458756:VSB458758 VIF458756:VIF458758 UYJ458756:UYJ458758 UON458756:UON458758 UER458756:UER458758 TUV458756:TUV458758 TKZ458756:TKZ458758 TBD458756:TBD458758 SRH458756:SRH458758 SHL458756:SHL458758 RXP458756:RXP458758 RNT458756:RNT458758 RDX458756:RDX458758 QUB458756:QUB458758 QKF458756:QKF458758 QAJ458756:QAJ458758 PQN458756:PQN458758 PGR458756:PGR458758 OWV458756:OWV458758 OMZ458756:OMZ458758 ODD458756:ODD458758 NTH458756:NTH458758 NJL458756:NJL458758 MZP458756:MZP458758 MPT458756:MPT458758 MFX458756:MFX458758 LWB458756:LWB458758 LMF458756:LMF458758 LCJ458756:LCJ458758 KSN458756:KSN458758 KIR458756:KIR458758 JYV458756:JYV458758 JOZ458756:JOZ458758 JFD458756:JFD458758 IVH458756:IVH458758 ILL458756:ILL458758 IBP458756:IBP458758 HRT458756:HRT458758 HHX458756:HHX458758 GYB458756:GYB458758 GOF458756:GOF458758 GEJ458756:GEJ458758 FUN458756:FUN458758 FKR458756:FKR458758 FAV458756:FAV458758 EQZ458756:EQZ458758 EHD458756:EHD458758 DXH458756:DXH458758 DNL458756:DNL458758 DDP458756:DDP458758 CTT458756:CTT458758 CJX458756:CJX458758 CAB458756:CAB458758 BQF458756:BQF458758 BGJ458756:BGJ458758 AWN458756:AWN458758 AMR458756:AMR458758 ACV458756:ACV458758 SZ458756:SZ458758 JD458756:JD458758 WVP393220:WVP393222 WLT393220:WLT393222 WBX393220:WBX393222 VSB393220:VSB393222 VIF393220:VIF393222 UYJ393220:UYJ393222 UON393220:UON393222 UER393220:UER393222 TUV393220:TUV393222 TKZ393220:TKZ393222 TBD393220:TBD393222 SRH393220:SRH393222 SHL393220:SHL393222 RXP393220:RXP393222 RNT393220:RNT393222 RDX393220:RDX393222 QUB393220:QUB393222 QKF393220:QKF393222 QAJ393220:QAJ393222 PQN393220:PQN393222 PGR393220:PGR393222 OWV393220:OWV393222 OMZ393220:OMZ393222 ODD393220:ODD393222 NTH393220:NTH393222 NJL393220:NJL393222 MZP393220:MZP393222 MPT393220:MPT393222 MFX393220:MFX393222 LWB393220:LWB393222 LMF393220:LMF393222 LCJ393220:LCJ393222 KSN393220:KSN393222 KIR393220:KIR393222 JYV393220:JYV393222 JOZ393220:JOZ393222 JFD393220:JFD393222 IVH393220:IVH393222 ILL393220:ILL393222 IBP393220:IBP393222 HRT393220:HRT393222 HHX393220:HHX393222 GYB393220:GYB393222 GOF393220:GOF393222 GEJ393220:GEJ393222 FUN393220:FUN393222 FKR393220:FKR393222 FAV393220:FAV393222 EQZ393220:EQZ393222 EHD393220:EHD393222 DXH393220:DXH393222 DNL393220:DNL393222 DDP393220:DDP393222 CTT393220:CTT393222 CJX393220:CJX393222 CAB393220:CAB393222 BQF393220:BQF393222 BGJ393220:BGJ393222 AWN393220:AWN393222 AMR393220:AMR393222 ACV393220:ACV393222 SZ393220:SZ393222 JD393220:JD393222 WVP327684:WVP327686 WLT327684:WLT327686 WBX327684:WBX327686 VSB327684:VSB327686 VIF327684:VIF327686 UYJ327684:UYJ327686 UON327684:UON327686 UER327684:UER327686 TUV327684:TUV327686 TKZ327684:TKZ327686 TBD327684:TBD327686 SRH327684:SRH327686 SHL327684:SHL327686 RXP327684:RXP327686 RNT327684:RNT327686 RDX327684:RDX327686 QUB327684:QUB327686 QKF327684:QKF327686 QAJ327684:QAJ327686 PQN327684:PQN327686 PGR327684:PGR327686 OWV327684:OWV327686 OMZ327684:OMZ327686 ODD327684:ODD327686 NTH327684:NTH327686 NJL327684:NJL327686 MZP327684:MZP327686 MPT327684:MPT327686 MFX327684:MFX327686 LWB327684:LWB327686 LMF327684:LMF327686 LCJ327684:LCJ327686 KSN327684:KSN327686 KIR327684:KIR327686 JYV327684:JYV327686 JOZ327684:JOZ327686 JFD327684:JFD327686 IVH327684:IVH327686 ILL327684:ILL327686 IBP327684:IBP327686 HRT327684:HRT327686 HHX327684:HHX327686 GYB327684:GYB327686 GOF327684:GOF327686 GEJ327684:GEJ327686 FUN327684:FUN327686 FKR327684:FKR327686 FAV327684:FAV327686 EQZ327684:EQZ327686 EHD327684:EHD327686 DXH327684:DXH327686 DNL327684:DNL327686 DDP327684:DDP327686 CTT327684:CTT327686 CJX327684:CJX327686 CAB327684:CAB327686 BQF327684:BQF327686 BGJ327684:BGJ327686 AWN327684:AWN327686 AMR327684:AMR327686 ACV327684:ACV327686 SZ327684:SZ327686 JD327684:JD327686 WVP262148:WVP262150 WLT262148:WLT262150 WBX262148:WBX262150 VSB262148:VSB262150 VIF262148:VIF262150 UYJ262148:UYJ262150 UON262148:UON262150 UER262148:UER262150 TUV262148:TUV262150 TKZ262148:TKZ262150 TBD262148:TBD262150 SRH262148:SRH262150 SHL262148:SHL262150 RXP262148:RXP262150 RNT262148:RNT262150 RDX262148:RDX262150 QUB262148:QUB262150 QKF262148:QKF262150 QAJ262148:QAJ262150 PQN262148:PQN262150 PGR262148:PGR262150 OWV262148:OWV262150 OMZ262148:OMZ262150 ODD262148:ODD262150 NTH262148:NTH262150 NJL262148:NJL262150 MZP262148:MZP262150 MPT262148:MPT262150 MFX262148:MFX262150 LWB262148:LWB262150 LMF262148:LMF262150 LCJ262148:LCJ262150 KSN262148:KSN262150 KIR262148:KIR262150 JYV262148:JYV262150 JOZ262148:JOZ262150 JFD262148:JFD262150 IVH262148:IVH262150 ILL262148:ILL262150 IBP262148:IBP262150 HRT262148:HRT262150 HHX262148:HHX262150 GYB262148:GYB262150 GOF262148:GOF262150 GEJ262148:GEJ262150 FUN262148:FUN262150 FKR262148:FKR262150 FAV262148:FAV262150 EQZ262148:EQZ262150 EHD262148:EHD262150 DXH262148:DXH262150 DNL262148:DNL262150 DDP262148:DDP262150 CTT262148:CTT262150 CJX262148:CJX262150 CAB262148:CAB262150 BQF262148:BQF262150 BGJ262148:BGJ262150 AWN262148:AWN262150 AMR262148:AMR262150 ACV262148:ACV262150 SZ262148:SZ262150 JD262148:JD262150 WVP196612:WVP196614 WLT196612:WLT196614 WBX196612:WBX196614 VSB196612:VSB196614 VIF196612:VIF196614 UYJ196612:UYJ196614 UON196612:UON196614 UER196612:UER196614 TUV196612:TUV196614 TKZ196612:TKZ196614 TBD196612:TBD196614 SRH196612:SRH196614 SHL196612:SHL196614 RXP196612:RXP196614 RNT196612:RNT196614 RDX196612:RDX196614 QUB196612:QUB196614 QKF196612:QKF196614 QAJ196612:QAJ196614 PQN196612:PQN196614 PGR196612:PGR196614 OWV196612:OWV196614 OMZ196612:OMZ196614 ODD196612:ODD196614 NTH196612:NTH196614 NJL196612:NJL196614 MZP196612:MZP196614 MPT196612:MPT196614 MFX196612:MFX196614 LWB196612:LWB196614 LMF196612:LMF196614 LCJ196612:LCJ196614 KSN196612:KSN196614 KIR196612:KIR196614 JYV196612:JYV196614 JOZ196612:JOZ196614 JFD196612:JFD196614 IVH196612:IVH196614 ILL196612:ILL196614 IBP196612:IBP196614 HRT196612:HRT196614 HHX196612:HHX196614 GYB196612:GYB196614 GOF196612:GOF196614 GEJ196612:GEJ196614 FUN196612:FUN196614 FKR196612:FKR196614 FAV196612:FAV196614 EQZ196612:EQZ196614 EHD196612:EHD196614 DXH196612:DXH196614 DNL196612:DNL196614 DDP196612:DDP196614 CTT196612:CTT196614 CJX196612:CJX196614 CAB196612:CAB196614 BQF196612:BQF196614 BGJ196612:BGJ196614 AWN196612:AWN196614 AMR196612:AMR196614 ACV196612:ACV196614 SZ196612:SZ196614 JD196612:JD196614 WVP131076:WVP131078 WLT131076:WLT131078 WBX131076:WBX131078 VSB131076:VSB131078 VIF131076:VIF131078 UYJ131076:UYJ131078 UON131076:UON131078 UER131076:UER131078 TUV131076:TUV131078 TKZ131076:TKZ131078 TBD131076:TBD131078 SRH131076:SRH131078 SHL131076:SHL131078 RXP131076:RXP131078 RNT131076:RNT131078 RDX131076:RDX131078 QUB131076:QUB131078 QKF131076:QKF131078 QAJ131076:QAJ131078 PQN131076:PQN131078 PGR131076:PGR131078 OWV131076:OWV131078 OMZ131076:OMZ131078 ODD131076:ODD131078 NTH131076:NTH131078 NJL131076:NJL131078 MZP131076:MZP131078 MPT131076:MPT131078 MFX131076:MFX131078 LWB131076:LWB131078 LMF131076:LMF131078 LCJ131076:LCJ131078 KSN131076:KSN131078 KIR131076:KIR131078 JYV131076:JYV131078 JOZ131076:JOZ131078 JFD131076:JFD131078 IVH131076:IVH131078 ILL131076:ILL131078 IBP131076:IBP131078 HRT131076:HRT131078 HHX131076:HHX131078 GYB131076:GYB131078 GOF131076:GOF131078 GEJ131076:GEJ131078 FUN131076:FUN131078 FKR131076:FKR131078 FAV131076:FAV131078 EQZ131076:EQZ131078 EHD131076:EHD131078 DXH131076:DXH131078 DNL131076:DNL131078 DDP131076:DDP131078 CTT131076:CTT131078 CJX131076:CJX131078 CAB131076:CAB131078 BQF131076:BQF131078 BGJ131076:BGJ131078 AWN131076:AWN131078 AMR131076:AMR131078 ACV131076:ACV131078 SZ131076:SZ131078 JD131076:JD131078 WVP65540:WVP65542 WLT65540:WLT65542 WBX65540:WBX65542 VSB65540:VSB65542 VIF65540:VIF65542 UYJ65540:UYJ65542 UON65540:UON65542 UER65540:UER65542 TUV65540:TUV65542 TKZ65540:TKZ65542 TBD65540:TBD65542 SRH65540:SRH65542 SHL65540:SHL65542 RXP65540:RXP65542 RNT65540:RNT65542 RDX65540:RDX65542 QUB65540:QUB65542 QKF65540:QKF65542 QAJ65540:QAJ65542 PQN65540:PQN65542 PGR65540:PGR65542 OWV65540:OWV65542 OMZ65540:OMZ65542 ODD65540:ODD65542 NTH65540:NTH65542 NJL65540:NJL65542 MZP65540:MZP65542 MPT65540:MPT65542 MFX65540:MFX65542 LWB65540:LWB65542 LMF65540:LMF65542 LCJ65540:LCJ65542 KSN65540:KSN65542 KIR65540:KIR65542 JYV65540:JYV65542 JOZ65540:JOZ65542 JFD65540:JFD65542 IVH65540:IVH65542 ILL65540:ILL65542 IBP65540:IBP65542 HRT65540:HRT65542 HHX65540:HHX65542 GYB65540:GYB65542 GOF65540:GOF65542 GEJ65540:GEJ65542 FUN65540:FUN65542 FKR65540:FKR65542 FAV65540:FAV65542 EQZ65540:EQZ65542 EHD65540:EHD65542 DXH65540:DXH65542 DNL65540:DNL65542 DDP65540:DDP65542 CTT65540:CTT65542 CJX65540:CJX65542 CAB65540:CAB65542 BQF65540:BQF65542 BGJ65540:BGJ65542 AWN65540:AWN65542 AMR65540:AMR65542 ACV65540:ACV65542 SZ65540:SZ65542 JD65540:JD6554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formula1>$A$50:$A$68</formula1>
    </dataValidation>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C16:C18 C65540:C65542 C131076:C131078 C196612:C196614 C262148:C262150 C327684:C327686 C393220:C393222 C458756:C458758 C524292:C524294 C589828:C589830 C655364:C655366 C720900:C720902 C786436:C786438 C851972:C851974 C917508:C917510 C983044:C983046">
      <formula1>$A$45:$A$46</formula1>
    </dataValidation>
    <dataValidation type="list" allowBlank="1" showInputMessage="1" showErrorMessage="1" sqref="D16:D18">
      <formula1>$A$49:$A$68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r:id="rId1"/>
  <headerFooter alignWithMargins="0">
    <oddFooter>&amp;R&amp;12（令和２年７月開講訓練科から適用）</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X56"/>
  <sheetViews>
    <sheetView topLeftCell="A13" zoomScaleNormal="100" zoomScaleSheetLayoutView="100" zoomScalePageLayoutView="124" workbookViewId="0">
      <selection sqref="A1:H1"/>
    </sheetView>
  </sheetViews>
  <sheetFormatPr defaultRowHeight="14.25"/>
  <cols>
    <col min="1" max="2" width="3.625" style="231" customWidth="1"/>
    <col min="3" max="3" width="5.625" style="231" customWidth="1"/>
    <col min="4" max="4" width="3.625" style="231" customWidth="1"/>
    <col min="5" max="5" width="10.625" style="231" customWidth="1"/>
    <col min="6" max="7" width="3.625" style="231" customWidth="1"/>
    <col min="8" max="9" width="5.625" style="231" customWidth="1"/>
    <col min="10" max="10" width="3.625" style="231" customWidth="1"/>
    <col min="11" max="14" width="5.625" style="231" customWidth="1"/>
    <col min="15" max="15" width="3.625" style="231" customWidth="1"/>
    <col min="16" max="17" width="5.625" style="231" customWidth="1"/>
    <col min="18" max="18" width="8.625" style="231" customWidth="1"/>
    <col min="19" max="16384" width="9" style="231"/>
  </cols>
  <sheetData>
    <row r="1" spans="1:18" ht="18" customHeight="1">
      <c r="R1" s="325" t="s">
        <v>820</v>
      </c>
    </row>
    <row r="2" spans="1:18" ht="24.95" customHeight="1">
      <c r="A2" s="2661" t="s">
        <v>981</v>
      </c>
      <c r="B2" s="2661"/>
      <c r="C2" s="2661"/>
      <c r="D2" s="2661"/>
      <c r="E2" s="2661"/>
      <c r="F2" s="2661"/>
      <c r="G2" s="2661"/>
      <c r="H2" s="2661"/>
      <c r="I2" s="2661"/>
      <c r="J2" s="2661"/>
      <c r="K2" s="2661"/>
      <c r="L2" s="2661"/>
      <c r="M2" s="2661"/>
      <c r="N2" s="2661"/>
      <c r="O2" s="2661"/>
      <c r="P2" s="2661"/>
      <c r="Q2" s="2661"/>
      <c r="R2" s="2661"/>
    </row>
    <row r="3" spans="1:18" s="232" customFormat="1" ht="16.5" customHeight="1">
      <c r="A3" s="2662" t="s">
        <v>418</v>
      </c>
      <c r="B3" s="2662"/>
      <c r="C3" s="2662"/>
      <c r="D3" s="2662"/>
      <c r="E3" s="2663" t="str">
        <f>IF(様式1!L11="","",様式1!L11)</f>
        <v/>
      </c>
      <c r="F3" s="2663"/>
      <c r="G3" s="2663"/>
      <c r="H3" s="2663"/>
      <c r="I3" s="2663"/>
      <c r="K3" s="2662" t="s">
        <v>318</v>
      </c>
      <c r="L3" s="2662"/>
      <c r="M3" s="2663" t="str">
        <f>IF(様式1!G36="","",様式1!G36)</f>
        <v/>
      </c>
      <c r="N3" s="2663"/>
      <c r="O3" s="2663"/>
      <c r="P3" s="2663"/>
      <c r="Q3" s="2663"/>
      <c r="R3" s="2663"/>
    </row>
    <row r="4" spans="1:18" ht="16.5" customHeight="1">
      <c r="A4" s="2662"/>
      <c r="B4" s="2662"/>
      <c r="C4" s="2662"/>
      <c r="D4" s="2662"/>
      <c r="E4" s="2663"/>
      <c r="F4" s="2663"/>
      <c r="G4" s="2663"/>
      <c r="H4" s="2663"/>
      <c r="I4" s="2663"/>
      <c r="J4" s="594"/>
      <c r="K4" s="2662"/>
      <c r="L4" s="2662"/>
      <c r="M4" s="2663"/>
      <c r="N4" s="2663"/>
      <c r="O4" s="2663"/>
      <c r="P4" s="2663"/>
      <c r="Q4" s="2663"/>
      <c r="R4" s="2663"/>
    </row>
    <row r="5" spans="1:18" s="234" customFormat="1" ht="23.1" customHeight="1">
      <c r="A5" s="234" t="s">
        <v>187</v>
      </c>
      <c r="B5" s="235"/>
      <c r="C5" s="235"/>
      <c r="D5" s="235"/>
      <c r="E5" s="235"/>
      <c r="F5" s="235"/>
      <c r="G5" s="235"/>
      <c r="H5" s="235"/>
      <c r="I5" s="235"/>
      <c r="J5" s="235"/>
      <c r="K5" s="235"/>
      <c r="L5" s="235"/>
      <c r="M5" s="235"/>
      <c r="N5" s="235"/>
      <c r="O5" s="235"/>
      <c r="P5" s="235"/>
      <c r="Q5" s="235"/>
    </row>
    <row r="6" spans="1:18" s="237" customFormat="1" ht="23.1" customHeight="1">
      <c r="A6" s="2659" t="s">
        <v>419</v>
      </c>
      <c r="B6" s="2659"/>
      <c r="C6" s="2659"/>
      <c r="D6" s="654" t="s">
        <v>632</v>
      </c>
      <c r="E6" s="655" t="s">
        <v>414</v>
      </c>
      <c r="F6" s="656" t="s">
        <v>24</v>
      </c>
      <c r="G6" s="2660" t="str">
        <f>IF(様式5!L5="","",様式5!L5)</f>
        <v/>
      </c>
      <c r="H6" s="2660"/>
      <c r="I6" s="2660"/>
      <c r="J6" s="397" t="s">
        <v>46</v>
      </c>
      <c r="K6" s="654"/>
      <c r="L6" s="275" t="s">
        <v>413</v>
      </c>
      <c r="M6" s="261"/>
      <c r="N6" s="656" t="s">
        <v>24</v>
      </c>
      <c r="O6" s="2660"/>
      <c r="P6" s="2660"/>
      <c r="Q6" s="2660"/>
      <c r="R6" s="398" t="s">
        <v>46</v>
      </c>
    </row>
    <row r="7" spans="1:18" s="237" customFormat="1" ht="23.1" customHeight="1">
      <c r="A7" s="2659" t="s">
        <v>229</v>
      </c>
      <c r="B7" s="2659"/>
      <c r="C7" s="2659"/>
      <c r="D7" s="2664" t="str">
        <f>IF(様式1!F37="","",様式1!F37)</f>
        <v/>
      </c>
      <c r="E7" s="2665"/>
      <c r="F7" s="2665"/>
      <c r="G7" s="2665"/>
      <c r="H7" s="651" t="s">
        <v>52</v>
      </c>
      <c r="I7" s="2665" t="str">
        <f>IF(様式1!K37="","",様式1!K37)</f>
        <v/>
      </c>
      <c r="J7" s="2665"/>
      <c r="K7" s="2665"/>
      <c r="L7" s="2665"/>
      <c r="M7" s="2666"/>
      <c r="N7" s="2667" t="s">
        <v>420</v>
      </c>
      <c r="O7" s="2668"/>
      <c r="P7" s="2669" t="str">
        <f>IF(様式1!F38="","",様式1!F38)</f>
        <v/>
      </c>
      <c r="Q7" s="2670"/>
      <c r="R7" s="238" t="s">
        <v>56</v>
      </c>
    </row>
    <row r="8" spans="1:18" s="237" customFormat="1" ht="8.1" customHeight="1">
      <c r="A8" s="239"/>
      <c r="B8" s="239"/>
      <c r="C8" s="240"/>
      <c r="D8" s="240"/>
      <c r="E8" s="240"/>
      <c r="F8" s="240"/>
      <c r="G8" s="240"/>
      <c r="H8" s="240"/>
      <c r="I8" s="240"/>
      <c r="J8" s="240"/>
      <c r="K8" s="240"/>
      <c r="L8" s="240"/>
      <c r="M8" s="240"/>
      <c r="N8" s="239"/>
      <c r="O8" s="239"/>
      <c r="P8" s="240"/>
      <c r="Q8" s="240"/>
      <c r="R8" s="240"/>
    </row>
    <row r="9" spans="1:18" s="237" customFormat="1" ht="20.100000000000001" customHeight="1">
      <c r="A9" s="241" t="s">
        <v>421</v>
      </c>
      <c r="B9" s="239"/>
      <c r="C9" s="240"/>
      <c r="D9" s="240"/>
      <c r="E9" s="240"/>
      <c r="F9" s="240"/>
      <c r="G9" s="240"/>
      <c r="H9" s="240"/>
      <c r="I9" s="240"/>
      <c r="J9" s="240"/>
      <c r="K9" s="240"/>
      <c r="L9" s="240"/>
      <c r="M9" s="240"/>
      <c r="N9" s="239"/>
      <c r="O9" s="239"/>
      <c r="P9" s="240"/>
      <c r="Q9" s="240"/>
      <c r="R9" s="240"/>
    </row>
    <row r="10" spans="1:18" s="237" customFormat="1" ht="20.100000000000001" customHeight="1">
      <c r="A10" s="242" t="s">
        <v>422</v>
      </c>
      <c r="B10" s="243"/>
      <c r="C10" s="651"/>
      <c r="D10" s="651"/>
      <c r="E10" s="651"/>
      <c r="F10" s="651"/>
      <c r="G10" s="651"/>
      <c r="H10" s="651"/>
      <c r="I10" s="651"/>
      <c r="J10" s="651"/>
      <c r="K10" s="651"/>
      <c r="L10" s="651"/>
      <c r="M10" s="651"/>
      <c r="N10" s="243"/>
      <c r="O10" s="243"/>
      <c r="P10" s="651"/>
      <c r="Q10" s="651"/>
      <c r="R10" s="652"/>
    </row>
    <row r="11" spans="1:18" s="237" customFormat="1" ht="35.1" customHeight="1">
      <c r="A11" s="2680"/>
      <c r="B11" s="2682" t="s">
        <v>518</v>
      </c>
      <c r="C11" s="2683"/>
      <c r="D11" s="2683"/>
      <c r="E11" s="2683"/>
      <c r="F11" s="2683"/>
      <c r="G11" s="2683"/>
      <c r="H11" s="2683"/>
      <c r="I11" s="2683"/>
      <c r="J11" s="2683"/>
      <c r="K11" s="2683"/>
      <c r="L11" s="2683"/>
      <c r="M11" s="2683"/>
      <c r="N11" s="2683"/>
      <c r="O11" s="2683"/>
      <c r="P11" s="2683"/>
      <c r="Q11" s="2683"/>
      <c r="R11" s="2684"/>
    </row>
    <row r="12" spans="1:18" s="237" customFormat="1" ht="328.5" customHeight="1">
      <c r="A12" s="2681"/>
      <c r="B12" s="2685"/>
      <c r="C12" s="2686"/>
      <c r="D12" s="2686"/>
      <c r="E12" s="2686"/>
      <c r="F12" s="2686"/>
      <c r="G12" s="2686"/>
      <c r="H12" s="2686"/>
      <c r="I12" s="2686"/>
      <c r="J12" s="2686"/>
      <c r="K12" s="2686"/>
      <c r="L12" s="2686"/>
      <c r="M12" s="2686"/>
      <c r="N12" s="2686"/>
      <c r="O12" s="2686"/>
      <c r="P12" s="2686"/>
      <c r="Q12" s="2686"/>
      <c r="R12" s="2687"/>
    </row>
    <row r="13" spans="1:18" s="237" customFormat="1" ht="8.1" customHeight="1">
      <c r="A13" s="246"/>
      <c r="B13" s="244"/>
      <c r="C13" s="241"/>
      <c r="D13" s="241"/>
      <c r="E13" s="241"/>
      <c r="F13" s="241"/>
      <c r="G13" s="240"/>
      <c r="H13" s="240"/>
      <c r="I13" s="240"/>
      <c r="J13" s="240"/>
      <c r="K13" s="240"/>
      <c r="L13" s="240"/>
      <c r="M13" s="240"/>
      <c r="N13" s="239"/>
      <c r="O13" s="239"/>
      <c r="P13" s="240"/>
      <c r="Q13" s="240"/>
      <c r="R13" s="240"/>
    </row>
    <row r="14" spans="1:18" s="249" customFormat="1" ht="23.1" customHeight="1">
      <c r="A14" s="247" t="s">
        <v>425</v>
      </c>
      <c r="B14" s="248"/>
      <c r="C14" s="248"/>
      <c r="D14" s="248"/>
      <c r="E14" s="248"/>
      <c r="F14" s="248"/>
      <c r="G14" s="248"/>
      <c r="H14" s="248"/>
      <c r="I14" s="248"/>
      <c r="J14" s="248"/>
      <c r="K14" s="248"/>
      <c r="L14" s="248"/>
      <c r="M14" s="248"/>
      <c r="N14" s="248"/>
      <c r="O14" s="248"/>
      <c r="P14" s="248"/>
      <c r="Q14" s="248"/>
      <c r="R14" s="248"/>
    </row>
    <row r="15" spans="1:18" s="249" customFormat="1" ht="23.1" customHeight="1">
      <c r="A15" s="250" t="s">
        <v>426</v>
      </c>
      <c r="B15" s="251"/>
      <c r="C15" s="251"/>
      <c r="D15" s="251"/>
      <c r="E15" s="251"/>
      <c r="F15" s="251"/>
      <c r="G15" s="251"/>
      <c r="H15" s="251"/>
      <c r="I15" s="252"/>
      <c r="J15" s="251"/>
      <c r="K15" s="251"/>
      <c r="L15" s="251"/>
      <c r="M15" s="251"/>
      <c r="N15" s="251"/>
      <c r="O15" s="251"/>
      <c r="P15" s="251"/>
      <c r="Q15" s="251"/>
      <c r="R15" s="253"/>
    </row>
    <row r="16" spans="1:18" s="249" customFormat="1" ht="23.1" customHeight="1">
      <c r="A16" s="254"/>
      <c r="B16" s="784"/>
      <c r="C16" s="2688" t="s">
        <v>531</v>
      </c>
      <c r="D16" s="2689"/>
      <c r="E16" s="2689"/>
      <c r="F16" s="2689"/>
      <c r="G16" s="2689"/>
      <c r="H16" s="2689"/>
      <c r="I16" s="2689"/>
      <c r="J16" s="2689"/>
      <c r="K16" s="2689"/>
      <c r="L16" s="2689"/>
      <c r="M16" s="2689"/>
      <c r="N16" s="2689"/>
      <c r="O16" s="2689"/>
      <c r="P16" s="2689"/>
      <c r="Q16" s="2689"/>
      <c r="R16" s="2690"/>
    </row>
    <row r="17" spans="1:24" s="249" customFormat="1" ht="23.1" customHeight="1">
      <c r="A17" s="254"/>
      <c r="B17" s="784"/>
      <c r="C17" s="2688" t="s">
        <v>1161</v>
      </c>
      <c r="D17" s="2689"/>
      <c r="E17" s="2689"/>
      <c r="F17" s="2689"/>
      <c r="G17" s="2689"/>
      <c r="H17" s="2689"/>
      <c r="I17" s="2689"/>
      <c r="J17" s="2689"/>
      <c r="K17" s="2689"/>
      <c r="L17" s="2689"/>
      <c r="M17" s="2689"/>
      <c r="N17" s="2689"/>
      <c r="O17" s="2689"/>
      <c r="P17" s="2689"/>
      <c r="Q17" s="2689"/>
      <c r="R17" s="2690"/>
    </row>
    <row r="18" spans="1:24" s="237" customFormat="1" ht="32.25" customHeight="1">
      <c r="A18" s="2671" t="s">
        <v>1156</v>
      </c>
      <c r="B18" s="2672"/>
      <c r="C18" s="2672"/>
      <c r="D18" s="2672"/>
      <c r="E18" s="2672"/>
      <c r="F18" s="2672"/>
      <c r="G18" s="2672"/>
      <c r="H18" s="2672"/>
      <c r="I18" s="2672"/>
      <c r="J18" s="2672"/>
      <c r="K18" s="2672"/>
      <c r="L18" s="2672"/>
      <c r="M18" s="2672"/>
      <c r="N18" s="2672"/>
      <c r="O18" s="2672"/>
      <c r="P18" s="2672"/>
      <c r="Q18" s="2672"/>
      <c r="R18" s="2673"/>
      <c r="S18" s="661"/>
      <c r="T18" s="557"/>
      <c r="U18" s="249"/>
      <c r="V18" s="244"/>
      <c r="X18" s="244"/>
    </row>
    <row r="19" spans="1:24" s="263" customFormat="1" ht="30" customHeight="1">
      <c r="A19" s="660"/>
      <c r="B19" s="785"/>
      <c r="C19" s="2674" t="s">
        <v>1066</v>
      </c>
      <c r="D19" s="2675"/>
      <c r="E19" s="2675"/>
      <c r="F19" s="2675"/>
      <c r="G19" s="2675"/>
      <c r="H19" s="2675"/>
      <c r="I19" s="2675"/>
      <c r="J19" s="2675"/>
      <c r="K19" s="2675"/>
      <c r="L19" s="2675"/>
      <c r="M19" s="2675"/>
      <c r="N19" s="2675"/>
      <c r="O19" s="2675"/>
      <c r="P19" s="2675"/>
      <c r="Q19" s="2675"/>
      <c r="R19" s="2676"/>
      <c r="S19" s="661"/>
      <c r="T19" s="557"/>
      <c r="U19" s="249"/>
      <c r="V19" s="277"/>
    </row>
    <row r="20" spans="1:24" s="249" customFormat="1" ht="35.1" customHeight="1">
      <c r="A20" s="2677" t="s">
        <v>1157</v>
      </c>
      <c r="B20" s="2678"/>
      <c r="C20" s="2678"/>
      <c r="D20" s="2678"/>
      <c r="E20" s="2678"/>
      <c r="F20" s="2678"/>
      <c r="G20" s="2678"/>
      <c r="H20" s="2678"/>
      <c r="I20" s="2678"/>
      <c r="J20" s="2678"/>
      <c r="K20" s="2678"/>
      <c r="L20" s="2678"/>
      <c r="M20" s="2678"/>
      <c r="N20" s="2678"/>
      <c r="O20" s="2678"/>
      <c r="P20" s="2678"/>
      <c r="Q20" s="2678"/>
      <c r="R20" s="2679"/>
      <c r="S20" s="661"/>
      <c r="T20" s="557"/>
    </row>
    <row r="21" spans="1:24" s="249" customFormat="1" ht="28.5" customHeight="1">
      <c r="A21" s="662"/>
      <c r="B21" s="786"/>
      <c r="C21" s="2691" t="s">
        <v>1151</v>
      </c>
      <c r="D21" s="2692"/>
      <c r="E21" s="2692"/>
      <c r="F21" s="2692"/>
      <c r="G21" s="2692"/>
      <c r="H21" s="2692"/>
      <c r="I21" s="2692"/>
      <c r="J21" s="2692"/>
      <c r="K21" s="2692"/>
      <c r="L21" s="2692"/>
      <c r="M21" s="2692"/>
      <c r="N21" s="2692"/>
      <c r="O21" s="2692"/>
      <c r="P21" s="2692"/>
      <c r="Q21" s="2692"/>
      <c r="R21" s="2693"/>
      <c r="S21" s="661"/>
      <c r="T21" s="557"/>
    </row>
    <row r="22" spans="1:24" s="249" customFormat="1" ht="15.75" customHeight="1">
      <c r="A22" s="2703"/>
      <c r="B22" s="2703"/>
      <c r="C22" s="2703"/>
      <c r="D22" s="2703"/>
      <c r="E22" s="2703"/>
      <c r="F22" s="2703"/>
      <c r="G22" s="2703"/>
      <c r="H22" s="2703"/>
      <c r="I22" s="2703"/>
      <c r="J22" s="2703"/>
      <c r="K22" s="2703"/>
      <c r="L22" s="2703"/>
      <c r="M22" s="2703"/>
      <c r="N22" s="2703"/>
      <c r="O22" s="2703"/>
      <c r="P22" s="2703"/>
      <c r="Q22" s="2703"/>
      <c r="R22" s="2703"/>
      <c r="S22" s="357"/>
      <c r="T22" s="557"/>
    </row>
    <row r="23" spans="1:24" s="1269" customFormat="1" ht="28.5" customHeight="1">
      <c r="A23" s="2704" t="s">
        <v>1520</v>
      </c>
      <c r="B23" s="2704"/>
      <c r="C23" s="2704"/>
      <c r="D23" s="2704"/>
      <c r="E23" s="2704"/>
      <c r="F23" s="2704"/>
      <c r="G23" s="2704"/>
      <c r="H23" s="2704"/>
      <c r="I23" s="2704"/>
      <c r="J23" s="2704"/>
      <c r="K23" s="2704"/>
      <c r="L23" s="2704"/>
      <c r="M23" s="2704"/>
      <c r="N23" s="2704"/>
      <c r="O23" s="2704"/>
      <c r="P23" s="2704"/>
      <c r="Q23" s="2704"/>
      <c r="R23" s="2704"/>
      <c r="S23" s="1267"/>
      <c r="T23" s="1268"/>
    </row>
    <row r="24" spans="1:24" s="1269" customFormat="1" ht="35.1" customHeight="1">
      <c r="A24" s="2697" t="s">
        <v>1519</v>
      </c>
      <c r="B24" s="2698"/>
      <c r="C24" s="2698"/>
      <c r="D24" s="2698"/>
      <c r="E24" s="2698"/>
      <c r="F24" s="2698"/>
      <c r="G24" s="2698"/>
      <c r="H24" s="2698"/>
      <c r="I24" s="2698"/>
      <c r="J24" s="2698"/>
      <c r="K24" s="2698"/>
      <c r="L24" s="2698"/>
      <c r="M24" s="2698"/>
      <c r="N24" s="2698"/>
      <c r="O24" s="2698"/>
      <c r="P24" s="2698"/>
      <c r="Q24" s="2698"/>
      <c r="R24" s="2699"/>
      <c r="S24" s="1272"/>
      <c r="T24" s="1268"/>
    </row>
    <row r="25" spans="1:24" s="1269" customFormat="1" ht="28.5" customHeight="1">
      <c r="A25" s="1270"/>
      <c r="B25" s="1273"/>
      <c r="C25" s="2700" t="s">
        <v>1345</v>
      </c>
      <c r="D25" s="2701"/>
      <c r="E25" s="2701"/>
      <c r="F25" s="2701"/>
      <c r="G25" s="2701"/>
      <c r="H25" s="2701"/>
      <c r="I25" s="2701"/>
      <c r="J25" s="2701"/>
      <c r="K25" s="2701"/>
      <c r="L25" s="2701"/>
      <c r="M25" s="2701"/>
      <c r="N25" s="2701"/>
      <c r="O25" s="2701"/>
      <c r="P25" s="2701"/>
      <c r="Q25" s="2701"/>
      <c r="R25" s="2702"/>
      <c r="S25" s="1272"/>
      <c r="T25" s="1268"/>
    </row>
    <row r="26" spans="1:24" s="281" customFormat="1" ht="12.95" customHeight="1">
      <c r="A26" s="551" t="s">
        <v>771</v>
      </c>
      <c r="B26" s="552"/>
      <c r="C26" s="553"/>
      <c r="D26" s="553"/>
      <c r="E26" s="553"/>
      <c r="F26" s="553"/>
      <c r="G26" s="553"/>
      <c r="H26" s="553"/>
      <c r="I26" s="553"/>
      <c r="J26" s="553"/>
      <c r="K26" s="553"/>
      <c r="L26" s="554"/>
      <c r="M26" s="552"/>
      <c r="N26" s="553"/>
      <c r="O26" s="554"/>
      <c r="P26" s="555"/>
      <c r="Q26" s="556"/>
      <c r="R26" s="556"/>
      <c r="S26" s="280"/>
      <c r="T26" s="280"/>
      <c r="U26" s="280"/>
      <c r="V26" s="279"/>
    </row>
    <row r="27" spans="1:24" ht="18" customHeight="1">
      <c r="R27" s="325" t="s">
        <v>820</v>
      </c>
      <c r="S27" s="249"/>
      <c r="T27" s="249"/>
      <c r="U27" s="249"/>
    </row>
    <row r="28" spans="1:24" ht="24.95" customHeight="1">
      <c r="A28" s="2694" t="s">
        <v>981</v>
      </c>
      <c r="B28" s="2694"/>
      <c r="C28" s="2694"/>
      <c r="D28" s="2694"/>
      <c r="E28" s="2694"/>
      <c r="F28" s="2694"/>
      <c r="G28" s="2694"/>
      <c r="H28" s="2694"/>
      <c r="I28" s="2694"/>
      <c r="J28" s="2694"/>
      <c r="K28" s="2694"/>
      <c r="L28" s="2694"/>
      <c r="M28" s="2694"/>
      <c r="N28" s="2694"/>
      <c r="O28" s="2694"/>
      <c r="P28" s="2694"/>
      <c r="Q28" s="2694"/>
      <c r="R28" s="2694"/>
    </row>
    <row r="29" spans="1:24" s="232" customFormat="1" ht="20.100000000000001" customHeight="1">
      <c r="A29" s="2695" t="s">
        <v>418</v>
      </c>
      <c r="B29" s="2695"/>
      <c r="C29" s="2695"/>
      <c r="D29" s="2695"/>
      <c r="E29" s="2696"/>
      <c r="F29" s="2696"/>
      <c r="G29" s="2696"/>
      <c r="H29" s="2696"/>
      <c r="I29" s="2696"/>
      <c r="K29" s="233" t="s">
        <v>318</v>
      </c>
      <c r="L29" s="233"/>
      <c r="M29" s="2696"/>
      <c r="N29" s="2696"/>
      <c r="O29" s="2696"/>
      <c r="P29" s="2696"/>
      <c r="Q29" s="2696"/>
      <c r="R29" s="2696"/>
    </row>
    <row r="30" spans="1:24" ht="8.1" customHeight="1">
      <c r="B30" s="594"/>
      <c r="C30" s="594"/>
      <c r="D30" s="594"/>
      <c r="E30" s="594"/>
      <c r="F30" s="594"/>
      <c r="G30" s="594"/>
      <c r="H30" s="594"/>
      <c r="I30" s="594"/>
      <c r="J30" s="594"/>
      <c r="K30" s="594"/>
      <c r="L30" s="594"/>
      <c r="M30" s="594"/>
      <c r="N30" s="594"/>
      <c r="O30" s="594"/>
      <c r="P30" s="594"/>
      <c r="Q30" s="594"/>
    </row>
    <row r="31" spans="1:24" s="234" customFormat="1" ht="23.1" customHeight="1">
      <c r="A31" s="234" t="s">
        <v>187</v>
      </c>
      <c r="B31" s="235"/>
      <c r="C31" s="235"/>
      <c r="D31" s="235"/>
      <c r="E31" s="235"/>
      <c r="F31" s="235"/>
      <c r="G31" s="235"/>
      <c r="H31" s="235"/>
      <c r="I31" s="235"/>
      <c r="J31" s="235"/>
      <c r="K31" s="235"/>
      <c r="L31" s="235"/>
      <c r="M31" s="235"/>
      <c r="N31" s="235"/>
      <c r="O31" s="235"/>
      <c r="P31" s="235"/>
      <c r="Q31" s="235"/>
    </row>
    <row r="32" spans="1:24" s="237" customFormat="1" ht="23.1" customHeight="1">
      <c r="A32" s="2659" t="s">
        <v>419</v>
      </c>
      <c r="B32" s="2659"/>
      <c r="C32" s="2659"/>
      <c r="D32" s="654"/>
      <c r="E32" s="655" t="s">
        <v>414</v>
      </c>
      <c r="F32" s="656" t="s">
        <v>24</v>
      </c>
      <c r="G32" s="2705"/>
      <c r="H32" s="2705"/>
      <c r="I32" s="2705"/>
      <c r="J32" s="397" t="s">
        <v>46</v>
      </c>
      <c r="K32" s="654"/>
      <c r="L32" s="275" t="s">
        <v>413</v>
      </c>
      <c r="M32" s="261"/>
      <c r="N32" s="656" t="s">
        <v>24</v>
      </c>
      <c r="O32" s="2705"/>
      <c r="P32" s="2705"/>
      <c r="Q32" s="2705"/>
      <c r="R32" s="398" t="s">
        <v>46</v>
      </c>
    </row>
    <row r="33" spans="1:24" s="237" customFormat="1" ht="23.1" customHeight="1">
      <c r="A33" s="2659" t="s">
        <v>229</v>
      </c>
      <c r="B33" s="2659"/>
      <c r="C33" s="2659"/>
      <c r="D33" s="2669"/>
      <c r="E33" s="2670"/>
      <c r="F33" s="2670"/>
      <c r="G33" s="2670"/>
      <c r="H33" s="651" t="s">
        <v>52</v>
      </c>
      <c r="I33" s="2670"/>
      <c r="J33" s="2670"/>
      <c r="K33" s="2670"/>
      <c r="L33" s="2670"/>
      <c r="M33" s="2706"/>
      <c r="N33" s="2667" t="s">
        <v>420</v>
      </c>
      <c r="O33" s="2668"/>
      <c r="P33" s="2669"/>
      <c r="Q33" s="2670"/>
      <c r="R33" s="238" t="s">
        <v>56</v>
      </c>
    </row>
    <row r="34" spans="1:24" s="237" customFormat="1" ht="8.1" customHeight="1">
      <c r="A34" s="239"/>
      <c r="B34" s="239"/>
      <c r="C34" s="240"/>
      <c r="D34" s="240"/>
      <c r="E34" s="240"/>
      <c r="F34" s="240"/>
      <c r="G34" s="240"/>
      <c r="H34" s="240"/>
      <c r="I34" s="240"/>
      <c r="J34" s="240"/>
      <c r="K34" s="240"/>
      <c r="L34" s="240"/>
      <c r="M34" s="240"/>
      <c r="N34" s="239"/>
      <c r="O34" s="239"/>
      <c r="P34" s="240"/>
      <c r="Q34" s="240"/>
      <c r="R34" s="240"/>
    </row>
    <row r="35" spans="1:24" s="237" customFormat="1" ht="20.100000000000001" customHeight="1">
      <c r="A35" s="241" t="s">
        <v>421</v>
      </c>
      <c r="B35" s="239"/>
      <c r="C35" s="240"/>
      <c r="D35" s="240"/>
      <c r="E35" s="240"/>
      <c r="F35" s="240"/>
      <c r="G35" s="240"/>
      <c r="H35" s="240"/>
      <c r="I35" s="240"/>
      <c r="J35" s="240"/>
      <c r="K35" s="240"/>
      <c r="L35" s="240"/>
      <c r="M35" s="240"/>
      <c r="N35" s="239"/>
      <c r="O35" s="239"/>
      <c r="P35" s="240"/>
      <c r="Q35" s="240"/>
      <c r="R35" s="240"/>
    </row>
    <row r="36" spans="1:24" s="237" customFormat="1" ht="20.100000000000001" customHeight="1">
      <c r="A36" s="242" t="s">
        <v>422</v>
      </c>
      <c r="B36" s="243"/>
      <c r="C36" s="651"/>
      <c r="D36" s="651"/>
      <c r="E36" s="651"/>
      <c r="F36" s="651"/>
      <c r="G36" s="651"/>
      <c r="H36" s="651"/>
      <c r="I36" s="651"/>
      <c r="J36" s="651"/>
      <c r="K36" s="651"/>
      <c r="L36" s="651"/>
      <c r="M36" s="651"/>
      <c r="N36" s="243"/>
      <c r="O36" s="243"/>
      <c r="P36" s="651"/>
      <c r="Q36" s="651"/>
      <c r="R36" s="652"/>
    </row>
    <row r="37" spans="1:24" s="237" customFormat="1" ht="35.1" customHeight="1">
      <c r="A37" s="2680"/>
      <c r="B37" s="2682" t="s">
        <v>518</v>
      </c>
      <c r="C37" s="2683"/>
      <c r="D37" s="2683"/>
      <c r="E37" s="2683"/>
      <c r="F37" s="2683"/>
      <c r="G37" s="2683"/>
      <c r="H37" s="2683"/>
      <c r="I37" s="2683"/>
      <c r="J37" s="2683"/>
      <c r="K37" s="2683"/>
      <c r="L37" s="2683"/>
      <c r="M37" s="2683"/>
      <c r="N37" s="2683"/>
      <c r="O37" s="2683"/>
      <c r="P37" s="2683"/>
      <c r="Q37" s="2683"/>
      <c r="R37" s="2684"/>
    </row>
    <row r="38" spans="1:24" s="237" customFormat="1" ht="328.5" customHeight="1">
      <c r="A38" s="2681"/>
      <c r="B38" s="2710"/>
      <c r="C38" s="2711"/>
      <c r="D38" s="2711"/>
      <c r="E38" s="2711"/>
      <c r="F38" s="2711"/>
      <c r="G38" s="2711"/>
      <c r="H38" s="2711"/>
      <c r="I38" s="2711"/>
      <c r="J38" s="2711"/>
      <c r="K38" s="2711"/>
      <c r="L38" s="2711"/>
      <c r="M38" s="2711"/>
      <c r="N38" s="2711"/>
      <c r="O38" s="2711"/>
      <c r="P38" s="2711"/>
      <c r="Q38" s="2711"/>
      <c r="R38" s="2712"/>
    </row>
    <row r="39" spans="1:24" s="237" customFormat="1" ht="8.1" customHeight="1">
      <c r="A39" s="246"/>
      <c r="B39" s="244"/>
      <c r="C39" s="241"/>
      <c r="D39" s="241"/>
      <c r="E39" s="241"/>
      <c r="F39" s="241"/>
      <c r="G39" s="240"/>
      <c r="H39" s="240"/>
      <c r="I39" s="240"/>
      <c r="J39" s="240"/>
      <c r="K39" s="240"/>
      <c r="L39" s="240"/>
      <c r="M39" s="240"/>
      <c r="N39" s="239"/>
      <c r="O39" s="239"/>
      <c r="P39" s="240"/>
      <c r="Q39" s="240"/>
      <c r="R39" s="240"/>
    </row>
    <row r="40" spans="1:24" s="249" customFormat="1" ht="23.1" customHeight="1">
      <c r="A40" s="247" t="s">
        <v>425</v>
      </c>
      <c r="B40" s="248"/>
      <c r="C40" s="248"/>
      <c r="D40" s="248"/>
      <c r="E40" s="248"/>
      <c r="F40" s="248"/>
      <c r="G40" s="248"/>
      <c r="H40" s="248"/>
      <c r="I40" s="248"/>
      <c r="J40" s="248"/>
      <c r="K40" s="248"/>
      <c r="L40" s="248"/>
      <c r="M40" s="248"/>
      <c r="N40" s="248"/>
      <c r="O40" s="248"/>
      <c r="P40" s="248"/>
      <c r="Q40" s="248"/>
      <c r="R40" s="248"/>
    </row>
    <row r="41" spans="1:24" s="249" customFormat="1" ht="23.1" customHeight="1">
      <c r="A41" s="250" t="s">
        <v>426</v>
      </c>
      <c r="B41" s="251"/>
      <c r="C41" s="251"/>
      <c r="D41" s="251"/>
      <c r="E41" s="251"/>
      <c r="F41" s="251"/>
      <c r="G41" s="251"/>
      <c r="H41" s="251"/>
      <c r="I41" s="252"/>
      <c r="J41" s="251"/>
      <c r="K41" s="251"/>
      <c r="L41" s="251"/>
      <c r="M41" s="251"/>
      <c r="N41" s="251"/>
      <c r="O41" s="251"/>
      <c r="P41" s="251"/>
      <c r="Q41" s="251"/>
      <c r="R41" s="253"/>
    </row>
    <row r="42" spans="1:24" s="249" customFormat="1" ht="23.1" customHeight="1">
      <c r="A42" s="254"/>
      <c r="B42" s="323"/>
      <c r="C42" s="2688" t="s">
        <v>531</v>
      </c>
      <c r="D42" s="2689"/>
      <c r="E42" s="2689"/>
      <c r="F42" s="2689"/>
      <c r="G42" s="2689"/>
      <c r="H42" s="2689"/>
      <c r="I42" s="2689"/>
      <c r="J42" s="2689"/>
      <c r="K42" s="2689"/>
      <c r="L42" s="2689"/>
      <c r="M42" s="2689"/>
      <c r="N42" s="2689"/>
      <c r="O42" s="2689"/>
      <c r="P42" s="2689"/>
      <c r="Q42" s="2689"/>
      <c r="R42" s="2690"/>
    </row>
    <row r="43" spans="1:24" s="249" customFormat="1" ht="23.1" customHeight="1">
      <c r="A43" s="254"/>
      <c r="B43" s="323"/>
      <c r="C43" s="2688" t="s">
        <v>1161</v>
      </c>
      <c r="D43" s="2689"/>
      <c r="E43" s="2689"/>
      <c r="F43" s="2689"/>
      <c r="G43" s="2689"/>
      <c r="H43" s="2689"/>
      <c r="I43" s="2689"/>
      <c r="J43" s="2689"/>
      <c r="K43" s="2689"/>
      <c r="L43" s="2689"/>
      <c r="M43" s="2689"/>
      <c r="N43" s="2689"/>
      <c r="O43" s="2689"/>
      <c r="P43" s="2689"/>
      <c r="Q43" s="2689"/>
      <c r="R43" s="2690"/>
    </row>
    <row r="44" spans="1:24" s="237" customFormat="1" ht="39.950000000000003" customHeight="1">
      <c r="A44" s="2671" t="s">
        <v>1156</v>
      </c>
      <c r="B44" s="2672"/>
      <c r="C44" s="2672"/>
      <c r="D44" s="2672"/>
      <c r="E44" s="2672"/>
      <c r="F44" s="2672"/>
      <c r="G44" s="2672"/>
      <c r="H44" s="2672"/>
      <c r="I44" s="2672"/>
      <c r="J44" s="2672"/>
      <c r="K44" s="2672"/>
      <c r="L44" s="2672"/>
      <c r="M44" s="2672"/>
      <c r="N44" s="2672"/>
      <c r="O44" s="2672"/>
      <c r="P44" s="2672"/>
      <c r="Q44" s="2672"/>
      <c r="R44" s="2673"/>
      <c r="S44" s="249"/>
      <c r="T44" s="249"/>
      <c r="U44" s="249"/>
      <c r="V44" s="244"/>
      <c r="X44" s="244"/>
    </row>
    <row r="45" spans="1:24" s="263" customFormat="1" ht="30" customHeight="1">
      <c r="A45" s="550"/>
      <c r="B45" s="549"/>
      <c r="C45" s="2674" t="s">
        <v>1066</v>
      </c>
      <c r="D45" s="2675"/>
      <c r="E45" s="2675"/>
      <c r="F45" s="2675"/>
      <c r="G45" s="2675"/>
      <c r="H45" s="2675"/>
      <c r="I45" s="2675"/>
      <c r="J45" s="2675"/>
      <c r="K45" s="2675"/>
      <c r="L45" s="2675"/>
      <c r="M45" s="2675"/>
      <c r="N45" s="2675"/>
      <c r="O45" s="2675"/>
      <c r="P45" s="2675"/>
      <c r="Q45" s="2675"/>
      <c r="R45" s="2676"/>
      <c r="S45" s="249"/>
      <c r="T45" s="249"/>
      <c r="U45" s="249"/>
      <c r="V45" s="277"/>
    </row>
    <row r="46" spans="1:24" s="249" customFormat="1" ht="35.1" customHeight="1">
      <c r="A46" s="2671" t="s">
        <v>1157</v>
      </c>
      <c r="B46" s="2672"/>
      <c r="C46" s="2672"/>
      <c r="D46" s="2672"/>
      <c r="E46" s="2672"/>
      <c r="F46" s="2672"/>
      <c r="G46" s="2672"/>
      <c r="H46" s="2672"/>
      <c r="I46" s="2672"/>
      <c r="J46" s="2672"/>
      <c r="K46" s="2672"/>
      <c r="L46" s="2672"/>
      <c r="M46" s="2672"/>
      <c r="N46" s="2672"/>
      <c r="O46" s="2672"/>
      <c r="P46" s="2672"/>
      <c r="Q46" s="2672"/>
      <c r="R46" s="2673"/>
    </row>
    <row r="47" spans="1:24" s="249" customFormat="1" ht="28.5" customHeight="1">
      <c r="A47" s="634"/>
      <c r="B47" s="635"/>
      <c r="C47" s="2674" t="s">
        <v>1152</v>
      </c>
      <c r="D47" s="2675"/>
      <c r="E47" s="2675"/>
      <c r="F47" s="2675"/>
      <c r="G47" s="2675"/>
      <c r="H47" s="2675"/>
      <c r="I47" s="2675"/>
      <c r="J47" s="2675"/>
      <c r="K47" s="2675"/>
      <c r="L47" s="2675"/>
      <c r="M47" s="2675"/>
      <c r="N47" s="2675"/>
      <c r="O47" s="2675"/>
      <c r="P47" s="2675"/>
      <c r="Q47" s="2675"/>
      <c r="R47" s="2676"/>
    </row>
    <row r="48" spans="1:24" s="249" customFormat="1" ht="15.75" customHeight="1">
      <c r="A48" s="2703"/>
      <c r="B48" s="2703"/>
      <c r="C48" s="2703"/>
      <c r="D48" s="2703"/>
      <c r="E48" s="2703"/>
      <c r="F48" s="2703"/>
      <c r="G48" s="2703"/>
      <c r="H48" s="2703"/>
      <c r="I48" s="2703"/>
      <c r="J48" s="2703"/>
      <c r="K48" s="2703"/>
      <c r="L48" s="2703"/>
      <c r="M48" s="2703"/>
      <c r="N48" s="2703"/>
      <c r="O48" s="2703"/>
      <c r="P48" s="2703"/>
      <c r="Q48" s="2703"/>
      <c r="R48" s="2703"/>
      <c r="S48" s="357"/>
      <c r="T48" s="557"/>
    </row>
    <row r="49" spans="1:22" s="249" customFormat="1" ht="20.25" customHeight="1">
      <c r="A49" s="2704" t="s">
        <v>1520</v>
      </c>
      <c r="B49" s="2704"/>
      <c r="C49" s="2704"/>
      <c r="D49" s="2704"/>
      <c r="E49" s="2704"/>
      <c r="F49" s="2704"/>
      <c r="G49" s="2704"/>
      <c r="H49" s="2704"/>
      <c r="I49" s="2704"/>
      <c r="J49" s="2704"/>
      <c r="K49" s="2704"/>
      <c r="L49" s="2704"/>
      <c r="M49" s="2704"/>
      <c r="N49" s="2704"/>
      <c r="O49" s="2704"/>
      <c r="P49" s="2704"/>
      <c r="Q49" s="2704"/>
      <c r="R49" s="2704"/>
      <c r="S49" s="357"/>
      <c r="T49" s="557"/>
    </row>
    <row r="50" spans="1:22" s="249" customFormat="1" ht="35.1" customHeight="1">
      <c r="A50" s="2697" t="s">
        <v>1519</v>
      </c>
      <c r="B50" s="2698"/>
      <c r="C50" s="2698"/>
      <c r="D50" s="2698"/>
      <c r="E50" s="2698"/>
      <c r="F50" s="2698"/>
      <c r="G50" s="2698"/>
      <c r="H50" s="2698"/>
      <c r="I50" s="2698"/>
      <c r="J50" s="2698"/>
      <c r="K50" s="2698"/>
      <c r="L50" s="2698"/>
      <c r="M50" s="2698"/>
      <c r="N50" s="2698"/>
      <c r="O50" s="2698"/>
      <c r="P50" s="2698"/>
      <c r="Q50" s="2698"/>
      <c r="R50" s="2699"/>
      <c r="S50" s="661"/>
      <c r="T50" s="557"/>
    </row>
    <row r="51" spans="1:22" s="249" customFormat="1" ht="28.5" customHeight="1">
      <c r="A51" s="1270"/>
      <c r="B51" s="1271"/>
      <c r="C51" s="2707" t="s">
        <v>1345</v>
      </c>
      <c r="D51" s="2708"/>
      <c r="E51" s="2708"/>
      <c r="F51" s="2708"/>
      <c r="G51" s="2708"/>
      <c r="H51" s="2708"/>
      <c r="I51" s="2708"/>
      <c r="J51" s="2708"/>
      <c r="K51" s="2708"/>
      <c r="L51" s="2708"/>
      <c r="M51" s="2708"/>
      <c r="N51" s="2708"/>
      <c r="O51" s="2708"/>
      <c r="P51" s="2708"/>
      <c r="Q51" s="2708"/>
      <c r="R51" s="2709"/>
      <c r="S51" s="661"/>
      <c r="T51" s="557"/>
    </row>
    <row r="52" spans="1:22" s="281" customFormat="1" ht="12.95" customHeight="1">
      <c r="A52" s="551" t="s">
        <v>771</v>
      </c>
      <c r="B52" s="552"/>
      <c r="C52" s="553"/>
      <c r="D52" s="553"/>
      <c r="E52" s="553"/>
      <c r="F52" s="553"/>
      <c r="G52" s="553"/>
      <c r="H52" s="553"/>
      <c r="I52" s="553"/>
      <c r="J52" s="553"/>
      <c r="K52" s="553"/>
      <c r="L52" s="554"/>
      <c r="M52" s="552"/>
      <c r="N52" s="553"/>
      <c r="O52" s="554"/>
      <c r="P52" s="555"/>
      <c r="Q52" s="556"/>
      <c r="R52" s="556"/>
      <c r="S52" s="280"/>
      <c r="T52" s="280"/>
      <c r="U52" s="280"/>
      <c r="V52" s="279"/>
    </row>
    <row r="53" spans="1:22">
      <c r="C53" s="256"/>
      <c r="D53" s="256"/>
    </row>
    <row r="54" spans="1:22">
      <c r="C54" s="256"/>
      <c r="D54" s="256"/>
    </row>
    <row r="55" spans="1:22">
      <c r="C55" s="256"/>
      <c r="D55" s="256"/>
    </row>
    <row r="56" spans="1:22">
      <c r="C56" s="256"/>
      <c r="D56" s="256"/>
    </row>
  </sheetData>
  <mergeCells count="51">
    <mergeCell ref="C51:R51"/>
    <mergeCell ref="C47:R47"/>
    <mergeCell ref="A37:A38"/>
    <mergeCell ref="B37:R37"/>
    <mergeCell ref="B38:R38"/>
    <mergeCell ref="C42:R42"/>
    <mergeCell ref="A44:R44"/>
    <mergeCell ref="C45:R45"/>
    <mergeCell ref="A46:R46"/>
    <mergeCell ref="C43:R43"/>
    <mergeCell ref="A48:R48"/>
    <mergeCell ref="A49:R49"/>
    <mergeCell ref="A50:R50"/>
    <mergeCell ref="A32:C32"/>
    <mergeCell ref="G32:I32"/>
    <mergeCell ref="O32:Q32"/>
    <mergeCell ref="A33:C33"/>
    <mergeCell ref="D33:G33"/>
    <mergeCell ref="I33:M33"/>
    <mergeCell ref="N33:O33"/>
    <mergeCell ref="P33:Q33"/>
    <mergeCell ref="C21:R21"/>
    <mergeCell ref="A28:R28"/>
    <mergeCell ref="A29:D29"/>
    <mergeCell ref="E29:I29"/>
    <mergeCell ref="M29:R29"/>
    <mergeCell ref="A24:R24"/>
    <mergeCell ref="C25:R25"/>
    <mergeCell ref="A22:R22"/>
    <mergeCell ref="A23:R23"/>
    <mergeCell ref="A18:R18"/>
    <mergeCell ref="C19:R19"/>
    <mergeCell ref="A20:R20"/>
    <mergeCell ref="A11:A12"/>
    <mergeCell ref="B11:R11"/>
    <mergeCell ref="B12:R12"/>
    <mergeCell ref="C16:R16"/>
    <mergeCell ref="C17:R17"/>
    <mergeCell ref="A7:C7"/>
    <mergeCell ref="D7:G7"/>
    <mergeCell ref="I7:M7"/>
    <mergeCell ref="N7:O7"/>
    <mergeCell ref="P7:Q7"/>
    <mergeCell ref="A6:C6"/>
    <mergeCell ref="G6:I6"/>
    <mergeCell ref="O6:Q6"/>
    <mergeCell ref="A2:R2"/>
    <mergeCell ref="A3:D4"/>
    <mergeCell ref="E3:I4"/>
    <mergeCell ref="K3:L4"/>
    <mergeCell ref="M3:R4"/>
  </mergeCells>
  <phoneticPr fontId="10"/>
  <conditionalFormatting sqref="O6 B12:R12 G6 O32 B38:R38 G32">
    <cfRule type="cellIs" dxfId="159" priority="7" stopIfTrue="1" operator="equal">
      <formula>""</formula>
    </cfRule>
  </conditionalFormatting>
  <conditionalFormatting sqref="B42:B43 B16:B17 B19 B45">
    <cfRule type="cellIs" dxfId="158" priority="6" stopIfTrue="1" operator="equal">
      <formula>""</formula>
    </cfRule>
  </conditionalFormatting>
  <conditionalFormatting sqref="K6 D6 K32 D32">
    <cfRule type="cellIs" dxfId="157" priority="5" stopIfTrue="1" operator="equal">
      <formula>(COUNTIF($D$6:$K$6,"○")=1)</formula>
    </cfRule>
  </conditionalFormatting>
  <conditionalFormatting sqref="B21">
    <cfRule type="cellIs" dxfId="156" priority="3" stopIfTrue="1" operator="equal">
      <formula>""</formula>
    </cfRule>
  </conditionalFormatting>
  <conditionalFormatting sqref="B47">
    <cfRule type="cellIs" dxfId="155" priority="4" stopIfTrue="1" operator="equal">
      <formula>""</formula>
    </cfRule>
  </conditionalFormatting>
  <conditionalFormatting sqref="B25">
    <cfRule type="cellIs" dxfId="154" priority="2" stopIfTrue="1" operator="equal">
      <formula>""</formula>
    </cfRule>
  </conditionalFormatting>
  <conditionalFormatting sqref="B51">
    <cfRule type="cellIs" dxfId="153" priority="1" stopIfTrue="1" operator="equal">
      <formula>""</formula>
    </cfRule>
  </conditionalFormatting>
  <dataValidations count="4">
    <dataValidation type="list" allowBlank="1" showInputMessage="1" showErrorMessage="1" sqref="JE32:JM32 G32:I32 WVE32:WVG32 WLI32:WLK32 WBM32:WBO32 VRQ32:VRS32 VHU32:VHW32 UXY32:UYA32 UOC32:UOE32 UEG32:UEI32 TUK32:TUM32 TKO32:TKQ32 TAS32:TAU32 SQW32:SQY32 SHA32:SHC32 RXE32:RXG32 RNI32:RNK32 RDM32:RDO32 QTQ32:QTS32 QJU32:QJW32 PZY32:QAA32 PQC32:PQE32 PGG32:PGI32 OWK32:OWM32 OMO32:OMQ32 OCS32:OCU32 NSW32:NSY32 NJA32:NJC32 MZE32:MZG32 MPI32:MPK32 MFM32:MFO32 LVQ32:LVS32 LLU32:LLW32 LBY32:LCA32 KSC32:KSE32 KIG32:KII32 JYK32:JYM32 JOO32:JOQ32 JES32:JEU32 IUW32:IUY32 ILA32:ILC32 IBE32:IBG32 HRI32:HRK32 HHM32:HHO32 GXQ32:GXS32 GNU32:GNW32 GDY32:GEA32 FUC32:FUE32 FKG32:FKI32 FAK32:FAM32 EQO32:EQQ32 EGS32:EGU32 DWW32:DWY32 DNA32:DNC32 DDE32:DDG32 CTI32:CTK32 CJM32:CJO32 BZQ32:BZS32 BPU32:BPW32 BFY32:BGA32 AWC32:AWE32 AMG32:AMI32 ACK32:ACM32 SO32:SQ32 IS32:IU32 WVQ32:WVY32 WLU32:WMC32 WBY32:WCG32 VSC32:VSK32 VIG32:VIO32 UYK32:UYS32 UOO32:UOW32 UES32:UFA32 TUW32:TVE32 TLA32:TLI32 TBE32:TBM32 SRI32:SRQ32 SHM32:SHU32 RXQ32:RXY32 RNU32:ROC32 RDY32:REG32 QUC32:QUK32 QKG32:QKO32 QAK32:QAS32 PQO32:PQW32 PGS32:PHA32 OWW32:OXE32 ONA32:ONI32 ODE32:ODM32 NTI32:NTQ32 NJM32:NJU32 MZQ32:MZY32 MPU32:MQC32 MFY32:MGG32 LWC32:LWK32 LMG32:LMO32 LCK32:LCS32 KSO32:KSW32 KIS32:KJA32 JYW32:JZE32 JPA32:JPI32 JFE32:JFM32 IVI32:IVQ32 ILM32:ILU32 IBQ32:IBY32 HRU32:HSC32 HHY32:HIG32 GYC32:GYK32 GOG32:GOO32 GEK32:GES32 FUO32:FUW32 FKS32:FLA32 FAW32:FBE32 ERA32:ERI32 EHE32:EHM32 DXI32:DXQ32 DNM32:DNU32 DDQ32:DDY32 CTU32:CUC32 CJY32:CKG32 CAC32:CAK32 BQG32:BQO32 BGK32:BGS32 AWO32:AWW32 AMS32:ANA32 ACW32:ADE32 TA32:TI3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32 K6 D6 K32 D32 WVB32 WLF32 WBJ32 VRN32 VHR32 UXV32 UNZ32 UED32 TUH32 TKL32 TAP32 SQT32 SGX32 RXB32 RNF32 RDJ32 QTN32 QJR32 PZV32 PPZ32 PGD32 OWH32 OML32 OCP32 NST32 NIX32 MZB32 MPF32 MFJ32 LVN32 LLR32 LBV32 KRZ32 KID32 JYH32 JOL32 JEP32 IUT32 IKX32 IBB32 HRF32 HHJ32 GXN32 GNR32 GDV32 FTZ32 FKD32 FAH32 EQL32 EGP32 DWT32 DMX32 DDB32 CTF32 CJJ32 BZN32 BPR32 BFV32 AVZ32 AMD32 ACH32 SL32 IP32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formula1>"○"</formula1>
    </dataValidation>
    <dataValidation type="list" allowBlank="1" showInputMessage="1" showErrorMessage="1" sqref="B16:B17 B42:B43 WUZ42:WUZ43 WLD42:WLD43 WBH42:WBH43 VRL42:VRL43 VHP42:VHP43 UXT42:UXT43 UNX42:UNX43 UEB42:UEB43 TUF42:TUF43 TKJ42:TKJ43 TAN42:TAN43 SQR42:SQR43 SGV42:SGV43 RWZ42:RWZ43 RND42:RND43 RDH42:RDH43 QTL42:QTL43 QJP42:QJP43 PZT42:PZT43 PPX42:PPX43 PGB42:PGB43 OWF42:OWF43 OMJ42:OMJ43 OCN42:OCN43 NSR42:NSR43 NIV42:NIV43 MYZ42:MYZ43 MPD42:MPD43 MFH42:MFH43 LVL42:LVL43 LLP42:LLP43 LBT42:LBT43 KRX42:KRX43 KIB42:KIB43 JYF42:JYF43 JOJ42:JOJ43 JEN42:JEN43 IUR42:IUR43 IKV42:IKV43 IAZ42:IAZ43 HRD42:HRD43 HHH42:HHH43 GXL42:GXL43 GNP42:GNP43 GDT42:GDT43 FTX42:FTX43 FKB42:FKB43 FAF42:FAF43 EQJ42:EQJ43 EGN42:EGN43 DWR42:DWR43 DMV42:DMV43 DCZ42:DCZ43 CTD42:CTD43 CJH42:CJH43 BZL42:BZL43 BPP42:BPP43 BFT42:BFT43 AVX42:AVX43 AMB42:AMB43 ACF42:ACF43 SJ42:SJ43 IN42:IN43 B25 VRV45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5 B45 WLN45 WVJ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B51 B21 B47">
      <formula1>"✓"</formula1>
    </dataValidation>
    <dataValidation type="list" allowBlank="1" showInputMessage="1" showErrorMessage="1" sqref="JA32:JC32 O32:Q32 WVM32:WVO32 WLQ32:WLS32 WBU32:WBW32 VRY32:VSA32 VIC32:VIE32 UYG32:UYI32 UOK32:UOM32 UEO32:UEQ32 TUS32:TUU32 TKW32:TKY32 TBA32:TBC32 SRE32:SRG32 SHI32:SHK32 RXM32:RXO32 RNQ32:RNS32 RDU32:RDW32 QTY32:QUA32 QKC32:QKE32 QAG32:QAI32 PQK32:PQM32 PGO32:PGQ32 OWS32:OWU32 OMW32:OMY32 ODA32:ODC32 NTE32:NTG32 NJI32:NJK32 MZM32:MZO32 MPQ32:MPS32 MFU32:MFW32 LVY32:LWA32 LMC32:LME32 LCG32:LCI32 KSK32:KSM32 KIO32:KIQ32 JYS32:JYU32 JOW32:JOY32 JFA32:JFC32 IVE32:IVG32 ILI32:ILK32 IBM32:IBO32 HRQ32:HRS32 HHU32:HHW32 GXY32:GYA32 GOC32:GOE32 GEG32:GEI32 FUK32:FUM32 FKO32:FKQ32 FAS32:FAU32 EQW32:EQY32 EHA32:EHC32 DXE32:DXG32 DNI32:DNK32 DDM32:DDO32 CTQ32:CTS32 CJU32:CJW32 BZY32:CAA32 BQC32:BQE32 BGG32:BGI32 AWK32:AWM32 AMO32:AMQ32 ACS32:ACU32 SW32:SY3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r:id="rId1"/>
  <headerFooter scaleWithDoc="0">
    <oddFooter>&amp;R&amp;10（令和６年４月１日以降に申請する訓練科から適用）</oddFooter>
  </headerFooter>
  <rowBreaks count="1" manualBreakCount="1">
    <brk id="26"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sheetPr>
  <dimension ref="A1:Z120"/>
  <sheetViews>
    <sheetView zoomScaleNormal="100" zoomScaleSheetLayoutView="85" zoomScalePageLayoutView="124" workbookViewId="0">
      <selection sqref="A1:H1"/>
    </sheetView>
  </sheetViews>
  <sheetFormatPr defaultRowHeight="14.25"/>
  <cols>
    <col min="1" max="1" width="2.625" style="231" customWidth="1"/>
    <col min="2" max="2" width="3.125" style="231" customWidth="1"/>
    <col min="3" max="3" width="5.625" style="231" customWidth="1"/>
    <col min="4" max="4" width="3.125" style="231" customWidth="1"/>
    <col min="5" max="5" width="10.625" style="231" customWidth="1"/>
    <col min="6" max="7" width="3.125" style="231" customWidth="1"/>
    <col min="8" max="9" width="4.625" style="231" customWidth="1"/>
    <col min="10" max="11" width="3.125" style="231" customWidth="1"/>
    <col min="12" max="13" width="5.625" style="231" customWidth="1"/>
    <col min="14" max="15" width="3.125" style="231" customWidth="1"/>
    <col min="16" max="18" width="4.625" style="231" customWidth="1"/>
    <col min="19" max="19" width="3.125" style="231" customWidth="1"/>
    <col min="20" max="20" width="5.625" style="231" customWidth="1"/>
    <col min="21" max="21" width="10.125" style="231" customWidth="1"/>
    <col min="22" max="16384" width="9" style="231"/>
  </cols>
  <sheetData>
    <row r="1" spans="1:26" ht="18" customHeight="1">
      <c r="U1" s="325" t="s">
        <v>821</v>
      </c>
    </row>
    <row r="2" spans="1:26" ht="24.95" customHeight="1">
      <c r="A2" s="2694" t="s">
        <v>980</v>
      </c>
      <c r="B2" s="2694"/>
      <c r="C2" s="2694"/>
      <c r="D2" s="2694"/>
      <c r="E2" s="2694"/>
      <c r="F2" s="2694"/>
      <c r="G2" s="2694"/>
      <c r="H2" s="2694"/>
      <c r="I2" s="2694"/>
      <c r="J2" s="2694"/>
      <c r="K2" s="2694"/>
      <c r="L2" s="2694"/>
      <c r="M2" s="2694"/>
      <c r="N2" s="2694"/>
      <c r="O2" s="2694"/>
      <c r="P2" s="2694"/>
      <c r="Q2" s="2694"/>
      <c r="R2" s="2694"/>
      <c r="S2" s="2694"/>
      <c r="T2" s="2694"/>
      <c r="U2" s="2694"/>
    </row>
    <row r="3" spans="1:26" s="232" customFormat="1" ht="16.5" customHeight="1">
      <c r="A3" s="2717" t="s">
        <v>418</v>
      </c>
      <c r="B3" s="2717"/>
      <c r="C3" s="2717"/>
      <c r="D3" s="2717"/>
      <c r="E3" s="2718" t="str">
        <f>IF(様式1!L11="","",様式1!L11)</f>
        <v/>
      </c>
      <c r="F3" s="2718"/>
      <c r="G3" s="2718"/>
      <c r="H3" s="2718"/>
      <c r="I3" s="2718"/>
      <c r="J3" s="2718"/>
      <c r="K3" s="647"/>
      <c r="L3" s="2719" t="s">
        <v>318</v>
      </c>
      <c r="M3" s="2719"/>
      <c r="N3" s="2663" t="str">
        <f>IF(様式1!G36="","",様式1!G36)</f>
        <v/>
      </c>
      <c r="O3" s="2663"/>
      <c r="P3" s="2663"/>
      <c r="Q3" s="2663"/>
      <c r="R3" s="2663"/>
      <c r="S3" s="2663"/>
      <c r="T3" s="2663"/>
      <c r="U3" s="2663"/>
    </row>
    <row r="4" spans="1:26" ht="16.5" customHeight="1">
      <c r="A4" s="2717"/>
      <c r="B4" s="2717"/>
      <c r="C4" s="2717"/>
      <c r="D4" s="2717"/>
      <c r="E4" s="2663"/>
      <c r="F4" s="2663"/>
      <c r="G4" s="2663"/>
      <c r="H4" s="2663"/>
      <c r="I4" s="2663"/>
      <c r="J4" s="2663"/>
      <c r="K4" s="647"/>
      <c r="L4" s="2719"/>
      <c r="M4" s="2719"/>
      <c r="N4" s="2663"/>
      <c r="O4" s="2663"/>
      <c r="P4" s="2663"/>
      <c r="Q4" s="2663"/>
      <c r="R4" s="2663"/>
      <c r="S4" s="2663"/>
      <c r="T4" s="2663"/>
      <c r="U4" s="2663"/>
    </row>
    <row r="5" spans="1:26" s="260" customFormat="1" ht="17.100000000000001" customHeight="1">
      <c r="A5" s="257" t="s">
        <v>187</v>
      </c>
      <c r="B5" s="258"/>
      <c r="C5" s="258"/>
      <c r="D5" s="258"/>
      <c r="E5" s="259"/>
      <c r="F5" s="259"/>
      <c r="G5" s="259"/>
      <c r="H5" s="259"/>
      <c r="I5" s="259"/>
      <c r="J5" s="259"/>
      <c r="K5" s="259"/>
      <c r="L5" s="259"/>
      <c r="M5" s="259"/>
      <c r="N5" s="259"/>
      <c r="O5" s="259"/>
      <c r="P5" s="259"/>
      <c r="Q5" s="259"/>
      <c r="R5" s="259"/>
      <c r="S5" s="259"/>
      <c r="T5" s="259"/>
    </row>
    <row r="6" spans="1:26" s="263" customFormat="1" ht="17.100000000000001" customHeight="1">
      <c r="A6" s="2720" t="s">
        <v>419</v>
      </c>
      <c r="B6" s="2720"/>
      <c r="C6" s="2720"/>
      <c r="D6" s="654" t="s">
        <v>632</v>
      </c>
      <c r="E6" s="655" t="s">
        <v>414</v>
      </c>
      <c r="F6" s="656" t="s">
        <v>24</v>
      </c>
      <c r="G6" s="2660" t="str">
        <f>IF(様式5!L5="","",様式5!L5)</f>
        <v/>
      </c>
      <c r="H6" s="2660"/>
      <c r="I6" s="2660"/>
      <c r="J6" s="397" t="s">
        <v>46</v>
      </c>
      <c r="K6" s="787"/>
      <c r="L6" s="275" t="s">
        <v>413</v>
      </c>
      <c r="M6" s="261"/>
      <c r="N6" s="656" t="s">
        <v>24</v>
      </c>
      <c r="O6" s="2660"/>
      <c r="P6" s="2660"/>
      <c r="Q6" s="2660"/>
      <c r="R6" s="397" t="s">
        <v>46</v>
      </c>
      <c r="S6" s="397"/>
      <c r="T6" s="397"/>
      <c r="U6" s="262"/>
    </row>
    <row r="7" spans="1:26" s="263" customFormat="1" ht="17.100000000000001" customHeight="1">
      <c r="A7" s="2720" t="s">
        <v>229</v>
      </c>
      <c r="B7" s="2720"/>
      <c r="C7" s="2720"/>
      <c r="D7" s="2729" t="str">
        <f>IF(様式1!F37="","",様式1!F37)</f>
        <v/>
      </c>
      <c r="E7" s="2730"/>
      <c r="F7" s="2730"/>
      <c r="G7" s="2730"/>
      <c r="H7" s="656" t="s">
        <v>52</v>
      </c>
      <c r="I7" s="2730" t="str">
        <f>IF(様式1!K37="","",様式1!K37)</f>
        <v/>
      </c>
      <c r="J7" s="2730"/>
      <c r="K7" s="2730"/>
      <c r="L7" s="2730"/>
      <c r="M7" s="2730"/>
      <c r="N7" s="2731" t="s">
        <v>420</v>
      </c>
      <c r="O7" s="2732"/>
      <c r="P7" s="2733"/>
      <c r="Q7" s="2734" t="str">
        <f>IF(様式1!F38="","",様式1!F38)</f>
        <v/>
      </c>
      <c r="R7" s="2735"/>
      <c r="S7" s="2735"/>
      <c r="T7" s="656"/>
      <c r="U7" s="238" t="s">
        <v>56</v>
      </c>
    </row>
    <row r="8" spans="1:26" s="237" customFormat="1" ht="8.1" customHeight="1">
      <c r="A8" s="239"/>
      <c r="B8" s="239"/>
      <c r="C8" s="240"/>
      <c r="D8" s="240"/>
      <c r="E8" s="240"/>
      <c r="F8" s="240"/>
      <c r="G8" s="240"/>
      <c r="H8" s="240"/>
      <c r="I8" s="240"/>
      <c r="J8" s="240"/>
      <c r="K8" s="240"/>
      <c r="L8" s="240"/>
      <c r="M8" s="240"/>
      <c r="N8" s="240"/>
      <c r="O8" s="239"/>
      <c r="P8" s="239"/>
      <c r="Q8" s="240"/>
      <c r="R8" s="240"/>
      <c r="S8" s="240"/>
      <c r="T8" s="240"/>
      <c r="U8" s="240"/>
    </row>
    <row r="9" spans="1:26" s="237" customFormat="1" ht="17.100000000000001" customHeight="1">
      <c r="A9" s="241" t="s">
        <v>421</v>
      </c>
      <c r="B9" s="239"/>
      <c r="C9" s="240"/>
      <c r="D9" s="240"/>
      <c r="E9" s="240"/>
      <c r="F9" s="240"/>
      <c r="G9" s="240"/>
      <c r="H9" s="240"/>
      <c r="I9" s="240"/>
      <c r="J9" s="240"/>
      <c r="K9" s="240"/>
      <c r="L9" s="240"/>
      <c r="M9" s="240"/>
      <c r="N9" s="240"/>
      <c r="O9" s="239"/>
      <c r="P9" s="239"/>
      <c r="Q9" s="240"/>
      <c r="R9" s="240"/>
      <c r="S9" s="240"/>
      <c r="T9" s="240"/>
      <c r="U9" s="240"/>
    </row>
    <row r="10" spans="1:26" s="237" customFormat="1" ht="17.100000000000001" customHeight="1">
      <c r="A10" s="657" t="s">
        <v>422</v>
      </c>
      <c r="B10" s="264"/>
      <c r="C10" s="265"/>
      <c r="D10" s="265"/>
      <c r="E10" s="265"/>
      <c r="F10" s="265"/>
      <c r="G10" s="265"/>
      <c r="H10" s="265"/>
      <c r="I10" s="265"/>
      <c r="J10" s="265"/>
      <c r="K10" s="265"/>
      <c r="L10" s="265"/>
      <c r="M10" s="265"/>
      <c r="N10" s="265"/>
      <c r="O10" s="264"/>
      <c r="P10" s="264"/>
      <c r="Q10" s="265"/>
      <c r="R10" s="265"/>
      <c r="S10" s="265"/>
      <c r="T10" s="265"/>
      <c r="U10" s="266"/>
    </row>
    <row r="11" spans="1:26" s="237" customFormat="1" ht="30" customHeight="1">
      <c r="A11" s="267"/>
      <c r="B11" s="2682" t="s">
        <v>517</v>
      </c>
      <c r="C11" s="2683"/>
      <c r="D11" s="2683"/>
      <c r="E11" s="2683"/>
      <c r="F11" s="2683"/>
      <c r="G11" s="2683"/>
      <c r="H11" s="2683"/>
      <c r="I11" s="2683"/>
      <c r="J11" s="2683"/>
      <c r="K11" s="2683"/>
      <c r="L11" s="2683"/>
      <c r="M11" s="2683"/>
      <c r="N11" s="2683"/>
      <c r="O11" s="2683"/>
      <c r="P11" s="2683"/>
      <c r="Q11" s="2683"/>
      <c r="R11" s="2683"/>
      <c r="S11" s="2683"/>
      <c r="T11" s="2683"/>
      <c r="U11" s="2684"/>
    </row>
    <row r="12" spans="1:26" s="237" customFormat="1" ht="153" customHeight="1">
      <c r="A12" s="267"/>
      <c r="B12" s="2685"/>
      <c r="C12" s="2686"/>
      <c r="D12" s="2686"/>
      <c r="E12" s="2686"/>
      <c r="F12" s="2686"/>
      <c r="G12" s="2686"/>
      <c r="H12" s="2686"/>
      <c r="I12" s="2686"/>
      <c r="J12" s="2686"/>
      <c r="K12" s="2686"/>
      <c r="L12" s="2686"/>
      <c r="M12" s="2686"/>
      <c r="N12" s="2686"/>
      <c r="O12" s="2686"/>
      <c r="P12" s="2686"/>
      <c r="Q12" s="2686"/>
      <c r="R12" s="2686"/>
      <c r="S12" s="2686"/>
      <c r="T12" s="2686"/>
      <c r="U12" s="2687"/>
      <c r="Z12" s="244"/>
    </row>
    <row r="13" spans="1:26" s="237" customFormat="1" ht="18.95" customHeight="1">
      <c r="A13" s="271"/>
      <c r="B13" s="268" t="s">
        <v>477</v>
      </c>
      <c r="C13" s="269"/>
      <c r="D13" s="269"/>
      <c r="E13" s="269"/>
      <c r="F13" s="269"/>
      <c r="G13" s="269"/>
      <c r="H13" s="269"/>
      <c r="I13" s="269"/>
      <c r="J13" s="269"/>
      <c r="K13" s="269"/>
      <c r="L13" s="269"/>
      <c r="M13" s="269"/>
      <c r="N13" s="269"/>
      <c r="O13" s="269"/>
      <c r="P13" s="269"/>
      <c r="Q13" s="269"/>
      <c r="R13" s="269"/>
      <c r="S13" s="269"/>
      <c r="T13" s="269"/>
      <c r="U13" s="270"/>
      <c r="W13" s="244"/>
    </row>
    <row r="14" spans="1:26" s="237" customFormat="1" ht="50.1" customHeight="1">
      <c r="A14" s="271"/>
      <c r="B14" s="2721" t="s">
        <v>488</v>
      </c>
      <c r="C14" s="2722"/>
      <c r="D14" s="2722"/>
      <c r="E14" s="2722"/>
      <c r="F14" s="2722"/>
      <c r="G14" s="2722"/>
      <c r="H14" s="2722"/>
      <c r="I14" s="2722"/>
      <c r="J14" s="2722"/>
      <c r="K14" s="2722"/>
      <c r="L14" s="2722"/>
      <c r="M14" s="2722"/>
      <c r="N14" s="2722"/>
      <c r="O14" s="2722"/>
      <c r="P14" s="2722"/>
      <c r="Q14" s="2722"/>
      <c r="R14" s="2722"/>
      <c r="S14" s="2722"/>
      <c r="T14" s="2722"/>
      <c r="U14" s="2723"/>
      <c r="V14" s="271"/>
    </row>
    <row r="15" spans="1:26" s="263" customFormat="1" ht="17.100000000000001" customHeight="1">
      <c r="A15" s="308"/>
      <c r="B15" s="272" t="s">
        <v>419</v>
      </c>
      <c r="C15" s="273"/>
      <c r="D15" s="273"/>
      <c r="E15" s="274"/>
      <c r="F15" s="788"/>
      <c r="G15" s="236" t="s">
        <v>414</v>
      </c>
      <c r="H15" s="656"/>
      <c r="I15" s="656"/>
      <c r="J15" s="656" t="s">
        <v>24</v>
      </c>
      <c r="K15" s="2660"/>
      <c r="L15" s="2660"/>
      <c r="M15" s="397" t="s">
        <v>46</v>
      </c>
      <c r="N15" s="788"/>
      <c r="O15" s="236" t="s">
        <v>413</v>
      </c>
      <c r="P15" s="656"/>
      <c r="Q15" s="656"/>
      <c r="R15" s="656" t="s">
        <v>24</v>
      </c>
      <c r="S15" s="2660"/>
      <c r="T15" s="2660"/>
      <c r="U15" s="398" t="s">
        <v>46</v>
      </c>
      <c r="V15" s="399"/>
      <c r="W15" s="237"/>
      <c r="X15" s="237"/>
      <c r="Y15" s="237"/>
    </row>
    <row r="16" spans="1:26" s="263" customFormat="1" ht="17.100000000000001" customHeight="1">
      <c r="A16" s="308"/>
      <c r="B16" s="509" t="s">
        <v>1057</v>
      </c>
      <c r="C16" s="273"/>
      <c r="D16" s="273"/>
      <c r="E16" s="274"/>
      <c r="F16" s="2724"/>
      <c r="G16" s="2725"/>
      <c r="H16" s="2725"/>
      <c r="I16" s="2725"/>
      <c r="J16" s="2725"/>
      <c r="K16" s="2725"/>
      <c r="L16" s="2725"/>
      <c r="M16" s="2725"/>
      <c r="N16" s="2725"/>
      <c r="O16" s="2725"/>
      <c r="P16" s="2725"/>
      <c r="Q16" s="2725"/>
      <c r="R16" s="2725"/>
      <c r="S16" s="2725"/>
      <c r="T16" s="2725"/>
      <c r="U16" s="2726"/>
      <c r="W16" s="237"/>
      <c r="X16" s="237"/>
      <c r="Y16" s="237"/>
    </row>
    <row r="17" spans="1:25" s="263" customFormat="1" ht="17.100000000000001" customHeight="1">
      <c r="A17" s="308"/>
      <c r="B17" s="272" t="s">
        <v>229</v>
      </c>
      <c r="C17" s="273"/>
      <c r="D17" s="273"/>
      <c r="E17" s="274"/>
      <c r="F17" s="2727"/>
      <c r="G17" s="2728"/>
      <c r="H17" s="2728"/>
      <c r="I17" s="2728"/>
      <c r="J17" s="2728"/>
      <c r="K17" s="2728"/>
      <c r="L17" s="656" t="s">
        <v>52</v>
      </c>
      <c r="M17" s="2728"/>
      <c r="N17" s="2728"/>
      <c r="O17" s="2728"/>
      <c r="P17" s="2728"/>
      <c r="Q17" s="656"/>
      <c r="R17" s="656"/>
      <c r="S17" s="656"/>
      <c r="T17" s="656"/>
      <c r="U17" s="262"/>
      <c r="W17" s="237"/>
      <c r="X17" s="237"/>
      <c r="Y17" s="237"/>
    </row>
    <row r="18" spans="1:25" s="263" customFormat="1" ht="17.100000000000001" customHeight="1">
      <c r="A18" s="309"/>
      <c r="B18" s="509" t="s">
        <v>588</v>
      </c>
      <c r="C18" s="273"/>
      <c r="D18" s="273"/>
      <c r="E18" s="508"/>
      <c r="F18" s="2744"/>
      <c r="G18" s="2745"/>
      <c r="H18" s="2745"/>
      <c r="I18" s="2745"/>
      <c r="J18" s="656" t="s">
        <v>424</v>
      </c>
      <c r="K18" s="656"/>
      <c r="L18" s="656"/>
      <c r="M18" s="656"/>
      <c r="N18" s="653"/>
      <c r="O18" s="653"/>
      <c r="P18" s="656"/>
      <c r="Q18" s="656"/>
      <c r="R18" s="656"/>
      <c r="S18" s="656"/>
      <c r="T18" s="656"/>
      <c r="U18" s="262"/>
      <c r="W18" s="237"/>
      <c r="X18" s="237"/>
      <c r="Y18" s="237"/>
    </row>
    <row r="19" spans="1:25" s="237" customFormat="1" ht="8.1" customHeight="1">
      <c r="A19" s="246"/>
      <c r="B19" s="244"/>
      <c r="C19" s="241"/>
      <c r="D19" s="241"/>
      <c r="E19" s="241"/>
      <c r="F19" s="241"/>
      <c r="G19" s="240"/>
      <c r="H19" s="240"/>
      <c r="I19" s="240"/>
      <c r="J19" s="240"/>
      <c r="K19" s="240"/>
      <c r="L19" s="240"/>
      <c r="M19" s="240"/>
      <c r="N19" s="240"/>
      <c r="O19" s="239"/>
      <c r="P19" s="239"/>
      <c r="Q19" s="240"/>
      <c r="R19" s="240"/>
      <c r="S19" s="240"/>
      <c r="T19" s="240"/>
      <c r="U19" s="240"/>
    </row>
    <row r="20" spans="1:25" s="237" customFormat="1" ht="17.100000000000001" customHeight="1">
      <c r="A20" s="244" t="s">
        <v>425</v>
      </c>
      <c r="B20" s="239"/>
      <c r="C20" s="240"/>
      <c r="D20" s="240"/>
      <c r="E20" s="240"/>
      <c r="F20" s="240"/>
      <c r="G20" s="240"/>
      <c r="H20" s="240"/>
      <c r="I20" s="240"/>
      <c r="J20" s="240"/>
      <c r="K20" s="240"/>
      <c r="L20" s="240"/>
      <c r="M20" s="240"/>
      <c r="N20" s="240"/>
      <c r="O20" s="239"/>
      <c r="P20" s="239"/>
      <c r="Q20" s="240"/>
      <c r="R20" s="240"/>
      <c r="S20" s="240"/>
      <c r="T20" s="240"/>
      <c r="U20" s="240"/>
    </row>
    <row r="21" spans="1:25" s="237" customFormat="1" ht="17.100000000000001" customHeight="1">
      <c r="A21" s="2746" t="s">
        <v>426</v>
      </c>
      <c r="B21" s="2747"/>
      <c r="C21" s="2747"/>
      <c r="D21" s="2747"/>
      <c r="E21" s="2747"/>
      <c r="F21" s="2747"/>
      <c r="G21" s="2747"/>
      <c r="H21" s="2747"/>
      <c r="I21" s="2747"/>
      <c r="J21" s="2747"/>
      <c r="K21" s="2747"/>
      <c r="L21" s="2747"/>
      <c r="M21" s="2747"/>
      <c r="N21" s="2747"/>
      <c r="O21" s="2747"/>
      <c r="P21" s="2747"/>
      <c r="Q21" s="2747"/>
      <c r="R21" s="2747"/>
      <c r="S21" s="2747"/>
      <c r="T21" s="2747"/>
      <c r="U21" s="2748"/>
      <c r="V21" s="244"/>
      <c r="X21" s="244"/>
    </row>
    <row r="22" spans="1:25" s="263" customFormat="1" ht="17.100000000000001" customHeight="1">
      <c r="A22" s="276"/>
      <c r="B22" s="787"/>
      <c r="C22" s="2749" t="s">
        <v>531</v>
      </c>
      <c r="D22" s="2750"/>
      <c r="E22" s="2750"/>
      <c r="F22" s="2750"/>
      <c r="G22" s="2750"/>
      <c r="H22" s="2750"/>
      <c r="I22" s="2750"/>
      <c r="J22" s="2750"/>
      <c r="K22" s="2750"/>
      <c r="L22" s="2750"/>
      <c r="M22" s="2750"/>
      <c r="N22" s="2750"/>
      <c r="O22" s="2750"/>
      <c r="P22" s="2750"/>
      <c r="Q22" s="2750"/>
      <c r="R22" s="2750"/>
      <c r="S22" s="2750"/>
      <c r="T22" s="2750"/>
      <c r="U22" s="2751"/>
      <c r="V22" s="277"/>
    </row>
    <row r="23" spans="1:25" s="263" customFormat="1" ht="17.100000000000001" customHeight="1">
      <c r="A23" s="276"/>
      <c r="B23" s="821"/>
      <c r="C23" s="2749" t="s">
        <v>1161</v>
      </c>
      <c r="D23" s="2750"/>
      <c r="E23" s="2750"/>
      <c r="F23" s="2750"/>
      <c r="G23" s="2750"/>
      <c r="H23" s="2750"/>
      <c r="I23" s="2750"/>
      <c r="J23" s="2750"/>
      <c r="K23" s="2750"/>
      <c r="L23" s="2750"/>
      <c r="M23" s="2750"/>
      <c r="N23" s="2750"/>
      <c r="O23" s="2750"/>
      <c r="P23" s="2750"/>
      <c r="Q23" s="2750"/>
      <c r="R23" s="2750"/>
      <c r="S23" s="2750"/>
      <c r="T23" s="2750"/>
      <c r="U23" s="2751"/>
      <c r="V23" s="277"/>
    </row>
    <row r="24" spans="1:25" s="237" customFormat="1" ht="40.5" customHeight="1">
      <c r="A24" s="2682" t="s">
        <v>1141</v>
      </c>
      <c r="B24" s="2689"/>
      <c r="C24" s="2689"/>
      <c r="D24" s="2689"/>
      <c r="E24" s="2689"/>
      <c r="F24" s="2689"/>
      <c r="G24" s="2689"/>
      <c r="H24" s="2689"/>
      <c r="I24" s="2689"/>
      <c r="J24" s="2689"/>
      <c r="K24" s="2689"/>
      <c r="L24" s="2689"/>
      <c r="M24" s="2689"/>
      <c r="N24" s="2689"/>
      <c r="O24" s="2689"/>
      <c r="P24" s="2689"/>
      <c r="Q24" s="2689"/>
      <c r="R24" s="2689"/>
      <c r="S24" s="2689"/>
      <c r="T24" s="2689"/>
      <c r="U24" s="2690"/>
      <c r="V24" s="661"/>
      <c r="X24" s="244"/>
    </row>
    <row r="25" spans="1:25" s="263" customFormat="1" ht="30" customHeight="1">
      <c r="A25" s="660"/>
      <c r="B25" s="785"/>
      <c r="C25" s="2674" t="s">
        <v>1067</v>
      </c>
      <c r="D25" s="2708"/>
      <c r="E25" s="2708"/>
      <c r="F25" s="2708"/>
      <c r="G25" s="2708"/>
      <c r="H25" s="2708"/>
      <c r="I25" s="2708"/>
      <c r="J25" s="2708"/>
      <c r="K25" s="2708"/>
      <c r="L25" s="2708"/>
      <c r="M25" s="2708"/>
      <c r="N25" s="2708"/>
      <c r="O25" s="2708"/>
      <c r="P25" s="2708"/>
      <c r="Q25" s="2708"/>
      <c r="R25" s="2708"/>
      <c r="S25" s="2708"/>
      <c r="T25" s="2708"/>
      <c r="U25" s="2709"/>
      <c r="V25" s="661"/>
    </row>
    <row r="26" spans="1:25" s="237" customFormat="1" ht="21.75" customHeight="1">
      <c r="A26" s="2736" t="s">
        <v>1153</v>
      </c>
      <c r="B26" s="2737"/>
      <c r="C26" s="2737"/>
      <c r="D26" s="2737"/>
      <c r="E26" s="2737"/>
      <c r="F26" s="2737"/>
      <c r="G26" s="2737"/>
      <c r="H26" s="2737"/>
      <c r="I26" s="2737"/>
      <c r="J26" s="2737"/>
      <c r="K26" s="2737"/>
      <c r="L26" s="2737"/>
      <c r="M26" s="2737"/>
      <c r="N26" s="2737"/>
      <c r="O26" s="2737"/>
      <c r="P26" s="2737"/>
      <c r="Q26" s="2737"/>
      <c r="R26" s="2737"/>
      <c r="S26" s="2737"/>
      <c r="T26" s="2737"/>
      <c r="U26" s="2738"/>
    </row>
    <row r="27" spans="1:25" s="237" customFormat="1" ht="21.75" customHeight="1">
      <c r="A27" s="2739"/>
      <c r="B27" s="2718"/>
      <c r="C27" s="2718"/>
      <c r="D27" s="2718"/>
      <c r="E27" s="2718"/>
      <c r="F27" s="2718"/>
      <c r="G27" s="2718"/>
      <c r="H27" s="2718"/>
      <c r="I27" s="2718"/>
      <c r="J27" s="2718"/>
      <c r="K27" s="2718"/>
      <c r="L27" s="2718"/>
      <c r="M27" s="2718"/>
      <c r="N27" s="2718"/>
      <c r="O27" s="2718"/>
      <c r="P27" s="2718"/>
      <c r="Q27" s="2718"/>
      <c r="R27" s="2718"/>
      <c r="S27" s="2718"/>
      <c r="T27" s="2718"/>
      <c r="U27" s="2740"/>
    </row>
    <row r="28" spans="1:25" s="263" customFormat="1" ht="29.25" customHeight="1">
      <c r="A28" s="278"/>
      <c r="B28" s="787"/>
      <c r="C28" s="2691" t="s">
        <v>1151</v>
      </c>
      <c r="D28" s="2692"/>
      <c r="E28" s="2692"/>
      <c r="F28" s="2692"/>
      <c r="G28" s="2692"/>
      <c r="H28" s="2692"/>
      <c r="I28" s="2692"/>
      <c r="J28" s="2692"/>
      <c r="K28" s="2692"/>
      <c r="L28" s="2692"/>
      <c r="M28" s="2692"/>
      <c r="N28" s="2692"/>
      <c r="O28" s="2692"/>
      <c r="P28" s="2692"/>
      <c r="Q28" s="2692"/>
      <c r="R28" s="2692"/>
      <c r="S28" s="2692"/>
      <c r="T28" s="2692"/>
      <c r="U28" s="2693"/>
    </row>
    <row r="29" spans="1:25" s="281" customFormat="1" ht="12.95" customHeight="1">
      <c r="A29" s="554" t="s">
        <v>771</v>
      </c>
      <c r="B29" s="552"/>
      <c r="C29" s="551"/>
      <c r="D29" s="553"/>
      <c r="E29" s="553"/>
      <c r="F29" s="553"/>
      <c r="G29" s="553"/>
      <c r="H29" s="553"/>
      <c r="I29" s="553"/>
      <c r="J29" s="553"/>
      <c r="K29" s="553"/>
      <c r="L29" s="554"/>
      <c r="M29" s="552"/>
      <c r="N29" s="553"/>
      <c r="O29" s="554"/>
      <c r="P29" s="555"/>
      <c r="Q29" s="556"/>
      <c r="R29" s="556"/>
      <c r="S29" s="556"/>
      <c r="T29" s="556"/>
      <c r="U29" s="556"/>
      <c r="V29" s="279"/>
    </row>
    <row r="30" spans="1:25" s="281" customFormat="1" ht="12.95" customHeight="1">
      <c r="A30" s="554"/>
      <c r="B30" s="552"/>
      <c r="C30" s="551"/>
      <c r="D30" s="553"/>
      <c r="E30" s="553"/>
      <c r="F30" s="553"/>
      <c r="G30" s="553"/>
      <c r="H30" s="553"/>
      <c r="I30" s="553"/>
      <c r="J30" s="553"/>
      <c r="K30" s="553"/>
      <c r="L30" s="554"/>
      <c r="M30" s="552"/>
      <c r="N30" s="553"/>
      <c r="O30" s="554"/>
      <c r="P30" s="555"/>
      <c r="Q30" s="556"/>
      <c r="R30" s="556"/>
      <c r="S30" s="556"/>
      <c r="T30" s="556"/>
      <c r="U30" s="556"/>
      <c r="V30" s="279"/>
    </row>
    <row r="31" spans="1:25" s="351" customFormat="1" ht="18" customHeight="1">
      <c r="A31" s="357" t="s">
        <v>515</v>
      </c>
      <c r="B31" s="557"/>
      <c r="C31" s="357"/>
      <c r="D31" s="357"/>
      <c r="E31" s="357"/>
      <c r="F31" s="357"/>
      <c r="G31" s="357"/>
      <c r="H31" s="357"/>
      <c r="I31" s="357"/>
      <c r="J31" s="357"/>
      <c r="K31" s="248"/>
      <c r="L31" s="357"/>
      <c r="M31" s="357"/>
      <c r="N31" s="357"/>
      <c r="O31" s="357"/>
      <c r="P31" s="357"/>
      <c r="Q31" s="357"/>
      <c r="R31" s="357"/>
      <c r="S31" s="357"/>
      <c r="T31" s="357"/>
      <c r="U31" s="357"/>
      <c r="V31" s="350"/>
    </row>
    <row r="32" spans="1:25" s="237" customFormat="1" ht="12.95" customHeight="1">
      <c r="A32" s="2741" t="s">
        <v>487</v>
      </c>
      <c r="B32" s="2742"/>
      <c r="C32" s="2742"/>
      <c r="D32" s="2742"/>
      <c r="E32" s="2742"/>
      <c r="F32" s="2742"/>
      <c r="G32" s="2742"/>
      <c r="H32" s="2742"/>
      <c r="I32" s="2742"/>
      <c r="J32" s="2742"/>
      <c r="K32" s="2742"/>
      <c r="L32" s="2742"/>
      <c r="M32" s="2742"/>
      <c r="N32" s="2742"/>
      <c r="O32" s="2742"/>
      <c r="P32" s="2742"/>
      <c r="Q32" s="2742"/>
      <c r="R32" s="2742"/>
      <c r="S32" s="2742"/>
      <c r="T32" s="2742"/>
      <c r="U32" s="2742"/>
      <c r="V32" s="244"/>
    </row>
    <row r="33" spans="1:24" s="237" customFormat="1" ht="12.95" customHeight="1">
      <c r="A33" s="2743"/>
      <c r="B33" s="2743"/>
      <c r="C33" s="2743"/>
      <c r="D33" s="2743"/>
      <c r="E33" s="2743"/>
      <c r="F33" s="2743"/>
      <c r="G33" s="2743"/>
      <c r="H33" s="2743"/>
      <c r="I33" s="2743"/>
      <c r="J33" s="2743"/>
      <c r="K33" s="2743"/>
      <c r="L33" s="2743"/>
      <c r="M33" s="2743"/>
      <c r="N33" s="2743"/>
      <c r="O33" s="2743"/>
      <c r="P33" s="2743"/>
      <c r="Q33" s="2743"/>
      <c r="R33" s="2743"/>
      <c r="S33" s="2743"/>
      <c r="T33" s="2743"/>
      <c r="U33" s="2743"/>
      <c r="V33" s="244"/>
    </row>
    <row r="34" spans="1:24" s="284" customFormat="1" ht="18" customHeight="1">
      <c r="A34" s="282"/>
      <c r="B34" s="2720" t="s">
        <v>427</v>
      </c>
      <c r="C34" s="2720"/>
      <c r="D34" s="2720"/>
      <c r="E34" s="2731" t="s">
        <v>229</v>
      </c>
      <c r="F34" s="2732"/>
      <c r="G34" s="2732"/>
      <c r="H34" s="2732"/>
      <c r="I34" s="2732"/>
      <c r="J34" s="2732"/>
      <c r="K34" s="2732"/>
      <c r="L34" s="2732"/>
      <c r="M34" s="2732"/>
      <c r="N34" s="2733"/>
      <c r="O34" s="2731" t="s">
        <v>428</v>
      </c>
      <c r="P34" s="2732"/>
      <c r="Q34" s="2731" t="s">
        <v>429</v>
      </c>
      <c r="R34" s="2732"/>
      <c r="S34" s="2732"/>
      <c r="T34" s="2732"/>
      <c r="U34" s="2733"/>
      <c r="V34" s="283"/>
      <c r="X34" s="283"/>
    </row>
    <row r="35" spans="1:24" s="263" customFormat="1" ht="17.100000000000001" customHeight="1">
      <c r="A35" s="654" t="s">
        <v>430</v>
      </c>
      <c r="B35" s="2752"/>
      <c r="C35" s="2752"/>
      <c r="D35" s="2752"/>
      <c r="E35" s="2753"/>
      <c r="F35" s="2754"/>
      <c r="G35" s="2754"/>
      <c r="H35" s="2754"/>
      <c r="I35" s="656" t="s">
        <v>52</v>
      </c>
      <c r="J35" s="2755"/>
      <c r="K35" s="2755"/>
      <c r="L35" s="2755"/>
      <c r="M35" s="2755"/>
      <c r="N35" s="2756"/>
      <c r="O35" s="2757"/>
      <c r="P35" s="2758"/>
      <c r="Q35" s="2753"/>
      <c r="R35" s="2755"/>
      <c r="S35" s="2755"/>
      <c r="T35" s="2755"/>
      <c r="U35" s="2756"/>
      <c r="V35" s="277"/>
      <c r="W35" s="277"/>
    </row>
    <row r="36" spans="1:24" s="263" customFormat="1" ht="17.100000000000001" customHeight="1">
      <c r="A36" s="654" t="s">
        <v>431</v>
      </c>
      <c r="B36" s="2752"/>
      <c r="C36" s="2752"/>
      <c r="D36" s="2752"/>
      <c r="E36" s="2753"/>
      <c r="F36" s="2754"/>
      <c r="G36" s="2754"/>
      <c r="H36" s="2754"/>
      <c r="I36" s="656" t="s">
        <v>52</v>
      </c>
      <c r="J36" s="2755"/>
      <c r="K36" s="2755"/>
      <c r="L36" s="2755"/>
      <c r="M36" s="2755"/>
      <c r="N36" s="2756"/>
      <c r="O36" s="2757"/>
      <c r="P36" s="2758"/>
      <c r="Q36" s="2753"/>
      <c r="R36" s="2755"/>
      <c r="S36" s="2755"/>
      <c r="T36" s="2755"/>
      <c r="U36" s="2756"/>
      <c r="V36" s="277"/>
    </row>
    <row r="37" spans="1:24" s="263" customFormat="1" ht="17.100000000000001" customHeight="1">
      <c r="A37" s="654" t="s">
        <v>432</v>
      </c>
      <c r="B37" s="2752"/>
      <c r="C37" s="2752"/>
      <c r="D37" s="2752"/>
      <c r="E37" s="2753"/>
      <c r="F37" s="2754"/>
      <c r="G37" s="2754"/>
      <c r="H37" s="2754"/>
      <c r="I37" s="656" t="s">
        <v>52</v>
      </c>
      <c r="J37" s="2755"/>
      <c r="K37" s="2755"/>
      <c r="L37" s="2755"/>
      <c r="M37" s="2755"/>
      <c r="N37" s="2756"/>
      <c r="O37" s="2757"/>
      <c r="P37" s="2758"/>
      <c r="Q37" s="2753"/>
      <c r="R37" s="2755"/>
      <c r="S37" s="2755"/>
      <c r="T37" s="2755"/>
      <c r="U37" s="2756"/>
      <c r="V37" s="277"/>
    </row>
    <row r="38" spans="1:24" s="263" customFormat="1" ht="17.100000000000001" customHeight="1">
      <c r="A38" s="654" t="s">
        <v>433</v>
      </c>
      <c r="B38" s="2752"/>
      <c r="C38" s="2752"/>
      <c r="D38" s="2752"/>
      <c r="E38" s="2753"/>
      <c r="F38" s="2754"/>
      <c r="G38" s="2754"/>
      <c r="H38" s="2754"/>
      <c r="I38" s="656" t="s">
        <v>52</v>
      </c>
      <c r="J38" s="2755"/>
      <c r="K38" s="2755"/>
      <c r="L38" s="2755"/>
      <c r="M38" s="2755"/>
      <c r="N38" s="2756"/>
      <c r="O38" s="2757"/>
      <c r="P38" s="2758"/>
      <c r="Q38" s="2753"/>
      <c r="R38" s="2755"/>
      <c r="S38" s="2755"/>
      <c r="T38" s="2755"/>
      <c r="U38" s="2756"/>
      <c r="V38" s="277"/>
    </row>
    <row r="39" spans="1:24" s="263" customFormat="1" ht="17.100000000000001" customHeight="1">
      <c r="A39" s="654" t="s">
        <v>434</v>
      </c>
      <c r="B39" s="2752"/>
      <c r="C39" s="2752"/>
      <c r="D39" s="2752"/>
      <c r="E39" s="2753"/>
      <c r="F39" s="2754"/>
      <c r="G39" s="2754"/>
      <c r="H39" s="2754"/>
      <c r="I39" s="656" t="s">
        <v>52</v>
      </c>
      <c r="J39" s="2755"/>
      <c r="K39" s="2755"/>
      <c r="L39" s="2755"/>
      <c r="M39" s="2755"/>
      <c r="N39" s="2756"/>
      <c r="O39" s="2757"/>
      <c r="P39" s="2758"/>
      <c r="Q39" s="2753"/>
      <c r="R39" s="2755"/>
      <c r="S39" s="2755"/>
      <c r="T39" s="2755"/>
      <c r="U39" s="2756"/>
      <c r="V39" s="277"/>
    </row>
    <row r="40" spans="1:24" ht="11.1" customHeight="1">
      <c r="A40" s="547" t="s">
        <v>523</v>
      </c>
      <c r="B40" s="547"/>
      <c r="C40" s="547"/>
      <c r="D40" s="547"/>
      <c r="E40" s="547"/>
      <c r="F40" s="547"/>
      <c r="G40" s="547"/>
      <c r="H40" s="547"/>
      <c r="I40" s="547"/>
      <c r="J40" s="547"/>
      <c r="K40" s="547"/>
      <c r="L40" s="547"/>
      <c r="M40" s="547"/>
      <c r="N40" s="547"/>
      <c r="O40" s="547"/>
      <c r="P40" s="547"/>
      <c r="Q40" s="547"/>
      <c r="R40" s="547"/>
      <c r="S40" s="547"/>
      <c r="T40" s="547"/>
      <c r="U40" s="547"/>
    </row>
    <row r="41" spans="1:24" s="281" customFormat="1" ht="11.1" customHeight="1">
      <c r="A41" s="285" t="s">
        <v>435</v>
      </c>
      <c r="C41" s="279"/>
      <c r="D41" s="279"/>
      <c r="E41" s="279"/>
      <c r="F41" s="279"/>
      <c r="G41" s="279"/>
      <c r="H41" s="279"/>
      <c r="I41" s="279"/>
      <c r="J41" s="279"/>
      <c r="K41" s="279"/>
      <c r="L41" s="279"/>
      <c r="M41" s="279"/>
      <c r="N41" s="279"/>
      <c r="O41" s="279"/>
      <c r="P41" s="279"/>
      <c r="Q41" s="279"/>
      <c r="R41" s="279"/>
      <c r="S41" s="279"/>
      <c r="T41" s="279"/>
      <c r="U41" s="279"/>
    </row>
    <row r="42" spans="1:24" s="281" customFormat="1" ht="11.1" customHeight="1">
      <c r="A42" s="285" t="s">
        <v>436</v>
      </c>
      <c r="C42" s="279"/>
      <c r="D42" s="279"/>
      <c r="E42" s="279"/>
      <c r="F42" s="279"/>
      <c r="G42" s="279"/>
      <c r="H42" s="279"/>
      <c r="I42" s="279"/>
      <c r="J42" s="279"/>
      <c r="K42" s="279"/>
      <c r="L42" s="279"/>
      <c r="M42" s="279"/>
      <c r="N42" s="279"/>
      <c r="O42" s="279"/>
      <c r="P42" s="279"/>
      <c r="Q42" s="279"/>
      <c r="R42" s="279"/>
      <c r="S42" s="279"/>
      <c r="T42" s="279"/>
      <c r="U42" s="279"/>
    </row>
    <row r="43" spans="1:24" s="249" customFormat="1" ht="6.75" customHeight="1">
      <c r="A43" s="2703"/>
      <c r="B43" s="2703"/>
      <c r="C43" s="2703"/>
      <c r="D43" s="2703"/>
      <c r="E43" s="2703"/>
      <c r="F43" s="2703"/>
      <c r="G43" s="2703"/>
      <c r="H43" s="2703"/>
      <c r="I43" s="2703"/>
      <c r="J43" s="2703"/>
      <c r="K43" s="2703"/>
      <c r="L43" s="2703"/>
      <c r="M43" s="2703"/>
      <c r="N43" s="2703"/>
      <c r="O43" s="2703"/>
      <c r="P43" s="2703"/>
      <c r="Q43" s="2703"/>
      <c r="R43" s="2703"/>
      <c r="S43" s="357"/>
      <c r="T43" s="557"/>
    </row>
    <row r="44" spans="1:24" s="1269" customFormat="1" ht="20.25" customHeight="1">
      <c r="A44" s="2713" t="s">
        <v>1521</v>
      </c>
      <c r="B44" s="2713"/>
      <c r="C44" s="2713"/>
      <c r="D44" s="2713"/>
      <c r="E44" s="2713"/>
      <c r="F44" s="2713"/>
      <c r="G44" s="2713"/>
      <c r="H44" s="2713"/>
      <c r="I44" s="2713"/>
      <c r="J44" s="2713"/>
      <c r="K44" s="2713"/>
      <c r="L44" s="2713"/>
      <c r="M44" s="2713"/>
      <c r="N44" s="2713"/>
      <c r="O44" s="2713"/>
      <c r="P44" s="2713"/>
      <c r="Q44" s="2713"/>
      <c r="R44" s="2713"/>
      <c r="S44" s="1267"/>
      <c r="T44" s="1268"/>
    </row>
    <row r="45" spans="1:24" s="1269" customFormat="1" ht="27" customHeight="1">
      <c r="A45" s="2714" t="s">
        <v>1519</v>
      </c>
      <c r="B45" s="2715"/>
      <c r="C45" s="2715"/>
      <c r="D45" s="2715"/>
      <c r="E45" s="2715"/>
      <c r="F45" s="2715"/>
      <c r="G45" s="2715"/>
      <c r="H45" s="2715"/>
      <c r="I45" s="2715"/>
      <c r="J45" s="2715"/>
      <c r="K45" s="2715"/>
      <c r="L45" s="2715"/>
      <c r="M45" s="2715"/>
      <c r="N45" s="2715"/>
      <c r="O45" s="2715"/>
      <c r="P45" s="2715"/>
      <c r="Q45" s="2715"/>
      <c r="R45" s="2715"/>
      <c r="S45" s="2715"/>
      <c r="T45" s="2715"/>
      <c r="U45" s="2716"/>
    </row>
    <row r="46" spans="1:24" s="1269" customFormat="1" ht="28.5" customHeight="1">
      <c r="A46" s="1270"/>
      <c r="B46" s="1271"/>
      <c r="C46" s="2707" t="s">
        <v>1345</v>
      </c>
      <c r="D46" s="2708"/>
      <c r="E46" s="2708"/>
      <c r="F46" s="2708"/>
      <c r="G46" s="2708"/>
      <c r="H46" s="2708"/>
      <c r="I46" s="2708"/>
      <c r="J46" s="2708"/>
      <c r="K46" s="2708"/>
      <c r="L46" s="2708"/>
      <c r="M46" s="2708"/>
      <c r="N46" s="2708"/>
      <c r="O46" s="2708"/>
      <c r="P46" s="2708"/>
      <c r="Q46" s="2708"/>
      <c r="R46" s="2708"/>
      <c r="S46" s="2708"/>
      <c r="T46" s="2708"/>
      <c r="U46" s="2709"/>
    </row>
    <row r="47" spans="1:24" ht="18" customHeight="1">
      <c r="U47" s="325" t="s">
        <v>821</v>
      </c>
    </row>
    <row r="48" spans="1:24" ht="24.95" customHeight="1">
      <c r="A48" s="2694" t="s">
        <v>980</v>
      </c>
      <c r="B48" s="2694"/>
      <c r="C48" s="2694"/>
      <c r="D48" s="2694"/>
      <c r="E48" s="2694"/>
      <c r="F48" s="2694"/>
      <c r="G48" s="2694"/>
      <c r="H48" s="2694"/>
      <c r="I48" s="2694"/>
      <c r="J48" s="2694"/>
      <c r="K48" s="2694"/>
      <c r="L48" s="2694"/>
      <c r="M48" s="2694"/>
      <c r="N48" s="2694"/>
      <c r="O48" s="2694"/>
      <c r="P48" s="2694"/>
      <c r="Q48" s="2694"/>
      <c r="R48" s="2694"/>
      <c r="S48" s="2694"/>
      <c r="T48" s="2694"/>
      <c r="U48" s="2694"/>
    </row>
    <row r="49" spans="1:26" s="232" customFormat="1" ht="18" customHeight="1">
      <c r="A49" s="2759" t="s">
        <v>418</v>
      </c>
      <c r="B49" s="2759"/>
      <c r="C49" s="2759"/>
      <c r="D49" s="2759"/>
      <c r="E49" s="2696"/>
      <c r="F49" s="2696"/>
      <c r="G49" s="2696"/>
      <c r="H49" s="2696"/>
      <c r="I49" s="2696"/>
      <c r="J49" s="2696"/>
      <c r="L49" s="2759" t="s">
        <v>318</v>
      </c>
      <c r="M49" s="2759"/>
      <c r="N49" s="2696"/>
      <c r="O49" s="2696"/>
      <c r="P49" s="2696"/>
      <c r="Q49" s="2696"/>
      <c r="R49" s="2696"/>
      <c r="S49" s="2696"/>
      <c r="T49" s="2696"/>
      <c r="U49" s="2696"/>
    </row>
    <row r="50" spans="1:26" ht="8.1" customHeight="1">
      <c r="B50" s="594"/>
      <c r="C50" s="594"/>
      <c r="D50" s="594"/>
      <c r="E50" s="594"/>
      <c r="F50" s="594"/>
      <c r="G50" s="594"/>
      <c r="H50" s="594"/>
      <c r="I50" s="594"/>
      <c r="J50" s="594"/>
      <c r="K50" s="594"/>
      <c r="L50" s="594"/>
      <c r="M50" s="594"/>
      <c r="N50" s="594"/>
      <c r="O50" s="594"/>
      <c r="P50" s="594"/>
      <c r="Q50" s="594"/>
      <c r="R50" s="594"/>
      <c r="S50" s="594"/>
      <c r="T50" s="594"/>
    </row>
    <row r="51" spans="1:26" s="260" customFormat="1" ht="17.100000000000001" customHeight="1">
      <c r="A51" s="257" t="s">
        <v>187</v>
      </c>
      <c r="B51" s="258"/>
      <c r="C51" s="258"/>
      <c r="D51" s="258"/>
      <c r="E51" s="259"/>
      <c r="F51" s="259"/>
      <c r="G51" s="259"/>
      <c r="H51" s="259"/>
      <c r="I51" s="259"/>
      <c r="J51" s="259"/>
      <c r="K51" s="259"/>
      <c r="L51" s="259"/>
      <c r="M51" s="259"/>
      <c r="N51" s="259"/>
      <c r="O51" s="259"/>
      <c r="P51" s="259"/>
      <c r="Q51" s="259"/>
      <c r="R51" s="259"/>
      <c r="S51" s="259"/>
      <c r="T51" s="259"/>
    </row>
    <row r="52" spans="1:26" s="263" customFormat="1" ht="17.100000000000001" customHeight="1">
      <c r="A52" s="2720" t="s">
        <v>419</v>
      </c>
      <c r="B52" s="2720"/>
      <c r="C52" s="2720"/>
      <c r="D52" s="654"/>
      <c r="E52" s="655" t="s">
        <v>414</v>
      </c>
      <c r="F52" s="656" t="s">
        <v>24</v>
      </c>
      <c r="G52" s="2705"/>
      <c r="H52" s="2705"/>
      <c r="I52" s="2705"/>
      <c r="J52" s="397" t="s">
        <v>46</v>
      </c>
      <c r="K52" s="654"/>
      <c r="L52" s="275" t="s">
        <v>413</v>
      </c>
      <c r="M52" s="261"/>
      <c r="N52" s="656" t="s">
        <v>24</v>
      </c>
      <c r="O52" s="2705"/>
      <c r="P52" s="2705"/>
      <c r="Q52" s="2705"/>
      <c r="R52" s="397" t="s">
        <v>46</v>
      </c>
      <c r="S52" s="397"/>
      <c r="T52" s="397"/>
      <c r="U52" s="262"/>
    </row>
    <row r="53" spans="1:26" s="263" customFormat="1" ht="17.100000000000001" customHeight="1">
      <c r="A53" s="2720" t="s">
        <v>229</v>
      </c>
      <c r="B53" s="2720"/>
      <c r="C53" s="2720"/>
      <c r="D53" s="2734"/>
      <c r="E53" s="2735"/>
      <c r="F53" s="2735"/>
      <c r="G53" s="2735"/>
      <c r="H53" s="656" t="s">
        <v>52</v>
      </c>
      <c r="I53" s="2735"/>
      <c r="J53" s="2735"/>
      <c r="K53" s="2735"/>
      <c r="L53" s="2735"/>
      <c r="M53" s="2735"/>
      <c r="N53" s="2731" t="s">
        <v>420</v>
      </c>
      <c r="O53" s="2732"/>
      <c r="P53" s="2733"/>
      <c r="Q53" s="2734"/>
      <c r="R53" s="2735"/>
      <c r="S53" s="2735"/>
      <c r="T53" s="656"/>
      <c r="U53" s="238" t="s">
        <v>56</v>
      </c>
    </row>
    <row r="54" spans="1:26" s="237" customFormat="1" ht="8.1" customHeight="1">
      <c r="A54" s="239"/>
      <c r="B54" s="239"/>
      <c r="C54" s="240"/>
      <c r="D54" s="240"/>
      <c r="E54" s="240"/>
      <c r="F54" s="240"/>
      <c r="G54" s="240"/>
      <c r="H54" s="240"/>
      <c r="I54" s="240"/>
      <c r="J54" s="240"/>
      <c r="K54" s="240"/>
      <c r="L54" s="240"/>
      <c r="M54" s="240"/>
      <c r="N54" s="240"/>
      <c r="O54" s="239"/>
      <c r="P54" s="239"/>
      <c r="Q54" s="240"/>
      <c r="R54" s="240"/>
      <c r="S54" s="240"/>
      <c r="T54" s="240"/>
      <c r="U54" s="240"/>
    </row>
    <row r="55" spans="1:26" s="237" customFormat="1" ht="17.100000000000001" customHeight="1">
      <c r="A55" s="241" t="s">
        <v>421</v>
      </c>
      <c r="B55" s="239"/>
      <c r="C55" s="240"/>
      <c r="D55" s="240"/>
      <c r="E55" s="240"/>
      <c r="F55" s="240"/>
      <c r="G55" s="240"/>
      <c r="H55" s="240"/>
      <c r="I55" s="240"/>
      <c r="J55" s="240"/>
      <c r="K55" s="240"/>
      <c r="L55" s="240"/>
      <c r="M55" s="240"/>
      <c r="N55" s="240"/>
      <c r="O55" s="239"/>
      <c r="P55" s="239"/>
      <c r="Q55" s="240"/>
      <c r="R55" s="240"/>
      <c r="S55" s="240"/>
      <c r="T55" s="240"/>
      <c r="U55" s="240"/>
    </row>
    <row r="56" spans="1:26" s="237" customFormat="1" ht="17.100000000000001" customHeight="1">
      <c r="A56" s="657" t="s">
        <v>422</v>
      </c>
      <c r="B56" s="264"/>
      <c r="C56" s="265"/>
      <c r="D56" s="265"/>
      <c r="E56" s="265"/>
      <c r="F56" s="265"/>
      <c r="G56" s="265"/>
      <c r="H56" s="265"/>
      <c r="I56" s="265"/>
      <c r="J56" s="265"/>
      <c r="K56" s="265"/>
      <c r="L56" s="265"/>
      <c r="M56" s="265"/>
      <c r="N56" s="265"/>
      <c r="O56" s="264"/>
      <c r="P56" s="264"/>
      <c r="Q56" s="265"/>
      <c r="R56" s="265"/>
      <c r="S56" s="265"/>
      <c r="T56" s="265"/>
      <c r="U56" s="266"/>
    </row>
    <row r="57" spans="1:26" s="237" customFormat="1" ht="30" customHeight="1">
      <c r="A57" s="267"/>
      <c r="B57" s="2682" t="s">
        <v>517</v>
      </c>
      <c r="C57" s="2683"/>
      <c r="D57" s="2683"/>
      <c r="E57" s="2683"/>
      <c r="F57" s="2683"/>
      <c r="G57" s="2683"/>
      <c r="H57" s="2683"/>
      <c r="I57" s="2683"/>
      <c r="J57" s="2683"/>
      <c r="K57" s="2683"/>
      <c r="L57" s="2683"/>
      <c r="M57" s="2683"/>
      <c r="N57" s="2683"/>
      <c r="O57" s="2683"/>
      <c r="P57" s="2683"/>
      <c r="Q57" s="2683"/>
      <c r="R57" s="2683"/>
      <c r="S57" s="2683"/>
      <c r="T57" s="2683"/>
      <c r="U57" s="2684"/>
    </row>
    <row r="58" spans="1:26" s="237" customFormat="1" ht="182.25" customHeight="1">
      <c r="A58" s="267"/>
      <c r="B58" s="2710"/>
      <c r="C58" s="2711"/>
      <c r="D58" s="2711"/>
      <c r="E58" s="2711"/>
      <c r="F58" s="2711"/>
      <c r="G58" s="2711"/>
      <c r="H58" s="2711"/>
      <c r="I58" s="2711"/>
      <c r="J58" s="2711"/>
      <c r="K58" s="2711"/>
      <c r="L58" s="2711"/>
      <c r="M58" s="2711"/>
      <c r="N58" s="2711"/>
      <c r="O58" s="2711"/>
      <c r="P58" s="2711"/>
      <c r="Q58" s="2711"/>
      <c r="R58" s="2711"/>
      <c r="S58" s="2711"/>
      <c r="T58" s="2711"/>
      <c r="U58" s="2712"/>
      <c r="Z58" s="244"/>
    </row>
    <row r="59" spans="1:26" s="237" customFormat="1" ht="18.95" customHeight="1">
      <c r="A59" s="271"/>
      <c r="B59" s="268" t="s">
        <v>477</v>
      </c>
      <c r="C59" s="269"/>
      <c r="D59" s="269"/>
      <c r="E59" s="269"/>
      <c r="F59" s="269"/>
      <c r="G59" s="269"/>
      <c r="H59" s="269"/>
      <c r="I59" s="269"/>
      <c r="J59" s="269"/>
      <c r="K59" s="269"/>
      <c r="L59" s="269"/>
      <c r="M59" s="269"/>
      <c r="N59" s="269"/>
      <c r="O59" s="269"/>
      <c r="P59" s="269"/>
      <c r="Q59" s="269"/>
      <c r="R59" s="269"/>
      <c r="S59" s="269"/>
      <c r="T59" s="269"/>
      <c r="U59" s="270"/>
      <c r="W59" s="244"/>
    </row>
    <row r="60" spans="1:26" s="237" customFormat="1" ht="50.1" customHeight="1">
      <c r="A60" s="271"/>
      <c r="B60" s="2721" t="s">
        <v>488</v>
      </c>
      <c r="C60" s="2722"/>
      <c r="D60" s="2722"/>
      <c r="E60" s="2722"/>
      <c r="F60" s="2722"/>
      <c r="G60" s="2722"/>
      <c r="H60" s="2722"/>
      <c r="I60" s="2722"/>
      <c r="J60" s="2722"/>
      <c r="K60" s="2722"/>
      <c r="L60" s="2722"/>
      <c r="M60" s="2722"/>
      <c r="N60" s="2722"/>
      <c r="O60" s="2722"/>
      <c r="P60" s="2722"/>
      <c r="Q60" s="2722"/>
      <c r="R60" s="2722"/>
      <c r="S60" s="2722"/>
      <c r="T60" s="2722"/>
      <c r="U60" s="2723"/>
      <c r="V60" s="271"/>
    </row>
    <row r="61" spans="1:26" s="263" customFormat="1" ht="17.100000000000001" customHeight="1">
      <c r="A61" s="308"/>
      <c r="B61" s="272" t="s">
        <v>419</v>
      </c>
      <c r="C61" s="273"/>
      <c r="D61" s="273"/>
      <c r="E61" s="274"/>
      <c r="F61" s="245"/>
      <c r="G61" s="236" t="s">
        <v>414</v>
      </c>
      <c r="H61" s="656"/>
      <c r="I61" s="656"/>
      <c r="J61" s="656" t="s">
        <v>24</v>
      </c>
      <c r="K61" s="2705"/>
      <c r="L61" s="2705"/>
      <c r="M61" s="397" t="s">
        <v>46</v>
      </c>
      <c r="N61" s="245"/>
      <c r="O61" s="236" t="s">
        <v>413</v>
      </c>
      <c r="P61" s="656"/>
      <c r="Q61" s="656"/>
      <c r="R61" s="656" t="s">
        <v>24</v>
      </c>
      <c r="S61" s="2705"/>
      <c r="T61" s="2705"/>
      <c r="U61" s="398" t="s">
        <v>46</v>
      </c>
      <c r="V61" s="399"/>
      <c r="W61" s="237"/>
      <c r="X61" s="237"/>
      <c r="Y61" s="237"/>
    </row>
    <row r="62" spans="1:26" s="263" customFormat="1" ht="17.100000000000001" customHeight="1">
      <c r="A62" s="308"/>
      <c r="B62" s="509" t="s">
        <v>1057</v>
      </c>
      <c r="C62" s="273"/>
      <c r="D62" s="273"/>
      <c r="E62" s="274"/>
      <c r="F62" s="2734"/>
      <c r="G62" s="2735"/>
      <c r="H62" s="2735"/>
      <c r="I62" s="2735"/>
      <c r="J62" s="2735"/>
      <c r="K62" s="2735"/>
      <c r="L62" s="2735"/>
      <c r="M62" s="2735"/>
      <c r="N62" s="2735"/>
      <c r="O62" s="2735"/>
      <c r="P62" s="2735"/>
      <c r="Q62" s="2735"/>
      <c r="R62" s="2735"/>
      <c r="S62" s="2735"/>
      <c r="T62" s="2735"/>
      <c r="U62" s="2760"/>
      <c r="W62" s="237"/>
      <c r="X62" s="237"/>
      <c r="Y62" s="237"/>
    </row>
    <row r="63" spans="1:26" s="263" customFormat="1" ht="17.100000000000001" customHeight="1">
      <c r="A63" s="308"/>
      <c r="B63" s="272" t="s">
        <v>229</v>
      </c>
      <c r="C63" s="273"/>
      <c r="D63" s="273"/>
      <c r="E63" s="274"/>
      <c r="F63" s="2734"/>
      <c r="G63" s="2735"/>
      <c r="H63" s="2735"/>
      <c r="I63" s="2735"/>
      <c r="J63" s="2735"/>
      <c r="K63" s="2735"/>
      <c r="L63" s="656" t="s">
        <v>52</v>
      </c>
      <c r="M63" s="2735"/>
      <c r="N63" s="2735"/>
      <c r="O63" s="2735"/>
      <c r="P63" s="2735"/>
      <c r="Q63" s="656"/>
      <c r="R63" s="656"/>
      <c r="S63" s="656"/>
      <c r="T63" s="656"/>
      <c r="U63" s="262"/>
      <c r="W63" s="237"/>
      <c r="X63" s="237"/>
      <c r="Y63" s="237"/>
    </row>
    <row r="64" spans="1:26" s="263" customFormat="1" ht="17.100000000000001" customHeight="1">
      <c r="A64" s="309"/>
      <c r="B64" s="509" t="s">
        <v>588</v>
      </c>
      <c r="C64" s="273"/>
      <c r="D64" s="273"/>
      <c r="E64" s="274"/>
      <c r="F64" s="2764"/>
      <c r="G64" s="2765"/>
      <c r="H64" s="2765"/>
      <c r="I64" s="2765"/>
      <c r="J64" s="656" t="s">
        <v>424</v>
      </c>
      <c r="K64" s="656"/>
      <c r="L64" s="656"/>
      <c r="M64" s="656"/>
      <c r="N64" s="653"/>
      <c r="O64" s="653"/>
      <c r="P64" s="656"/>
      <c r="Q64" s="656"/>
      <c r="R64" s="656"/>
      <c r="S64" s="656"/>
      <c r="T64" s="656"/>
      <c r="U64" s="262"/>
      <c r="W64" s="237"/>
      <c r="X64" s="237"/>
      <c r="Y64" s="237"/>
    </row>
    <row r="65" spans="1:24" s="237" customFormat="1" ht="8.1" customHeight="1">
      <c r="A65" s="246"/>
      <c r="B65" s="244"/>
      <c r="C65" s="241"/>
      <c r="D65" s="241"/>
      <c r="E65" s="241"/>
      <c r="F65" s="241"/>
      <c r="G65" s="240"/>
      <c r="H65" s="240"/>
      <c r="I65" s="240"/>
      <c r="J65" s="240"/>
      <c r="K65" s="240"/>
      <c r="L65" s="240"/>
      <c r="M65" s="240"/>
      <c r="N65" s="240"/>
      <c r="O65" s="239"/>
      <c r="P65" s="239"/>
      <c r="Q65" s="240"/>
      <c r="R65" s="240"/>
      <c r="S65" s="240"/>
      <c r="T65" s="240"/>
      <c r="U65" s="240"/>
    </row>
    <row r="66" spans="1:24" s="237" customFormat="1" ht="17.100000000000001" customHeight="1">
      <c r="A66" s="244" t="s">
        <v>425</v>
      </c>
      <c r="B66" s="239"/>
      <c r="C66" s="240"/>
      <c r="D66" s="240"/>
      <c r="E66" s="240"/>
      <c r="F66" s="240"/>
      <c r="G66" s="240"/>
      <c r="H66" s="240"/>
      <c r="I66" s="240"/>
      <c r="J66" s="240"/>
      <c r="K66" s="240"/>
      <c r="L66" s="240"/>
      <c r="M66" s="240"/>
      <c r="N66" s="240"/>
      <c r="O66" s="239"/>
      <c r="P66" s="239"/>
      <c r="Q66" s="240"/>
      <c r="R66" s="240"/>
      <c r="S66" s="240"/>
      <c r="T66" s="240"/>
      <c r="U66" s="240"/>
    </row>
    <row r="67" spans="1:24" s="237" customFormat="1" ht="17.100000000000001" customHeight="1">
      <c r="A67" s="2746" t="s">
        <v>426</v>
      </c>
      <c r="B67" s="2747"/>
      <c r="C67" s="2747"/>
      <c r="D67" s="2747"/>
      <c r="E67" s="2747"/>
      <c r="F67" s="2747"/>
      <c r="G67" s="2747"/>
      <c r="H67" s="2747"/>
      <c r="I67" s="2747"/>
      <c r="J67" s="2747"/>
      <c r="K67" s="2747"/>
      <c r="L67" s="2747"/>
      <c r="M67" s="2747"/>
      <c r="N67" s="2747"/>
      <c r="O67" s="2747"/>
      <c r="P67" s="2747"/>
      <c r="Q67" s="2747"/>
      <c r="R67" s="2747"/>
      <c r="S67" s="2747"/>
      <c r="T67" s="2747"/>
      <c r="U67" s="2748"/>
      <c r="V67" s="244"/>
      <c r="X67" s="244"/>
    </row>
    <row r="68" spans="1:24" s="263" customFormat="1" ht="17.100000000000001" customHeight="1">
      <c r="A68" s="276"/>
      <c r="B68" s="654"/>
      <c r="C68" s="2749" t="s">
        <v>531</v>
      </c>
      <c r="D68" s="2750"/>
      <c r="E68" s="2750"/>
      <c r="F68" s="2750"/>
      <c r="G68" s="2750"/>
      <c r="H68" s="2750"/>
      <c r="I68" s="2750"/>
      <c r="J68" s="2750"/>
      <c r="K68" s="2750"/>
      <c r="L68" s="2750"/>
      <c r="M68" s="2750"/>
      <c r="N68" s="2750"/>
      <c r="O68" s="2750"/>
      <c r="P68" s="2750"/>
      <c r="Q68" s="2750"/>
      <c r="R68" s="2750"/>
      <c r="S68" s="2750"/>
      <c r="T68" s="2750"/>
      <c r="U68" s="2751"/>
      <c r="V68" s="277"/>
    </row>
    <row r="69" spans="1:24" s="263" customFormat="1" ht="17.100000000000001" customHeight="1">
      <c r="A69" s="276"/>
      <c r="B69" s="820"/>
      <c r="C69" s="2749" t="s">
        <v>1161</v>
      </c>
      <c r="D69" s="2750"/>
      <c r="E69" s="2750"/>
      <c r="F69" s="2750"/>
      <c r="G69" s="2750"/>
      <c r="H69" s="2750"/>
      <c r="I69" s="2750"/>
      <c r="J69" s="2750"/>
      <c r="K69" s="2750"/>
      <c r="L69" s="2750"/>
      <c r="M69" s="2750"/>
      <c r="N69" s="2750"/>
      <c r="O69" s="2750"/>
      <c r="P69" s="2750"/>
      <c r="Q69" s="2750"/>
      <c r="R69" s="2750"/>
      <c r="S69" s="2750"/>
      <c r="T69" s="2750"/>
      <c r="U69" s="2751"/>
      <c r="V69" s="277"/>
    </row>
    <row r="70" spans="1:24" s="237" customFormat="1" ht="23.25" customHeight="1">
      <c r="A70" s="2682" t="s">
        <v>1141</v>
      </c>
      <c r="B70" s="2689"/>
      <c r="C70" s="2689"/>
      <c r="D70" s="2689"/>
      <c r="E70" s="2689"/>
      <c r="F70" s="2689"/>
      <c r="G70" s="2689"/>
      <c r="H70" s="2689"/>
      <c r="I70" s="2689"/>
      <c r="J70" s="2689"/>
      <c r="K70" s="2689"/>
      <c r="L70" s="2689"/>
      <c r="M70" s="2689"/>
      <c r="N70" s="2689"/>
      <c r="O70" s="2689"/>
      <c r="P70" s="2689"/>
      <c r="Q70" s="2689"/>
      <c r="R70" s="2689"/>
      <c r="S70" s="2689"/>
      <c r="T70" s="2689"/>
      <c r="U70" s="2690"/>
      <c r="V70" s="244"/>
      <c r="X70" s="244"/>
    </row>
    <row r="71" spans="1:24" s="263" customFormat="1" ht="30" customHeight="1">
      <c r="A71" s="548"/>
      <c r="B71" s="549"/>
      <c r="C71" s="2674" t="s">
        <v>1068</v>
      </c>
      <c r="D71" s="2675"/>
      <c r="E71" s="2675"/>
      <c r="F71" s="2675"/>
      <c r="G71" s="2675"/>
      <c r="H71" s="2675"/>
      <c r="I71" s="2675"/>
      <c r="J71" s="2675"/>
      <c r="K71" s="2675"/>
      <c r="L71" s="2675"/>
      <c r="M71" s="2675"/>
      <c r="N71" s="2675"/>
      <c r="O71" s="2675"/>
      <c r="P71" s="2675"/>
      <c r="Q71" s="2675"/>
      <c r="R71" s="2675"/>
      <c r="S71" s="2675"/>
      <c r="T71" s="2675"/>
      <c r="U71" s="2676"/>
      <c r="V71" s="277"/>
    </row>
    <row r="72" spans="1:24" s="237" customFormat="1" ht="21.75" customHeight="1">
      <c r="A72" s="2682" t="s">
        <v>1153</v>
      </c>
      <c r="B72" s="2683"/>
      <c r="C72" s="2683"/>
      <c r="D72" s="2683"/>
      <c r="E72" s="2683"/>
      <c r="F72" s="2683"/>
      <c r="G72" s="2683"/>
      <c r="H72" s="2683"/>
      <c r="I72" s="2683"/>
      <c r="J72" s="2683"/>
      <c r="K72" s="2683"/>
      <c r="L72" s="2683"/>
      <c r="M72" s="2683"/>
      <c r="N72" s="2683"/>
      <c r="O72" s="2683"/>
      <c r="P72" s="2683"/>
      <c r="Q72" s="2683"/>
      <c r="R72" s="2683"/>
      <c r="S72" s="2683"/>
      <c r="T72" s="2683"/>
      <c r="U72" s="2684"/>
    </row>
    <row r="73" spans="1:24" s="237" customFormat="1" ht="21.75" customHeight="1">
      <c r="A73" s="2761"/>
      <c r="B73" s="2762"/>
      <c r="C73" s="2762"/>
      <c r="D73" s="2762"/>
      <c r="E73" s="2762"/>
      <c r="F73" s="2762"/>
      <c r="G73" s="2762"/>
      <c r="H73" s="2762"/>
      <c r="I73" s="2762"/>
      <c r="J73" s="2762"/>
      <c r="K73" s="2762"/>
      <c r="L73" s="2762"/>
      <c r="M73" s="2762"/>
      <c r="N73" s="2762"/>
      <c r="O73" s="2762"/>
      <c r="P73" s="2762"/>
      <c r="Q73" s="2762"/>
      <c r="R73" s="2762"/>
      <c r="S73" s="2762"/>
      <c r="T73" s="2762"/>
      <c r="U73" s="2763"/>
    </row>
    <row r="74" spans="1:24" s="263" customFormat="1" ht="28.5" customHeight="1">
      <c r="A74" s="278"/>
      <c r="B74" s="654"/>
      <c r="C74" s="2674" t="s">
        <v>1152</v>
      </c>
      <c r="D74" s="2675"/>
      <c r="E74" s="2675"/>
      <c r="F74" s="2675"/>
      <c r="G74" s="2675"/>
      <c r="H74" s="2675"/>
      <c r="I74" s="2675"/>
      <c r="J74" s="2675"/>
      <c r="K74" s="2675"/>
      <c r="L74" s="2675"/>
      <c r="M74" s="2675"/>
      <c r="N74" s="2675"/>
      <c r="O74" s="2675"/>
      <c r="P74" s="2675"/>
      <c r="Q74" s="2675"/>
      <c r="R74" s="2675"/>
      <c r="S74" s="2675"/>
      <c r="T74" s="2675"/>
      <c r="U74" s="2676"/>
    </row>
    <row r="75" spans="1:24" s="281" customFormat="1" ht="12.95" customHeight="1">
      <c r="A75" s="554" t="s">
        <v>771</v>
      </c>
      <c r="B75" s="552"/>
      <c r="C75" s="551"/>
      <c r="D75" s="553"/>
      <c r="E75" s="553"/>
      <c r="F75" s="553"/>
      <c r="G75" s="553"/>
      <c r="H75" s="553"/>
      <c r="I75" s="553"/>
      <c r="J75" s="553"/>
      <c r="K75" s="553"/>
      <c r="L75" s="554"/>
      <c r="M75" s="552"/>
      <c r="N75" s="553"/>
      <c r="O75" s="554"/>
      <c r="P75" s="555"/>
      <c r="Q75" s="556"/>
      <c r="R75" s="556"/>
      <c r="S75" s="556"/>
      <c r="T75" s="556"/>
      <c r="U75" s="556"/>
      <c r="V75" s="279"/>
    </row>
    <row r="76" spans="1:24" s="281" customFormat="1" ht="5.25" customHeight="1">
      <c r="A76" s="554"/>
      <c r="B76" s="552"/>
      <c r="C76" s="551"/>
      <c r="D76" s="553"/>
      <c r="E76" s="553"/>
      <c r="F76" s="553"/>
      <c r="G76" s="553"/>
      <c r="H76" s="553"/>
      <c r="I76" s="553"/>
      <c r="J76" s="553"/>
      <c r="K76" s="553"/>
      <c r="L76" s="554"/>
      <c r="M76" s="552"/>
      <c r="N76" s="553"/>
      <c r="O76" s="554"/>
      <c r="P76" s="555"/>
      <c r="Q76" s="556"/>
      <c r="R76" s="556"/>
      <c r="S76" s="556"/>
      <c r="T76" s="556"/>
      <c r="U76" s="556"/>
      <c r="V76" s="279"/>
    </row>
    <row r="77" spans="1:24" s="351" customFormat="1" ht="18" customHeight="1">
      <c r="A77" s="357" t="s">
        <v>515</v>
      </c>
      <c r="B77" s="557"/>
      <c r="C77" s="357"/>
      <c r="D77" s="357"/>
      <c r="E77" s="357"/>
      <c r="F77" s="357"/>
      <c r="G77" s="357"/>
      <c r="H77" s="357"/>
      <c r="I77" s="357"/>
      <c r="J77" s="357"/>
      <c r="K77" s="248"/>
      <c r="L77" s="357"/>
      <c r="M77" s="357"/>
      <c r="N77" s="357"/>
      <c r="O77" s="357"/>
      <c r="P77" s="357"/>
      <c r="Q77" s="357"/>
      <c r="R77" s="357"/>
      <c r="S77" s="357"/>
      <c r="T77" s="357"/>
      <c r="U77" s="357"/>
      <c r="V77" s="350"/>
    </row>
    <row r="78" spans="1:24" s="237" customFormat="1" ht="12.95" customHeight="1">
      <c r="A78" s="2741" t="s">
        <v>487</v>
      </c>
      <c r="B78" s="2742"/>
      <c r="C78" s="2742"/>
      <c r="D78" s="2742"/>
      <c r="E78" s="2742"/>
      <c r="F78" s="2742"/>
      <c r="G78" s="2742"/>
      <c r="H78" s="2742"/>
      <c r="I78" s="2742"/>
      <c r="J78" s="2742"/>
      <c r="K78" s="2742"/>
      <c r="L78" s="2742"/>
      <c r="M78" s="2742"/>
      <c r="N78" s="2742"/>
      <c r="O78" s="2742"/>
      <c r="P78" s="2742"/>
      <c r="Q78" s="2742"/>
      <c r="R78" s="2742"/>
      <c r="S78" s="2742"/>
      <c r="T78" s="2742"/>
      <c r="U78" s="2742"/>
      <c r="V78" s="244"/>
    </row>
    <row r="79" spans="1:24" s="237" customFormat="1" ht="12.95" customHeight="1">
      <c r="A79" s="2743"/>
      <c r="B79" s="2743"/>
      <c r="C79" s="2743"/>
      <c r="D79" s="2743"/>
      <c r="E79" s="2743"/>
      <c r="F79" s="2743"/>
      <c r="G79" s="2743"/>
      <c r="H79" s="2743"/>
      <c r="I79" s="2743"/>
      <c r="J79" s="2743"/>
      <c r="K79" s="2743"/>
      <c r="L79" s="2743"/>
      <c r="M79" s="2743"/>
      <c r="N79" s="2743"/>
      <c r="O79" s="2743"/>
      <c r="P79" s="2743"/>
      <c r="Q79" s="2743"/>
      <c r="R79" s="2743"/>
      <c r="S79" s="2743"/>
      <c r="T79" s="2743"/>
      <c r="U79" s="2743"/>
      <c r="V79" s="244"/>
    </row>
    <row r="80" spans="1:24" s="284" customFormat="1" ht="18" customHeight="1">
      <c r="A80" s="282"/>
      <c r="B80" s="2720" t="s">
        <v>427</v>
      </c>
      <c r="C80" s="2720"/>
      <c r="D80" s="2720"/>
      <c r="E80" s="2731" t="s">
        <v>229</v>
      </c>
      <c r="F80" s="2732"/>
      <c r="G80" s="2732"/>
      <c r="H80" s="2732"/>
      <c r="I80" s="2732"/>
      <c r="J80" s="2732"/>
      <c r="K80" s="2732"/>
      <c r="L80" s="2732"/>
      <c r="M80" s="2732"/>
      <c r="N80" s="2733"/>
      <c r="O80" s="2731" t="s">
        <v>428</v>
      </c>
      <c r="P80" s="2732"/>
      <c r="Q80" s="2731" t="s">
        <v>429</v>
      </c>
      <c r="R80" s="2732"/>
      <c r="S80" s="2732"/>
      <c r="T80" s="2732"/>
      <c r="U80" s="2733"/>
      <c r="V80" s="283"/>
      <c r="X80" s="283"/>
    </row>
    <row r="81" spans="1:23" s="263" customFormat="1" ht="17.100000000000001" customHeight="1">
      <c r="A81" s="654" t="s">
        <v>430</v>
      </c>
      <c r="B81" s="2720"/>
      <c r="C81" s="2720"/>
      <c r="D81" s="2720"/>
      <c r="E81" s="2731"/>
      <c r="F81" s="2766"/>
      <c r="G81" s="2766"/>
      <c r="H81" s="2766"/>
      <c r="I81" s="656" t="s">
        <v>52</v>
      </c>
      <c r="J81" s="2732"/>
      <c r="K81" s="2732"/>
      <c r="L81" s="2732"/>
      <c r="M81" s="2732"/>
      <c r="N81" s="2733"/>
      <c r="O81" s="2731"/>
      <c r="P81" s="2732"/>
      <c r="Q81" s="2731"/>
      <c r="R81" s="2732"/>
      <c r="S81" s="2732"/>
      <c r="T81" s="2732"/>
      <c r="U81" s="2733"/>
      <c r="V81" s="277"/>
      <c r="W81" s="277"/>
    </row>
    <row r="82" spans="1:23" s="263" customFormat="1" ht="17.100000000000001" customHeight="1">
      <c r="A82" s="654" t="s">
        <v>431</v>
      </c>
      <c r="B82" s="2720"/>
      <c r="C82" s="2720"/>
      <c r="D82" s="2720"/>
      <c r="E82" s="2731"/>
      <c r="F82" s="2766"/>
      <c r="G82" s="2766"/>
      <c r="H82" s="2766"/>
      <c r="I82" s="656" t="s">
        <v>52</v>
      </c>
      <c r="J82" s="2732"/>
      <c r="K82" s="2732"/>
      <c r="L82" s="2732"/>
      <c r="M82" s="2732"/>
      <c r="N82" s="2733"/>
      <c r="O82" s="2731"/>
      <c r="P82" s="2732"/>
      <c r="Q82" s="2731"/>
      <c r="R82" s="2732"/>
      <c r="S82" s="2732"/>
      <c r="T82" s="2732"/>
      <c r="U82" s="2733"/>
      <c r="V82" s="277"/>
    </row>
    <row r="83" spans="1:23" s="263" customFormat="1" ht="17.100000000000001" customHeight="1">
      <c r="A83" s="654" t="s">
        <v>432</v>
      </c>
      <c r="B83" s="2720"/>
      <c r="C83" s="2720"/>
      <c r="D83" s="2720"/>
      <c r="E83" s="2731"/>
      <c r="F83" s="2766"/>
      <c r="G83" s="2766"/>
      <c r="H83" s="2766"/>
      <c r="I83" s="656" t="s">
        <v>52</v>
      </c>
      <c r="J83" s="2732"/>
      <c r="K83" s="2732"/>
      <c r="L83" s="2732"/>
      <c r="M83" s="2732"/>
      <c r="N83" s="2733"/>
      <c r="O83" s="2731"/>
      <c r="P83" s="2732"/>
      <c r="Q83" s="2731"/>
      <c r="R83" s="2732"/>
      <c r="S83" s="2732"/>
      <c r="T83" s="2732"/>
      <c r="U83" s="2733"/>
      <c r="V83" s="277"/>
    </row>
    <row r="84" spans="1:23" s="263" customFormat="1" ht="17.100000000000001" customHeight="1">
      <c r="A84" s="654" t="s">
        <v>433</v>
      </c>
      <c r="B84" s="2720"/>
      <c r="C84" s="2720"/>
      <c r="D84" s="2720"/>
      <c r="E84" s="2731"/>
      <c r="F84" s="2766"/>
      <c r="G84" s="2766"/>
      <c r="H84" s="2766"/>
      <c r="I84" s="656" t="s">
        <v>52</v>
      </c>
      <c r="J84" s="2732"/>
      <c r="K84" s="2732"/>
      <c r="L84" s="2732"/>
      <c r="M84" s="2732"/>
      <c r="N84" s="2733"/>
      <c r="O84" s="2731"/>
      <c r="P84" s="2732"/>
      <c r="Q84" s="2731"/>
      <c r="R84" s="2732"/>
      <c r="S84" s="2732"/>
      <c r="T84" s="2732"/>
      <c r="U84" s="2733"/>
      <c r="V84" s="277"/>
    </row>
    <row r="85" spans="1:23" s="263" customFormat="1" ht="17.100000000000001" customHeight="1">
      <c r="A85" s="654" t="s">
        <v>434</v>
      </c>
      <c r="B85" s="2720"/>
      <c r="C85" s="2720"/>
      <c r="D85" s="2720"/>
      <c r="E85" s="2731"/>
      <c r="F85" s="2766"/>
      <c r="G85" s="2766"/>
      <c r="H85" s="2766"/>
      <c r="I85" s="656" t="s">
        <v>52</v>
      </c>
      <c r="J85" s="2732"/>
      <c r="K85" s="2732"/>
      <c r="L85" s="2732"/>
      <c r="M85" s="2732"/>
      <c r="N85" s="2733"/>
      <c r="O85" s="2731"/>
      <c r="P85" s="2732"/>
      <c r="Q85" s="2731"/>
      <c r="R85" s="2732"/>
      <c r="S85" s="2732"/>
      <c r="T85" s="2732"/>
      <c r="U85" s="2733"/>
      <c r="V85" s="277"/>
    </row>
    <row r="86" spans="1:23" ht="11.1" customHeight="1">
      <c r="A86" s="547" t="s">
        <v>523</v>
      </c>
      <c r="B86" s="547"/>
      <c r="C86" s="547"/>
      <c r="D86" s="547"/>
      <c r="E86" s="547"/>
      <c r="F86" s="547"/>
      <c r="G86" s="547"/>
      <c r="H86" s="547"/>
      <c r="I86" s="547"/>
      <c r="J86" s="547"/>
      <c r="K86" s="547"/>
      <c r="L86" s="547"/>
      <c r="M86" s="547"/>
      <c r="N86" s="547"/>
      <c r="O86" s="547"/>
      <c r="P86" s="547"/>
      <c r="Q86" s="547"/>
      <c r="R86" s="547"/>
      <c r="S86" s="547"/>
      <c r="T86" s="547"/>
      <c r="U86" s="547"/>
    </row>
    <row r="87" spans="1:23" s="281" customFormat="1" ht="12" customHeight="1">
      <c r="A87" s="285" t="s">
        <v>435</v>
      </c>
      <c r="C87" s="279"/>
      <c r="D87" s="279"/>
      <c r="E87" s="279"/>
      <c r="F87" s="279"/>
      <c r="G87" s="279"/>
      <c r="H87" s="279"/>
      <c r="I87" s="279"/>
      <c r="J87" s="279"/>
      <c r="K87" s="279"/>
      <c r="L87" s="279"/>
      <c r="M87" s="279"/>
      <c r="N87" s="279"/>
      <c r="O87" s="279"/>
      <c r="P87" s="279"/>
      <c r="Q87" s="279"/>
      <c r="R87" s="279"/>
      <c r="S87" s="279"/>
      <c r="T87" s="279"/>
      <c r="U87" s="279"/>
    </row>
    <row r="88" spans="1:23" s="281" customFormat="1" ht="11.1" customHeight="1">
      <c r="A88" s="285" t="s">
        <v>436</v>
      </c>
      <c r="C88" s="279"/>
      <c r="D88" s="279"/>
      <c r="E88" s="279"/>
      <c r="F88" s="279"/>
      <c r="G88" s="279"/>
      <c r="H88" s="279"/>
      <c r="I88" s="279"/>
      <c r="J88" s="279"/>
      <c r="K88" s="279"/>
      <c r="L88" s="279"/>
      <c r="M88" s="279"/>
      <c r="N88" s="279"/>
      <c r="O88" s="279"/>
      <c r="P88" s="279"/>
      <c r="Q88" s="279"/>
      <c r="R88" s="279"/>
      <c r="S88" s="279"/>
      <c r="T88" s="279"/>
      <c r="U88" s="279"/>
    </row>
    <row r="89" spans="1:23" s="281" customFormat="1" ht="11.1" customHeight="1">
      <c r="A89" s="279"/>
      <c r="C89" s="279"/>
      <c r="D89" s="279"/>
      <c r="E89" s="279"/>
      <c r="F89" s="279"/>
      <c r="G89" s="279"/>
      <c r="H89" s="279"/>
      <c r="I89" s="279"/>
      <c r="J89" s="279"/>
      <c r="K89" s="279"/>
      <c r="L89" s="279"/>
      <c r="M89" s="279"/>
      <c r="N89" s="279"/>
      <c r="O89" s="279"/>
      <c r="P89" s="279"/>
      <c r="Q89" s="279"/>
      <c r="R89" s="279"/>
      <c r="S89" s="279"/>
      <c r="T89" s="279"/>
      <c r="U89" s="279"/>
    </row>
    <row r="90" spans="1:23" s="249" customFormat="1" ht="20.25" customHeight="1">
      <c r="A90" s="2713" t="s">
        <v>1521</v>
      </c>
      <c r="B90" s="2713"/>
      <c r="C90" s="2713"/>
      <c r="D90" s="2713"/>
      <c r="E90" s="2713"/>
      <c r="F90" s="2713"/>
      <c r="G90" s="2713"/>
      <c r="H90" s="2713"/>
      <c r="I90" s="2713"/>
      <c r="J90" s="2713"/>
      <c r="K90" s="2713"/>
      <c r="L90" s="2713"/>
      <c r="M90" s="2713"/>
      <c r="N90" s="2713"/>
      <c r="O90" s="2713"/>
      <c r="P90" s="2713"/>
      <c r="Q90" s="2713"/>
      <c r="R90" s="2713"/>
      <c r="S90" s="1267"/>
      <c r="T90" s="1268"/>
      <c r="U90" s="1269"/>
    </row>
    <row r="91" spans="1:23" s="249" customFormat="1" ht="27" customHeight="1">
      <c r="A91" s="2714" t="s">
        <v>1519</v>
      </c>
      <c r="B91" s="2715"/>
      <c r="C91" s="2715"/>
      <c r="D91" s="2715"/>
      <c r="E91" s="2715"/>
      <c r="F91" s="2715"/>
      <c r="G91" s="2715"/>
      <c r="H91" s="2715"/>
      <c r="I91" s="2715"/>
      <c r="J91" s="2715"/>
      <c r="K91" s="2715"/>
      <c r="L91" s="2715"/>
      <c r="M91" s="2715"/>
      <c r="N91" s="2715"/>
      <c r="O91" s="2715"/>
      <c r="P91" s="2715"/>
      <c r="Q91" s="2715"/>
      <c r="R91" s="2715"/>
      <c r="S91" s="2715"/>
      <c r="T91" s="2715"/>
      <c r="U91" s="2716"/>
    </row>
    <row r="92" spans="1:23" s="249" customFormat="1" ht="26.25" customHeight="1">
      <c r="A92" s="1270"/>
      <c r="B92" s="1271"/>
      <c r="C92" s="2707" t="s">
        <v>1345</v>
      </c>
      <c r="D92" s="2708"/>
      <c r="E92" s="2708"/>
      <c r="F92" s="2708"/>
      <c r="G92" s="2708"/>
      <c r="H92" s="2708"/>
      <c r="I92" s="2708"/>
      <c r="J92" s="2708"/>
      <c r="K92" s="2708"/>
      <c r="L92" s="2708"/>
      <c r="M92" s="2708"/>
      <c r="N92" s="2708"/>
      <c r="O92" s="2708"/>
      <c r="P92" s="2708"/>
      <c r="Q92" s="2708"/>
      <c r="R92" s="2708"/>
      <c r="S92" s="2708"/>
      <c r="T92" s="2708"/>
      <c r="U92" s="2709"/>
    </row>
    <row r="93" spans="1:23" ht="24.95" customHeight="1"/>
    <row r="94" spans="1:23" ht="24.95" customHeight="1"/>
    <row r="95" spans="1:23">
      <c r="E95" s="255"/>
      <c r="F95" s="255"/>
      <c r="G95" s="255"/>
    </row>
    <row r="99" spans="3:3">
      <c r="C99" s="255"/>
    </row>
    <row r="102" spans="3:3">
      <c r="C102" s="256"/>
    </row>
    <row r="103" spans="3:3">
      <c r="C103" s="256"/>
    </row>
    <row r="104" spans="3:3">
      <c r="C104" s="256"/>
    </row>
    <row r="105" spans="3:3">
      <c r="C105" s="256"/>
    </row>
    <row r="106" spans="3:3">
      <c r="C106" s="256"/>
    </row>
    <row r="107" spans="3:3">
      <c r="C107" s="256"/>
    </row>
    <row r="108" spans="3:3">
      <c r="C108" s="256"/>
    </row>
    <row r="109" spans="3:3">
      <c r="C109" s="256"/>
    </row>
    <row r="110" spans="3:3">
      <c r="C110" s="256"/>
    </row>
    <row r="111" spans="3:3">
      <c r="C111" s="256"/>
    </row>
    <row r="112" spans="3:3">
      <c r="C112" s="256"/>
    </row>
    <row r="113" spans="3:3">
      <c r="C113" s="256"/>
    </row>
    <row r="114" spans="3:3">
      <c r="C114" s="256"/>
    </row>
    <row r="115" spans="3:3">
      <c r="C115" s="256"/>
    </row>
    <row r="116" spans="3:3">
      <c r="C116" s="256"/>
    </row>
    <row r="117" spans="3:3">
      <c r="C117" s="256"/>
    </row>
    <row r="118" spans="3:3">
      <c r="C118" s="256"/>
    </row>
    <row r="119" spans="3:3">
      <c r="C119" s="256"/>
    </row>
    <row r="120" spans="3:3">
      <c r="C120" s="256"/>
    </row>
  </sheetData>
  <mergeCells count="125">
    <mergeCell ref="B84:D84"/>
    <mergeCell ref="E84:H84"/>
    <mergeCell ref="J84:N84"/>
    <mergeCell ref="O84:P84"/>
    <mergeCell ref="Q84:U84"/>
    <mergeCell ref="B85:D85"/>
    <mergeCell ref="E85:H85"/>
    <mergeCell ref="J85:N85"/>
    <mergeCell ref="O85:P85"/>
    <mergeCell ref="Q85:U85"/>
    <mergeCell ref="B82:D82"/>
    <mergeCell ref="E82:H82"/>
    <mergeCell ref="J82:N82"/>
    <mergeCell ref="O82:P82"/>
    <mergeCell ref="Q82:U82"/>
    <mergeCell ref="B83:D83"/>
    <mergeCell ref="E83:H83"/>
    <mergeCell ref="J83:N83"/>
    <mergeCell ref="O83:P83"/>
    <mergeCell ref="Q83:U83"/>
    <mergeCell ref="B80:D80"/>
    <mergeCell ref="E80:N80"/>
    <mergeCell ref="O80:P80"/>
    <mergeCell ref="Q80:U80"/>
    <mergeCell ref="B81:D81"/>
    <mergeCell ref="E81:H81"/>
    <mergeCell ref="J81:N81"/>
    <mergeCell ref="O81:P81"/>
    <mergeCell ref="Q81:U81"/>
    <mergeCell ref="A70:U70"/>
    <mergeCell ref="C71:U71"/>
    <mergeCell ref="A72:U73"/>
    <mergeCell ref="C74:U74"/>
    <mergeCell ref="A78:U79"/>
    <mergeCell ref="F64:I64"/>
    <mergeCell ref="A67:U67"/>
    <mergeCell ref="C68:U68"/>
    <mergeCell ref="C69:U69"/>
    <mergeCell ref="B58:U58"/>
    <mergeCell ref="B60:U60"/>
    <mergeCell ref="K61:L61"/>
    <mergeCell ref="S61:T61"/>
    <mergeCell ref="F62:U62"/>
    <mergeCell ref="F63:K63"/>
    <mergeCell ref="M63:P63"/>
    <mergeCell ref="A53:C53"/>
    <mergeCell ref="D53:G53"/>
    <mergeCell ref="I53:M53"/>
    <mergeCell ref="N53:P53"/>
    <mergeCell ref="Q53:S53"/>
    <mergeCell ref="B57:U57"/>
    <mergeCell ref="A48:U48"/>
    <mergeCell ref="A49:D49"/>
    <mergeCell ref="E49:J49"/>
    <mergeCell ref="L49:M49"/>
    <mergeCell ref="N49:U49"/>
    <mergeCell ref="A52:C52"/>
    <mergeCell ref="G52:I52"/>
    <mergeCell ref="O52:Q52"/>
    <mergeCell ref="B38:D38"/>
    <mergeCell ref="E38:H38"/>
    <mergeCell ref="J38:N38"/>
    <mergeCell ref="O38:P38"/>
    <mergeCell ref="Q38:U38"/>
    <mergeCell ref="B39:D39"/>
    <mergeCell ref="E39:H39"/>
    <mergeCell ref="J39:N39"/>
    <mergeCell ref="O39:P39"/>
    <mergeCell ref="Q39:U39"/>
    <mergeCell ref="A43:R43"/>
    <mergeCell ref="A44:R44"/>
    <mergeCell ref="C46:U46"/>
    <mergeCell ref="A45:U45"/>
    <mergeCell ref="B36:D36"/>
    <mergeCell ref="E36:H36"/>
    <mergeCell ref="J36:N36"/>
    <mergeCell ref="O36:P36"/>
    <mergeCell ref="Q36:U36"/>
    <mergeCell ref="B37:D37"/>
    <mergeCell ref="E37:H37"/>
    <mergeCell ref="J37:N37"/>
    <mergeCell ref="O37:P37"/>
    <mergeCell ref="Q37:U37"/>
    <mergeCell ref="B34:D34"/>
    <mergeCell ref="E34:N34"/>
    <mergeCell ref="O34:P34"/>
    <mergeCell ref="Q34:U34"/>
    <mergeCell ref="B35:D35"/>
    <mergeCell ref="E35:H35"/>
    <mergeCell ref="J35:N35"/>
    <mergeCell ref="O35:P35"/>
    <mergeCell ref="Q35:U35"/>
    <mergeCell ref="A24:U24"/>
    <mergeCell ref="C25:U25"/>
    <mergeCell ref="A26:U27"/>
    <mergeCell ref="C28:U28"/>
    <mergeCell ref="A32:U33"/>
    <mergeCell ref="F18:I18"/>
    <mergeCell ref="A21:U21"/>
    <mergeCell ref="C22:U22"/>
    <mergeCell ref="C23:U23"/>
    <mergeCell ref="A90:R90"/>
    <mergeCell ref="A91:U91"/>
    <mergeCell ref="C92:U92"/>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s>
  <phoneticPr fontId="10"/>
  <conditionalFormatting sqref="K5 N5:P5">
    <cfRule type="expression" dxfId="152" priority="35" stopIfTrue="1">
      <formula>($E$5="○")*($K$5="")</formula>
    </cfRule>
  </conditionalFormatting>
  <conditionalFormatting sqref="K6">
    <cfRule type="expression" dxfId="151" priority="34" stopIfTrue="1">
      <formula>($F$6&lt;&gt;"")*($K$6="")</formula>
    </cfRule>
  </conditionalFormatting>
  <conditionalFormatting sqref="B12 O6 G6">
    <cfRule type="cellIs" dxfId="150" priority="33" stopIfTrue="1" operator="equal">
      <formula>""</formula>
    </cfRule>
  </conditionalFormatting>
  <conditionalFormatting sqref="F15">
    <cfRule type="cellIs" dxfId="149" priority="32" stopIfTrue="1" operator="equal">
      <formula>(COUNTIF($F$15:$J$15,"○")=1)</formula>
    </cfRule>
  </conditionalFormatting>
  <conditionalFormatting sqref="B35:E39 J36:J39 J35:N35 O35:O39 Q35:R39 F16:F18 M17:P17 B22:B25">
    <cfRule type="cellIs" dxfId="148" priority="31" stopIfTrue="1" operator="equal">
      <formula>""</formula>
    </cfRule>
  </conditionalFormatting>
  <conditionalFormatting sqref="D6 F6">
    <cfRule type="cellIs" dxfId="147" priority="30" stopIfTrue="1" operator="equal">
      <formula>(COUNTIF($D$6:$F$6,"○")=1)</formula>
    </cfRule>
  </conditionalFormatting>
  <conditionalFormatting sqref="K6 D6">
    <cfRule type="cellIs" dxfId="146" priority="29" stopIfTrue="1" operator="equal">
      <formula>(COUNTIF($D$6:$K$6,"○")=1)</formula>
    </cfRule>
  </conditionalFormatting>
  <conditionalFormatting sqref="K15">
    <cfRule type="cellIs" dxfId="145" priority="28" stopIfTrue="1" operator="equal">
      <formula>""</formula>
    </cfRule>
  </conditionalFormatting>
  <conditionalFormatting sqref="J15">
    <cfRule type="cellIs" dxfId="144" priority="27" stopIfTrue="1" operator="equal">
      <formula>(COUNTIF($D$6:$F$6,"○")=1)</formula>
    </cfRule>
  </conditionalFormatting>
  <conditionalFormatting sqref="N15">
    <cfRule type="cellIs" dxfId="143" priority="26" stopIfTrue="1" operator="equal">
      <formula>(COUNTIF($F$15:$J$15,"○")=1)</formula>
    </cfRule>
  </conditionalFormatting>
  <conditionalFormatting sqref="S15:T15">
    <cfRule type="cellIs" dxfId="142" priority="25" stopIfTrue="1" operator="equal">
      <formula>""</formula>
    </cfRule>
  </conditionalFormatting>
  <conditionalFormatting sqref="R15:T15">
    <cfRule type="cellIs" dxfId="141" priority="24" stopIfTrue="1" operator="equal">
      <formula>(COUNTIF($D$6:$F$6,"○")=1)</formula>
    </cfRule>
  </conditionalFormatting>
  <conditionalFormatting sqref="K51 N51:P51">
    <cfRule type="expression" dxfId="140" priority="23" stopIfTrue="1">
      <formula>($E$5="○")*($K$5="")</formula>
    </cfRule>
  </conditionalFormatting>
  <conditionalFormatting sqref="K52">
    <cfRule type="expression" dxfId="139" priority="22" stopIfTrue="1">
      <formula>($F$6&lt;&gt;"")*($K$6="")</formula>
    </cfRule>
  </conditionalFormatting>
  <conditionalFormatting sqref="B58 O52 G52">
    <cfRule type="cellIs" dxfId="138" priority="21" stopIfTrue="1" operator="equal">
      <formula>""</formula>
    </cfRule>
  </conditionalFormatting>
  <conditionalFormatting sqref="F61">
    <cfRule type="cellIs" dxfId="137" priority="20" stopIfTrue="1" operator="equal">
      <formula>(COUNTIF($F$15:$J$15,"○")=1)</formula>
    </cfRule>
  </conditionalFormatting>
  <conditionalFormatting sqref="B81:E85 J82:J85 J81:N81 O81:O85 Q81:R85 F62:F64 M63:P63 B68:B69 B71">
    <cfRule type="cellIs" dxfId="136" priority="19" stopIfTrue="1" operator="equal">
      <formula>""</formula>
    </cfRule>
  </conditionalFormatting>
  <conditionalFormatting sqref="D52 F52">
    <cfRule type="cellIs" dxfId="135" priority="18" stopIfTrue="1" operator="equal">
      <formula>(COUNTIF($D$6:$F$6,"○")=1)</formula>
    </cfRule>
  </conditionalFormatting>
  <conditionalFormatting sqref="K52 D52">
    <cfRule type="cellIs" dxfId="134" priority="17" stopIfTrue="1" operator="equal">
      <formula>(COUNTIF($D$6:$K$6,"○")=1)</formula>
    </cfRule>
  </conditionalFormatting>
  <conditionalFormatting sqref="K61">
    <cfRule type="cellIs" dxfId="133" priority="16" stopIfTrue="1" operator="equal">
      <formula>""</formula>
    </cfRule>
  </conditionalFormatting>
  <conditionalFormatting sqref="J61">
    <cfRule type="cellIs" dxfId="132" priority="15" stopIfTrue="1" operator="equal">
      <formula>(COUNTIF($D$6:$F$6,"○")=1)</formula>
    </cfRule>
  </conditionalFormatting>
  <conditionalFormatting sqref="N61">
    <cfRule type="cellIs" dxfId="131" priority="14" stopIfTrue="1" operator="equal">
      <formula>(COUNTIF($F$15:$J$15,"○")=1)</formula>
    </cfRule>
  </conditionalFormatting>
  <conditionalFormatting sqref="S61:T61">
    <cfRule type="cellIs" dxfId="130" priority="13" stopIfTrue="1" operator="equal">
      <formula>""</formula>
    </cfRule>
  </conditionalFormatting>
  <conditionalFormatting sqref="R61:T61">
    <cfRule type="cellIs" dxfId="129" priority="12" stopIfTrue="1" operator="equal">
      <formula>(COUNTIF($D$6:$F$6,"○")=1)</formula>
    </cfRule>
  </conditionalFormatting>
  <conditionalFormatting sqref="B24">
    <cfRule type="cellIs" dxfId="128" priority="10" stopIfTrue="1" operator="equal">
      <formula>""</formula>
    </cfRule>
  </conditionalFormatting>
  <conditionalFormatting sqref="B28">
    <cfRule type="cellIs" dxfId="127" priority="9" stopIfTrue="1" operator="equal">
      <formula>""</formula>
    </cfRule>
  </conditionalFormatting>
  <conditionalFormatting sqref="B74">
    <cfRule type="cellIs" dxfId="126" priority="8" stopIfTrue="1" operator="equal">
      <formula>""</formula>
    </cfRule>
  </conditionalFormatting>
  <conditionalFormatting sqref="B70">
    <cfRule type="cellIs" dxfId="125" priority="7" stopIfTrue="1" operator="equal">
      <formula>""</formula>
    </cfRule>
  </conditionalFormatting>
  <conditionalFormatting sqref="B70">
    <cfRule type="cellIs" dxfId="124" priority="6" stopIfTrue="1" operator="equal">
      <formula>""</formula>
    </cfRule>
  </conditionalFormatting>
  <conditionalFormatting sqref="B70">
    <cfRule type="cellIs" dxfId="123" priority="5" stopIfTrue="1" operator="equal">
      <formula>""</formula>
    </cfRule>
  </conditionalFormatting>
  <conditionalFormatting sqref="B46">
    <cfRule type="cellIs" dxfId="122" priority="2" stopIfTrue="1" operator="equal">
      <formula>""</formula>
    </cfRule>
  </conditionalFormatting>
  <conditionalFormatting sqref="B92">
    <cfRule type="cellIs" dxfId="121" priority="1" stopIfTrue="1" operator="equal">
      <formula>""</formula>
    </cfRule>
  </conditionalFormatting>
  <dataValidations disablePrompts="1" count="5">
    <dataValidation type="list" allowBlank="1" showInputMessage="1" showErrorMessage="1" sqref="WVS61:WVT61 K15:L15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K61:L61 JG61:JH61 TC61:TD61 ACY61:ACZ61 AMU61:AMV61 AWQ61:AWR61 BGM61:BGN61 BQI61:BQJ61 CAE61:CAF61 CKA61:CKB61 CTW61:CTX61 DDS61:DDT61 DNO61:DNP61 DXK61:DXL61 EHG61:EHH61 ERC61:ERD61 FAY61:FAZ61 FKU61:FKV61 FUQ61:FUR61 GEM61:GEN61 GOI61:GOJ61 GYE61:GYF61 HIA61:HIB61 HRW61:HRX61 IBS61:IBT61 ILO61:ILP61 IVK61:IVL61 JFG61:JFH61 JPC61:JPD61 JYY61:JYZ61 KIU61:KIV61 KSQ61:KSR61 LCM61:LCN61 LMI61:LMJ61 LWE61:LWF61 MGA61:MGB61 MPW61:MPX61 MZS61:MZT61 NJO61:NJP61 NTK61:NTL61 ODG61:ODH61 ONC61:OND61 OWY61:OWZ61 PGU61:PGV61 PQQ61:PQR61 QAM61:QAN61 QKI61:QKJ61 QUE61:QUF61 REA61:REB61 RNW61:RNX61 RXS61:RXT61 SHO61:SHP61 SRK61:SRL61 TBG61:TBH61 TLC61:TLD61 TUY61:TUZ61 UEU61:UEV61 UOQ61:UOR61 UYM61:UYN61 VII61:VIJ61 VSE61:VSF61 WCA61:WCB61 WLW61:WLX61">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O52:Q52 JK52:JM52 TG52:TI52 ADC52:ADE52 AMY52:ANA52 AWU52:AWW52 BGQ52:BGS52 BQM52:BQO52 CAI52:CAK52 CKE52:CKG52 CUA52:CUC52 DDW52:DDY52 DNS52:DNU52 DXO52:DXQ52 EHK52:EHM52 ERG52:ERI52 FBC52:FBE52 FKY52:FLA52 FUU52:FUW52 GEQ52:GES52 GOM52:GOO52 GYI52:GYK52 HIE52:HIG52 HSA52:HSC52 IBW52:IBY52 ILS52:ILU52 IVO52:IVQ52 JFK52:JFM52 JPG52:JPI52 JZC52:JZE52 KIY52:KJA52 KSU52:KSW52 LCQ52:LCS52 LMM52:LMO52 LWI52:LWK52 MGE52:MGG52 MQA52:MQC52 MZW52:MZY52 NJS52:NJU52 NTO52:NTQ52 ODK52:ODM52 ONG52:ONI52 OXC52:OXE52 PGY52:PHA52 PQU52:PQW52 QAQ52:QAS52 QKM52:QKO52 QUI52:QUK52 REE52:REG52 ROA52:ROC52 RXW52:RXY52 SHS52:SHU52 SRO52:SRQ52 TBK52:TBM52 TLG52:TLI52 TVC52:TVE52 UEY52:UFA52 UOU52:UOW52 UYQ52:UYS52 VIM52:VIO52 VSI52:VSK52 WCE52:WCG52 WMA52:WMC52 WVW52:WVY52 S61:T61 JO61:JP61 TK61:TL61 ADG61:ADH61 ANC61:AND61 AWY61:AWZ61 BGU61:BGV61 BQQ61:BQR61 CAM61:CAN61 CKI61:CKJ61 CUE61:CUF61 DEA61:DEB61 DNW61:DNX61 DXS61:DXT61 EHO61:EHP61 ERK61:ERL61 FBG61:FBH61 FLC61:FLD61 FUY61:FUZ61 GEU61:GEV61 GOQ61:GOR61 GYM61:GYN61 HII61:HIJ61 HSE61:HSF61 ICA61:ICB61 ILW61:ILX61 IVS61:IVT61 JFO61:JFP61 JPK61:JPL61 JZG61:JZH61 KJC61:KJD61 KSY61:KSZ61 LCU61:LCV61 LMQ61:LMR61 LWM61:LWN61 MGI61:MGJ61 MQE61:MQF61 NAA61:NAB61 NJW61:NJX61 NTS61:NTT61 ODO61:ODP61 ONK61:ONL61 OXG61:OXH61 PHC61:PHD61 PQY61:PQZ61 QAU61:QAV61 QKQ61:QKR61 QUM61:QUN61 REI61:REJ61 ROE61:ROF61 RYA61:RYB61 SHW61:SHX61 SRS61:SRT61 TBO61:TBP61 TLK61:TLL61 TVG61:TVH61 UFC61:UFD61 UOY61:UOZ61 UYU61:UYV61 VIQ61:VIR61 VSM61:VSN61 WCI61:WCJ61 WME61:WMF61">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71 B68:B69 IX68:IX69 ST68:ST69 ACP68:ACP69 AML68:AML69 AWH68:AWH69 BGD68:BGD69 BPZ68:BPZ69 BZV68:BZV69 CJR68:CJR69 CTN68:CTN69 DDJ68:DDJ69 DNF68:DNF69 DXB68:DXB69 EGX68:EGX69 EQT68:EQT69 FAP68:FAP69 FKL68:FKL69 FUH68:FUH69 GED68:GED69 GNZ68:GNZ69 GXV68:GXV69 HHR68:HHR69 HRN68:HRN69 IBJ68:IBJ69 ILF68:ILF69 IVB68:IVB69 JEX68:JEX69 JOT68:JOT69 JYP68:JYP69 KIL68:KIL69 KSH68:KSH69 LCD68:LCD69 LLZ68:LLZ69 LVV68:LVV69 MFR68:MFR69 MPN68:MPN69 MZJ68:MZJ69 NJF68:NJF69 NTB68:NTB69 OCX68:OCX69 OMT68:OMT69 OWP68:OWP69 PGL68:PGL69 PQH68:PQH69 QAD68:QAD69 QJZ68:QJZ69 QTV68:QTV69 RDR68:RDR69 RNN68:RNN69 RXJ68:RXJ69 SHF68:SHF69 SRB68:SRB69 TAX68:TAX69 TKT68:TKT69 TUP68:TUP69 UEL68:UEL69 UOH68:UOH69 UYD68:UYD69 VHZ68:VHZ69 VRV68:VRV69 WBR68:WBR69 WLN68:WLN69 WVJ68:WVJ69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WLN25 B71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B28 B74">
      <formula1>"✓"</formula1>
    </dataValidation>
    <dataValidation type="list" allowBlank="1" showInputMessage="1" showErrorMessage="1" sqref="K6 D6 F15 N15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D52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F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formula1>"○"</formula1>
    </dataValidation>
    <dataValidation type="list" allowBlank="1" showInputMessage="1" showErrorMessage="1" sqref="B46 B92">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r:id="rId1"/>
  <headerFooter scaleWithDoc="0">
    <oddFooter>&amp;R&amp;10（令和６年４月１日以降に申請する訓練科から適用）</oddFooter>
  </headerFooter>
  <rowBreaks count="1" manualBreakCount="1">
    <brk id="46" max="16383"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topLeftCell="A16" zoomScale="98" zoomScaleNormal="100" zoomScaleSheetLayoutView="98" workbookViewId="0">
      <selection sqref="A1:H1"/>
    </sheetView>
  </sheetViews>
  <sheetFormatPr defaultRowHeight="13.5"/>
  <cols>
    <col min="1" max="1" width="4" style="291" customWidth="1"/>
    <col min="2" max="2" width="4.625" style="291" customWidth="1"/>
    <col min="3" max="3" width="20.75" style="289" customWidth="1"/>
    <col min="4" max="4" width="22.125" style="289" customWidth="1"/>
    <col min="5" max="5" width="6.625" style="289" customWidth="1"/>
    <col min="6" max="6" width="22.125" style="289" customWidth="1"/>
    <col min="7" max="7" width="29.75" style="289" customWidth="1"/>
    <col min="8" max="8" width="6.5" style="289" customWidth="1"/>
    <col min="9" max="16384" width="9" style="289"/>
  </cols>
  <sheetData>
    <row r="1" spans="1:8" ht="21.75" customHeight="1">
      <c r="A1" s="286"/>
      <c r="B1" s="287"/>
      <c r="C1" s="287"/>
      <c r="D1" s="288"/>
      <c r="E1" s="288"/>
      <c r="F1" s="288"/>
      <c r="H1" s="576" t="s">
        <v>822</v>
      </c>
    </row>
    <row r="2" spans="1:8" ht="21.75" customHeight="1">
      <c r="A2" s="286"/>
      <c r="B2" s="287"/>
      <c r="C2" s="287"/>
      <c r="D2" s="288"/>
      <c r="E2" s="288"/>
      <c r="F2" s="288"/>
      <c r="H2" s="290"/>
    </row>
    <row r="3" spans="1:8" ht="33" customHeight="1">
      <c r="A3" s="2777" t="s">
        <v>437</v>
      </c>
      <c r="B3" s="2777"/>
      <c r="C3" s="2777"/>
      <c r="D3" s="2777"/>
      <c r="E3" s="2777"/>
      <c r="F3" s="2777"/>
      <c r="G3" s="2777"/>
      <c r="H3" s="2777"/>
    </row>
    <row r="4" spans="1:8" ht="33.75" customHeight="1">
      <c r="C4" s="292"/>
      <c r="D4" s="292"/>
      <c r="E4" s="292"/>
      <c r="F4" s="292"/>
    </row>
    <row r="5" spans="1:8" ht="24.95" customHeight="1">
      <c r="A5" s="293">
        <v>1</v>
      </c>
      <c r="B5" s="294" t="s">
        <v>0</v>
      </c>
      <c r="C5" s="294"/>
      <c r="D5" s="2778" t="str">
        <f>IF(様式1!L11="","",様式1!L11)</f>
        <v/>
      </c>
      <c r="E5" s="2778"/>
      <c r="F5" s="2778"/>
      <c r="G5" s="288"/>
      <c r="H5" s="290"/>
    </row>
    <row r="6" spans="1:8" ht="15" customHeight="1">
      <c r="A6" s="293"/>
      <c r="B6" s="294"/>
      <c r="C6" s="294"/>
      <c r="D6" s="295"/>
      <c r="E6" s="295"/>
      <c r="F6" s="295"/>
      <c r="G6" s="288"/>
      <c r="H6" s="290"/>
    </row>
    <row r="7" spans="1:8" ht="24.95" customHeight="1">
      <c r="A7" s="293">
        <v>2</v>
      </c>
      <c r="B7" s="294" t="s">
        <v>438</v>
      </c>
      <c r="C7" s="294"/>
      <c r="D7" s="2778" t="str">
        <f>IF(様式1!G36="","",様式1!G36)</f>
        <v/>
      </c>
      <c r="E7" s="2778"/>
      <c r="F7" s="2778"/>
      <c r="H7" s="290"/>
    </row>
    <row r="8" spans="1:8" ht="27" customHeight="1">
      <c r="A8" s="293"/>
      <c r="B8" s="294"/>
      <c r="C8" s="294" t="s">
        <v>229</v>
      </c>
      <c r="D8" s="503" t="str">
        <f>IF(様式1!F37="","", 様式1!F37)</f>
        <v/>
      </c>
      <c r="E8" s="296" t="s">
        <v>439</v>
      </c>
      <c r="F8" s="503" t="str">
        <f>IF(様式1!K37="","",様式1!K37)</f>
        <v/>
      </c>
      <c r="H8" s="290"/>
    </row>
    <row r="9" spans="1:8" ht="14.25" customHeight="1">
      <c r="A9" s="286"/>
      <c r="B9" s="287"/>
      <c r="C9" s="287"/>
      <c r="D9" s="295"/>
      <c r="E9" s="295"/>
      <c r="F9" s="295"/>
      <c r="H9" s="290"/>
    </row>
    <row r="10" spans="1:8" ht="24.95" customHeight="1">
      <c r="A10" s="293">
        <v>3</v>
      </c>
      <c r="B10" s="2779" t="s">
        <v>489</v>
      </c>
      <c r="C10" s="2779"/>
      <c r="D10" s="2779"/>
      <c r="E10" s="2779"/>
      <c r="F10" s="2779"/>
      <c r="G10" s="2779"/>
    </row>
    <row r="11" spans="1:8" ht="27" customHeight="1">
      <c r="B11" s="297">
        <v>1</v>
      </c>
      <c r="C11" s="645" t="s">
        <v>1058</v>
      </c>
      <c r="D11" s="2780"/>
      <c r="E11" s="2780"/>
      <c r="F11" s="2780"/>
    </row>
    <row r="12" spans="1:8" ht="27" customHeight="1">
      <c r="B12" s="297">
        <v>2</v>
      </c>
      <c r="C12" s="646" t="s">
        <v>1059</v>
      </c>
      <c r="D12" s="2780"/>
      <c r="E12" s="2780"/>
      <c r="F12" s="2780"/>
      <c r="H12" s="298"/>
    </row>
    <row r="13" spans="1:8" ht="27" customHeight="1">
      <c r="B13" s="297">
        <v>3</v>
      </c>
      <c r="C13" s="294" t="s">
        <v>440</v>
      </c>
      <c r="D13" s="2780"/>
      <c r="E13" s="2780"/>
      <c r="F13" s="2780"/>
      <c r="H13" s="298"/>
    </row>
    <row r="14" spans="1:8" ht="27" customHeight="1">
      <c r="B14" s="297">
        <v>4</v>
      </c>
      <c r="C14" s="294" t="s">
        <v>441</v>
      </c>
      <c r="D14" s="2780"/>
      <c r="E14" s="2780"/>
      <c r="F14" s="2780"/>
      <c r="H14" s="298"/>
    </row>
    <row r="15" spans="1:8" ht="27" customHeight="1">
      <c r="B15" s="297">
        <v>5</v>
      </c>
      <c r="C15" s="294" t="s">
        <v>442</v>
      </c>
      <c r="D15" s="789"/>
      <c r="E15" s="296" t="s">
        <v>439</v>
      </c>
      <c r="F15" s="789"/>
      <c r="H15" s="298"/>
    </row>
    <row r="16" spans="1:8" ht="27" customHeight="1">
      <c r="B16" s="297">
        <v>6</v>
      </c>
      <c r="C16" s="294" t="s">
        <v>443</v>
      </c>
      <c r="D16" s="2780"/>
      <c r="E16" s="2780"/>
      <c r="F16" s="2780"/>
      <c r="H16" s="298"/>
    </row>
    <row r="17" spans="1:8" ht="27" customHeight="1">
      <c r="B17" s="297">
        <v>7</v>
      </c>
      <c r="C17" s="294" t="s">
        <v>444</v>
      </c>
      <c r="D17" s="2780"/>
      <c r="E17" s="2780"/>
      <c r="F17" s="2780"/>
      <c r="G17" s="2780"/>
      <c r="H17" s="299"/>
    </row>
    <row r="18" spans="1:8" ht="15" customHeight="1">
      <c r="B18" s="300"/>
      <c r="D18" s="301"/>
      <c r="E18" s="301"/>
      <c r="F18" s="301"/>
      <c r="G18" s="301"/>
      <c r="H18" s="299"/>
    </row>
    <row r="19" spans="1:8" ht="24.95" customHeight="1">
      <c r="A19" s="293">
        <v>4</v>
      </c>
      <c r="B19" s="302" t="s">
        <v>445</v>
      </c>
      <c r="C19" s="303"/>
      <c r="D19" s="303"/>
      <c r="E19" s="303"/>
      <c r="F19" s="303"/>
      <c r="G19" s="304"/>
      <c r="H19" s="305"/>
    </row>
    <row r="20" spans="1:8" ht="27" customHeight="1">
      <c r="A20" s="293"/>
      <c r="B20" s="297">
        <v>1</v>
      </c>
      <c r="C20" s="306" t="s">
        <v>446</v>
      </c>
      <c r="D20" s="303"/>
      <c r="E20" s="303"/>
      <c r="F20" s="303"/>
      <c r="G20" s="304"/>
      <c r="H20" s="305"/>
    </row>
    <row r="21" spans="1:8" ht="20.100000000000001" customHeight="1">
      <c r="B21" s="2768"/>
      <c r="C21" s="2769"/>
      <c r="D21" s="2769"/>
      <c r="E21" s="2769"/>
      <c r="F21" s="2769"/>
      <c r="G21" s="2769"/>
      <c r="H21" s="2770"/>
    </row>
    <row r="22" spans="1:8" ht="20.100000000000001" customHeight="1">
      <c r="B22" s="2771"/>
      <c r="C22" s="2772"/>
      <c r="D22" s="2772"/>
      <c r="E22" s="2772"/>
      <c r="F22" s="2772"/>
      <c r="G22" s="2772"/>
      <c r="H22" s="2773"/>
    </row>
    <row r="23" spans="1:8" ht="20.100000000000001" customHeight="1">
      <c r="B23" s="2771"/>
      <c r="C23" s="2772"/>
      <c r="D23" s="2772"/>
      <c r="E23" s="2772"/>
      <c r="F23" s="2772"/>
      <c r="G23" s="2772"/>
      <c r="H23" s="2773"/>
    </row>
    <row r="24" spans="1:8" ht="20.100000000000001" customHeight="1">
      <c r="B24" s="2771"/>
      <c r="C24" s="2772"/>
      <c r="D24" s="2772"/>
      <c r="E24" s="2772"/>
      <c r="F24" s="2772"/>
      <c r="G24" s="2772"/>
      <c r="H24" s="2773"/>
    </row>
    <row r="25" spans="1:8" ht="20.100000000000001" customHeight="1">
      <c r="B25" s="2771"/>
      <c r="C25" s="2772"/>
      <c r="D25" s="2772"/>
      <c r="E25" s="2772"/>
      <c r="F25" s="2772"/>
      <c r="G25" s="2772"/>
      <c r="H25" s="2773"/>
    </row>
    <row r="26" spans="1:8" ht="20.100000000000001" customHeight="1">
      <c r="B26" s="2771"/>
      <c r="C26" s="2772"/>
      <c r="D26" s="2772"/>
      <c r="E26" s="2772"/>
      <c r="F26" s="2772"/>
      <c r="G26" s="2772"/>
      <c r="H26" s="2773"/>
    </row>
    <row r="27" spans="1:8" ht="20.100000000000001" customHeight="1">
      <c r="B27" s="2771"/>
      <c r="C27" s="2772"/>
      <c r="D27" s="2772"/>
      <c r="E27" s="2772"/>
      <c r="F27" s="2772"/>
      <c r="G27" s="2772"/>
      <c r="H27" s="2773"/>
    </row>
    <row r="28" spans="1:8" ht="20.100000000000001" customHeight="1">
      <c r="B28" s="2771"/>
      <c r="C28" s="2772"/>
      <c r="D28" s="2772"/>
      <c r="E28" s="2772"/>
      <c r="F28" s="2772"/>
      <c r="G28" s="2772"/>
      <c r="H28" s="2773"/>
    </row>
    <row r="29" spans="1:8" ht="20.100000000000001" customHeight="1">
      <c r="B29" s="2771"/>
      <c r="C29" s="2772"/>
      <c r="D29" s="2772"/>
      <c r="E29" s="2772"/>
      <c r="F29" s="2772"/>
      <c r="G29" s="2772"/>
      <c r="H29" s="2773"/>
    </row>
    <row r="30" spans="1:8" ht="20.100000000000001" customHeight="1">
      <c r="B30" s="2774"/>
      <c r="C30" s="2775"/>
      <c r="D30" s="2775"/>
      <c r="E30" s="2775"/>
      <c r="F30" s="2775"/>
      <c r="G30" s="2775"/>
      <c r="H30" s="2776"/>
    </row>
    <row r="31" spans="1:8" ht="14.25" customHeight="1">
      <c r="A31" s="286"/>
      <c r="B31" s="287"/>
      <c r="C31" s="287"/>
      <c r="D31" s="295"/>
      <c r="E31" s="295"/>
      <c r="F31" s="295"/>
      <c r="H31" s="290"/>
    </row>
    <row r="32" spans="1:8" ht="27" customHeight="1">
      <c r="B32" s="297">
        <v>2</v>
      </c>
      <c r="C32" s="306" t="s">
        <v>447</v>
      </c>
      <c r="D32" s="303"/>
      <c r="E32" s="303"/>
      <c r="F32" s="303"/>
      <c r="G32" s="304"/>
      <c r="H32" s="305"/>
    </row>
    <row r="33" spans="1:8" ht="20.100000000000001" customHeight="1">
      <c r="B33" s="2768"/>
      <c r="C33" s="2769"/>
      <c r="D33" s="2769"/>
      <c r="E33" s="2769"/>
      <c r="F33" s="2769"/>
      <c r="G33" s="2769"/>
      <c r="H33" s="2770"/>
    </row>
    <row r="34" spans="1:8" ht="20.100000000000001" customHeight="1">
      <c r="B34" s="2771"/>
      <c r="C34" s="2772"/>
      <c r="D34" s="2772"/>
      <c r="E34" s="2772"/>
      <c r="F34" s="2772"/>
      <c r="G34" s="2772"/>
      <c r="H34" s="2773"/>
    </row>
    <row r="35" spans="1:8" ht="20.100000000000001" customHeight="1">
      <c r="B35" s="2771"/>
      <c r="C35" s="2772"/>
      <c r="D35" s="2772"/>
      <c r="E35" s="2772"/>
      <c r="F35" s="2772"/>
      <c r="G35" s="2772"/>
      <c r="H35" s="2773"/>
    </row>
    <row r="36" spans="1:8" ht="20.100000000000001" customHeight="1">
      <c r="B36" s="2771"/>
      <c r="C36" s="2772"/>
      <c r="D36" s="2772"/>
      <c r="E36" s="2772"/>
      <c r="F36" s="2772"/>
      <c r="G36" s="2772"/>
      <c r="H36" s="2773"/>
    </row>
    <row r="37" spans="1:8" ht="20.100000000000001" customHeight="1">
      <c r="B37" s="2771"/>
      <c r="C37" s="2772"/>
      <c r="D37" s="2772"/>
      <c r="E37" s="2772"/>
      <c r="F37" s="2772"/>
      <c r="G37" s="2772"/>
      <c r="H37" s="2773"/>
    </row>
    <row r="38" spans="1:8" ht="20.100000000000001" customHeight="1">
      <c r="B38" s="2771"/>
      <c r="C38" s="2772"/>
      <c r="D38" s="2772"/>
      <c r="E38" s="2772"/>
      <c r="F38" s="2772"/>
      <c r="G38" s="2772"/>
      <c r="H38" s="2773"/>
    </row>
    <row r="39" spans="1:8" ht="20.100000000000001" customHeight="1">
      <c r="B39" s="2771"/>
      <c r="C39" s="2772"/>
      <c r="D39" s="2772"/>
      <c r="E39" s="2772"/>
      <c r="F39" s="2772"/>
      <c r="G39" s="2772"/>
      <c r="H39" s="2773"/>
    </row>
    <row r="40" spans="1:8" ht="20.100000000000001" customHeight="1">
      <c r="B40" s="2771"/>
      <c r="C40" s="2772"/>
      <c r="D40" s="2772"/>
      <c r="E40" s="2772"/>
      <c r="F40" s="2772"/>
      <c r="G40" s="2772"/>
      <c r="H40" s="2773"/>
    </row>
    <row r="41" spans="1:8" ht="20.100000000000001" customHeight="1">
      <c r="B41" s="2771"/>
      <c r="C41" s="2772"/>
      <c r="D41" s="2772"/>
      <c r="E41" s="2772"/>
      <c r="F41" s="2772"/>
      <c r="G41" s="2772"/>
      <c r="H41" s="2773"/>
    </row>
    <row r="42" spans="1:8" ht="20.100000000000001" customHeight="1">
      <c r="B42" s="2774"/>
      <c r="C42" s="2775"/>
      <c r="D42" s="2775"/>
      <c r="E42" s="2775"/>
      <c r="F42" s="2775"/>
      <c r="G42" s="2775"/>
      <c r="H42" s="2776"/>
    </row>
    <row r="43" spans="1:8" ht="20.100000000000001" customHeight="1">
      <c r="B43" s="289"/>
      <c r="H43" s="307"/>
    </row>
    <row r="44" spans="1:8" ht="13.5" customHeight="1">
      <c r="A44" s="2767" t="s">
        <v>772</v>
      </c>
      <c r="B44" s="2767"/>
      <c r="C44" s="2767"/>
      <c r="D44" s="2767"/>
      <c r="E44" s="2767"/>
      <c r="F44" s="2767"/>
      <c r="G44" s="2767"/>
      <c r="H44" s="2767"/>
    </row>
    <row r="45" spans="1:8">
      <c r="A45" s="2767"/>
      <c r="B45" s="2767"/>
      <c r="C45" s="2767"/>
      <c r="D45" s="2767"/>
      <c r="E45" s="2767"/>
      <c r="F45" s="2767"/>
      <c r="G45" s="2767"/>
      <c r="H45" s="2767"/>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20" priority="7" stopIfTrue="1" operator="equal">
      <formula>""</formula>
    </cfRule>
  </conditionalFormatting>
  <conditionalFormatting sqref="D15">
    <cfRule type="cellIs" dxfId="119" priority="6" stopIfTrue="1" operator="equal">
      <formula>""</formula>
    </cfRule>
  </conditionalFormatting>
  <conditionalFormatting sqref="F15">
    <cfRule type="cellIs" dxfId="118" priority="5" stopIfTrue="1" operator="equal">
      <formula>""</formula>
    </cfRule>
  </conditionalFormatting>
  <conditionalFormatting sqref="D16:F16">
    <cfRule type="cellIs" dxfId="117" priority="4" stopIfTrue="1" operator="equal">
      <formula>""</formula>
    </cfRule>
  </conditionalFormatting>
  <conditionalFormatting sqref="D17:G17">
    <cfRule type="cellIs" dxfId="116" priority="3" stopIfTrue="1" operator="equal">
      <formula>""</formula>
    </cfRule>
  </conditionalFormatting>
  <conditionalFormatting sqref="B21:H30">
    <cfRule type="cellIs" dxfId="115" priority="2" stopIfTrue="1" operator="equal">
      <formula>""</formula>
    </cfRule>
  </conditionalFormatting>
  <conditionalFormatting sqref="B33:H42">
    <cfRule type="cellIs" dxfId="114"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r:id="rId1"/>
  <headerFooter scaleWithDoc="0">
    <oddFooter>&amp;R&amp;10（令和２年７月開講訓練科から適用）</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0000"/>
  </sheetPr>
  <dimension ref="A1:AD134"/>
  <sheetViews>
    <sheetView view="pageBreakPreview" topLeftCell="A91" zoomScale="70" zoomScaleNormal="70" zoomScaleSheetLayoutView="70" workbookViewId="0">
      <selection sqref="A1:H1"/>
    </sheetView>
  </sheetViews>
  <sheetFormatPr defaultColWidth="9" defaultRowHeight="13.5"/>
  <cols>
    <col min="1" max="1" width="4.375" style="1101" customWidth="1"/>
    <col min="2" max="2" width="6.5" style="1101" customWidth="1"/>
    <col min="3" max="3" width="5.625" style="1101" customWidth="1"/>
    <col min="4" max="5" width="7.625" style="1101" customWidth="1"/>
    <col min="6" max="7" width="5.625" style="1101" customWidth="1"/>
    <col min="8" max="9" width="6.625" style="1101" customWidth="1"/>
    <col min="10" max="14" width="6.875" style="1101" customWidth="1"/>
    <col min="15" max="15" width="5.625" style="1101" customWidth="1"/>
    <col min="16" max="30" width="6.5" style="1101" customWidth="1"/>
    <col min="31" max="16384" width="9" style="1101"/>
  </cols>
  <sheetData>
    <row r="1" spans="1:30" ht="33" customHeight="1">
      <c r="AD1" s="1102" t="s">
        <v>823</v>
      </c>
    </row>
    <row r="2" spans="1:30" ht="25.5" customHeight="1">
      <c r="A2" s="2785" t="s">
        <v>448</v>
      </c>
      <c r="B2" s="2785"/>
      <c r="C2" s="2785"/>
      <c r="D2" s="2785"/>
      <c r="E2" s="2785"/>
      <c r="F2" s="2785"/>
      <c r="G2" s="2785"/>
      <c r="H2" s="2785"/>
      <c r="I2" s="2785"/>
      <c r="J2" s="2785"/>
      <c r="K2" s="2785"/>
      <c r="L2" s="2785"/>
      <c r="M2" s="2785"/>
      <c r="N2" s="2785"/>
      <c r="O2" s="2785"/>
      <c r="P2" s="2785"/>
      <c r="Q2" s="2785"/>
      <c r="R2" s="2785"/>
      <c r="S2" s="2785"/>
      <c r="T2" s="2785"/>
      <c r="U2" s="2785"/>
      <c r="V2" s="2785"/>
      <c r="W2" s="2785"/>
      <c r="X2" s="2785"/>
      <c r="Y2" s="2785"/>
      <c r="Z2" s="2785"/>
      <c r="AA2" s="2785"/>
      <c r="AB2" s="2785"/>
      <c r="AC2" s="2785"/>
      <c r="AD2" s="2785"/>
    </row>
    <row r="3" spans="1:30" ht="11.25" customHeight="1">
      <c r="A3" s="1103"/>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row>
    <row r="4" spans="1:30" s="1104" customFormat="1" ht="40.5" customHeight="1" thickBot="1">
      <c r="A4" s="2786" t="s">
        <v>262</v>
      </c>
      <c r="B4" s="2786"/>
      <c r="C4" s="2786"/>
      <c r="D4" s="2786"/>
      <c r="E4" s="2787" t="str">
        <f>IF(様式1!L11="","",様式1!L11)</f>
        <v/>
      </c>
      <c r="F4" s="2787"/>
      <c r="G4" s="2787"/>
      <c r="H4" s="2787"/>
      <c r="I4" s="2787"/>
      <c r="J4" s="2787"/>
      <c r="K4" s="2787"/>
      <c r="L4" s="2786" t="s">
        <v>449</v>
      </c>
      <c r="M4" s="2786"/>
      <c r="N4" s="2786"/>
      <c r="O4" s="2786"/>
      <c r="P4" s="2328" t="str">
        <f>IF(様式1!F44="","",様式1!F44)</f>
        <v/>
      </c>
      <c r="Q4" s="2328"/>
      <c r="R4" s="2328"/>
      <c r="S4" s="2328"/>
      <c r="T4" s="2328"/>
      <c r="U4" s="2328"/>
      <c r="V4" s="2786" t="s">
        <v>450</v>
      </c>
      <c r="W4" s="2786"/>
      <c r="X4" s="2787" t="str">
        <f>IF(様式1!G36="","",様式1!G36)</f>
        <v/>
      </c>
      <c r="Y4" s="2787"/>
      <c r="Z4" s="2787"/>
      <c r="AA4" s="2787"/>
      <c r="AB4" s="2787"/>
      <c r="AC4" s="2787"/>
      <c r="AD4" s="2787"/>
    </row>
    <row r="5" spans="1:30" s="1104" customFormat="1" ht="11.25" customHeight="1" thickBot="1">
      <c r="A5" s="1105"/>
      <c r="L5" s="1106"/>
      <c r="O5" s="1106"/>
    </row>
    <row r="6" spans="1:30" ht="35.1" customHeight="1" thickBot="1">
      <c r="A6" s="1107" t="s">
        <v>1009</v>
      </c>
      <c r="B6" s="1108"/>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c r="AA6" s="1109"/>
      <c r="AB6" s="1109"/>
      <c r="AC6" s="1109"/>
      <c r="AD6" s="1110"/>
    </row>
    <row r="7" spans="1:30" s="1104" customFormat="1" ht="35.1" customHeight="1">
      <c r="A7" s="1111"/>
      <c r="B7" s="2788" t="s">
        <v>453</v>
      </c>
      <c r="C7" s="2789"/>
      <c r="D7" s="2789"/>
      <c r="E7" s="2789"/>
      <c r="F7" s="2792" t="s">
        <v>224</v>
      </c>
      <c r="G7" s="2793"/>
      <c r="H7" s="2793"/>
      <c r="I7" s="2793"/>
      <c r="J7" s="2794"/>
      <c r="K7" s="2795">
        <f>様式1!$F$40</f>
        <v>0</v>
      </c>
      <c r="L7" s="2796"/>
      <c r="M7" s="2796"/>
      <c r="N7" s="2796"/>
      <c r="O7" s="2796"/>
      <c r="P7" s="2796"/>
      <c r="Q7" s="2796"/>
      <c r="R7" s="2796"/>
      <c r="S7" s="2796"/>
      <c r="T7" s="2796"/>
      <c r="U7" s="2796"/>
      <c r="V7" s="2796"/>
      <c r="W7" s="2796"/>
      <c r="X7" s="2796"/>
      <c r="Y7" s="2796"/>
      <c r="Z7" s="2796"/>
      <c r="AA7" s="2796"/>
      <c r="AB7" s="2796"/>
      <c r="AC7" s="2796"/>
      <c r="AD7" s="2797"/>
    </row>
    <row r="8" spans="1:30" s="1104" customFormat="1" ht="35.1" customHeight="1" thickBot="1">
      <c r="A8" s="1111"/>
      <c r="B8" s="2790"/>
      <c r="C8" s="2791"/>
      <c r="D8" s="2791"/>
      <c r="E8" s="2791"/>
      <c r="F8" s="2798" t="s">
        <v>454</v>
      </c>
      <c r="G8" s="2799"/>
      <c r="H8" s="2799"/>
      <c r="I8" s="2799"/>
      <c r="J8" s="2800"/>
      <c r="K8" s="2798" t="str">
        <f>様式1!$H$41&amp;様式1!$H$42</f>
        <v/>
      </c>
      <c r="L8" s="2799"/>
      <c r="M8" s="2799"/>
      <c r="N8" s="2799"/>
      <c r="O8" s="2799"/>
      <c r="P8" s="2799"/>
      <c r="Q8" s="2799"/>
      <c r="R8" s="2799"/>
      <c r="S8" s="2799"/>
      <c r="T8" s="2799"/>
      <c r="U8" s="2799"/>
      <c r="V8" s="2799"/>
      <c r="W8" s="2799"/>
      <c r="X8" s="2799"/>
      <c r="Y8" s="2799"/>
      <c r="Z8" s="2799"/>
      <c r="AA8" s="2799"/>
      <c r="AB8" s="2799"/>
      <c r="AC8" s="2799"/>
      <c r="AD8" s="2801"/>
    </row>
    <row r="9" spans="1:30" ht="35.1" customHeight="1">
      <c r="A9" s="1112"/>
      <c r="B9" s="1108" t="s">
        <v>455</v>
      </c>
      <c r="C9" s="1109"/>
      <c r="D9" s="1109"/>
      <c r="E9" s="1109"/>
      <c r="F9" s="1113"/>
      <c r="G9" s="1113"/>
      <c r="H9" s="1113"/>
      <c r="I9" s="1113"/>
      <c r="J9" s="1113"/>
      <c r="K9" s="1113"/>
      <c r="L9" s="1113"/>
      <c r="M9" s="1113"/>
      <c r="N9" s="1113"/>
      <c r="O9" s="1113"/>
      <c r="P9" s="1113"/>
      <c r="Q9" s="1113"/>
      <c r="R9" s="1113"/>
      <c r="S9" s="1113"/>
      <c r="T9" s="1113"/>
      <c r="U9" s="1113"/>
      <c r="V9" s="1113"/>
      <c r="W9" s="1113"/>
      <c r="X9" s="1113"/>
      <c r="Y9" s="1113"/>
      <c r="Z9" s="1113"/>
      <c r="AA9" s="1113"/>
      <c r="AB9" s="1113"/>
      <c r="AC9" s="1113"/>
      <c r="AD9" s="1114"/>
    </row>
    <row r="10" spans="1:30" ht="15.95" customHeight="1">
      <c r="A10" s="1112"/>
      <c r="B10" s="1115"/>
      <c r="C10" s="1116"/>
      <c r="D10" s="2833" t="s">
        <v>456</v>
      </c>
      <c r="E10" s="2834"/>
      <c r="F10" s="2834"/>
      <c r="G10" s="2834"/>
      <c r="H10" s="2834"/>
      <c r="I10" s="2834"/>
      <c r="J10" s="2834"/>
      <c r="K10" s="2834"/>
      <c r="L10" s="2834"/>
      <c r="M10" s="2834"/>
      <c r="N10" s="2835"/>
      <c r="O10" s="2842"/>
      <c r="P10" s="2820"/>
      <c r="Q10" s="2820"/>
      <c r="R10" s="2844" t="s">
        <v>201</v>
      </c>
      <c r="S10" s="2820"/>
      <c r="T10" s="2844" t="s">
        <v>202</v>
      </c>
      <c r="U10" s="2844" t="s">
        <v>451</v>
      </c>
      <c r="V10" s="2844"/>
      <c r="W10" s="2844"/>
      <c r="X10" s="2846" t="s">
        <v>452</v>
      </c>
      <c r="Y10" s="2847"/>
      <c r="Z10" s="2781"/>
      <c r="AA10" s="2781"/>
      <c r="AB10" s="2781"/>
      <c r="AC10" s="2781"/>
      <c r="AD10" s="2782"/>
    </row>
    <row r="11" spans="1:30" ht="15.95" customHeight="1">
      <c r="A11" s="1112"/>
      <c r="B11" s="1112"/>
      <c r="C11" s="2802"/>
      <c r="D11" s="2836"/>
      <c r="E11" s="2837"/>
      <c r="F11" s="2837"/>
      <c r="G11" s="2837"/>
      <c r="H11" s="2837"/>
      <c r="I11" s="2837"/>
      <c r="J11" s="2837"/>
      <c r="K11" s="2837"/>
      <c r="L11" s="2837"/>
      <c r="M11" s="2837"/>
      <c r="N11" s="2838"/>
      <c r="O11" s="2843"/>
      <c r="P11" s="2821"/>
      <c r="Q11" s="2821"/>
      <c r="R11" s="2845"/>
      <c r="S11" s="2821"/>
      <c r="T11" s="2845"/>
      <c r="U11" s="2845"/>
      <c r="V11" s="2845"/>
      <c r="W11" s="2845"/>
      <c r="X11" s="2848"/>
      <c r="Y11" s="2849"/>
      <c r="Z11" s="2783"/>
      <c r="AA11" s="2783"/>
      <c r="AB11" s="2783"/>
      <c r="AC11" s="2783"/>
      <c r="AD11" s="2784"/>
    </row>
    <row r="12" spans="1:30" ht="15.95" customHeight="1">
      <c r="A12" s="1112"/>
      <c r="B12" s="1112"/>
      <c r="C12" s="2803"/>
      <c r="D12" s="2836"/>
      <c r="E12" s="2837"/>
      <c r="F12" s="2837"/>
      <c r="G12" s="2837"/>
      <c r="H12" s="2837"/>
      <c r="I12" s="2837"/>
      <c r="J12" s="2837"/>
      <c r="K12" s="2837"/>
      <c r="L12" s="2837"/>
      <c r="M12" s="2837"/>
      <c r="N12" s="2838"/>
      <c r="O12" s="2804"/>
      <c r="P12" s="2806" t="s">
        <v>457</v>
      </c>
      <c r="Q12" s="2807"/>
      <c r="R12" s="2808"/>
      <c r="S12" s="2812" t="s">
        <v>491</v>
      </c>
      <c r="T12" s="2813"/>
      <c r="U12" s="2813"/>
      <c r="V12" s="2816"/>
      <c r="W12" s="2817"/>
      <c r="X12" s="2820"/>
      <c r="Y12" s="2813" t="s">
        <v>201</v>
      </c>
      <c r="Z12" s="2820"/>
      <c r="AA12" s="2813" t="s">
        <v>202</v>
      </c>
      <c r="AB12" s="2820"/>
      <c r="AC12" s="2813" t="s">
        <v>203</v>
      </c>
      <c r="AD12" s="2853"/>
    </row>
    <row r="13" spans="1:30" s="1104" customFormat="1" ht="15.95" customHeight="1">
      <c r="A13" s="1111"/>
      <c r="B13" s="1111"/>
      <c r="C13" s="1117"/>
      <c r="D13" s="2839"/>
      <c r="E13" s="2840"/>
      <c r="F13" s="2840"/>
      <c r="G13" s="2840"/>
      <c r="H13" s="2840"/>
      <c r="I13" s="2840"/>
      <c r="J13" s="2840"/>
      <c r="K13" s="2840"/>
      <c r="L13" s="2840"/>
      <c r="M13" s="2840"/>
      <c r="N13" s="2841"/>
      <c r="O13" s="2805"/>
      <c r="P13" s="2809"/>
      <c r="Q13" s="2810"/>
      <c r="R13" s="2811"/>
      <c r="S13" s="2814"/>
      <c r="T13" s="2815"/>
      <c r="U13" s="2815"/>
      <c r="V13" s="2818"/>
      <c r="W13" s="2819"/>
      <c r="X13" s="2821"/>
      <c r="Y13" s="2815"/>
      <c r="Z13" s="2821"/>
      <c r="AA13" s="2815"/>
      <c r="AB13" s="2821"/>
      <c r="AC13" s="2815"/>
      <c r="AD13" s="2854"/>
    </row>
    <row r="14" spans="1:30" s="1104" customFormat="1" ht="35.1" customHeight="1">
      <c r="A14" s="1111"/>
      <c r="B14" s="1111"/>
      <c r="C14" s="1118"/>
      <c r="D14" s="2822" t="s">
        <v>458</v>
      </c>
      <c r="E14" s="2823"/>
      <c r="F14" s="2823"/>
      <c r="G14" s="2823"/>
      <c r="H14" s="2823"/>
      <c r="I14" s="2823"/>
      <c r="J14" s="2823"/>
      <c r="K14" s="2823"/>
      <c r="L14" s="2823"/>
      <c r="M14" s="2823"/>
      <c r="N14" s="2824"/>
      <c r="O14" s="2828"/>
      <c r="P14" s="2829"/>
      <c r="Q14" s="1119"/>
      <c r="R14" s="1120" t="s">
        <v>201</v>
      </c>
      <c r="S14" s="1119"/>
      <c r="T14" s="1120" t="s">
        <v>202</v>
      </c>
      <c r="U14" s="2830" t="s">
        <v>451</v>
      </c>
      <c r="V14" s="2830"/>
      <c r="W14" s="2831"/>
      <c r="X14" s="2832" t="s">
        <v>452</v>
      </c>
      <c r="Y14" s="2832"/>
      <c r="Z14" s="2850"/>
      <c r="AA14" s="2850"/>
      <c r="AB14" s="2850"/>
      <c r="AC14" s="2850"/>
      <c r="AD14" s="2851"/>
    </row>
    <row r="15" spans="1:30" s="1104" customFormat="1" ht="35.1" customHeight="1">
      <c r="A15" s="1111"/>
      <c r="B15" s="1111"/>
      <c r="C15" s="1121"/>
      <c r="D15" s="2825"/>
      <c r="E15" s="2826"/>
      <c r="F15" s="2826"/>
      <c r="G15" s="2826"/>
      <c r="H15" s="2826"/>
      <c r="I15" s="2826"/>
      <c r="J15" s="2826"/>
      <c r="K15" s="2826"/>
      <c r="L15" s="2826"/>
      <c r="M15" s="2826"/>
      <c r="N15" s="2827"/>
      <c r="O15" s="1122"/>
      <c r="P15" s="2852" t="s">
        <v>457</v>
      </c>
      <c r="Q15" s="2830"/>
      <c r="R15" s="2831"/>
      <c r="S15" s="2832" t="s">
        <v>492</v>
      </c>
      <c r="T15" s="2832"/>
      <c r="U15" s="2832"/>
      <c r="V15" s="2816"/>
      <c r="W15" s="2817"/>
      <c r="X15" s="1123"/>
      <c r="Y15" s="1124" t="s">
        <v>201</v>
      </c>
      <c r="Z15" s="1123"/>
      <c r="AA15" s="1124" t="s">
        <v>202</v>
      </c>
      <c r="AB15" s="1123"/>
      <c r="AC15" s="1124" t="s">
        <v>203</v>
      </c>
      <c r="AD15" s="1125"/>
    </row>
    <row r="16" spans="1:30" s="1104" customFormat="1" ht="35.1" customHeight="1">
      <c r="A16" s="1111"/>
      <c r="B16" s="1111"/>
      <c r="C16" s="1126"/>
      <c r="D16" s="1127"/>
      <c r="E16" s="2866" t="s">
        <v>459</v>
      </c>
      <c r="F16" s="2867"/>
      <c r="G16" s="2867"/>
      <c r="H16" s="2867"/>
      <c r="I16" s="2867"/>
      <c r="J16" s="2867"/>
      <c r="K16" s="2867"/>
      <c r="L16" s="2867"/>
      <c r="M16" s="2867"/>
      <c r="N16" s="2868"/>
      <c r="O16" s="1128"/>
      <c r="P16" s="1123"/>
      <c r="Q16" s="1120" t="s">
        <v>201</v>
      </c>
      <c r="R16" s="1120"/>
      <c r="S16" s="1120" t="s">
        <v>202</v>
      </c>
      <c r="T16" s="1119"/>
      <c r="U16" s="1120" t="s">
        <v>203</v>
      </c>
      <c r="V16" s="1129" t="s">
        <v>52</v>
      </c>
      <c r="W16" s="1128"/>
      <c r="X16" s="1119"/>
      <c r="Y16" s="1120" t="s">
        <v>201</v>
      </c>
      <c r="Z16" s="1119"/>
      <c r="AA16" s="1120" t="s">
        <v>202</v>
      </c>
      <c r="AB16" s="1119"/>
      <c r="AC16" s="1120" t="s">
        <v>203</v>
      </c>
      <c r="AD16" s="1130"/>
    </row>
    <row r="17" spans="1:30" ht="15.95" customHeight="1">
      <c r="A17" s="1112"/>
      <c r="B17" s="1131"/>
      <c r="C17" s="1118"/>
      <c r="D17" s="2825" t="s">
        <v>460</v>
      </c>
      <c r="E17" s="2826"/>
      <c r="F17" s="2826"/>
      <c r="G17" s="2826"/>
      <c r="H17" s="2826"/>
      <c r="I17" s="2826"/>
      <c r="J17" s="2826"/>
      <c r="K17" s="2826"/>
      <c r="L17" s="2826"/>
      <c r="M17" s="2826"/>
      <c r="N17" s="2827"/>
      <c r="O17" s="2816"/>
      <c r="P17" s="2817"/>
      <c r="Q17" s="2817"/>
      <c r="R17" s="2813" t="s">
        <v>201</v>
      </c>
      <c r="S17" s="2817"/>
      <c r="T17" s="2813" t="s">
        <v>202</v>
      </c>
      <c r="U17" s="2813" t="s">
        <v>451</v>
      </c>
      <c r="V17" s="2813"/>
      <c r="W17" s="2813"/>
      <c r="X17" s="2812" t="s">
        <v>452</v>
      </c>
      <c r="Y17" s="2861"/>
      <c r="Z17" s="2875"/>
      <c r="AA17" s="2875"/>
      <c r="AB17" s="2875"/>
      <c r="AC17" s="2875"/>
      <c r="AD17" s="2876"/>
    </row>
    <row r="18" spans="1:30" ht="15.95" customHeight="1">
      <c r="A18" s="1112"/>
      <c r="B18" s="1111"/>
      <c r="C18" s="2855"/>
      <c r="D18" s="2825"/>
      <c r="E18" s="2826"/>
      <c r="F18" s="2826"/>
      <c r="G18" s="2826"/>
      <c r="H18" s="2826"/>
      <c r="I18" s="2826"/>
      <c r="J18" s="2826"/>
      <c r="K18" s="2826"/>
      <c r="L18" s="2826"/>
      <c r="M18" s="2826"/>
      <c r="N18" s="2827"/>
      <c r="O18" s="2818"/>
      <c r="P18" s="2819"/>
      <c r="Q18" s="2819"/>
      <c r="R18" s="2815"/>
      <c r="S18" s="2819"/>
      <c r="T18" s="2815"/>
      <c r="U18" s="2815"/>
      <c r="V18" s="2815"/>
      <c r="W18" s="2815"/>
      <c r="X18" s="2814"/>
      <c r="Y18" s="2874"/>
      <c r="Z18" s="2877"/>
      <c r="AA18" s="2877"/>
      <c r="AB18" s="2877"/>
      <c r="AC18" s="2877"/>
      <c r="AD18" s="2878"/>
    </row>
    <row r="19" spans="1:30" ht="15.95" customHeight="1">
      <c r="A19" s="1112"/>
      <c r="B19" s="1111"/>
      <c r="C19" s="2856"/>
      <c r="D19" s="2825"/>
      <c r="E19" s="2826"/>
      <c r="F19" s="2826"/>
      <c r="G19" s="2826"/>
      <c r="H19" s="2826"/>
      <c r="I19" s="2826"/>
      <c r="J19" s="2826"/>
      <c r="K19" s="2826"/>
      <c r="L19" s="2826"/>
      <c r="M19" s="2826"/>
      <c r="N19" s="2827"/>
      <c r="O19" s="2804"/>
      <c r="P19" s="2806" t="s">
        <v>457</v>
      </c>
      <c r="Q19" s="2807"/>
      <c r="R19" s="2808"/>
      <c r="S19" s="2812" t="s">
        <v>492</v>
      </c>
      <c r="T19" s="2813"/>
      <c r="U19" s="2861"/>
      <c r="V19" s="2817"/>
      <c r="W19" s="2817"/>
      <c r="X19" s="2817"/>
      <c r="Y19" s="2813" t="s">
        <v>201</v>
      </c>
      <c r="Z19" s="2817"/>
      <c r="AA19" s="2813" t="s">
        <v>202</v>
      </c>
      <c r="AB19" s="2817"/>
      <c r="AC19" s="2813" t="s">
        <v>203</v>
      </c>
      <c r="AD19" s="2872"/>
    </row>
    <row r="20" spans="1:30" ht="15.95" customHeight="1" thickBot="1">
      <c r="A20" s="1112"/>
      <c r="B20" s="1132"/>
      <c r="C20" s="1133"/>
      <c r="D20" s="2869"/>
      <c r="E20" s="2870"/>
      <c r="F20" s="2870"/>
      <c r="G20" s="2870"/>
      <c r="H20" s="2870"/>
      <c r="I20" s="2870"/>
      <c r="J20" s="2870"/>
      <c r="K20" s="2870"/>
      <c r="L20" s="2870"/>
      <c r="M20" s="2870"/>
      <c r="N20" s="2871"/>
      <c r="O20" s="2857"/>
      <c r="P20" s="2858"/>
      <c r="Q20" s="2859"/>
      <c r="R20" s="2860"/>
      <c r="S20" s="2862"/>
      <c r="T20" s="2863"/>
      <c r="U20" s="2864"/>
      <c r="V20" s="2865"/>
      <c r="W20" s="2865"/>
      <c r="X20" s="2865"/>
      <c r="Y20" s="2863"/>
      <c r="Z20" s="2865"/>
      <c r="AA20" s="2863"/>
      <c r="AB20" s="2865"/>
      <c r="AC20" s="2863"/>
      <c r="AD20" s="2873"/>
    </row>
    <row r="21" spans="1:30" ht="35.1" customHeight="1">
      <c r="A21" s="1134"/>
      <c r="B21" s="2879" t="s">
        <v>461</v>
      </c>
      <c r="C21" s="2793"/>
      <c r="D21" s="2793"/>
      <c r="E21" s="2793"/>
      <c r="F21" s="1135"/>
      <c r="G21" s="2880" t="s">
        <v>462</v>
      </c>
      <c r="H21" s="2793"/>
      <c r="I21" s="2793"/>
      <c r="J21" s="2793"/>
      <c r="K21" s="2793"/>
      <c r="L21" s="2793"/>
      <c r="M21" s="2793"/>
      <c r="N21" s="1136"/>
      <c r="O21" s="2881" t="s">
        <v>463</v>
      </c>
      <c r="P21" s="2881"/>
      <c r="Q21" s="2881"/>
      <c r="R21" s="2881"/>
      <c r="S21" s="2881"/>
      <c r="T21" s="2881"/>
      <c r="U21" s="2881"/>
      <c r="V21" s="2882" t="s">
        <v>241</v>
      </c>
      <c r="W21" s="2883"/>
      <c r="X21" s="2884"/>
      <c r="Y21" s="2885"/>
      <c r="Z21" s="2885"/>
      <c r="AA21" s="2885"/>
      <c r="AB21" s="2885"/>
      <c r="AC21" s="2885"/>
      <c r="AD21" s="2886"/>
    </row>
    <row r="22" spans="1:30" ht="35.1" customHeight="1">
      <c r="A22" s="1112"/>
      <c r="B22" s="1137" t="s">
        <v>455</v>
      </c>
      <c r="C22" s="1138"/>
      <c r="D22" s="1138"/>
      <c r="E22" s="1138"/>
      <c r="F22" s="1139"/>
      <c r="G22" s="1139"/>
      <c r="H22" s="1139"/>
      <c r="I22" s="1139"/>
      <c r="J22" s="1139"/>
      <c r="K22" s="1139"/>
      <c r="L22" s="1139"/>
      <c r="M22" s="1139"/>
      <c r="N22" s="1139"/>
      <c r="O22" s="1139"/>
      <c r="P22" s="1139"/>
      <c r="Q22" s="1139"/>
      <c r="R22" s="1139"/>
      <c r="S22" s="1139"/>
      <c r="T22" s="1139"/>
      <c r="U22" s="1139"/>
      <c r="V22" s="1139"/>
      <c r="W22" s="1139"/>
      <c r="X22" s="1139"/>
      <c r="Y22" s="1139"/>
      <c r="Z22" s="1139"/>
      <c r="AA22" s="1139"/>
      <c r="AB22" s="1139"/>
      <c r="AC22" s="1139"/>
      <c r="AD22" s="1140"/>
    </row>
    <row r="23" spans="1:30" s="1104" customFormat="1" ht="15.95" customHeight="1">
      <c r="A23" s="1111"/>
      <c r="B23" s="1131"/>
      <c r="C23" s="1118"/>
      <c r="D23" s="2822" t="s">
        <v>464</v>
      </c>
      <c r="E23" s="2823"/>
      <c r="F23" s="2823"/>
      <c r="G23" s="2823"/>
      <c r="H23" s="2823"/>
      <c r="I23" s="2823"/>
      <c r="J23" s="2823"/>
      <c r="K23" s="2823"/>
      <c r="L23" s="2823"/>
      <c r="M23" s="2823"/>
      <c r="N23" s="2824"/>
      <c r="O23" s="2816"/>
      <c r="P23" s="2817"/>
      <c r="Q23" s="2817"/>
      <c r="R23" s="2813" t="s">
        <v>201</v>
      </c>
      <c r="S23" s="2817"/>
      <c r="T23" s="2813" t="s">
        <v>202</v>
      </c>
      <c r="U23" s="2813" t="s">
        <v>451</v>
      </c>
      <c r="V23" s="2813"/>
      <c r="W23" s="2813"/>
      <c r="X23" s="2812" t="s">
        <v>452</v>
      </c>
      <c r="Y23" s="2861"/>
      <c r="Z23" s="2875"/>
      <c r="AA23" s="2875"/>
      <c r="AB23" s="2875"/>
      <c r="AC23" s="2875"/>
      <c r="AD23" s="2876"/>
    </row>
    <row r="24" spans="1:30" s="1104" customFormat="1" ht="15.75" customHeight="1">
      <c r="A24" s="1111"/>
      <c r="B24" s="1111"/>
      <c r="C24" s="2855"/>
      <c r="D24" s="2825"/>
      <c r="E24" s="2826"/>
      <c r="F24" s="2826"/>
      <c r="G24" s="2826"/>
      <c r="H24" s="2826"/>
      <c r="I24" s="2826"/>
      <c r="J24" s="2826"/>
      <c r="K24" s="2826"/>
      <c r="L24" s="2826"/>
      <c r="M24" s="2826"/>
      <c r="N24" s="2827"/>
      <c r="O24" s="2818"/>
      <c r="P24" s="2819"/>
      <c r="Q24" s="2819"/>
      <c r="R24" s="2815"/>
      <c r="S24" s="2819"/>
      <c r="T24" s="2815"/>
      <c r="U24" s="2815"/>
      <c r="V24" s="2815"/>
      <c r="W24" s="2815"/>
      <c r="X24" s="2814"/>
      <c r="Y24" s="2874"/>
      <c r="Z24" s="2877"/>
      <c r="AA24" s="2877"/>
      <c r="AB24" s="2877"/>
      <c r="AC24" s="2877"/>
      <c r="AD24" s="2878"/>
    </row>
    <row r="25" spans="1:30" s="1104" customFormat="1" ht="15.95" customHeight="1">
      <c r="A25" s="1111"/>
      <c r="B25" s="1111"/>
      <c r="C25" s="2856"/>
      <c r="D25" s="2825"/>
      <c r="E25" s="2826"/>
      <c r="F25" s="2826"/>
      <c r="G25" s="2826"/>
      <c r="H25" s="2826"/>
      <c r="I25" s="2826"/>
      <c r="J25" s="2826"/>
      <c r="K25" s="2826"/>
      <c r="L25" s="2826"/>
      <c r="M25" s="2826"/>
      <c r="N25" s="2827"/>
      <c r="O25" s="2804"/>
      <c r="P25" s="2806" t="s">
        <v>457</v>
      </c>
      <c r="Q25" s="2807"/>
      <c r="R25" s="2808"/>
      <c r="S25" s="2812" t="s">
        <v>492</v>
      </c>
      <c r="T25" s="2813"/>
      <c r="U25" s="2861"/>
      <c r="V25" s="2817"/>
      <c r="W25" s="2817"/>
      <c r="X25" s="2817"/>
      <c r="Y25" s="2813" t="s">
        <v>201</v>
      </c>
      <c r="Z25" s="2817"/>
      <c r="AA25" s="2813" t="s">
        <v>202</v>
      </c>
      <c r="AB25" s="2817"/>
      <c r="AC25" s="2813" t="s">
        <v>203</v>
      </c>
      <c r="AD25" s="2872"/>
    </row>
    <row r="26" spans="1:30" s="1104" customFormat="1" ht="15.95" customHeight="1">
      <c r="A26" s="1111"/>
      <c r="B26" s="1111"/>
      <c r="C26" s="1126"/>
      <c r="D26" s="2887"/>
      <c r="E26" s="2888"/>
      <c r="F26" s="2888"/>
      <c r="G26" s="2888"/>
      <c r="H26" s="2888"/>
      <c r="I26" s="2888"/>
      <c r="J26" s="2888"/>
      <c r="K26" s="2888"/>
      <c r="L26" s="2888"/>
      <c r="M26" s="2888"/>
      <c r="N26" s="2889"/>
      <c r="O26" s="2805"/>
      <c r="P26" s="2809"/>
      <c r="Q26" s="2810"/>
      <c r="R26" s="2811"/>
      <c r="S26" s="2814"/>
      <c r="T26" s="2815"/>
      <c r="U26" s="2874"/>
      <c r="V26" s="2819"/>
      <c r="W26" s="2819"/>
      <c r="X26" s="2819"/>
      <c r="Y26" s="2815"/>
      <c r="Z26" s="2819"/>
      <c r="AA26" s="2815"/>
      <c r="AB26" s="2819"/>
      <c r="AC26" s="2815"/>
      <c r="AD26" s="2890"/>
    </row>
    <row r="27" spans="1:30" s="1104" customFormat="1" ht="35.1" customHeight="1">
      <c r="A27" s="1111"/>
      <c r="B27" s="1111"/>
      <c r="C27" s="1118"/>
      <c r="D27" s="2822" t="s">
        <v>465</v>
      </c>
      <c r="E27" s="2823"/>
      <c r="F27" s="2823"/>
      <c r="G27" s="2823"/>
      <c r="H27" s="2823"/>
      <c r="I27" s="2823"/>
      <c r="J27" s="2823"/>
      <c r="K27" s="2823"/>
      <c r="L27" s="2823"/>
      <c r="M27" s="2823"/>
      <c r="N27" s="2824"/>
      <c r="O27" s="2828"/>
      <c r="P27" s="2829"/>
      <c r="Q27" s="1119"/>
      <c r="R27" s="1120" t="s">
        <v>201</v>
      </c>
      <c r="S27" s="1119"/>
      <c r="T27" s="1120" t="s">
        <v>202</v>
      </c>
      <c r="U27" s="2830" t="s">
        <v>451</v>
      </c>
      <c r="V27" s="2830"/>
      <c r="W27" s="2831"/>
      <c r="X27" s="2832" t="s">
        <v>452</v>
      </c>
      <c r="Y27" s="2832"/>
      <c r="Z27" s="2850"/>
      <c r="AA27" s="2850"/>
      <c r="AB27" s="2850"/>
      <c r="AC27" s="2850"/>
      <c r="AD27" s="2851"/>
    </row>
    <row r="28" spans="1:30" s="1104" customFormat="1" ht="35.1" customHeight="1">
      <c r="A28" s="1111"/>
      <c r="B28" s="1111"/>
      <c r="C28" s="1121"/>
      <c r="D28" s="2825"/>
      <c r="E28" s="2826"/>
      <c r="F28" s="2826"/>
      <c r="G28" s="2826"/>
      <c r="H28" s="2826"/>
      <c r="I28" s="2826"/>
      <c r="J28" s="2826"/>
      <c r="K28" s="2826"/>
      <c r="L28" s="2826"/>
      <c r="M28" s="2826"/>
      <c r="N28" s="2827"/>
      <c r="O28" s="1122"/>
      <c r="P28" s="2852" t="s">
        <v>457</v>
      </c>
      <c r="Q28" s="2830"/>
      <c r="R28" s="2831"/>
      <c r="S28" s="2832" t="s">
        <v>492</v>
      </c>
      <c r="T28" s="2832"/>
      <c r="U28" s="2832"/>
      <c r="V28" s="2816"/>
      <c r="W28" s="2817"/>
      <c r="X28" s="1123"/>
      <c r="Y28" s="1124" t="s">
        <v>201</v>
      </c>
      <c r="Z28" s="1123"/>
      <c r="AA28" s="1124" t="s">
        <v>202</v>
      </c>
      <c r="AB28" s="1123"/>
      <c r="AC28" s="1124" t="s">
        <v>203</v>
      </c>
      <c r="AD28" s="1125"/>
    </row>
    <row r="29" spans="1:30" s="1104" customFormat="1" ht="35.1" customHeight="1">
      <c r="A29" s="1111"/>
      <c r="B29" s="1111"/>
      <c r="C29" s="1126"/>
      <c r="D29" s="1127"/>
      <c r="E29" s="2866" t="s">
        <v>459</v>
      </c>
      <c r="F29" s="2867"/>
      <c r="G29" s="2867"/>
      <c r="H29" s="2867"/>
      <c r="I29" s="2867"/>
      <c r="J29" s="2867"/>
      <c r="K29" s="2867"/>
      <c r="L29" s="2867"/>
      <c r="M29" s="2867"/>
      <c r="N29" s="2868"/>
      <c r="O29" s="1128"/>
      <c r="P29" s="1119"/>
      <c r="Q29" s="1120" t="s">
        <v>201</v>
      </c>
      <c r="R29" s="1119"/>
      <c r="S29" s="1120" t="s">
        <v>202</v>
      </c>
      <c r="T29" s="1119"/>
      <c r="U29" s="1120" t="s">
        <v>203</v>
      </c>
      <c r="V29" s="1129" t="s">
        <v>52</v>
      </c>
      <c r="W29" s="1128"/>
      <c r="X29" s="1119"/>
      <c r="Y29" s="1120" t="s">
        <v>201</v>
      </c>
      <c r="Z29" s="1119"/>
      <c r="AA29" s="1120" t="s">
        <v>202</v>
      </c>
      <c r="AB29" s="1119"/>
      <c r="AC29" s="1120" t="s">
        <v>203</v>
      </c>
      <c r="AD29" s="1130"/>
    </row>
    <row r="30" spans="1:30" s="1104" customFormat="1" ht="15.95" customHeight="1">
      <c r="A30" s="1111"/>
      <c r="B30" s="1131"/>
      <c r="C30" s="1118"/>
      <c r="D30" s="2822" t="s">
        <v>466</v>
      </c>
      <c r="E30" s="2823"/>
      <c r="F30" s="2823"/>
      <c r="G30" s="2823"/>
      <c r="H30" s="2823"/>
      <c r="I30" s="2823"/>
      <c r="J30" s="2823"/>
      <c r="K30" s="2823"/>
      <c r="L30" s="2823"/>
      <c r="M30" s="2823"/>
      <c r="N30" s="2824"/>
      <c r="O30" s="2816"/>
      <c r="P30" s="2817"/>
      <c r="Q30" s="2817"/>
      <c r="R30" s="2813" t="s">
        <v>201</v>
      </c>
      <c r="S30" s="2817"/>
      <c r="T30" s="2813" t="s">
        <v>202</v>
      </c>
      <c r="U30" s="2813" t="s">
        <v>451</v>
      </c>
      <c r="V30" s="2813"/>
      <c r="W30" s="2813"/>
      <c r="X30" s="2812" t="s">
        <v>452</v>
      </c>
      <c r="Y30" s="2861"/>
      <c r="Z30" s="2875"/>
      <c r="AA30" s="2875"/>
      <c r="AB30" s="2875"/>
      <c r="AC30" s="2875"/>
      <c r="AD30" s="2876"/>
    </row>
    <row r="31" spans="1:30" s="1104" customFormat="1" ht="15.95" customHeight="1">
      <c r="A31" s="1111"/>
      <c r="B31" s="1111"/>
      <c r="C31" s="2855"/>
      <c r="D31" s="2825"/>
      <c r="E31" s="2826"/>
      <c r="F31" s="2826"/>
      <c r="G31" s="2826"/>
      <c r="H31" s="2826"/>
      <c r="I31" s="2826"/>
      <c r="J31" s="2826"/>
      <c r="K31" s="2826"/>
      <c r="L31" s="2826"/>
      <c r="M31" s="2826"/>
      <c r="N31" s="2827"/>
      <c r="O31" s="2818"/>
      <c r="P31" s="2819"/>
      <c r="Q31" s="2819"/>
      <c r="R31" s="2815"/>
      <c r="S31" s="2819"/>
      <c r="T31" s="2815"/>
      <c r="U31" s="2815"/>
      <c r="V31" s="2815"/>
      <c r="W31" s="2815"/>
      <c r="X31" s="2814"/>
      <c r="Y31" s="2874"/>
      <c r="Z31" s="2877"/>
      <c r="AA31" s="2877"/>
      <c r="AB31" s="2877"/>
      <c r="AC31" s="2877"/>
      <c r="AD31" s="2878"/>
    </row>
    <row r="32" spans="1:30" s="1104" customFormat="1" ht="15.95" customHeight="1">
      <c r="A32" s="1111"/>
      <c r="B32" s="1111"/>
      <c r="C32" s="2856"/>
      <c r="D32" s="2825"/>
      <c r="E32" s="2826"/>
      <c r="F32" s="2826"/>
      <c r="G32" s="2826"/>
      <c r="H32" s="2826"/>
      <c r="I32" s="2826"/>
      <c r="J32" s="2826"/>
      <c r="K32" s="2826"/>
      <c r="L32" s="2826"/>
      <c r="M32" s="2826"/>
      <c r="N32" s="2827"/>
      <c r="O32" s="2891"/>
      <c r="P32" s="2806" t="s">
        <v>457</v>
      </c>
      <c r="Q32" s="2807"/>
      <c r="R32" s="2808"/>
      <c r="S32" s="2812" t="s">
        <v>492</v>
      </c>
      <c r="T32" s="2813"/>
      <c r="U32" s="2861"/>
      <c r="V32" s="2817"/>
      <c r="W32" s="2817"/>
      <c r="X32" s="2817"/>
      <c r="Y32" s="2813" t="s">
        <v>201</v>
      </c>
      <c r="Z32" s="2817"/>
      <c r="AA32" s="2813" t="s">
        <v>202</v>
      </c>
      <c r="AB32" s="2817"/>
      <c r="AC32" s="2813" t="s">
        <v>203</v>
      </c>
      <c r="AD32" s="2872"/>
    </row>
    <row r="33" spans="1:30" s="1104" customFormat="1" ht="15.95" customHeight="1" thickBot="1">
      <c r="A33" s="1111"/>
      <c r="B33" s="1132"/>
      <c r="C33" s="1133"/>
      <c r="D33" s="2869"/>
      <c r="E33" s="2870"/>
      <c r="F33" s="2870"/>
      <c r="G33" s="2870"/>
      <c r="H33" s="2870"/>
      <c r="I33" s="2870"/>
      <c r="J33" s="2870"/>
      <c r="K33" s="2870"/>
      <c r="L33" s="2870"/>
      <c r="M33" s="2870"/>
      <c r="N33" s="2871"/>
      <c r="O33" s="2857"/>
      <c r="P33" s="2858"/>
      <c r="Q33" s="2859"/>
      <c r="R33" s="2860"/>
      <c r="S33" s="2862"/>
      <c r="T33" s="2863"/>
      <c r="U33" s="2864"/>
      <c r="V33" s="2865"/>
      <c r="W33" s="2865"/>
      <c r="X33" s="2865"/>
      <c r="Y33" s="2863"/>
      <c r="Z33" s="2865"/>
      <c r="AA33" s="2863"/>
      <c r="AB33" s="2865"/>
      <c r="AC33" s="2863"/>
      <c r="AD33" s="2873"/>
    </row>
    <row r="34" spans="1:30" s="1104" customFormat="1" ht="34.5" customHeight="1" thickBot="1">
      <c r="A34" s="2892" t="s">
        <v>1010</v>
      </c>
      <c r="B34" s="2893"/>
      <c r="C34" s="2893"/>
      <c r="D34" s="2893"/>
      <c r="E34" s="2893"/>
      <c r="F34" s="2893"/>
      <c r="G34" s="2893"/>
      <c r="H34" s="2893"/>
      <c r="I34" s="2893"/>
      <c r="J34" s="2893"/>
      <c r="K34" s="2893"/>
      <c r="L34" s="2893"/>
      <c r="M34" s="2893"/>
      <c r="N34" s="2893"/>
      <c r="O34" s="2893"/>
      <c r="P34" s="2893"/>
      <c r="Q34" s="2893"/>
      <c r="R34" s="1141"/>
      <c r="S34" s="1141"/>
      <c r="T34" s="1141"/>
      <c r="U34" s="1141"/>
      <c r="V34" s="1141"/>
      <c r="W34" s="1141"/>
      <c r="X34" s="1141"/>
      <c r="Y34" s="1141"/>
      <c r="Z34" s="1141"/>
      <c r="AA34" s="1141"/>
      <c r="AB34" s="1141"/>
      <c r="AC34" s="1141"/>
      <c r="AD34" s="1142"/>
    </row>
    <row r="35" spans="1:30" s="1104" customFormat="1" ht="15.75" customHeight="1">
      <c r="A35" s="1111"/>
      <c r="B35" s="2788" t="s">
        <v>455</v>
      </c>
      <c r="C35" s="2789"/>
      <c r="D35" s="2789"/>
      <c r="E35" s="2894"/>
      <c r="F35" s="1143"/>
      <c r="G35" s="2899" t="s">
        <v>779</v>
      </c>
      <c r="H35" s="2789"/>
      <c r="I35" s="2789"/>
      <c r="J35" s="2789"/>
      <c r="K35" s="2789"/>
      <c r="L35" s="2789"/>
      <c r="M35" s="2789"/>
      <c r="N35" s="2894"/>
      <c r="O35" s="2901"/>
      <c r="P35" s="2902"/>
      <c r="Q35" s="2902"/>
      <c r="R35" s="2903" t="s">
        <v>201</v>
      </c>
      <c r="S35" s="2902"/>
      <c r="T35" s="2903" t="s">
        <v>202</v>
      </c>
      <c r="U35" s="2903" t="s">
        <v>451</v>
      </c>
      <c r="V35" s="2903"/>
      <c r="W35" s="2903"/>
      <c r="X35" s="2907" t="s">
        <v>452</v>
      </c>
      <c r="Y35" s="2908"/>
      <c r="Z35" s="2909"/>
      <c r="AA35" s="2909"/>
      <c r="AB35" s="2909"/>
      <c r="AC35" s="2909"/>
      <c r="AD35" s="2910"/>
    </row>
    <row r="36" spans="1:30" s="1104" customFormat="1" ht="15.75" customHeight="1">
      <c r="A36" s="1111"/>
      <c r="B36" s="2790"/>
      <c r="C36" s="2791"/>
      <c r="D36" s="2791"/>
      <c r="E36" s="2895"/>
      <c r="F36" s="2855"/>
      <c r="G36" s="2825"/>
      <c r="H36" s="2791"/>
      <c r="I36" s="2791"/>
      <c r="J36" s="2791"/>
      <c r="K36" s="2791"/>
      <c r="L36" s="2791"/>
      <c r="M36" s="2791"/>
      <c r="N36" s="2895"/>
      <c r="O36" s="2818"/>
      <c r="P36" s="2819"/>
      <c r="Q36" s="2819"/>
      <c r="R36" s="2815"/>
      <c r="S36" s="2819"/>
      <c r="T36" s="2815"/>
      <c r="U36" s="2815"/>
      <c r="V36" s="2815"/>
      <c r="W36" s="2815"/>
      <c r="X36" s="2814"/>
      <c r="Y36" s="2874"/>
      <c r="Z36" s="2877"/>
      <c r="AA36" s="2877"/>
      <c r="AB36" s="2877"/>
      <c r="AC36" s="2877"/>
      <c r="AD36" s="2878"/>
    </row>
    <row r="37" spans="1:30" s="1104" customFormat="1" ht="15.75" customHeight="1">
      <c r="A37" s="1111"/>
      <c r="B37" s="2790"/>
      <c r="C37" s="2791"/>
      <c r="D37" s="2791"/>
      <c r="E37" s="2895"/>
      <c r="F37" s="2856"/>
      <c r="G37" s="2825"/>
      <c r="H37" s="2791"/>
      <c r="I37" s="2791"/>
      <c r="J37" s="2791"/>
      <c r="K37" s="2791"/>
      <c r="L37" s="2791"/>
      <c r="M37" s="2791"/>
      <c r="N37" s="2895"/>
      <c r="O37" s="2804"/>
      <c r="P37" s="2806" t="s">
        <v>457</v>
      </c>
      <c r="Q37" s="2807"/>
      <c r="R37" s="2808"/>
      <c r="S37" s="2812" t="s">
        <v>492</v>
      </c>
      <c r="T37" s="2813"/>
      <c r="U37" s="2861"/>
      <c r="V37" s="2817"/>
      <c r="W37" s="2817"/>
      <c r="X37" s="2817"/>
      <c r="Y37" s="2813" t="s">
        <v>201</v>
      </c>
      <c r="Z37" s="2817"/>
      <c r="AA37" s="2813" t="s">
        <v>202</v>
      </c>
      <c r="AB37" s="2817"/>
      <c r="AC37" s="2813" t="s">
        <v>203</v>
      </c>
      <c r="AD37" s="2872"/>
    </row>
    <row r="38" spans="1:30" s="1104" customFormat="1" ht="15.75" customHeight="1">
      <c r="A38" s="1144"/>
      <c r="B38" s="2790"/>
      <c r="C38" s="2791"/>
      <c r="D38" s="2791"/>
      <c r="E38" s="2895"/>
      <c r="F38" s="1145"/>
      <c r="G38" s="2900"/>
      <c r="H38" s="2791"/>
      <c r="I38" s="2791"/>
      <c r="J38" s="2791"/>
      <c r="K38" s="2791"/>
      <c r="L38" s="2791"/>
      <c r="M38" s="2791"/>
      <c r="N38" s="2895"/>
      <c r="O38" s="2891"/>
      <c r="P38" s="2911"/>
      <c r="Q38" s="2912"/>
      <c r="R38" s="2913"/>
      <c r="S38" s="2914"/>
      <c r="T38" s="2915"/>
      <c r="U38" s="2916"/>
      <c r="V38" s="2917"/>
      <c r="W38" s="2917"/>
      <c r="X38" s="2917"/>
      <c r="Y38" s="2915"/>
      <c r="Z38" s="2917"/>
      <c r="AA38" s="2915"/>
      <c r="AB38" s="2917"/>
      <c r="AC38" s="2915"/>
      <c r="AD38" s="2918"/>
    </row>
    <row r="39" spans="1:30" s="1104" customFormat="1" ht="15.75" customHeight="1">
      <c r="A39" s="1144"/>
      <c r="B39" s="2790"/>
      <c r="C39" s="2791"/>
      <c r="D39" s="2791"/>
      <c r="E39" s="2895"/>
      <c r="F39" s="1118"/>
      <c r="G39" s="2822" t="s">
        <v>780</v>
      </c>
      <c r="H39" s="2904"/>
      <c r="I39" s="2904"/>
      <c r="J39" s="2904"/>
      <c r="K39" s="2904"/>
      <c r="L39" s="2904"/>
      <c r="M39" s="2904"/>
      <c r="N39" s="2905"/>
      <c r="O39" s="2816"/>
      <c r="P39" s="2817"/>
      <c r="Q39" s="2817"/>
      <c r="R39" s="2813" t="s">
        <v>201</v>
      </c>
      <c r="S39" s="2817"/>
      <c r="T39" s="2813" t="s">
        <v>202</v>
      </c>
      <c r="U39" s="2813" t="s">
        <v>451</v>
      </c>
      <c r="V39" s="2813"/>
      <c r="W39" s="2813"/>
      <c r="X39" s="2812" t="s">
        <v>452</v>
      </c>
      <c r="Y39" s="2861"/>
      <c r="Z39" s="2875"/>
      <c r="AA39" s="2875"/>
      <c r="AB39" s="2875"/>
      <c r="AC39" s="2875"/>
      <c r="AD39" s="2876"/>
    </row>
    <row r="40" spans="1:30" s="1104" customFormat="1" ht="15.75" customHeight="1">
      <c r="A40" s="1144"/>
      <c r="B40" s="2790"/>
      <c r="C40" s="2791"/>
      <c r="D40" s="2791"/>
      <c r="E40" s="2895"/>
      <c r="F40" s="2855"/>
      <c r="G40" s="2825"/>
      <c r="H40" s="2791"/>
      <c r="I40" s="2791"/>
      <c r="J40" s="2791"/>
      <c r="K40" s="2791"/>
      <c r="L40" s="2791"/>
      <c r="M40" s="2791"/>
      <c r="N40" s="2895"/>
      <c r="O40" s="2818"/>
      <c r="P40" s="2819"/>
      <c r="Q40" s="2819"/>
      <c r="R40" s="2815"/>
      <c r="S40" s="2819"/>
      <c r="T40" s="2815"/>
      <c r="U40" s="2815"/>
      <c r="V40" s="2815"/>
      <c r="W40" s="2815"/>
      <c r="X40" s="2814"/>
      <c r="Y40" s="2874"/>
      <c r="Z40" s="2877"/>
      <c r="AA40" s="2877"/>
      <c r="AB40" s="2877"/>
      <c r="AC40" s="2877"/>
      <c r="AD40" s="2878"/>
    </row>
    <row r="41" spans="1:30" s="1104" customFormat="1" ht="15.75" customHeight="1">
      <c r="A41" s="1111"/>
      <c r="B41" s="2790"/>
      <c r="C41" s="2791"/>
      <c r="D41" s="2791"/>
      <c r="E41" s="2895"/>
      <c r="F41" s="2856"/>
      <c r="G41" s="2825"/>
      <c r="H41" s="2791"/>
      <c r="I41" s="2791"/>
      <c r="J41" s="2791"/>
      <c r="K41" s="2791"/>
      <c r="L41" s="2791"/>
      <c r="M41" s="2791"/>
      <c r="N41" s="2895"/>
      <c r="O41" s="2804"/>
      <c r="P41" s="2806" t="s">
        <v>457</v>
      </c>
      <c r="Q41" s="2807"/>
      <c r="R41" s="2808"/>
      <c r="S41" s="2812" t="s">
        <v>492</v>
      </c>
      <c r="T41" s="2813"/>
      <c r="U41" s="2861"/>
      <c r="V41" s="2817"/>
      <c r="W41" s="2817"/>
      <c r="X41" s="2817"/>
      <c r="Y41" s="2813" t="s">
        <v>201</v>
      </c>
      <c r="Z41" s="2817"/>
      <c r="AA41" s="2813" t="s">
        <v>202</v>
      </c>
      <c r="AB41" s="2817"/>
      <c r="AC41" s="2813" t="s">
        <v>203</v>
      </c>
      <c r="AD41" s="2872"/>
    </row>
    <row r="42" spans="1:30" s="1104" customFormat="1" ht="15.75" customHeight="1" thickBot="1">
      <c r="A42" s="1132"/>
      <c r="B42" s="2896"/>
      <c r="C42" s="2897"/>
      <c r="D42" s="2897"/>
      <c r="E42" s="2898"/>
      <c r="F42" s="1133"/>
      <c r="G42" s="2906"/>
      <c r="H42" s="2897"/>
      <c r="I42" s="2897"/>
      <c r="J42" s="2897"/>
      <c r="K42" s="2897"/>
      <c r="L42" s="2897"/>
      <c r="M42" s="2897"/>
      <c r="N42" s="2898"/>
      <c r="O42" s="2857"/>
      <c r="P42" s="2858"/>
      <c r="Q42" s="2859"/>
      <c r="R42" s="2860"/>
      <c r="S42" s="2862"/>
      <c r="T42" s="2863"/>
      <c r="U42" s="2864"/>
      <c r="V42" s="2865"/>
      <c r="W42" s="2865"/>
      <c r="X42" s="2865"/>
      <c r="Y42" s="2863"/>
      <c r="Z42" s="2865"/>
      <c r="AA42" s="2863"/>
      <c r="AB42" s="2865"/>
      <c r="AC42" s="2863"/>
      <c r="AD42" s="2873"/>
    </row>
    <row r="43" spans="1:30" ht="35.1" customHeight="1" thickBot="1">
      <c r="A43" s="1107" t="s">
        <v>1011</v>
      </c>
      <c r="B43" s="1146"/>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8"/>
    </row>
    <row r="44" spans="1:30" ht="15.95" customHeight="1">
      <c r="A44" s="1111"/>
      <c r="B44" s="2919" t="s">
        <v>1012</v>
      </c>
      <c r="C44" s="2920"/>
      <c r="D44" s="2920"/>
      <c r="E44" s="2921"/>
      <c r="F44" s="2928"/>
      <c r="G44" s="2899" t="s">
        <v>496</v>
      </c>
      <c r="H44" s="2929"/>
      <c r="I44" s="2929"/>
      <c r="J44" s="2929"/>
      <c r="K44" s="2929"/>
      <c r="L44" s="2929"/>
      <c r="M44" s="2929"/>
      <c r="N44" s="2929"/>
      <c r="O44" s="2901"/>
      <c r="P44" s="2902"/>
      <c r="Q44" s="2902"/>
      <c r="R44" s="2903" t="s">
        <v>201</v>
      </c>
      <c r="S44" s="2902"/>
      <c r="T44" s="2903" t="s">
        <v>202</v>
      </c>
      <c r="U44" s="2903" t="s">
        <v>451</v>
      </c>
      <c r="V44" s="2903"/>
      <c r="W44" s="2903"/>
      <c r="X44" s="2907" t="s">
        <v>452</v>
      </c>
      <c r="Y44" s="2908"/>
      <c r="Z44" s="2930"/>
      <c r="AA44" s="2909"/>
      <c r="AB44" s="2909"/>
      <c r="AC44" s="2909"/>
      <c r="AD44" s="2910"/>
    </row>
    <row r="45" spans="1:30" ht="15.95" customHeight="1">
      <c r="A45" s="1111"/>
      <c r="B45" s="2922"/>
      <c r="C45" s="2923"/>
      <c r="D45" s="2923"/>
      <c r="E45" s="2924"/>
      <c r="F45" s="2856"/>
      <c r="G45" s="2887"/>
      <c r="H45" s="2888"/>
      <c r="I45" s="2888"/>
      <c r="J45" s="2888"/>
      <c r="K45" s="2888"/>
      <c r="L45" s="2888"/>
      <c r="M45" s="2888"/>
      <c r="N45" s="2888"/>
      <c r="O45" s="2818"/>
      <c r="P45" s="2819"/>
      <c r="Q45" s="2819"/>
      <c r="R45" s="2815"/>
      <c r="S45" s="2819"/>
      <c r="T45" s="2815"/>
      <c r="U45" s="2815"/>
      <c r="V45" s="2815"/>
      <c r="W45" s="2815"/>
      <c r="X45" s="2814"/>
      <c r="Y45" s="2874"/>
      <c r="Z45" s="2931"/>
      <c r="AA45" s="2877"/>
      <c r="AB45" s="2877"/>
      <c r="AC45" s="2877"/>
      <c r="AD45" s="2878"/>
    </row>
    <row r="46" spans="1:30" ht="15.95" customHeight="1">
      <c r="A46" s="1111"/>
      <c r="B46" s="2922"/>
      <c r="C46" s="2923"/>
      <c r="D46" s="2923"/>
      <c r="E46" s="2924"/>
      <c r="F46" s="1145"/>
      <c r="G46" s="2812" t="s">
        <v>467</v>
      </c>
      <c r="H46" s="2813"/>
      <c r="I46" s="2861"/>
      <c r="J46" s="2842"/>
      <c r="K46" s="2820"/>
      <c r="L46" s="2820"/>
      <c r="M46" s="2820"/>
      <c r="N46" s="2820"/>
      <c r="O46" s="2820"/>
      <c r="P46" s="2820"/>
      <c r="Q46" s="2932"/>
      <c r="R46" s="2812" t="s">
        <v>468</v>
      </c>
      <c r="S46" s="2813"/>
      <c r="T46" s="2861"/>
      <c r="U46" s="2820"/>
      <c r="V46" s="2820"/>
      <c r="W46" s="2820"/>
      <c r="X46" s="2820"/>
      <c r="Y46" s="2820"/>
      <c r="Z46" s="2820"/>
      <c r="AA46" s="2820"/>
      <c r="AB46" s="2820"/>
      <c r="AC46" s="2820"/>
      <c r="AD46" s="2936"/>
    </row>
    <row r="47" spans="1:30" ht="15.95" customHeight="1">
      <c r="A47" s="1111"/>
      <c r="B47" s="2922"/>
      <c r="C47" s="2923"/>
      <c r="D47" s="2923"/>
      <c r="E47" s="2924"/>
      <c r="G47" s="2914"/>
      <c r="H47" s="2915"/>
      <c r="I47" s="2916"/>
      <c r="J47" s="2933"/>
      <c r="K47" s="2934"/>
      <c r="L47" s="2934"/>
      <c r="M47" s="2934"/>
      <c r="N47" s="2934"/>
      <c r="O47" s="2934"/>
      <c r="P47" s="2934"/>
      <c r="Q47" s="2935"/>
      <c r="R47" s="2914"/>
      <c r="S47" s="2915"/>
      <c r="T47" s="2916"/>
      <c r="U47" s="2934"/>
      <c r="V47" s="2934"/>
      <c r="W47" s="2934"/>
      <c r="X47" s="2934"/>
      <c r="Y47" s="2934"/>
      <c r="Z47" s="2934"/>
      <c r="AA47" s="2934"/>
      <c r="AB47" s="2934"/>
      <c r="AC47" s="2934"/>
      <c r="AD47" s="2937"/>
    </row>
    <row r="48" spans="1:30" ht="15.95" customHeight="1">
      <c r="A48" s="1111"/>
      <c r="B48" s="2922"/>
      <c r="C48" s="2923"/>
      <c r="D48" s="2923"/>
      <c r="E48" s="2924"/>
      <c r="F48" s="2855"/>
      <c r="G48" s="2822" t="s">
        <v>522</v>
      </c>
      <c r="H48" s="2823"/>
      <c r="I48" s="2823"/>
      <c r="J48" s="2823"/>
      <c r="K48" s="2823"/>
      <c r="L48" s="2823"/>
      <c r="M48" s="2823"/>
      <c r="N48" s="2823"/>
      <c r="O48" s="2816"/>
      <c r="P48" s="2817"/>
      <c r="Q48" s="2817"/>
      <c r="R48" s="2813" t="s">
        <v>201</v>
      </c>
      <c r="S48" s="2817"/>
      <c r="T48" s="2813" t="s">
        <v>202</v>
      </c>
      <c r="U48" s="2813" t="s">
        <v>451</v>
      </c>
      <c r="V48" s="2813"/>
      <c r="W48" s="2813"/>
      <c r="X48" s="2812" t="s">
        <v>452</v>
      </c>
      <c r="Y48" s="2861"/>
      <c r="Z48" s="2781"/>
      <c r="AA48" s="2781"/>
      <c r="AB48" s="2781"/>
      <c r="AC48" s="2781"/>
      <c r="AD48" s="2782"/>
    </row>
    <row r="49" spans="1:30" ht="15.95" customHeight="1">
      <c r="A49" s="1111"/>
      <c r="B49" s="2922"/>
      <c r="C49" s="2923"/>
      <c r="D49" s="2923"/>
      <c r="E49" s="2924"/>
      <c r="F49" s="2856"/>
      <c r="G49" s="2887"/>
      <c r="H49" s="2888"/>
      <c r="I49" s="2888"/>
      <c r="J49" s="2888"/>
      <c r="K49" s="2888"/>
      <c r="L49" s="2888"/>
      <c r="M49" s="2888"/>
      <c r="N49" s="2888"/>
      <c r="O49" s="2818"/>
      <c r="P49" s="2819"/>
      <c r="Q49" s="2819"/>
      <c r="R49" s="2815"/>
      <c r="S49" s="2819"/>
      <c r="T49" s="2815"/>
      <c r="U49" s="2815"/>
      <c r="V49" s="2815"/>
      <c r="W49" s="2815"/>
      <c r="X49" s="2814"/>
      <c r="Y49" s="2874"/>
      <c r="Z49" s="2783"/>
      <c r="AA49" s="2783"/>
      <c r="AB49" s="2783"/>
      <c r="AC49" s="2783"/>
      <c r="AD49" s="2784"/>
    </row>
    <row r="50" spans="1:30" ht="35.1" customHeight="1" thickBot="1">
      <c r="A50" s="1132"/>
      <c r="B50" s="2925"/>
      <c r="C50" s="2926"/>
      <c r="D50" s="2926"/>
      <c r="E50" s="2927"/>
      <c r="F50" s="1133"/>
      <c r="G50" s="1149"/>
      <c r="H50" s="1150"/>
      <c r="I50" s="2938" t="s">
        <v>469</v>
      </c>
      <c r="J50" s="2939"/>
      <c r="K50" s="2940"/>
      <c r="L50" s="2941"/>
      <c r="M50" s="2941"/>
      <c r="N50" s="1151"/>
      <c r="O50" s="1152" t="s">
        <v>201</v>
      </c>
      <c r="P50" s="1151"/>
      <c r="Q50" s="1152" t="s">
        <v>202</v>
      </c>
      <c r="R50" s="1151"/>
      <c r="S50" s="1152" t="s">
        <v>203</v>
      </c>
      <c r="T50" s="1152" t="s">
        <v>52</v>
      </c>
      <c r="U50" s="2942"/>
      <c r="V50" s="2942"/>
      <c r="W50" s="1151"/>
      <c r="X50" s="1152" t="s">
        <v>201</v>
      </c>
      <c r="Y50" s="1151"/>
      <c r="Z50" s="1152" t="s">
        <v>202</v>
      </c>
      <c r="AA50" s="1151"/>
      <c r="AB50" s="1152" t="s">
        <v>203</v>
      </c>
      <c r="AC50" s="1153"/>
      <c r="AD50" s="1154"/>
    </row>
    <row r="51" spans="1:30" s="1104" customFormat="1" ht="35.1" customHeight="1" thickBot="1">
      <c r="A51" s="1155" t="s">
        <v>1013</v>
      </c>
      <c r="B51" s="1156"/>
      <c r="C51" s="184"/>
      <c r="D51" s="184"/>
      <c r="E51" s="184"/>
      <c r="F51" s="1089"/>
      <c r="G51" s="1157"/>
      <c r="H51" s="1157"/>
      <c r="I51" s="1157"/>
      <c r="J51" s="1157"/>
      <c r="K51" s="1157"/>
      <c r="L51" s="1158"/>
      <c r="M51" s="1158"/>
      <c r="N51" s="1158"/>
      <c r="O51" s="1089"/>
      <c r="P51" s="1158"/>
      <c r="Q51" s="1158"/>
      <c r="R51" s="1158"/>
      <c r="S51" s="1158"/>
      <c r="T51" s="1158"/>
      <c r="U51" s="1158"/>
      <c r="V51" s="1158"/>
      <c r="W51" s="1158"/>
      <c r="X51" s="1158"/>
      <c r="Y51" s="1158"/>
      <c r="Z51" s="1158"/>
      <c r="AA51" s="1158"/>
      <c r="AB51" s="1159"/>
      <c r="AC51" s="1158"/>
      <c r="AD51" s="1160"/>
    </row>
    <row r="52" spans="1:30" s="1104" customFormat="1" ht="15.95" customHeight="1">
      <c r="A52" s="1111"/>
      <c r="B52" s="2788" t="s">
        <v>455</v>
      </c>
      <c r="C52" s="2789"/>
      <c r="D52" s="2789"/>
      <c r="E52" s="2894"/>
      <c r="F52" s="1143"/>
      <c r="G52" s="2899" t="s">
        <v>470</v>
      </c>
      <c r="H52" s="2789"/>
      <c r="I52" s="2789"/>
      <c r="J52" s="2789"/>
      <c r="K52" s="2789"/>
      <c r="L52" s="2789"/>
      <c r="M52" s="2789"/>
      <c r="N52" s="2894"/>
      <c r="O52" s="2901"/>
      <c r="P52" s="2902"/>
      <c r="Q52" s="2902"/>
      <c r="R52" s="2903" t="s">
        <v>201</v>
      </c>
      <c r="S52" s="2902"/>
      <c r="T52" s="2903" t="s">
        <v>202</v>
      </c>
      <c r="U52" s="2903" t="s">
        <v>451</v>
      </c>
      <c r="V52" s="2903"/>
      <c r="W52" s="2903"/>
      <c r="X52" s="2907" t="s">
        <v>452</v>
      </c>
      <c r="Y52" s="2908"/>
      <c r="Z52" s="2909"/>
      <c r="AA52" s="2909"/>
      <c r="AB52" s="2909"/>
      <c r="AC52" s="2909"/>
      <c r="AD52" s="2910"/>
    </row>
    <row r="53" spans="1:30" s="1104" customFormat="1" ht="15.95" customHeight="1">
      <c r="A53" s="1111"/>
      <c r="B53" s="2790"/>
      <c r="C53" s="2791"/>
      <c r="D53" s="2791"/>
      <c r="E53" s="2895"/>
      <c r="F53" s="2855"/>
      <c r="G53" s="2825"/>
      <c r="H53" s="2791"/>
      <c r="I53" s="2791"/>
      <c r="J53" s="2791"/>
      <c r="K53" s="2791"/>
      <c r="L53" s="2791"/>
      <c r="M53" s="2791"/>
      <c r="N53" s="2895"/>
      <c r="O53" s="2818"/>
      <c r="P53" s="2819"/>
      <c r="Q53" s="2819"/>
      <c r="R53" s="2815"/>
      <c r="S53" s="2819"/>
      <c r="T53" s="2815"/>
      <c r="U53" s="2815"/>
      <c r="V53" s="2815"/>
      <c r="W53" s="2815"/>
      <c r="X53" s="2814"/>
      <c r="Y53" s="2874"/>
      <c r="Z53" s="2877"/>
      <c r="AA53" s="2877"/>
      <c r="AB53" s="2877"/>
      <c r="AC53" s="2877"/>
      <c r="AD53" s="2878"/>
    </row>
    <row r="54" spans="1:30" s="1104" customFormat="1" ht="15.95" customHeight="1">
      <c r="A54" s="1111"/>
      <c r="B54" s="2790"/>
      <c r="C54" s="2791"/>
      <c r="D54" s="2791"/>
      <c r="E54" s="2895"/>
      <c r="F54" s="2856"/>
      <c r="G54" s="2825"/>
      <c r="H54" s="2791"/>
      <c r="I54" s="2791"/>
      <c r="J54" s="2791"/>
      <c r="K54" s="2791"/>
      <c r="L54" s="2791"/>
      <c r="M54" s="2791"/>
      <c r="N54" s="2895"/>
      <c r="O54" s="2804"/>
      <c r="P54" s="2806" t="s">
        <v>457</v>
      </c>
      <c r="Q54" s="2807"/>
      <c r="R54" s="2808"/>
      <c r="S54" s="2812" t="s">
        <v>492</v>
      </c>
      <c r="T54" s="2813"/>
      <c r="U54" s="2861"/>
      <c r="V54" s="2817"/>
      <c r="W54" s="2817"/>
      <c r="X54" s="2817"/>
      <c r="Y54" s="2813" t="s">
        <v>201</v>
      </c>
      <c r="Z54" s="2817"/>
      <c r="AA54" s="2813" t="s">
        <v>202</v>
      </c>
      <c r="AB54" s="2817"/>
      <c r="AC54" s="2813" t="s">
        <v>203</v>
      </c>
      <c r="AD54" s="2872"/>
    </row>
    <row r="55" spans="1:30" s="1104" customFormat="1" ht="15.95" customHeight="1" thickBot="1">
      <c r="A55" s="1132"/>
      <c r="B55" s="2896"/>
      <c r="C55" s="2897"/>
      <c r="D55" s="2897"/>
      <c r="E55" s="2898"/>
      <c r="F55" s="1133"/>
      <c r="G55" s="2906"/>
      <c r="H55" s="2897"/>
      <c r="I55" s="2897"/>
      <c r="J55" s="2897"/>
      <c r="K55" s="2897"/>
      <c r="L55" s="2897"/>
      <c r="M55" s="2897"/>
      <c r="N55" s="2898"/>
      <c r="O55" s="2857"/>
      <c r="P55" s="2858"/>
      <c r="Q55" s="2859"/>
      <c r="R55" s="2860"/>
      <c r="S55" s="2862"/>
      <c r="T55" s="2863"/>
      <c r="U55" s="2864"/>
      <c r="V55" s="2865"/>
      <c r="W55" s="2865"/>
      <c r="X55" s="2865"/>
      <c r="Y55" s="2863"/>
      <c r="Z55" s="2865"/>
      <c r="AA55" s="2863"/>
      <c r="AB55" s="2865"/>
      <c r="AC55" s="2863"/>
      <c r="AD55" s="2873"/>
    </row>
    <row r="56" spans="1:30" s="1104" customFormat="1" ht="35.1" customHeight="1" thickBot="1">
      <c r="A56" s="1107" t="s">
        <v>1014</v>
      </c>
      <c r="B56" s="1161"/>
      <c r="C56" s="595"/>
      <c r="D56" s="595"/>
      <c r="E56" s="595"/>
      <c r="F56" s="1162"/>
      <c r="G56" s="1163"/>
      <c r="H56" s="1163"/>
      <c r="I56" s="1163"/>
      <c r="J56" s="1163"/>
      <c r="K56" s="1163"/>
      <c r="L56" s="1164"/>
      <c r="M56" s="1164"/>
      <c r="N56" s="1164"/>
      <c r="O56" s="1162"/>
      <c r="P56" s="1164"/>
      <c r="Q56" s="1164"/>
      <c r="R56" s="1164"/>
      <c r="S56" s="1158"/>
      <c r="T56" s="1158"/>
      <c r="U56" s="1158"/>
      <c r="V56" s="1164"/>
      <c r="W56" s="1164"/>
      <c r="X56" s="1164"/>
      <c r="Y56" s="1164"/>
      <c r="Z56" s="1164"/>
      <c r="AA56" s="1164"/>
      <c r="AB56" s="1165"/>
      <c r="AC56" s="1164"/>
      <c r="AD56" s="1166"/>
    </row>
    <row r="57" spans="1:30" s="1104" customFormat="1" ht="15.95" customHeight="1">
      <c r="A57" s="1111"/>
      <c r="B57" s="2788" t="s">
        <v>455</v>
      </c>
      <c r="C57" s="2789"/>
      <c r="D57" s="2789"/>
      <c r="E57" s="2894"/>
      <c r="F57" s="1143"/>
      <c r="G57" s="2899" t="s">
        <v>471</v>
      </c>
      <c r="H57" s="2789"/>
      <c r="I57" s="2789"/>
      <c r="J57" s="2789"/>
      <c r="K57" s="2789"/>
      <c r="L57" s="2789"/>
      <c r="M57" s="2789"/>
      <c r="N57" s="2894"/>
      <c r="O57" s="2901"/>
      <c r="P57" s="2902"/>
      <c r="Q57" s="2902"/>
      <c r="R57" s="2903" t="s">
        <v>201</v>
      </c>
      <c r="S57" s="2902"/>
      <c r="T57" s="2903" t="s">
        <v>202</v>
      </c>
      <c r="U57" s="2903" t="s">
        <v>451</v>
      </c>
      <c r="V57" s="2903"/>
      <c r="W57" s="2903"/>
      <c r="X57" s="2907" t="s">
        <v>452</v>
      </c>
      <c r="Y57" s="2908"/>
      <c r="Z57" s="2909"/>
      <c r="AA57" s="2909"/>
      <c r="AB57" s="2909"/>
      <c r="AC57" s="2909"/>
      <c r="AD57" s="2910"/>
    </row>
    <row r="58" spans="1:30" s="1104" customFormat="1" ht="15.95" customHeight="1">
      <c r="A58" s="1111"/>
      <c r="B58" s="2790"/>
      <c r="C58" s="2791"/>
      <c r="D58" s="2791"/>
      <c r="E58" s="2895"/>
      <c r="F58" s="2855"/>
      <c r="G58" s="2825"/>
      <c r="H58" s="2791"/>
      <c r="I58" s="2791"/>
      <c r="J58" s="2791"/>
      <c r="K58" s="2791"/>
      <c r="L58" s="2791"/>
      <c r="M58" s="2791"/>
      <c r="N58" s="2895"/>
      <c r="O58" s="2818"/>
      <c r="P58" s="2819"/>
      <c r="Q58" s="2819"/>
      <c r="R58" s="2815"/>
      <c r="S58" s="2819"/>
      <c r="T58" s="2815"/>
      <c r="U58" s="2815"/>
      <c r="V58" s="2815"/>
      <c r="W58" s="2815"/>
      <c r="X58" s="2814"/>
      <c r="Y58" s="2874"/>
      <c r="Z58" s="2877"/>
      <c r="AA58" s="2877"/>
      <c r="AB58" s="2877"/>
      <c r="AC58" s="2877"/>
      <c r="AD58" s="2878"/>
    </row>
    <row r="59" spans="1:30" s="1104" customFormat="1" ht="15.95" customHeight="1">
      <c r="A59" s="1111"/>
      <c r="B59" s="2790"/>
      <c r="C59" s="2791"/>
      <c r="D59" s="2791"/>
      <c r="E59" s="2895"/>
      <c r="F59" s="2856"/>
      <c r="G59" s="2825"/>
      <c r="H59" s="2791"/>
      <c r="I59" s="2791"/>
      <c r="J59" s="2791"/>
      <c r="K59" s="2791"/>
      <c r="L59" s="2791"/>
      <c r="M59" s="2791"/>
      <c r="N59" s="2895"/>
      <c r="O59" s="2804"/>
      <c r="P59" s="2806" t="s">
        <v>457</v>
      </c>
      <c r="Q59" s="2807"/>
      <c r="R59" s="2808"/>
      <c r="S59" s="2812" t="s">
        <v>492</v>
      </c>
      <c r="T59" s="2813"/>
      <c r="U59" s="2861"/>
      <c r="V59" s="2817"/>
      <c r="W59" s="2817"/>
      <c r="X59" s="2817"/>
      <c r="Y59" s="2813" t="s">
        <v>201</v>
      </c>
      <c r="Z59" s="2817"/>
      <c r="AA59" s="2813" t="s">
        <v>202</v>
      </c>
      <c r="AB59" s="2817"/>
      <c r="AC59" s="2813" t="s">
        <v>203</v>
      </c>
      <c r="AD59" s="2872"/>
    </row>
    <row r="60" spans="1:30" s="1104" customFormat="1" ht="15.95" customHeight="1" thickBot="1">
      <c r="A60" s="1132"/>
      <c r="B60" s="2896"/>
      <c r="C60" s="2897"/>
      <c r="D60" s="2897"/>
      <c r="E60" s="2898"/>
      <c r="F60" s="1133"/>
      <c r="G60" s="2906"/>
      <c r="H60" s="2897"/>
      <c r="I60" s="2897"/>
      <c r="J60" s="2897"/>
      <c r="K60" s="2897"/>
      <c r="L60" s="2897"/>
      <c r="M60" s="2897"/>
      <c r="N60" s="2898"/>
      <c r="O60" s="2857"/>
      <c r="P60" s="2858"/>
      <c r="Q60" s="2859"/>
      <c r="R60" s="2860"/>
      <c r="S60" s="2862"/>
      <c r="T60" s="2863"/>
      <c r="U60" s="2864"/>
      <c r="V60" s="2865"/>
      <c r="W60" s="2865"/>
      <c r="X60" s="2865"/>
      <c r="Y60" s="2863"/>
      <c r="Z60" s="2865"/>
      <c r="AA60" s="2863"/>
      <c r="AB60" s="2865"/>
      <c r="AC60" s="2863"/>
      <c r="AD60" s="2873"/>
    </row>
    <row r="61" spans="1:30" ht="35.1" customHeight="1" thickBot="1">
      <c r="A61" s="1107" t="s">
        <v>1015</v>
      </c>
      <c r="B61" s="1108"/>
      <c r="C61" s="1109"/>
      <c r="D61" s="1109"/>
      <c r="E61" s="1109"/>
      <c r="F61" s="1109"/>
      <c r="G61" s="1109"/>
      <c r="H61" s="1109"/>
      <c r="I61" s="1109"/>
      <c r="J61" s="1109"/>
      <c r="K61" s="1109"/>
      <c r="L61" s="1109"/>
      <c r="M61" s="1109"/>
      <c r="N61" s="1109"/>
      <c r="O61" s="1109"/>
      <c r="P61" s="1109"/>
      <c r="Q61" s="1109"/>
      <c r="R61" s="1109"/>
      <c r="S61" s="1167"/>
      <c r="T61" s="1167"/>
      <c r="U61" s="1167"/>
      <c r="V61" s="1109"/>
      <c r="W61" s="1109"/>
      <c r="X61" s="1109"/>
      <c r="Y61" s="1109"/>
      <c r="Z61" s="1109"/>
      <c r="AA61" s="1109"/>
      <c r="AB61" s="1109"/>
      <c r="AC61" s="1109"/>
      <c r="AD61" s="1110"/>
    </row>
    <row r="62" spans="1:30" ht="35.1" customHeight="1">
      <c r="A62" s="1111"/>
      <c r="B62" s="2946" t="s">
        <v>472</v>
      </c>
      <c r="C62" s="2947"/>
      <c r="D62" s="2947"/>
      <c r="E62" s="2947"/>
      <c r="F62" s="2948"/>
      <c r="G62" s="2949"/>
      <c r="H62" s="2949"/>
      <c r="I62" s="2949"/>
      <c r="J62" s="2949"/>
      <c r="K62" s="2949"/>
      <c r="L62" s="2949"/>
      <c r="M62" s="2949"/>
      <c r="N62" s="2949"/>
      <c r="O62" s="2949"/>
      <c r="P62" s="2949"/>
      <c r="Q62" s="2949"/>
      <c r="R62" s="2949"/>
      <c r="S62" s="2949"/>
      <c r="T62" s="2949"/>
      <c r="U62" s="2949"/>
      <c r="V62" s="2949"/>
      <c r="W62" s="2949"/>
      <c r="X62" s="2949"/>
      <c r="Y62" s="2949"/>
      <c r="Z62" s="2949"/>
      <c r="AA62" s="2949"/>
      <c r="AB62" s="2949"/>
      <c r="AC62" s="2949"/>
      <c r="AD62" s="2950"/>
    </row>
    <row r="63" spans="1:30" ht="35.1" customHeight="1">
      <c r="A63" s="1111"/>
      <c r="B63" s="2951" t="s">
        <v>473</v>
      </c>
      <c r="C63" s="2867"/>
      <c r="D63" s="2867"/>
      <c r="E63" s="2868"/>
      <c r="F63" s="2952"/>
      <c r="G63" s="2953"/>
      <c r="H63" s="2953"/>
      <c r="I63" s="2953"/>
      <c r="J63" s="2953"/>
      <c r="K63" s="2953"/>
      <c r="L63" s="2953"/>
      <c r="M63" s="2953"/>
      <c r="N63" s="2953"/>
      <c r="O63" s="2953"/>
      <c r="P63" s="2953"/>
      <c r="Q63" s="2953"/>
      <c r="R63" s="2953"/>
      <c r="S63" s="2953"/>
      <c r="T63" s="2953"/>
      <c r="U63" s="2953"/>
      <c r="V63" s="2953"/>
      <c r="W63" s="2953"/>
      <c r="X63" s="2953"/>
      <c r="Y63" s="2953"/>
      <c r="Z63" s="2953"/>
      <c r="AA63" s="2953"/>
      <c r="AB63" s="2953"/>
      <c r="AC63" s="2953"/>
      <c r="AD63" s="2954"/>
    </row>
    <row r="64" spans="1:30" ht="15.95" customHeight="1">
      <c r="A64" s="1112"/>
      <c r="B64" s="2955" t="s">
        <v>455</v>
      </c>
      <c r="C64" s="2956"/>
      <c r="D64" s="2956"/>
      <c r="E64" s="2957"/>
      <c r="F64" s="1116"/>
      <c r="G64" s="2833" t="s">
        <v>474</v>
      </c>
      <c r="H64" s="2956"/>
      <c r="I64" s="2956"/>
      <c r="J64" s="2956"/>
      <c r="K64" s="2956"/>
      <c r="L64" s="2956"/>
      <c r="M64" s="2956"/>
      <c r="N64" s="2957"/>
      <c r="O64" s="2842"/>
      <c r="P64" s="2820"/>
      <c r="Q64" s="2820"/>
      <c r="R64" s="2844" t="s">
        <v>201</v>
      </c>
      <c r="S64" s="2820"/>
      <c r="T64" s="2844" t="s">
        <v>202</v>
      </c>
      <c r="U64" s="2844" t="s">
        <v>451</v>
      </c>
      <c r="V64" s="2844"/>
      <c r="W64" s="2844"/>
      <c r="X64" s="2846" t="s">
        <v>452</v>
      </c>
      <c r="Y64" s="2847"/>
      <c r="Z64" s="2781"/>
      <c r="AA64" s="2781"/>
      <c r="AB64" s="2781"/>
      <c r="AC64" s="2781"/>
      <c r="AD64" s="2782"/>
    </row>
    <row r="65" spans="1:30" ht="15.95" customHeight="1">
      <c r="A65" s="1112"/>
      <c r="B65" s="2958"/>
      <c r="C65" s="2959"/>
      <c r="D65" s="2959"/>
      <c r="E65" s="2960"/>
      <c r="F65" s="2802"/>
      <c r="G65" s="2836"/>
      <c r="H65" s="2959"/>
      <c r="I65" s="2959"/>
      <c r="J65" s="2959"/>
      <c r="K65" s="2959"/>
      <c r="L65" s="2959"/>
      <c r="M65" s="2959"/>
      <c r="N65" s="2960"/>
      <c r="O65" s="2843"/>
      <c r="P65" s="2821"/>
      <c r="Q65" s="2821"/>
      <c r="R65" s="2845"/>
      <c r="S65" s="2821"/>
      <c r="T65" s="2845"/>
      <c r="U65" s="2845"/>
      <c r="V65" s="2845"/>
      <c r="W65" s="2845"/>
      <c r="X65" s="2848"/>
      <c r="Y65" s="2849"/>
      <c r="Z65" s="2783"/>
      <c r="AA65" s="2783"/>
      <c r="AB65" s="2783"/>
      <c r="AC65" s="2783"/>
      <c r="AD65" s="2784"/>
    </row>
    <row r="66" spans="1:30" ht="15.95" customHeight="1">
      <c r="A66" s="1112"/>
      <c r="B66" s="2958"/>
      <c r="C66" s="2959"/>
      <c r="D66" s="2959"/>
      <c r="E66" s="2960"/>
      <c r="F66" s="2803"/>
      <c r="G66" s="2836"/>
      <c r="H66" s="2959"/>
      <c r="I66" s="2959"/>
      <c r="J66" s="2959"/>
      <c r="K66" s="2959"/>
      <c r="L66" s="2959"/>
      <c r="M66" s="2959"/>
      <c r="N66" s="2960"/>
      <c r="O66" s="2943"/>
      <c r="P66" s="2806" t="s">
        <v>457</v>
      </c>
      <c r="Q66" s="2807"/>
      <c r="R66" s="2808"/>
      <c r="S66" s="2812" t="s">
        <v>492</v>
      </c>
      <c r="T66" s="2813"/>
      <c r="U66" s="2861"/>
      <c r="V66" s="2820"/>
      <c r="W66" s="2820"/>
      <c r="X66" s="2820"/>
      <c r="Y66" s="2844" t="s">
        <v>201</v>
      </c>
      <c r="Z66" s="2820"/>
      <c r="AA66" s="2844" t="s">
        <v>202</v>
      </c>
      <c r="AB66" s="2820"/>
      <c r="AC66" s="2844" t="s">
        <v>203</v>
      </c>
      <c r="AD66" s="2853"/>
    </row>
    <row r="67" spans="1:30" ht="15.95" customHeight="1" thickBot="1">
      <c r="A67" s="1168"/>
      <c r="B67" s="2961"/>
      <c r="C67" s="2962"/>
      <c r="D67" s="2962"/>
      <c r="E67" s="2963"/>
      <c r="F67" s="1169"/>
      <c r="G67" s="2964"/>
      <c r="H67" s="2962"/>
      <c r="I67" s="2962"/>
      <c r="J67" s="2962"/>
      <c r="K67" s="2962"/>
      <c r="L67" s="2962"/>
      <c r="M67" s="2962"/>
      <c r="N67" s="2963"/>
      <c r="O67" s="2944"/>
      <c r="P67" s="2858"/>
      <c r="Q67" s="2859"/>
      <c r="R67" s="2860"/>
      <c r="S67" s="2862"/>
      <c r="T67" s="2863"/>
      <c r="U67" s="2864"/>
      <c r="V67" s="2945"/>
      <c r="W67" s="2945"/>
      <c r="X67" s="2945"/>
      <c r="Y67" s="2965"/>
      <c r="Z67" s="2945"/>
      <c r="AA67" s="2965"/>
      <c r="AB67" s="2945"/>
      <c r="AC67" s="2965"/>
      <c r="AD67" s="2966"/>
    </row>
    <row r="68" spans="1:30" s="1104" customFormat="1" ht="35.1" customHeight="1" thickBot="1">
      <c r="A68" s="1155" t="s">
        <v>1035</v>
      </c>
      <c r="B68" s="1156"/>
      <c r="C68" s="184"/>
      <c r="D68" s="184"/>
      <c r="E68" s="184"/>
      <c r="F68" s="1089"/>
      <c r="G68" s="1157"/>
      <c r="H68" s="1157"/>
      <c r="I68" s="1157"/>
      <c r="J68" s="1157"/>
      <c r="K68" s="1157"/>
      <c r="L68" s="1158"/>
      <c r="M68" s="1158"/>
      <c r="N68" s="1158"/>
      <c r="O68" s="1089"/>
      <c r="P68" s="1158"/>
      <c r="Q68" s="1158"/>
      <c r="R68" s="1158"/>
      <c r="S68" s="1158"/>
      <c r="T68" s="1158"/>
      <c r="U68" s="1158"/>
      <c r="V68" s="1158"/>
      <c r="W68" s="1158"/>
      <c r="X68" s="1158"/>
      <c r="Y68" s="1158"/>
      <c r="Z68" s="1158"/>
      <c r="AA68" s="1158"/>
      <c r="AB68" s="1159"/>
      <c r="AC68" s="1158"/>
      <c r="AD68" s="1160"/>
    </row>
    <row r="69" spans="1:30" s="1104" customFormat="1" ht="12.75" customHeight="1">
      <c r="A69" s="1111"/>
      <c r="B69" s="2788" t="s">
        <v>455</v>
      </c>
      <c r="C69" s="2789"/>
      <c r="D69" s="2789"/>
      <c r="E69" s="2894"/>
      <c r="F69" s="1143"/>
      <c r="G69" s="2899" t="s">
        <v>1036</v>
      </c>
      <c r="H69" s="2789"/>
      <c r="I69" s="2789"/>
      <c r="J69" s="2789"/>
      <c r="K69" s="2789"/>
      <c r="L69" s="2789"/>
      <c r="M69" s="2789"/>
      <c r="N69" s="2894"/>
      <c r="O69" s="2901"/>
      <c r="P69" s="2902"/>
      <c r="Q69" s="2902"/>
      <c r="R69" s="2903" t="s">
        <v>201</v>
      </c>
      <c r="S69" s="2902"/>
      <c r="T69" s="2903" t="s">
        <v>202</v>
      </c>
      <c r="U69" s="2903" t="s">
        <v>451</v>
      </c>
      <c r="V69" s="2903"/>
      <c r="W69" s="2903"/>
      <c r="X69" s="2907" t="s">
        <v>452</v>
      </c>
      <c r="Y69" s="2908"/>
      <c r="Z69" s="2909"/>
      <c r="AA69" s="2909"/>
      <c r="AB69" s="2909"/>
      <c r="AC69" s="2909"/>
      <c r="AD69" s="2910"/>
    </row>
    <row r="70" spans="1:30" s="1104" customFormat="1" ht="15.95" customHeight="1">
      <c r="A70" s="1111"/>
      <c r="B70" s="2790"/>
      <c r="C70" s="2791"/>
      <c r="D70" s="2791"/>
      <c r="E70" s="2895"/>
      <c r="F70" s="2855"/>
      <c r="G70" s="2825"/>
      <c r="H70" s="2791"/>
      <c r="I70" s="2791"/>
      <c r="J70" s="2791"/>
      <c r="K70" s="2791"/>
      <c r="L70" s="2791"/>
      <c r="M70" s="2791"/>
      <c r="N70" s="2895"/>
      <c r="O70" s="2818"/>
      <c r="P70" s="2819"/>
      <c r="Q70" s="2819"/>
      <c r="R70" s="2815"/>
      <c r="S70" s="2819"/>
      <c r="T70" s="2815"/>
      <c r="U70" s="2815"/>
      <c r="V70" s="2815"/>
      <c r="W70" s="2815"/>
      <c r="X70" s="2814"/>
      <c r="Y70" s="2874"/>
      <c r="Z70" s="2877"/>
      <c r="AA70" s="2877"/>
      <c r="AB70" s="2877"/>
      <c r="AC70" s="2877"/>
      <c r="AD70" s="2878"/>
    </row>
    <row r="71" spans="1:30" s="1104" customFormat="1" ht="15.95" customHeight="1">
      <c r="A71" s="1111"/>
      <c r="B71" s="2790"/>
      <c r="C71" s="2791"/>
      <c r="D71" s="2791"/>
      <c r="E71" s="2895"/>
      <c r="F71" s="2856"/>
      <c r="G71" s="2825"/>
      <c r="H71" s="2791"/>
      <c r="I71" s="2791"/>
      <c r="J71" s="2791"/>
      <c r="K71" s="2791"/>
      <c r="L71" s="2791"/>
      <c r="M71" s="2791"/>
      <c r="N71" s="2895"/>
      <c r="O71" s="2804"/>
      <c r="P71" s="2806" t="s">
        <v>457</v>
      </c>
      <c r="Q71" s="2807"/>
      <c r="R71" s="2808"/>
      <c r="S71" s="2812" t="s">
        <v>492</v>
      </c>
      <c r="T71" s="2813"/>
      <c r="U71" s="2861"/>
      <c r="V71" s="2817"/>
      <c r="W71" s="2817"/>
      <c r="X71" s="2817"/>
      <c r="Y71" s="2813" t="s">
        <v>201</v>
      </c>
      <c r="Z71" s="2817"/>
      <c r="AA71" s="2813" t="s">
        <v>202</v>
      </c>
      <c r="AB71" s="2817"/>
      <c r="AC71" s="2813" t="s">
        <v>203</v>
      </c>
      <c r="AD71" s="2872"/>
    </row>
    <row r="72" spans="1:30" s="1104" customFormat="1" ht="15.95" customHeight="1" thickBot="1">
      <c r="A72" s="1132"/>
      <c r="B72" s="2896"/>
      <c r="C72" s="2897"/>
      <c r="D72" s="2897"/>
      <c r="E72" s="2898"/>
      <c r="F72" s="1133"/>
      <c r="G72" s="2906"/>
      <c r="H72" s="2897"/>
      <c r="I72" s="2897"/>
      <c r="J72" s="2897"/>
      <c r="K72" s="2897"/>
      <c r="L72" s="2897"/>
      <c r="M72" s="2897"/>
      <c r="N72" s="2898"/>
      <c r="O72" s="2857"/>
      <c r="P72" s="2858"/>
      <c r="Q72" s="2859"/>
      <c r="R72" s="2860"/>
      <c r="S72" s="2862"/>
      <c r="T72" s="2863"/>
      <c r="U72" s="2864"/>
      <c r="V72" s="2865"/>
      <c r="W72" s="2865"/>
      <c r="X72" s="2865"/>
      <c r="Y72" s="2863"/>
      <c r="Z72" s="2865"/>
      <c r="AA72" s="2863"/>
      <c r="AB72" s="2865"/>
      <c r="AC72" s="2863"/>
      <c r="AD72" s="2873"/>
    </row>
    <row r="73" spans="1:30" ht="34.5" customHeight="1" thickBot="1">
      <c r="A73" s="2967" t="s">
        <v>1333</v>
      </c>
      <c r="B73" s="2968"/>
      <c r="C73" s="2968"/>
      <c r="D73" s="2968"/>
      <c r="E73" s="2968"/>
      <c r="F73" s="2968"/>
      <c r="G73" s="2968"/>
      <c r="H73" s="2968"/>
      <c r="I73" s="2968"/>
      <c r="J73" s="2968"/>
      <c r="K73" s="2968"/>
      <c r="L73" s="2968"/>
      <c r="M73" s="2968"/>
      <c r="N73" s="2968"/>
      <c r="O73" s="2968"/>
      <c r="P73" s="1157"/>
      <c r="Q73" s="1157"/>
      <c r="R73" s="1157"/>
      <c r="S73" s="1158"/>
      <c r="T73" s="1158"/>
      <c r="U73" s="1158"/>
      <c r="V73" s="1158"/>
      <c r="W73" s="1158"/>
      <c r="X73" s="1158"/>
      <c r="Y73" s="1158"/>
      <c r="Z73" s="1158"/>
      <c r="AA73" s="1158"/>
      <c r="AB73" s="1158"/>
      <c r="AC73" s="1158"/>
      <c r="AD73" s="1170"/>
    </row>
    <row r="74" spans="1:30" ht="18" customHeight="1">
      <c r="A74" s="1111"/>
      <c r="B74" s="2788" t="s">
        <v>455</v>
      </c>
      <c r="C74" s="2789"/>
      <c r="D74" s="2789"/>
      <c r="E74" s="2894"/>
      <c r="F74" s="1143"/>
      <c r="G74" s="2899" t="s">
        <v>1334</v>
      </c>
      <c r="H74" s="2929"/>
      <c r="I74" s="2929"/>
      <c r="J74" s="2929"/>
      <c r="K74" s="2929"/>
      <c r="L74" s="2929"/>
      <c r="M74" s="2929"/>
      <c r="N74" s="2969"/>
      <c r="O74" s="2901"/>
      <c r="P74" s="2902"/>
      <c r="Q74" s="2902"/>
      <c r="R74" s="2903" t="s">
        <v>201</v>
      </c>
      <c r="S74" s="2902"/>
      <c r="T74" s="2903" t="s">
        <v>202</v>
      </c>
      <c r="U74" s="2903" t="s">
        <v>451</v>
      </c>
      <c r="V74" s="2903"/>
      <c r="W74" s="2903"/>
      <c r="X74" s="2907" t="s">
        <v>452</v>
      </c>
      <c r="Y74" s="2908"/>
      <c r="Z74" s="2909"/>
      <c r="AA74" s="2909"/>
      <c r="AB74" s="2909"/>
      <c r="AC74" s="2909"/>
      <c r="AD74" s="2910"/>
    </row>
    <row r="75" spans="1:30" ht="18" customHeight="1">
      <c r="A75" s="1111"/>
      <c r="B75" s="2790"/>
      <c r="C75" s="2791"/>
      <c r="D75" s="2791"/>
      <c r="E75" s="2895"/>
      <c r="F75" s="2855"/>
      <c r="G75" s="2825"/>
      <c r="H75" s="2826"/>
      <c r="I75" s="2826"/>
      <c r="J75" s="2826"/>
      <c r="K75" s="2826"/>
      <c r="L75" s="2826"/>
      <c r="M75" s="2826"/>
      <c r="N75" s="2827"/>
      <c r="O75" s="2818"/>
      <c r="P75" s="2819"/>
      <c r="Q75" s="2819"/>
      <c r="R75" s="2815"/>
      <c r="S75" s="2819"/>
      <c r="T75" s="2815"/>
      <c r="U75" s="2815"/>
      <c r="V75" s="2815"/>
      <c r="W75" s="2815"/>
      <c r="X75" s="2814"/>
      <c r="Y75" s="2874"/>
      <c r="Z75" s="2877"/>
      <c r="AA75" s="2877"/>
      <c r="AB75" s="2877"/>
      <c r="AC75" s="2877"/>
      <c r="AD75" s="2878"/>
    </row>
    <row r="76" spans="1:30" ht="18" customHeight="1">
      <c r="A76" s="1111"/>
      <c r="B76" s="2790"/>
      <c r="C76" s="2791"/>
      <c r="D76" s="2791"/>
      <c r="E76" s="2895"/>
      <c r="F76" s="2856"/>
      <c r="G76" s="2825"/>
      <c r="H76" s="2826"/>
      <c r="I76" s="2826"/>
      <c r="J76" s="2826"/>
      <c r="K76" s="2826"/>
      <c r="L76" s="2826"/>
      <c r="M76" s="2826"/>
      <c r="N76" s="2827"/>
      <c r="O76" s="2804"/>
      <c r="P76" s="2806" t="s">
        <v>457</v>
      </c>
      <c r="Q76" s="2807"/>
      <c r="R76" s="2808"/>
      <c r="S76" s="2812" t="s">
        <v>492</v>
      </c>
      <c r="T76" s="2813"/>
      <c r="U76" s="2861"/>
      <c r="V76" s="2817"/>
      <c r="W76" s="2817"/>
      <c r="X76" s="2817"/>
      <c r="Y76" s="2813" t="s">
        <v>201</v>
      </c>
      <c r="Z76" s="2817"/>
      <c r="AA76" s="2813" t="s">
        <v>202</v>
      </c>
      <c r="AB76" s="2817"/>
      <c r="AC76" s="2813" t="s">
        <v>203</v>
      </c>
      <c r="AD76" s="2872"/>
    </row>
    <row r="77" spans="1:30" ht="18" customHeight="1">
      <c r="A77" s="1111"/>
      <c r="B77" s="2790"/>
      <c r="C77" s="2791"/>
      <c r="D77" s="2791"/>
      <c r="E77" s="2895"/>
      <c r="F77" s="1145"/>
      <c r="G77" s="2825"/>
      <c r="H77" s="2826"/>
      <c r="I77" s="2826"/>
      <c r="J77" s="2826"/>
      <c r="K77" s="2826"/>
      <c r="L77" s="2826"/>
      <c r="M77" s="2826"/>
      <c r="N77" s="2827"/>
      <c r="O77" s="2891"/>
      <c r="P77" s="2911"/>
      <c r="Q77" s="2912"/>
      <c r="R77" s="2913"/>
      <c r="S77" s="2914"/>
      <c r="T77" s="2915"/>
      <c r="U77" s="2916"/>
      <c r="V77" s="2917"/>
      <c r="W77" s="2917"/>
      <c r="X77" s="2917"/>
      <c r="Y77" s="2915"/>
      <c r="Z77" s="2917"/>
      <c r="AA77" s="2915"/>
      <c r="AB77" s="2917"/>
      <c r="AC77" s="2915"/>
      <c r="AD77" s="2918"/>
    </row>
    <row r="78" spans="1:30" ht="18" customHeight="1">
      <c r="A78" s="1111"/>
      <c r="B78" s="2790"/>
      <c r="C78" s="2791"/>
      <c r="D78" s="2791"/>
      <c r="E78" s="2895"/>
      <c r="F78" s="1118"/>
      <c r="G78" s="2822" t="s">
        <v>1335</v>
      </c>
      <c r="H78" s="2823"/>
      <c r="I78" s="2823"/>
      <c r="J78" s="2823"/>
      <c r="K78" s="2823"/>
      <c r="L78" s="2823"/>
      <c r="M78" s="2823"/>
      <c r="N78" s="2824"/>
      <c r="O78" s="2816"/>
      <c r="P78" s="2817"/>
      <c r="Q78" s="2817"/>
      <c r="R78" s="2813" t="s">
        <v>201</v>
      </c>
      <c r="S78" s="2817"/>
      <c r="T78" s="2813" t="s">
        <v>202</v>
      </c>
      <c r="U78" s="2813" t="s">
        <v>451</v>
      </c>
      <c r="V78" s="2813"/>
      <c r="W78" s="2813"/>
      <c r="X78" s="2812" t="s">
        <v>452</v>
      </c>
      <c r="Y78" s="2861"/>
      <c r="Z78" s="2875"/>
      <c r="AA78" s="2875"/>
      <c r="AB78" s="2875"/>
      <c r="AC78" s="2875"/>
      <c r="AD78" s="2876"/>
    </row>
    <row r="79" spans="1:30" ht="18" customHeight="1">
      <c r="A79" s="1111"/>
      <c r="B79" s="2790"/>
      <c r="C79" s="2791"/>
      <c r="D79" s="2791"/>
      <c r="E79" s="2895"/>
      <c r="F79" s="2855"/>
      <c r="G79" s="2825"/>
      <c r="H79" s="2826"/>
      <c r="I79" s="2826"/>
      <c r="J79" s="2826"/>
      <c r="K79" s="2826"/>
      <c r="L79" s="2826"/>
      <c r="M79" s="2826"/>
      <c r="N79" s="2827"/>
      <c r="O79" s="2818"/>
      <c r="P79" s="2819"/>
      <c r="Q79" s="2819"/>
      <c r="R79" s="2815"/>
      <c r="S79" s="2819"/>
      <c r="T79" s="2815"/>
      <c r="U79" s="2815"/>
      <c r="V79" s="2815"/>
      <c r="W79" s="2815"/>
      <c r="X79" s="2814"/>
      <c r="Y79" s="2874"/>
      <c r="Z79" s="2877"/>
      <c r="AA79" s="2877"/>
      <c r="AB79" s="2877"/>
      <c r="AC79" s="2877"/>
      <c r="AD79" s="2878"/>
    </row>
    <row r="80" spans="1:30" ht="18" customHeight="1">
      <c r="A80" s="1111"/>
      <c r="B80" s="2790"/>
      <c r="C80" s="2791"/>
      <c r="D80" s="2791"/>
      <c r="E80" s="2895"/>
      <c r="F80" s="2856"/>
      <c r="G80" s="2825"/>
      <c r="H80" s="2826"/>
      <c r="I80" s="2826"/>
      <c r="J80" s="2826"/>
      <c r="K80" s="2826"/>
      <c r="L80" s="2826"/>
      <c r="M80" s="2826"/>
      <c r="N80" s="2827"/>
      <c r="O80" s="2804"/>
      <c r="P80" s="2806" t="s">
        <v>457</v>
      </c>
      <c r="Q80" s="2807"/>
      <c r="R80" s="2808"/>
      <c r="S80" s="2812" t="s">
        <v>492</v>
      </c>
      <c r="T80" s="2813"/>
      <c r="U80" s="2861"/>
      <c r="V80" s="2817"/>
      <c r="W80" s="2817"/>
      <c r="X80" s="2817"/>
      <c r="Y80" s="2813" t="s">
        <v>201</v>
      </c>
      <c r="Z80" s="2817"/>
      <c r="AA80" s="2813" t="s">
        <v>202</v>
      </c>
      <c r="AB80" s="2817"/>
      <c r="AC80" s="2813" t="s">
        <v>203</v>
      </c>
      <c r="AD80" s="2872"/>
    </row>
    <row r="81" spans="1:30" ht="21.75" customHeight="1" thickBot="1">
      <c r="A81" s="1171"/>
      <c r="B81" s="2896"/>
      <c r="C81" s="2897"/>
      <c r="D81" s="2897"/>
      <c r="E81" s="2898"/>
      <c r="F81" s="1133"/>
      <c r="G81" s="2869"/>
      <c r="H81" s="2870"/>
      <c r="I81" s="2870"/>
      <c r="J81" s="2870"/>
      <c r="K81" s="2870"/>
      <c r="L81" s="2870"/>
      <c r="M81" s="2870"/>
      <c r="N81" s="2871"/>
      <c r="O81" s="2857"/>
      <c r="P81" s="2858"/>
      <c r="Q81" s="2859"/>
      <c r="R81" s="2860"/>
      <c r="S81" s="2862"/>
      <c r="T81" s="2863"/>
      <c r="U81" s="2864"/>
      <c r="V81" s="2865"/>
      <c r="W81" s="2865"/>
      <c r="X81" s="2865"/>
      <c r="Y81" s="2863"/>
      <c r="Z81" s="2865"/>
      <c r="AA81" s="2863"/>
      <c r="AB81" s="2865"/>
      <c r="AC81" s="2863"/>
      <c r="AD81" s="2873"/>
    </row>
    <row r="82" spans="1:30" s="1104" customFormat="1" ht="35.1" customHeight="1" thickBot="1">
      <c r="A82" s="1172" t="s">
        <v>1336</v>
      </c>
      <c r="B82" s="1173"/>
      <c r="C82" s="1174"/>
      <c r="D82" s="1174"/>
      <c r="E82" s="1174"/>
      <c r="F82" s="1175"/>
      <c r="G82" s="1176"/>
      <c r="H82" s="1176"/>
      <c r="I82" s="1176"/>
      <c r="J82" s="1176"/>
      <c r="K82" s="1176"/>
      <c r="L82" s="1177"/>
      <c r="M82" s="1177"/>
      <c r="N82" s="1177"/>
      <c r="O82" s="1177"/>
      <c r="P82" s="1177"/>
      <c r="Q82" s="1177"/>
      <c r="R82" s="1177"/>
      <c r="S82" s="1177"/>
      <c r="T82" s="1177"/>
      <c r="U82" s="1177"/>
      <c r="V82" s="1177"/>
      <c r="W82" s="1177"/>
      <c r="X82" s="1177"/>
      <c r="Y82" s="1177"/>
      <c r="Z82" s="1177"/>
      <c r="AA82" s="1177"/>
      <c r="AB82" s="1177"/>
      <c r="AC82" s="1177"/>
      <c r="AD82" s="1178"/>
    </row>
    <row r="83" spans="1:30" s="1104" customFormat="1" ht="29.25" customHeight="1">
      <c r="A83" s="1144"/>
      <c r="B83" s="2790" t="s">
        <v>455</v>
      </c>
      <c r="C83" s="2791"/>
      <c r="D83" s="2791"/>
      <c r="E83" s="2895"/>
      <c r="F83" s="1145"/>
      <c r="G83" s="2825" t="s">
        <v>807</v>
      </c>
      <c r="H83" s="2826"/>
      <c r="I83" s="2827"/>
      <c r="J83" s="2972" t="s">
        <v>768</v>
      </c>
      <c r="K83" s="2974"/>
      <c r="L83" s="2975"/>
      <c r="M83" s="2975"/>
      <c r="N83" s="2976"/>
      <c r="O83" s="2819"/>
      <c r="P83" s="2819"/>
      <c r="Q83" s="1179"/>
      <c r="R83" s="1180" t="s">
        <v>201</v>
      </c>
      <c r="S83" s="1179"/>
      <c r="T83" s="1180" t="s">
        <v>202</v>
      </c>
      <c r="U83" s="2815" t="s">
        <v>451</v>
      </c>
      <c r="V83" s="2815"/>
      <c r="W83" s="2874"/>
      <c r="X83" s="2980" t="s">
        <v>452</v>
      </c>
      <c r="Y83" s="2980"/>
      <c r="Z83" s="2970"/>
      <c r="AA83" s="2970"/>
      <c r="AB83" s="2970"/>
      <c r="AC83" s="2970"/>
      <c r="AD83" s="2971"/>
    </row>
    <row r="84" spans="1:30" s="1104" customFormat="1" ht="29.25" customHeight="1">
      <c r="A84" s="1144"/>
      <c r="B84" s="2790"/>
      <c r="C84" s="2791"/>
      <c r="D84" s="2791"/>
      <c r="E84" s="2895"/>
      <c r="F84" s="1118"/>
      <c r="G84" s="2825"/>
      <c r="H84" s="2826"/>
      <c r="I84" s="2827"/>
      <c r="J84" s="2972"/>
      <c r="K84" s="2977"/>
      <c r="L84" s="2978"/>
      <c r="M84" s="2978"/>
      <c r="N84" s="2979"/>
      <c r="O84" s="1181"/>
      <c r="P84" s="2806" t="s">
        <v>776</v>
      </c>
      <c r="Q84" s="2813"/>
      <c r="R84" s="2861"/>
      <c r="S84" s="2812" t="s">
        <v>492</v>
      </c>
      <c r="T84" s="2813"/>
      <c r="U84" s="2861"/>
      <c r="V84" s="2816"/>
      <c r="W84" s="2817"/>
      <c r="X84" s="1123"/>
      <c r="Y84" s="1124" t="s">
        <v>201</v>
      </c>
      <c r="Z84" s="1123"/>
      <c r="AA84" s="1124" t="s">
        <v>202</v>
      </c>
      <c r="AB84" s="1123"/>
      <c r="AC84" s="1124" t="s">
        <v>777</v>
      </c>
      <c r="AD84" s="1182"/>
    </row>
    <row r="85" spans="1:30" s="1104" customFormat="1" ht="29.25" customHeight="1">
      <c r="A85" s="1144"/>
      <c r="B85" s="2790"/>
      <c r="C85" s="2791"/>
      <c r="D85" s="2791"/>
      <c r="E85" s="2895"/>
      <c r="F85" s="2855"/>
      <c r="G85" s="2825"/>
      <c r="H85" s="2826"/>
      <c r="I85" s="2827"/>
      <c r="J85" s="2972"/>
      <c r="K85" s="2981"/>
      <c r="L85" s="2982"/>
      <c r="M85" s="2982"/>
      <c r="N85" s="2983"/>
      <c r="O85" s="2829"/>
      <c r="P85" s="2829"/>
      <c r="Q85" s="1119"/>
      <c r="R85" s="1120" t="s">
        <v>201</v>
      </c>
      <c r="S85" s="1119"/>
      <c r="T85" s="1120" t="s">
        <v>202</v>
      </c>
      <c r="U85" s="2830" t="s">
        <v>451</v>
      </c>
      <c r="V85" s="2830"/>
      <c r="W85" s="2831"/>
      <c r="X85" s="2832" t="s">
        <v>452</v>
      </c>
      <c r="Y85" s="2832"/>
      <c r="Z85" s="2850"/>
      <c r="AA85" s="2850"/>
      <c r="AB85" s="2850"/>
      <c r="AC85" s="2850"/>
      <c r="AD85" s="2851"/>
    </row>
    <row r="86" spans="1:30" s="1104" customFormat="1" ht="29.25" customHeight="1">
      <c r="A86" s="1144"/>
      <c r="B86" s="2790"/>
      <c r="C86" s="2791"/>
      <c r="D86" s="2791"/>
      <c r="E86" s="2895"/>
      <c r="F86" s="2856"/>
      <c r="G86" s="2825"/>
      <c r="H86" s="2826"/>
      <c r="I86" s="2827"/>
      <c r="J86" s="2972"/>
      <c r="K86" s="2977"/>
      <c r="L86" s="2978"/>
      <c r="M86" s="2978"/>
      <c r="N86" s="2979"/>
      <c r="O86" s="1181"/>
      <c r="P86" s="2806" t="s">
        <v>776</v>
      </c>
      <c r="Q86" s="2813"/>
      <c r="R86" s="2861"/>
      <c r="S86" s="2812" t="s">
        <v>492</v>
      </c>
      <c r="T86" s="2813"/>
      <c r="U86" s="2861"/>
      <c r="V86" s="2816"/>
      <c r="W86" s="2817"/>
      <c r="X86" s="1123"/>
      <c r="Y86" s="1124" t="s">
        <v>201</v>
      </c>
      <c r="Z86" s="1123"/>
      <c r="AA86" s="1124" t="s">
        <v>202</v>
      </c>
      <c r="AB86" s="1123"/>
      <c r="AC86" s="1124" t="s">
        <v>777</v>
      </c>
      <c r="AD86" s="1182"/>
    </row>
    <row r="87" spans="1:30" s="1104" customFormat="1" ht="29.25" customHeight="1">
      <c r="A87" s="1144"/>
      <c r="B87" s="2790"/>
      <c r="C87" s="2791"/>
      <c r="D87" s="2791"/>
      <c r="E87" s="2895"/>
      <c r="F87" s="1118"/>
      <c r="G87" s="2825"/>
      <c r="H87" s="2826"/>
      <c r="I87" s="2827"/>
      <c r="J87" s="2972"/>
      <c r="K87" s="2984"/>
      <c r="L87" s="2875"/>
      <c r="M87" s="2875"/>
      <c r="N87" s="2985"/>
      <c r="O87" s="2828"/>
      <c r="P87" s="2829"/>
      <c r="Q87" s="1119"/>
      <c r="R87" s="1120" t="s">
        <v>201</v>
      </c>
      <c r="S87" s="1119"/>
      <c r="T87" s="1120" t="s">
        <v>202</v>
      </c>
      <c r="U87" s="2830" t="s">
        <v>451</v>
      </c>
      <c r="V87" s="2830"/>
      <c r="W87" s="2831"/>
      <c r="X87" s="2832" t="s">
        <v>452</v>
      </c>
      <c r="Y87" s="2832"/>
      <c r="Z87" s="2850"/>
      <c r="AA87" s="2850"/>
      <c r="AB87" s="2850"/>
      <c r="AC87" s="2850"/>
      <c r="AD87" s="2851"/>
    </row>
    <row r="88" spans="1:30" s="1104" customFormat="1" ht="35.1" customHeight="1" thickBot="1">
      <c r="A88" s="1171"/>
      <c r="B88" s="2896"/>
      <c r="C88" s="2897"/>
      <c r="D88" s="2897"/>
      <c r="E88" s="2898"/>
      <c r="F88" s="1183"/>
      <c r="G88" s="2869"/>
      <c r="H88" s="2870"/>
      <c r="I88" s="2871"/>
      <c r="J88" s="2973"/>
      <c r="K88" s="2986"/>
      <c r="L88" s="2987"/>
      <c r="M88" s="2987"/>
      <c r="N88" s="2988"/>
      <c r="O88" s="1181"/>
      <c r="P88" s="2989" t="s">
        <v>776</v>
      </c>
      <c r="Q88" s="2990"/>
      <c r="R88" s="2991"/>
      <c r="S88" s="2938" t="s">
        <v>492</v>
      </c>
      <c r="T88" s="2942"/>
      <c r="U88" s="2939"/>
      <c r="V88" s="2940"/>
      <c r="W88" s="2941"/>
      <c r="X88" s="1123"/>
      <c r="Y88" s="1124" t="s">
        <v>201</v>
      </c>
      <c r="Z88" s="1123"/>
      <c r="AA88" s="1124" t="s">
        <v>202</v>
      </c>
      <c r="AB88" s="1123"/>
      <c r="AC88" s="1124" t="s">
        <v>777</v>
      </c>
      <c r="AD88" s="1182"/>
    </row>
    <row r="89" spans="1:30" s="1104" customFormat="1" ht="35.1" customHeight="1" thickBot="1">
      <c r="A89" s="1184" t="s">
        <v>1337</v>
      </c>
      <c r="B89" s="595"/>
      <c r="C89" s="595"/>
      <c r="D89" s="595"/>
      <c r="E89" s="595"/>
      <c r="F89" s="1165"/>
      <c r="G89" s="1185"/>
      <c r="H89" s="1185"/>
      <c r="I89" s="1185"/>
      <c r="J89" s="1186"/>
      <c r="K89" s="1185"/>
      <c r="L89" s="1185"/>
      <c r="M89" s="1185"/>
      <c r="N89" s="1185"/>
      <c r="O89" s="1185"/>
      <c r="P89" s="1164"/>
      <c r="Q89" s="1164"/>
      <c r="R89" s="1164"/>
      <c r="S89" s="1164"/>
      <c r="T89" s="1164"/>
      <c r="U89" s="1164"/>
      <c r="V89" s="1164"/>
      <c r="W89" s="1164"/>
      <c r="X89" s="1164"/>
      <c r="Y89" s="1164"/>
      <c r="Z89" s="1164"/>
      <c r="AA89" s="1164"/>
      <c r="AB89" s="1164"/>
      <c r="AC89" s="595"/>
      <c r="AD89" s="1187"/>
    </row>
    <row r="90" spans="1:30" s="1104" customFormat="1" ht="18.75" customHeight="1">
      <c r="A90" s="1155"/>
      <c r="B90" s="2788" t="s">
        <v>455</v>
      </c>
      <c r="C90" s="2789"/>
      <c r="D90" s="2789"/>
      <c r="E90" s="2894"/>
      <c r="F90" s="1143"/>
      <c r="G90" s="2992" t="s">
        <v>1340</v>
      </c>
      <c r="H90" s="2992"/>
      <c r="I90" s="2992"/>
      <c r="J90" s="2995" t="s">
        <v>320</v>
      </c>
      <c r="K90" s="2998"/>
      <c r="L90" s="2999"/>
      <c r="M90" s="2999"/>
      <c r="N90" s="3000"/>
      <c r="O90" s="2901"/>
      <c r="P90" s="2902"/>
      <c r="Q90" s="2902"/>
      <c r="R90" s="2903" t="s">
        <v>201</v>
      </c>
      <c r="S90" s="2902"/>
      <c r="T90" s="2903" t="s">
        <v>202</v>
      </c>
      <c r="U90" s="2903" t="s">
        <v>451</v>
      </c>
      <c r="V90" s="2903"/>
      <c r="W90" s="2908"/>
      <c r="X90" s="2907" t="s">
        <v>452</v>
      </c>
      <c r="Y90" s="2908"/>
      <c r="Z90" s="2909"/>
      <c r="AA90" s="2909"/>
      <c r="AB90" s="2909"/>
      <c r="AC90" s="2909"/>
      <c r="AD90" s="2910"/>
    </row>
    <row r="91" spans="1:30" s="1104" customFormat="1" ht="18.75" customHeight="1">
      <c r="A91" s="1155"/>
      <c r="B91" s="2790"/>
      <c r="C91" s="2791"/>
      <c r="D91" s="2791"/>
      <c r="E91" s="2895"/>
      <c r="G91" s="2993"/>
      <c r="H91" s="2993"/>
      <c r="I91" s="2993"/>
      <c r="J91" s="2996"/>
      <c r="K91" s="3001"/>
      <c r="L91" s="3002"/>
      <c r="M91" s="3002"/>
      <c r="N91" s="3003"/>
      <c r="O91" s="2818"/>
      <c r="P91" s="2819"/>
      <c r="Q91" s="2819"/>
      <c r="R91" s="2815"/>
      <c r="S91" s="2819"/>
      <c r="T91" s="2815"/>
      <c r="U91" s="2815"/>
      <c r="V91" s="2815"/>
      <c r="W91" s="2874"/>
      <c r="X91" s="2814"/>
      <c r="Y91" s="2874"/>
      <c r="Z91" s="2877"/>
      <c r="AA91" s="2877"/>
      <c r="AB91" s="2877"/>
      <c r="AC91" s="2877"/>
      <c r="AD91" s="2878"/>
    </row>
    <row r="92" spans="1:30" s="1104" customFormat="1" ht="18.75" customHeight="1">
      <c r="A92" s="1155"/>
      <c r="B92" s="2790"/>
      <c r="C92" s="2791"/>
      <c r="D92" s="2791"/>
      <c r="E92" s="2895"/>
      <c r="F92" s="2855"/>
      <c r="G92" s="2993"/>
      <c r="H92" s="2993"/>
      <c r="I92" s="2993"/>
      <c r="J92" s="2996"/>
      <c r="K92" s="3001"/>
      <c r="L92" s="3002"/>
      <c r="M92" s="3002"/>
      <c r="N92" s="3003"/>
      <c r="O92" s="2855"/>
      <c r="P92" s="2806" t="s">
        <v>457</v>
      </c>
      <c r="Q92" s="2807"/>
      <c r="R92" s="2808"/>
      <c r="S92" s="2812" t="s">
        <v>492</v>
      </c>
      <c r="T92" s="2813"/>
      <c r="U92" s="2861"/>
      <c r="V92" s="2816"/>
      <c r="W92" s="2817"/>
      <c r="X92" s="2817"/>
      <c r="Y92" s="2813" t="s">
        <v>201</v>
      </c>
      <c r="Z92" s="2817"/>
      <c r="AA92" s="2813" t="s">
        <v>202</v>
      </c>
      <c r="AB92" s="2817"/>
      <c r="AC92" s="2813" t="s">
        <v>203</v>
      </c>
      <c r="AD92" s="2872"/>
    </row>
    <row r="93" spans="1:30" s="1104" customFormat="1" ht="18.75" customHeight="1">
      <c r="A93" s="1155"/>
      <c r="B93" s="2790"/>
      <c r="C93" s="2791"/>
      <c r="D93" s="2791"/>
      <c r="E93" s="2895"/>
      <c r="F93" s="3007"/>
      <c r="G93" s="2993"/>
      <c r="H93" s="2993"/>
      <c r="I93" s="2993"/>
      <c r="J93" s="2996"/>
      <c r="K93" s="3001"/>
      <c r="L93" s="3002"/>
      <c r="M93" s="3002"/>
      <c r="N93" s="3003"/>
      <c r="O93" s="3007"/>
      <c r="P93" s="2911"/>
      <c r="Q93" s="2912"/>
      <c r="R93" s="2913"/>
      <c r="S93" s="2914"/>
      <c r="T93" s="2915"/>
      <c r="U93" s="2916"/>
      <c r="V93" s="3009"/>
      <c r="W93" s="2917"/>
      <c r="X93" s="2917"/>
      <c r="Y93" s="2915"/>
      <c r="Z93" s="2917"/>
      <c r="AA93" s="2915"/>
      <c r="AB93" s="2917"/>
      <c r="AC93" s="2915"/>
      <c r="AD93" s="2918"/>
    </row>
    <row r="94" spans="1:30" s="1104" customFormat="1" ht="18.75" customHeight="1">
      <c r="A94" s="1155"/>
      <c r="B94" s="2790"/>
      <c r="C94" s="2791"/>
      <c r="D94" s="2791"/>
      <c r="E94" s="2895"/>
      <c r="F94" s="2856"/>
      <c r="G94" s="2993"/>
      <c r="H94" s="2993"/>
      <c r="I94" s="2993"/>
      <c r="J94" s="2996"/>
      <c r="K94" s="3001"/>
      <c r="L94" s="3002"/>
      <c r="M94" s="3002"/>
      <c r="N94" s="3003"/>
      <c r="O94" s="3007"/>
      <c r="P94" s="2911"/>
      <c r="Q94" s="2912"/>
      <c r="R94" s="2913"/>
      <c r="S94" s="2914"/>
      <c r="T94" s="2915"/>
      <c r="U94" s="2916"/>
      <c r="V94" s="3009"/>
      <c r="W94" s="2917"/>
      <c r="X94" s="2917"/>
      <c r="Y94" s="2915"/>
      <c r="Z94" s="2917"/>
      <c r="AA94" s="2915"/>
      <c r="AB94" s="2917"/>
      <c r="AC94" s="2915"/>
      <c r="AD94" s="2918"/>
    </row>
    <row r="95" spans="1:30" s="1104" customFormat="1" ht="18.75" customHeight="1">
      <c r="A95" s="1155"/>
      <c r="B95" s="2790"/>
      <c r="C95" s="2791"/>
      <c r="D95" s="2791"/>
      <c r="E95" s="2895"/>
      <c r="F95" s="1188"/>
      <c r="G95" s="2993"/>
      <c r="H95" s="2993"/>
      <c r="I95" s="2993"/>
      <c r="J95" s="2996"/>
      <c r="K95" s="3001"/>
      <c r="L95" s="3002"/>
      <c r="M95" s="3002"/>
      <c r="N95" s="3003"/>
      <c r="O95" s="3007"/>
      <c r="P95" s="2911"/>
      <c r="Q95" s="2912"/>
      <c r="R95" s="2913"/>
      <c r="S95" s="2914"/>
      <c r="T95" s="2915"/>
      <c r="U95" s="2916"/>
      <c r="V95" s="3009"/>
      <c r="W95" s="2917"/>
      <c r="X95" s="2917"/>
      <c r="Y95" s="2915"/>
      <c r="Z95" s="2917"/>
      <c r="AA95" s="2915"/>
      <c r="AB95" s="2917"/>
      <c r="AC95" s="2915"/>
      <c r="AD95" s="2918"/>
    </row>
    <row r="96" spans="1:30" s="1104" customFormat="1" ht="18.75" customHeight="1" thickBot="1">
      <c r="A96" s="1189"/>
      <c r="B96" s="2896"/>
      <c r="C96" s="2897"/>
      <c r="D96" s="2897"/>
      <c r="E96" s="2898"/>
      <c r="F96" s="1133"/>
      <c r="G96" s="2994"/>
      <c r="H96" s="2994"/>
      <c r="I96" s="2994"/>
      <c r="J96" s="2997"/>
      <c r="K96" s="3004"/>
      <c r="L96" s="3005"/>
      <c r="M96" s="3005"/>
      <c r="N96" s="3006"/>
      <c r="O96" s="3008"/>
      <c r="P96" s="2858"/>
      <c r="Q96" s="2859"/>
      <c r="R96" s="2860"/>
      <c r="S96" s="2862"/>
      <c r="T96" s="2863"/>
      <c r="U96" s="2864"/>
      <c r="V96" s="3010"/>
      <c r="W96" s="2865"/>
      <c r="X96" s="2865"/>
      <c r="Y96" s="2863"/>
      <c r="Z96" s="2865"/>
      <c r="AA96" s="2863"/>
      <c r="AB96" s="2865"/>
      <c r="AC96" s="2863"/>
      <c r="AD96" s="2873"/>
    </row>
    <row r="97" spans="1:30" s="1104" customFormat="1" ht="35.1" customHeight="1" thickBot="1">
      <c r="A97" s="1172" t="s">
        <v>1338</v>
      </c>
      <c r="B97" s="595"/>
      <c r="C97" s="595"/>
      <c r="D97" s="595"/>
      <c r="E97" s="595"/>
      <c r="F97" s="1165"/>
      <c r="G97" s="1185"/>
      <c r="H97" s="1185"/>
      <c r="I97" s="1185"/>
      <c r="J97" s="1186"/>
      <c r="K97" s="1185"/>
      <c r="L97" s="1185"/>
      <c r="M97" s="1185"/>
      <c r="N97" s="1185"/>
      <c r="O97" s="1185"/>
      <c r="P97" s="1164"/>
      <c r="Q97" s="1164"/>
      <c r="R97" s="1164"/>
      <c r="S97" s="1164"/>
      <c r="T97" s="1164"/>
      <c r="U97" s="1164"/>
      <c r="V97" s="1164"/>
      <c r="W97" s="1164"/>
      <c r="X97" s="1164"/>
      <c r="Y97" s="1164"/>
      <c r="Z97" s="1164"/>
      <c r="AA97" s="1164"/>
      <c r="AB97" s="1164"/>
      <c r="AC97" s="595"/>
      <c r="AD97" s="1187"/>
    </row>
    <row r="98" spans="1:30" s="1104" customFormat="1" ht="15.75" customHeight="1">
      <c r="A98" s="1155"/>
      <c r="B98" s="2788" t="s">
        <v>455</v>
      </c>
      <c r="C98" s="2789"/>
      <c r="D98" s="2789"/>
      <c r="E98" s="2894"/>
      <c r="F98" s="1143"/>
      <c r="G98" s="2899" t="s">
        <v>1185</v>
      </c>
      <c r="H98" s="2929"/>
      <c r="I98" s="2929"/>
      <c r="J98" s="2929"/>
      <c r="K98" s="2929"/>
      <c r="L98" s="2929"/>
      <c r="M98" s="2929"/>
      <c r="N98" s="2969"/>
      <c r="O98" s="2901"/>
      <c r="P98" s="2902"/>
      <c r="Q98" s="2902"/>
      <c r="R98" s="2903" t="s">
        <v>201</v>
      </c>
      <c r="S98" s="2902"/>
      <c r="T98" s="2903" t="s">
        <v>202</v>
      </c>
      <c r="U98" s="2903" t="s">
        <v>451</v>
      </c>
      <c r="V98" s="2903"/>
      <c r="W98" s="2903"/>
      <c r="X98" s="2907" t="s">
        <v>452</v>
      </c>
      <c r="Y98" s="2908"/>
      <c r="Z98" s="2909"/>
      <c r="AA98" s="2909"/>
      <c r="AB98" s="2909"/>
      <c r="AC98" s="2909"/>
      <c r="AD98" s="2910"/>
    </row>
    <row r="99" spans="1:30" s="1104" customFormat="1" ht="18" customHeight="1">
      <c r="A99" s="1155"/>
      <c r="B99" s="2790"/>
      <c r="C99" s="2791"/>
      <c r="D99" s="2791"/>
      <c r="E99" s="2895"/>
      <c r="F99" s="2855"/>
      <c r="G99" s="2825"/>
      <c r="H99" s="2826"/>
      <c r="I99" s="2826"/>
      <c r="J99" s="2826"/>
      <c r="K99" s="2826"/>
      <c r="L99" s="2826"/>
      <c r="M99" s="2826"/>
      <c r="N99" s="2827"/>
      <c r="O99" s="2818"/>
      <c r="P99" s="2819"/>
      <c r="Q99" s="2819"/>
      <c r="R99" s="2815"/>
      <c r="S99" s="2819"/>
      <c r="T99" s="2815"/>
      <c r="U99" s="2815"/>
      <c r="V99" s="2815"/>
      <c r="W99" s="2815"/>
      <c r="X99" s="2814"/>
      <c r="Y99" s="2874"/>
      <c r="Z99" s="2877"/>
      <c r="AA99" s="2877"/>
      <c r="AB99" s="2877"/>
      <c r="AC99" s="2877"/>
      <c r="AD99" s="2878"/>
    </row>
    <row r="100" spans="1:30" s="1104" customFormat="1" ht="15.75" customHeight="1">
      <c r="A100" s="1155"/>
      <c r="B100" s="2790"/>
      <c r="C100" s="2791"/>
      <c r="D100" s="2791"/>
      <c r="E100" s="2895"/>
      <c r="F100" s="2856"/>
      <c r="G100" s="2825"/>
      <c r="H100" s="2826"/>
      <c r="I100" s="2826"/>
      <c r="J100" s="2826"/>
      <c r="K100" s="2826"/>
      <c r="L100" s="2826"/>
      <c r="M100" s="2826"/>
      <c r="N100" s="2827"/>
      <c r="O100" s="2804"/>
      <c r="P100" s="2806" t="s">
        <v>457</v>
      </c>
      <c r="Q100" s="2807"/>
      <c r="R100" s="2808"/>
      <c r="S100" s="2812" t="s">
        <v>492</v>
      </c>
      <c r="T100" s="2813"/>
      <c r="U100" s="2861"/>
      <c r="V100" s="2817"/>
      <c r="W100" s="2817"/>
      <c r="X100" s="2817"/>
      <c r="Y100" s="2813" t="s">
        <v>201</v>
      </c>
      <c r="Z100" s="2817"/>
      <c r="AA100" s="2813" t="s">
        <v>202</v>
      </c>
      <c r="AB100" s="2817"/>
      <c r="AC100" s="2813" t="s">
        <v>203</v>
      </c>
      <c r="AD100" s="2872"/>
    </row>
    <row r="101" spans="1:30" s="1104" customFormat="1" ht="18" customHeight="1" thickBot="1">
      <c r="A101" s="1189"/>
      <c r="B101" s="2896"/>
      <c r="C101" s="2897"/>
      <c r="D101" s="2897"/>
      <c r="E101" s="2898"/>
      <c r="F101" s="1133"/>
      <c r="G101" s="2869"/>
      <c r="H101" s="2870"/>
      <c r="I101" s="2870"/>
      <c r="J101" s="2870"/>
      <c r="K101" s="2870"/>
      <c r="L101" s="2870"/>
      <c r="M101" s="2870"/>
      <c r="N101" s="2871"/>
      <c r="O101" s="2857"/>
      <c r="P101" s="2858"/>
      <c r="Q101" s="2859"/>
      <c r="R101" s="2860"/>
      <c r="S101" s="2862"/>
      <c r="T101" s="2863"/>
      <c r="U101" s="2864"/>
      <c r="V101" s="2865"/>
      <c r="W101" s="2865"/>
      <c r="X101" s="2865"/>
      <c r="Y101" s="2863"/>
      <c r="Z101" s="2865"/>
      <c r="AA101" s="2863"/>
      <c r="AB101" s="2865"/>
      <c r="AC101" s="2863"/>
      <c r="AD101" s="2873"/>
    </row>
    <row r="102" spans="1:30" s="1104" customFormat="1" ht="35.1" customHeight="1" thickBot="1">
      <c r="A102" s="1172" t="s">
        <v>1339</v>
      </c>
      <c r="B102" s="595"/>
      <c r="C102" s="595"/>
      <c r="D102" s="595"/>
      <c r="E102" s="595"/>
      <c r="F102" s="1165"/>
      <c r="G102" s="1185"/>
      <c r="H102" s="1185"/>
      <c r="I102" s="1185"/>
      <c r="J102" s="1186"/>
      <c r="K102" s="1185"/>
      <c r="L102" s="1185"/>
      <c r="M102" s="1185"/>
      <c r="N102" s="1185"/>
      <c r="O102" s="1185"/>
      <c r="P102" s="1164"/>
      <c r="Q102" s="1164"/>
      <c r="R102" s="1164"/>
      <c r="S102" s="1164"/>
      <c r="T102" s="1164"/>
      <c r="U102" s="1164"/>
      <c r="V102" s="1164"/>
      <c r="W102" s="1164"/>
      <c r="X102" s="1164"/>
      <c r="Y102" s="1164"/>
      <c r="Z102" s="1164"/>
      <c r="AA102" s="1164"/>
      <c r="AB102" s="1164"/>
      <c r="AC102" s="595"/>
      <c r="AD102" s="1187"/>
    </row>
    <row r="103" spans="1:30" s="1104" customFormat="1" ht="18" customHeight="1">
      <c r="A103" s="1111"/>
      <c r="B103" s="2788" t="s">
        <v>455</v>
      </c>
      <c r="C103" s="2789"/>
      <c r="D103" s="2789"/>
      <c r="E103" s="2894"/>
      <c r="F103" s="1143"/>
      <c r="G103" s="2899" t="s">
        <v>778</v>
      </c>
      <c r="H103" s="2929"/>
      <c r="I103" s="2929"/>
      <c r="J103" s="2929"/>
      <c r="K103" s="2929"/>
      <c r="L103" s="2929"/>
      <c r="M103" s="2929"/>
      <c r="N103" s="2969"/>
      <c r="O103" s="2901"/>
      <c r="P103" s="2902"/>
      <c r="Q103" s="2902"/>
      <c r="R103" s="2903" t="s">
        <v>201</v>
      </c>
      <c r="S103" s="2902"/>
      <c r="T103" s="2903" t="s">
        <v>202</v>
      </c>
      <c r="U103" s="2903" t="s">
        <v>451</v>
      </c>
      <c r="V103" s="2903"/>
      <c r="W103" s="2908"/>
      <c r="X103" s="2907" t="s">
        <v>452</v>
      </c>
      <c r="Y103" s="2908"/>
      <c r="Z103" s="2930"/>
      <c r="AA103" s="2909"/>
      <c r="AB103" s="2909"/>
      <c r="AC103" s="2909"/>
      <c r="AD103" s="2910"/>
    </row>
    <row r="104" spans="1:30" s="1104" customFormat="1" ht="18" customHeight="1">
      <c r="A104" s="1111"/>
      <c r="B104" s="2790"/>
      <c r="C104" s="2791"/>
      <c r="D104" s="2791"/>
      <c r="E104" s="2895"/>
      <c r="F104" s="2855"/>
      <c r="G104" s="2825"/>
      <c r="H104" s="2826"/>
      <c r="I104" s="2826"/>
      <c r="J104" s="2826"/>
      <c r="K104" s="2826"/>
      <c r="L104" s="2826"/>
      <c r="M104" s="2826"/>
      <c r="N104" s="2827"/>
      <c r="O104" s="2818"/>
      <c r="P104" s="2819"/>
      <c r="Q104" s="2819"/>
      <c r="R104" s="2815"/>
      <c r="S104" s="2819"/>
      <c r="T104" s="2815"/>
      <c r="U104" s="2815"/>
      <c r="V104" s="2815"/>
      <c r="W104" s="2874"/>
      <c r="X104" s="2814"/>
      <c r="Y104" s="2874"/>
      <c r="Z104" s="2931"/>
      <c r="AA104" s="2877"/>
      <c r="AB104" s="2877"/>
      <c r="AC104" s="2877"/>
      <c r="AD104" s="2878"/>
    </row>
    <row r="105" spans="1:30" s="1104" customFormat="1" ht="18" customHeight="1">
      <c r="A105" s="1111"/>
      <c r="B105" s="2790"/>
      <c r="C105" s="2791"/>
      <c r="D105" s="2791"/>
      <c r="E105" s="2895"/>
      <c r="F105" s="2856"/>
      <c r="G105" s="2825"/>
      <c r="H105" s="2826"/>
      <c r="I105" s="2826"/>
      <c r="J105" s="2826"/>
      <c r="K105" s="2826"/>
      <c r="L105" s="2826"/>
      <c r="M105" s="2826"/>
      <c r="N105" s="2827"/>
      <c r="O105" s="2855"/>
      <c r="P105" s="2806" t="s">
        <v>457</v>
      </c>
      <c r="Q105" s="2807"/>
      <c r="R105" s="2808"/>
      <c r="S105" s="2812" t="s">
        <v>492</v>
      </c>
      <c r="T105" s="2813"/>
      <c r="U105" s="2861"/>
      <c r="V105" s="2816"/>
      <c r="W105" s="2817"/>
      <c r="X105" s="2817"/>
      <c r="Y105" s="2813" t="s">
        <v>201</v>
      </c>
      <c r="Z105" s="2817"/>
      <c r="AA105" s="2813" t="s">
        <v>202</v>
      </c>
      <c r="AB105" s="2817"/>
      <c r="AC105" s="2813" t="s">
        <v>203</v>
      </c>
      <c r="AD105" s="2872"/>
    </row>
    <row r="106" spans="1:30" s="1104" customFormat="1" ht="18" customHeight="1" thickBot="1">
      <c r="A106" s="1190"/>
      <c r="B106" s="2896"/>
      <c r="C106" s="2897"/>
      <c r="D106" s="2897"/>
      <c r="E106" s="2898"/>
      <c r="F106" s="1133"/>
      <c r="G106" s="2869"/>
      <c r="H106" s="2870"/>
      <c r="I106" s="2870"/>
      <c r="J106" s="2870"/>
      <c r="K106" s="2870"/>
      <c r="L106" s="2870"/>
      <c r="M106" s="2870"/>
      <c r="N106" s="2871"/>
      <c r="O106" s="3008"/>
      <c r="P106" s="2858"/>
      <c r="Q106" s="2859"/>
      <c r="R106" s="2860"/>
      <c r="S106" s="2862"/>
      <c r="T106" s="2863"/>
      <c r="U106" s="2864"/>
      <c r="V106" s="3010"/>
      <c r="W106" s="2865"/>
      <c r="X106" s="2865"/>
      <c r="Y106" s="2863"/>
      <c r="Z106" s="2865"/>
      <c r="AA106" s="2863"/>
      <c r="AB106" s="2865"/>
      <c r="AC106" s="2863"/>
      <c r="AD106" s="2873"/>
    </row>
    <row r="107" spans="1:30" s="1104" customFormat="1" ht="35.1" customHeight="1" thickBot="1">
      <c r="A107" s="1191" t="s">
        <v>1523</v>
      </c>
      <c r="B107" s="595"/>
      <c r="C107" s="595"/>
      <c r="D107" s="595"/>
      <c r="E107" s="595"/>
      <c r="F107" s="1165"/>
      <c r="G107" s="1185"/>
      <c r="H107" s="1185"/>
      <c r="I107" s="1185"/>
      <c r="J107" s="1186"/>
      <c r="K107" s="1185"/>
      <c r="L107" s="1185"/>
      <c r="M107" s="1185"/>
      <c r="N107" s="1185"/>
      <c r="O107" s="1185"/>
      <c r="P107" s="1164"/>
      <c r="Q107" s="1164"/>
      <c r="R107" s="1164"/>
      <c r="S107" s="1164"/>
      <c r="T107" s="1164"/>
      <c r="U107" s="1164"/>
      <c r="V107" s="1164"/>
      <c r="W107" s="1164"/>
      <c r="X107" s="1164"/>
      <c r="Y107" s="1164"/>
      <c r="Z107" s="1164"/>
      <c r="AA107" s="1164"/>
      <c r="AB107" s="1164"/>
      <c r="AC107" s="595"/>
      <c r="AD107" s="1187"/>
    </row>
    <row r="108" spans="1:30" s="1104" customFormat="1" ht="18" customHeight="1">
      <c r="A108" s="1155"/>
      <c r="B108" s="2788" t="s">
        <v>455</v>
      </c>
      <c r="C108" s="2789"/>
      <c r="D108" s="2789"/>
      <c r="E108" s="2894"/>
      <c r="F108" s="1143"/>
      <c r="G108" s="3011" t="s">
        <v>1160</v>
      </c>
      <c r="H108" s="3012"/>
      <c r="I108" s="3012"/>
      <c r="J108" s="3012"/>
      <c r="K108" s="3012"/>
      <c r="L108" s="3012"/>
      <c r="M108" s="3012"/>
      <c r="N108" s="3013"/>
      <c r="O108" s="2901"/>
      <c r="P108" s="2902"/>
      <c r="Q108" s="2902"/>
      <c r="R108" s="2903" t="s">
        <v>201</v>
      </c>
      <c r="S108" s="2902"/>
      <c r="T108" s="2903" t="s">
        <v>202</v>
      </c>
      <c r="U108" s="2903" t="s">
        <v>451</v>
      </c>
      <c r="V108" s="2903"/>
      <c r="W108" s="2908"/>
      <c r="X108" s="2907" t="s">
        <v>452</v>
      </c>
      <c r="Y108" s="2908"/>
      <c r="Z108" s="2909"/>
      <c r="AA108" s="2909"/>
      <c r="AB108" s="2909"/>
      <c r="AC108" s="2909"/>
      <c r="AD108" s="2910"/>
    </row>
    <row r="109" spans="1:30" s="1104" customFormat="1" ht="17.25">
      <c r="A109" s="1155"/>
      <c r="B109" s="2790"/>
      <c r="C109" s="2791"/>
      <c r="D109" s="2791"/>
      <c r="E109" s="2895"/>
      <c r="F109" s="2855"/>
      <c r="G109" s="2836"/>
      <c r="H109" s="2837"/>
      <c r="I109" s="2837"/>
      <c r="J109" s="2837"/>
      <c r="K109" s="2837"/>
      <c r="L109" s="2837"/>
      <c r="M109" s="2837"/>
      <c r="N109" s="2838"/>
      <c r="O109" s="2818"/>
      <c r="P109" s="2819"/>
      <c r="Q109" s="2819"/>
      <c r="R109" s="2815"/>
      <c r="S109" s="2819"/>
      <c r="T109" s="2815"/>
      <c r="U109" s="2815"/>
      <c r="V109" s="2815"/>
      <c r="W109" s="2874"/>
      <c r="X109" s="2814"/>
      <c r="Y109" s="2874"/>
      <c r="Z109" s="2877"/>
      <c r="AA109" s="2877"/>
      <c r="AB109" s="2877"/>
      <c r="AC109" s="2877"/>
      <c r="AD109" s="2878"/>
    </row>
    <row r="110" spans="1:30" s="1104" customFormat="1" ht="17.25">
      <c r="A110" s="1155"/>
      <c r="B110" s="2790"/>
      <c r="C110" s="2791"/>
      <c r="D110" s="2791"/>
      <c r="E110" s="2895"/>
      <c r="F110" s="2856"/>
      <c r="G110" s="2836"/>
      <c r="H110" s="2837"/>
      <c r="I110" s="2837"/>
      <c r="J110" s="2837"/>
      <c r="K110" s="2837"/>
      <c r="L110" s="2837"/>
      <c r="M110" s="2837"/>
      <c r="N110" s="2838"/>
      <c r="O110" s="2855"/>
      <c r="P110" s="2806" t="s">
        <v>457</v>
      </c>
      <c r="Q110" s="2807"/>
      <c r="R110" s="2808"/>
      <c r="S110" s="2812" t="s">
        <v>492</v>
      </c>
      <c r="T110" s="2813"/>
      <c r="U110" s="2861"/>
      <c r="V110" s="2816"/>
      <c r="W110" s="2817"/>
      <c r="X110" s="2817"/>
      <c r="Y110" s="2813" t="s">
        <v>201</v>
      </c>
      <c r="Z110" s="2817"/>
      <c r="AA110" s="2813" t="s">
        <v>202</v>
      </c>
      <c r="AB110" s="2817"/>
      <c r="AC110" s="2813" t="s">
        <v>203</v>
      </c>
      <c r="AD110" s="2872"/>
    </row>
    <row r="111" spans="1:30" s="1104" customFormat="1" ht="18" thickBot="1">
      <c r="A111" s="1189"/>
      <c r="B111" s="2896"/>
      <c r="C111" s="2897"/>
      <c r="D111" s="2897"/>
      <c r="E111" s="2898"/>
      <c r="F111" s="1133"/>
      <c r="G111" s="3014"/>
      <c r="H111" s="3015"/>
      <c r="I111" s="3015"/>
      <c r="J111" s="3015"/>
      <c r="K111" s="3015"/>
      <c r="L111" s="3015"/>
      <c r="M111" s="3015"/>
      <c r="N111" s="3016"/>
      <c r="O111" s="3008"/>
      <c r="P111" s="2858"/>
      <c r="Q111" s="2859"/>
      <c r="R111" s="2860"/>
      <c r="S111" s="2862"/>
      <c r="T111" s="2863"/>
      <c r="U111" s="2864"/>
      <c r="V111" s="3010"/>
      <c r="W111" s="2865"/>
      <c r="X111" s="2865"/>
      <c r="Y111" s="2863"/>
      <c r="Z111" s="2865"/>
      <c r="AA111" s="2863"/>
      <c r="AB111" s="2865"/>
      <c r="AC111" s="2863"/>
      <c r="AD111" s="2873"/>
    </row>
    <row r="112" spans="1:30" s="1104" customFormat="1" ht="35.1" customHeight="1" thickBot="1">
      <c r="A112" s="1172" t="s">
        <v>1524</v>
      </c>
      <c r="B112" s="595"/>
      <c r="C112" s="1192"/>
      <c r="D112" s="1192"/>
      <c r="E112" s="1192"/>
      <c r="F112" s="1193"/>
      <c r="G112" s="1194"/>
      <c r="H112" s="1194"/>
      <c r="I112" s="1194"/>
      <c r="J112" s="1195"/>
      <c r="K112" s="1194"/>
      <c r="L112" s="1194"/>
      <c r="M112" s="1194"/>
      <c r="N112" s="1194"/>
      <c r="O112" s="1194"/>
      <c r="P112" s="1196"/>
      <c r="Q112" s="1196"/>
      <c r="R112" s="1196"/>
      <c r="S112" s="1196"/>
      <c r="T112" s="1196"/>
      <c r="U112" s="1196"/>
      <c r="V112" s="1196"/>
      <c r="W112" s="1196"/>
      <c r="X112" s="1196"/>
      <c r="Y112" s="1196"/>
      <c r="Z112" s="1196"/>
      <c r="AA112" s="1196"/>
      <c r="AB112" s="1196"/>
      <c r="AC112" s="1192"/>
      <c r="AD112" s="1197"/>
    </row>
    <row r="113" spans="1:30" s="1104" customFormat="1" ht="18" customHeight="1">
      <c r="A113" s="1155"/>
      <c r="B113" s="2788" t="s">
        <v>455</v>
      </c>
      <c r="C113" s="2789"/>
      <c r="D113" s="2789"/>
      <c r="E113" s="2894"/>
      <c r="F113" s="1143"/>
      <c r="G113" s="2899" t="s">
        <v>1016</v>
      </c>
      <c r="H113" s="2929"/>
      <c r="I113" s="2969"/>
      <c r="J113" s="2995" t="s">
        <v>320</v>
      </c>
      <c r="K113" s="3017"/>
      <c r="L113" s="3018"/>
      <c r="M113" s="3018"/>
      <c r="N113" s="3019"/>
      <c r="O113" s="2901"/>
      <c r="P113" s="2902"/>
      <c r="Q113" s="2902"/>
      <c r="R113" s="2903" t="s">
        <v>201</v>
      </c>
      <c r="S113" s="2902"/>
      <c r="T113" s="2903" t="s">
        <v>202</v>
      </c>
      <c r="U113" s="2903" t="s">
        <v>451</v>
      </c>
      <c r="V113" s="2903"/>
      <c r="W113" s="2908"/>
      <c r="X113" s="2907" t="s">
        <v>452</v>
      </c>
      <c r="Y113" s="2908"/>
      <c r="Z113" s="2930"/>
      <c r="AA113" s="2909"/>
      <c r="AB113" s="2909"/>
      <c r="AC113" s="2909"/>
      <c r="AD113" s="2910"/>
    </row>
    <row r="114" spans="1:30" s="1104" customFormat="1" ht="18" customHeight="1">
      <c r="A114" s="1155"/>
      <c r="B114" s="2790"/>
      <c r="C114" s="2791"/>
      <c r="D114" s="2791"/>
      <c r="E114" s="2895"/>
      <c r="F114" s="2855"/>
      <c r="G114" s="2825"/>
      <c r="H114" s="2826"/>
      <c r="I114" s="2827"/>
      <c r="J114" s="2996"/>
      <c r="K114" s="2974"/>
      <c r="L114" s="2975"/>
      <c r="M114" s="2975"/>
      <c r="N114" s="2976"/>
      <c r="O114" s="2818"/>
      <c r="P114" s="2819"/>
      <c r="Q114" s="2819"/>
      <c r="R114" s="2815"/>
      <c r="S114" s="2819"/>
      <c r="T114" s="2815"/>
      <c r="U114" s="2815"/>
      <c r="V114" s="2815"/>
      <c r="W114" s="2874"/>
      <c r="X114" s="2814"/>
      <c r="Y114" s="2874"/>
      <c r="Z114" s="2931"/>
      <c r="AA114" s="2877"/>
      <c r="AB114" s="2877"/>
      <c r="AC114" s="2877"/>
      <c r="AD114" s="2878"/>
    </row>
    <row r="115" spans="1:30" s="1104" customFormat="1" ht="18" customHeight="1">
      <c r="A115" s="1155"/>
      <c r="B115" s="2790"/>
      <c r="C115" s="2791"/>
      <c r="D115" s="2791"/>
      <c r="E115" s="2895"/>
      <c r="F115" s="2856"/>
      <c r="G115" s="2825"/>
      <c r="H115" s="2826"/>
      <c r="I115" s="2827"/>
      <c r="J115" s="2996"/>
      <c r="K115" s="2974"/>
      <c r="L115" s="2975"/>
      <c r="M115" s="2975"/>
      <c r="N115" s="2976"/>
      <c r="O115" s="2855"/>
      <c r="P115" s="2806" t="s">
        <v>457</v>
      </c>
      <c r="Q115" s="2807"/>
      <c r="R115" s="2808"/>
      <c r="S115" s="2812" t="s">
        <v>492</v>
      </c>
      <c r="T115" s="2813"/>
      <c r="U115" s="2861"/>
      <c r="V115" s="2816"/>
      <c r="W115" s="2817"/>
      <c r="X115" s="2817"/>
      <c r="Y115" s="2813" t="s">
        <v>201</v>
      </c>
      <c r="Z115" s="2817"/>
      <c r="AA115" s="2813" t="s">
        <v>202</v>
      </c>
      <c r="AB115" s="2817"/>
      <c r="AC115" s="2813" t="s">
        <v>203</v>
      </c>
      <c r="AD115" s="2872"/>
    </row>
    <row r="116" spans="1:30" s="1104" customFormat="1" ht="18" customHeight="1" thickBot="1">
      <c r="A116" s="1189"/>
      <c r="B116" s="2896"/>
      <c r="C116" s="2897"/>
      <c r="D116" s="2897"/>
      <c r="E116" s="2898"/>
      <c r="F116" s="1133"/>
      <c r="G116" s="2869"/>
      <c r="H116" s="2870"/>
      <c r="I116" s="2871"/>
      <c r="J116" s="2997"/>
      <c r="K116" s="3020"/>
      <c r="L116" s="3021"/>
      <c r="M116" s="3021"/>
      <c r="N116" s="3022"/>
      <c r="O116" s="3008"/>
      <c r="P116" s="2858"/>
      <c r="Q116" s="2859"/>
      <c r="R116" s="2860"/>
      <c r="S116" s="2862"/>
      <c r="T116" s="2863"/>
      <c r="U116" s="2864"/>
      <c r="V116" s="3010"/>
      <c r="W116" s="2865"/>
      <c r="X116" s="2865"/>
      <c r="Y116" s="2863"/>
      <c r="Z116" s="2865"/>
      <c r="AA116" s="2863"/>
      <c r="AB116" s="2865"/>
      <c r="AC116" s="2863"/>
      <c r="AD116" s="2873"/>
    </row>
    <row r="117" spans="1:30" s="1104" customFormat="1" ht="35.1" customHeight="1" thickBot="1">
      <c r="A117" s="1172" t="s">
        <v>1525</v>
      </c>
      <c r="B117" s="595"/>
      <c r="C117" s="595"/>
      <c r="D117" s="595"/>
      <c r="E117" s="595"/>
      <c r="F117" s="1165"/>
      <c r="G117" s="1185"/>
      <c r="H117" s="1185"/>
      <c r="I117" s="1185"/>
      <c r="J117" s="1186"/>
      <c r="K117" s="1185"/>
      <c r="L117" s="1185"/>
      <c r="M117" s="1185"/>
      <c r="N117" s="1185"/>
      <c r="O117" s="1185"/>
      <c r="P117" s="1164"/>
      <c r="Q117" s="1164"/>
      <c r="R117" s="1164"/>
      <c r="S117" s="1164"/>
      <c r="T117" s="1164"/>
      <c r="U117" s="1164"/>
      <c r="V117" s="1164"/>
      <c r="W117" s="1164"/>
      <c r="X117" s="1164"/>
      <c r="Y117" s="1164"/>
      <c r="Z117" s="1164"/>
      <c r="AA117" s="1164"/>
      <c r="AB117" s="1164"/>
      <c r="AC117" s="595"/>
      <c r="AD117" s="1187"/>
    </row>
    <row r="118" spans="1:30" s="1104" customFormat="1" ht="18" customHeight="1">
      <c r="A118" s="1155"/>
      <c r="B118" s="2788" t="s">
        <v>455</v>
      </c>
      <c r="C118" s="2789"/>
      <c r="D118" s="2789"/>
      <c r="E118" s="2894"/>
      <c r="F118" s="1143"/>
      <c r="G118" s="2899" t="s">
        <v>1185</v>
      </c>
      <c r="H118" s="2929"/>
      <c r="I118" s="2929"/>
      <c r="J118" s="2929"/>
      <c r="K118" s="2929"/>
      <c r="L118" s="2929"/>
      <c r="M118" s="2929"/>
      <c r="N118" s="2969"/>
      <c r="O118" s="2901"/>
      <c r="P118" s="2902"/>
      <c r="Q118" s="2902"/>
      <c r="R118" s="2903" t="s">
        <v>201</v>
      </c>
      <c r="S118" s="2902"/>
      <c r="T118" s="2903" t="s">
        <v>202</v>
      </c>
      <c r="U118" s="2903" t="s">
        <v>451</v>
      </c>
      <c r="V118" s="2903"/>
      <c r="W118" s="2908"/>
      <c r="X118" s="2907" t="s">
        <v>452</v>
      </c>
      <c r="Y118" s="2908"/>
      <c r="Z118" s="2909"/>
      <c r="AA118" s="2909"/>
      <c r="AB118" s="2909"/>
      <c r="AC118" s="2909"/>
      <c r="AD118" s="2910"/>
    </row>
    <row r="119" spans="1:30" s="1104" customFormat="1" ht="17.25">
      <c r="A119" s="1155"/>
      <c r="B119" s="2790"/>
      <c r="C119" s="2791"/>
      <c r="D119" s="2791"/>
      <c r="E119" s="2895"/>
      <c r="F119" s="2855"/>
      <c r="G119" s="2825"/>
      <c r="H119" s="2826"/>
      <c r="I119" s="2826"/>
      <c r="J119" s="2826"/>
      <c r="K119" s="2826"/>
      <c r="L119" s="2826"/>
      <c r="M119" s="2826"/>
      <c r="N119" s="2827"/>
      <c r="O119" s="2818"/>
      <c r="P119" s="2819"/>
      <c r="Q119" s="2819"/>
      <c r="R119" s="2815"/>
      <c r="S119" s="2819"/>
      <c r="T119" s="2815"/>
      <c r="U119" s="2815"/>
      <c r="V119" s="2815"/>
      <c r="W119" s="2874"/>
      <c r="X119" s="2814"/>
      <c r="Y119" s="2874"/>
      <c r="Z119" s="2877"/>
      <c r="AA119" s="2877"/>
      <c r="AB119" s="2877"/>
      <c r="AC119" s="2877"/>
      <c r="AD119" s="2878"/>
    </row>
    <row r="120" spans="1:30" s="1104" customFormat="1" ht="17.25">
      <c r="A120" s="1155"/>
      <c r="B120" s="2790"/>
      <c r="C120" s="2791"/>
      <c r="D120" s="2791"/>
      <c r="E120" s="2895"/>
      <c r="F120" s="2856"/>
      <c r="G120" s="2825"/>
      <c r="H120" s="2826"/>
      <c r="I120" s="2826"/>
      <c r="J120" s="2826"/>
      <c r="K120" s="2826"/>
      <c r="L120" s="2826"/>
      <c r="M120" s="2826"/>
      <c r="N120" s="2827"/>
      <c r="O120" s="2855"/>
      <c r="P120" s="2806" t="s">
        <v>457</v>
      </c>
      <c r="Q120" s="2807"/>
      <c r="R120" s="2808"/>
      <c r="S120" s="2812" t="s">
        <v>492</v>
      </c>
      <c r="T120" s="2813"/>
      <c r="U120" s="2861"/>
      <c r="V120" s="2816"/>
      <c r="W120" s="2817"/>
      <c r="X120" s="2817"/>
      <c r="Y120" s="2813" t="s">
        <v>201</v>
      </c>
      <c r="Z120" s="2817"/>
      <c r="AA120" s="2813" t="s">
        <v>202</v>
      </c>
      <c r="AB120" s="2817"/>
      <c r="AC120" s="2813" t="s">
        <v>203</v>
      </c>
      <c r="AD120" s="2872"/>
    </row>
    <row r="121" spans="1:30" s="1104" customFormat="1" ht="18" thickBot="1">
      <c r="A121" s="1189"/>
      <c r="B121" s="2896"/>
      <c r="C121" s="2897"/>
      <c r="D121" s="2897"/>
      <c r="E121" s="2898"/>
      <c r="F121" s="1133"/>
      <c r="G121" s="2869"/>
      <c r="H121" s="2870"/>
      <c r="I121" s="2870"/>
      <c r="J121" s="2870"/>
      <c r="K121" s="2870"/>
      <c r="L121" s="2870"/>
      <c r="M121" s="2870"/>
      <c r="N121" s="2871"/>
      <c r="O121" s="3008"/>
      <c r="P121" s="2858"/>
      <c r="Q121" s="2859"/>
      <c r="R121" s="2860"/>
      <c r="S121" s="2862"/>
      <c r="T121" s="2863"/>
      <c r="U121" s="2864"/>
      <c r="V121" s="3010"/>
      <c r="W121" s="2865"/>
      <c r="X121" s="2865"/>
      <c r="Y121" s="2863"/>
      <c r="Z121" s="2865"/>
      <c r="AA121" s="2863"/>
      <c r="AB121" s="2865"/>
      <c r="AC121" s="2863"/>
      <c r="AD121" s="2873"/>
    </row>
    <row r="122" spans="1:30" ht="35.1" customHeight="1" thickBot="1">
      <c r="A122" s="1172" t="s">
        <v>1526</v>
      </c>
      <c r="B122" s="595"/>
      <c r="C122" s="595"/>
      <c r="D122" s="595"/>
      <c r="E122" s="595"/>
      <c r="F122" s="1193"/>
      <c r="G122" s="1194"/>
      <c r="H122" s="1194"/>
      <c r="I122" s="1194"/>
      <c r="J122" s="1195"/>
      <c r="K122" s="1194"/>
      <c r="L122" s="1194"/>
      <c r="M122" s="1194"/>
      <c r="N122" s="1194"/>
      <c r="O122" s="1194"/>
      <c r="P122" s="1196"/>
      <c r="Q122" s="1196"/>
      <c r="R122" s="1196"/>
      <c r="S122" s="1196"/>
      <c r="T122" s="1196"/>
      <c r="U122" s="1196"/>
      <c r="V122" s="1196"/>
      <c r="W122" s="1196"/>
      <c r="X122" s="1196"/>
      <c r="Y122" s="1196"/>
      <c r="Z122" s="1196"/>
      <c r="AA122" s="1196"/>
      <c r="AB122" s="1196"/>
      <c r="AC122" s="1192"/>
      <c r="AD122" s="1197"/>
    </row>
    <row r="123" spans="1:30" s="1104" customFormat="1" ht="18" customHeight="1">
      <c r="A123" s="1155"/>
      <c r="B123" s="2788" t="s">
        <v>455</v>
      </c>
      <c r="C123" s="2789"/>
      <c r="D123" s="2789"/>
      <c r="E123" s="2894"/>
      <c r="F123" s="1143"/>
      <c r="G123" s="2899" t="s">
        <v>1017</v>
      </c>
      <c r="H123" s="2929"/>
      <c r="I123" s="2929"/>
      <c r="J123" s="2929"/>
      <c r="K123" s="2929"/>
      <c r="L123" s="2929"/>
      <c r="M123" s="2929"/>
      <c r="N123" s="2969"/>
      <c r="O123" s="2901"/>
      <c r="P123" s="2902"/>
      <c r="Q123" s="2902"/>
      <c r="R123" s="2903" t="s">
        <v>201</v>
      </c>
      <c r="S123" s="2902"/>
      <c r="T123" s="2903" t="s">
        <v>202</v>
      </c>
      <c r="U123" s="2903" t="s">
        <v>451</v>
      </c>
      <c r="V123" s="2903"/>
      <c r="W123" s="2908"/>
      <c r="X123" s="2907" t="s">
        <v>452</v>
      </c>
      <c r="Y123" s="2908"/>
      <c r="Z123" s="2909"/>
      <c r="AA123" s="2909"/>
      <c r="AB123" s="2909"/>
      <c r="AC123" s="2909"/>
      <c r="AD123" s="2910"/>
    </row>
    <row r="124" spans="1:30" s="1104" customFormat="1" ht="17.25">
      <c r="A124" s="1155"/>
      <c r="B124" s="2790"/>
      <c r="C124" s="2791"/>
      <c r="D124" s="2791"/>
      <c r="E124" s="2895"/>
      <c r="F124" s="2855"/>
      <c r="G124" s="2825"/>
      <c r="H124" s="2826"/>
      <c r="I124" s="2826"/>
      <c r="J124" s="2826"/>
      <c r="K124" s="2826"/>
      <c r="L124" s="2826"/>
      <c r="M124" s="2826"/>
      <c r="N124" s="2827"/>
      <c r="O124" s="2818"/>
      <c r="P124" s="2819"/>
      <c r="Q124" s="2819"/>
      <c r="R124" s="2815"/>
      <c r="S124" s="2819"/>
      <c r="T124" s="2815"/>
      <c r="U124" s="2815"/>
      <c r="V124" s="2815"/>
      <c r="W124" s="2874"/>
      <c r="X124" s="2814"/>
      <c r="Y124" s="2874"/>
      <c r="Z124" s="2877"/>
      <c r="AA124" s="2877"/>
      <c r="AB124" s="2877"/>
      <c r="AC124" s="2877"/>
      <c r="AD124" s="2878"/>
    </row>
    <row r="125" spans="1:30" s="1104" customFormat="1" ht="17.25">
      <c r="A125" s="1155"/>
      <c r="B125" s="2790"/>
      <c r="C125" s="2791"/>
      <c r="D125" s="2791"/>
      <c r="E125" s="2895"/>
      <c r="F125" s="2856"/>
      <c r="G125" s="2825"/>
      <c r="H125" s="2826"/>
      <c r="I125" s="2826"/>
      <c r="J125" s="2826"/>
      <c r="K125" s="2826"/>
      <c r="L125" s="2826"/>
      <c r="M125" s="2826"/>
      <c r="N125" s="2827"/>
      <c r="O125" s="2855"/>
      <c r="P125" s="2806" t="s">
        <v>457</v>
      </c>
      <c r="Q125" s="2807"/>
      <c r="R125" s="2808"/>
      <c r="S125" s="2812" t="s">
        <v>492</v>
      </c>
      <c r="T125" s="2813"/>
      <c r="U125" s="2861"/>
      <c r="V125" s="2816"/>
      <c r="W125" s="2817"/>
      <c r="X125" s="2817"/>
      <c r="Y125" s="2813" t="s">
        <v>201</v>
      </c>
      <c r="Z125" s="2817"/>
      <c r="AA125" s="2813" t="s">
        <v>202</v>
      </c>
      <c r="AB125" s="2817"/>
      <c r="AC125" s="2813" t="s">
        <v>203</v>
      </c>
      <c r="AD125" s="2872"/>
    </row>
    <row r="126" spans="1:30" s="1104" customFormat="1" ht="18" thickBot="1">
      <c r="A126" s="1189"/>
      <c r="B126" s="2896"/>
      <c r="C126" s="2897"/>
      <c r="D126" s="2897"/>
      <c r="E126" s="2898"/>
      <c r="F126" s="1133"/>
      <c r="G126" s="2869"/>
      <c r="H126" s="2870"/>
      <c r="I126" s="2870"/>
      <c r="J126" s="2870"/>
      <c r="K126" s="2870"/>
      <c r="L126" s="2870"/>
      <c r="M126" s="2870"/>
      <c r="N126" s="2871"/>
      <c r="O126" s="3008"/>
      <c r="P126" s="2858"/>
      <c r="Q126" s="2859"/>
      <c r="R126" s="2860"/>
      <c r="S126" s="2862"/>
      <c r="T126" s="2863"/>
      <c r="U126" s="2864"/>
      <c r="V126" s="3010"/>
      <c r="W126" s="2865"/>
      <c r="X126" s="2865"/>
      <c r="Y126" s="2863"/>
      <c r="Z126" s="2865"/>
      <c r="AA126" s="2863"/>
      <c r="AB126" s="2865"/>
      <c r="AC126" s="2863"/>
      <c r="AD126" s="2873"/>
    </row>
    <row r="127" spans="1:30" s="1204" customFormat="1" ht="35.1" customHeight="1" thickBot="1">
      <c r="A127" s="1172" t="s">
        <v>1527</v>
      </c>
      <c r="B127" s="595"/>
      <c r="C127" s="595"/>
      <c r="D127" s="595"/>
      <c r="E127" s="595"/>
      <c r="F127" s="1198"/>
      <c r="G127" s="1199"/>
      <c r="H127" s="1199"/>
      <c r="I127" s="1199"/>
      <c r="J127" s="1200"/>
      <c r="K127" s="1199"/>
      <c r="L127" s="1199"/>
      <c r="M127" s="1199"/>
      <c r="N127" s="1199"/>
      <c r="O127" s="1199"/>
      <c r="P127" s="1201"/>
      <c r="Q127" s="1201"/>
      <c r="R127" s="1201"/>
      <c r="S127" s="1201"/>
      <c r="T127" s="1201"/>
      <c r="U127" s="1201"/>
      <c r="V127" s="1201"/>
      <c r="W127" s="1201"/>
      <c r="X127" s="1201"/>
      <c r="Y127" s="1201"/>
      <c r="Z127" s="1201"/>
      <c r="AA127" s="1201"/>
      <c r="AB127" s="1201"/>
      <c r="AC127" s="1202"/>
      <c r="AD127" s="1203"/>
    </row>
    <row r="128" spans="1:30" s="1204" customFormat="1" ht="18" customHeight="1">
      <c r="A128" s="1205"/>
      <c r="B128" s="2788" t="s">
        <v>455</v>
      </c>
      <c r="C128" s="2789"/>
      <c r="D128" s="2789"/>
      <c r="E128" s="2894"/>
      <c r="F128" s="1206"/>
      <c r="G128" s="2899" t="s">
        <v>1018</v>
      </c>
      <c r="H128" s="2929"/>
      <c r="I128" s="2929"/>
      <c r="J128" s="2929"/>
      <c r="K128" s="2929"/>
      <c r="L128" s="2929"/>
      <c r="M128" s="2929"/>
      <c r="N128" s="2969"/>
      <c r="O128" s="3023"/>
      <c r="P128" s="3024"/>
      <c r="Q128" s="3024"/>
      <c r="R128" s="2903" t="s">
        <v>201</v>
      </c>
      <c r="S128" s="3024"/>
      <c r="T128" s="2903" t="s">
        <v>202</v>
      </c>
      <c r="U128" s="2903" t="s">
        <v>451</v>
      </c>
      <c r="V128" s="2903"/>
      <c r="W128" s="2908"/>
      <c r="X128" s="2907" t="s">
        <v>452</v>
      </c>
      <c r="Y128" s="2908"/>
      <c r="Z128" s="3031"/>
      <c r="AA128" s="3031"/>
      <c r="AB128" s="3031"/>
      <c r="AC128" s="3031"/>
      <c r="AD128" s="3032"/>
    </row>
    <row r="129" spans="1:30" s="1204" customFormat="1" ht="17.25">
      <c r="A129" s="1205"/>
      <c r="B129" s="2790"/>
      <c r="C129" s="2791"/>
      <c r="D129" s="2791"/>
      <c r="E129" s="2895"/>
      <c r="F129" s="3035"/>
      <c r="G129" s="2825"/>
      <c r="H129" s="2826"/>
      <c r="I129" s="2826"/>
      <c r="J129" s="2826"/>
      <c r="K129" s="2826"/>
      <c r="L129" s="2826"/>
      <c r="M129" s="2826"/>
      <c r="N129" s="2827"/>
      <c r="O129" s="3025"/>
      <c r="P129" s="3026"/>
      <c r="Q129" s="3026"/>
      <c r="R129" s="2815"/>
      <c r="S129" s="3026"/>
      <c r="T129" s="2815"/>
      <c r="U129" s="2815"/>
      <c r="V129" s="2815"/>
      <c r="W129" s="2874"/>
      <c r="X129" s="2814"/>
      <c r="Y129" s="2874"/>
      <c r="Z129" s="3033"/>
      <c r="AA129" s="3033"/>
      <c r="AB129" s="3033"/>
      <c r="AC129" s="3033"/>
      <c r="AD129" s="3034"/>
    </row>
    <row r="130" spans="1:30" s="1204" customFormat="1" ht="17.25">
      <c r="A130" s="1205"/>
      <c r="B130" s="2790"/>
      <c r="C130" s="2791"/>
      <c r="D130" s="2791"/>
      <c r="E130" s="2895"/>
      <c r="F130" s="3036"/>
      <c r="G130" s="2825"/>
      <c r="H130" s="2826"/>
      <c r="I130" s="2826"/>
      <c r="J130" s="2826"/>
      <c r="K130" s="2826"/>
      <c r="L130" s="2826"/>
      <c r="M130" s="2826"/>
      <c r="N130" s="2827"/>
      <c r="O130" s="3035"/>
      <c r="P130" s="2806" t="s">
        <v>457</v>
      </c>
      <c r="Q130" s="2807"/>
      <c r="R130" s="2808"/>
      <c r="S130" s="2812" t="s">
        <v>492</v>
      </c>
      <c r="T130" s="2813"/>
      <c r="U130" s="2861"/>
      <c r="V130" s="3038"/>
      <c r="W130" s="3027"/>
      <c r="X130" s="3027"/>
      <c r="Y130" s="2813" t="s">
        <v>201</v>
      </c>
      <c r="Z130" s="3027"/>
      <c r="AA130" s="2813" t="s">
        <v>202</v>
      </c>
      <c r="AB130" s="3027"/>
      <c r="AC130" s="2813" t="s">
        <v>203</v>
      </c>
      <c r="AD130" s="3029"/>
    </row>
    <row r="131" spans="1:30" s="1204" customFormat="1" ht="18" thickBot="1">
      <c r="A131" s="1207"/>
      <c r="B131" s="2896"/>
      <c r="C131" s="2897"/>
      <c r="D131" s="2897"/>
      <c r="E131" s="2898"/>
      <c r="F131" s="1208"/>
      <c r="G131" s="2869"/>
      <c r="H131" s="2870"/>
      <c r="I131" s="2870"/>
      <c r="J131" s="2870"/>
      <c r="K131" s="2870"/>
      <c r="L131" s="2870"/>
      <c r="M131" s="2870"/>
      <c r="N131" s="2871"/>
      <c r="O131" s="3037"/>
      <c r="P131" s="2858"/>
      <c r="Q131" s="2859"/>
      <c r="R131" s="2860"/>
      <c r="S131" s="2862"/>
      <c r="T131" s="2863"/>
      <c r="U131" s="2864"/>
      <c r="V131" s="3039"/>
      <c r="W131" s="3028"/>
      <c r="X131" s="3028"/>
      <c r="Y131" s="2863"/>
      <c r="Z131" s="3028"/>
      <c r="AA131" s="2863"/>
      <c r="AB131" s="3028"/>
      <c r="AC131" s="2863"/>
      <c r="AD131" s="3030"/>
    </row>
    <row r="132" spans="1:30" ht="17.25">
      <c r="A132" s="1209"/>
    </row>
    <row r="133" spans="1:30" ht="17.25">
      <c r="A133" s="1210" t="s">
        <v>475</v>
      </c>
    </row>
    <row r="134" spans="1:30" ht="17.25">
      <c r="A134" s="1209" t="s">
        <v>476</v>
      </c>
    </row>
  </sheetData>
  <mergeCells count="535">
    <mergeCell ref="AD130:AD131"/>
    <mergeCell ref="Z128:AD129"/>
    <mergeCell ref="F129:F130"/>
    <mergeCell ref="O130:O131"/>
    <mergeCell ref="P130:R131"/>
    <mergeCell ref="S130:U131"/>
    <mergeCell ref="V130:W131"/>
    <mergeCell ref="X130:X131"/>
    <mergeCell ref="Y130:Y131"/>
    <mergeCell ref="Z130:Z131"/>
    <mergeCell ref="AA130:AA131"/>
    <mergeCell ref="Z123:AD124"/>
    <mergeCell ref="F124:F125"/>
    <mergeCell ref="O125:O126"/>
    <mergeCell ref="P125:R126"/>
    <mergeCell ref="S125:U126"/>
    <mergeCell ref="V125:W126"/>
    <mergeCell ref="AD125:AD126"/>
    <mergeCell ref="B128:E131"/>
    <mergeCell ref="G128:N131"/>
    <mergeCell ref="O128:P129"/>
    <mergeCell ref="Q128:Q129"/>
    <mergeCell ref="R128:R129"/>
    <mergeCell ref="S128:S129"/>
    <mergeCell ref="T128:T129"/>
    <mergeCell ref="U128:W129"/>
    <mergeCell ref="X128:Y129"/>
    <mergeCell ref="X125:X126"/>
    <mergeCell ref="Y125:Y126"/>
    <mergeCell ref="Z125:Z126"/>
    <mergeCell ref="AA125:AA126"/>
    <mergeCell ref="AB125:AB126"/>
    <mergeCell ref="AC125:AC126"/>
    <mergeCell ref="AB130:AB131"/>
    <mergeCell ref="AC130:AC131"/>
    <mergeCell ref="B123:E126"/>
    <mergeCell ref="G123:N126"/>
    <mergeCell ref="O123:P124"/>
    <mergeCell ref="Q123:Q124"/>
    <mergeCell ref="R123:R124"/>
    <mergeCell ref="S123:S124"/>
    <mergeCell ref="T123:T124"/>
    <mergeCell ref="U123:W124"/>
    <mergeCell ref="X123:Y124"/>
    <mergeCell ref="AD115:AD116"/>
    <mergeCell ref="B118:E121"/>
    <mergeCell ref="G118:N121"/>
    <mergeCell ref="O118:P119"/>
    <mergeCell ref="Q118:Q119"/>
    <mergeCell ref="R118:R119"/>
    <mergeCell ref="S118:S119"/>
    <mergeCell ref="T118:T119"/>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3:E116"/>
    <mergeCell ref="G113:I116"/>
    <mergeCell ref="J113:J116"/>
    <mergeCell ref="K113:N116"/>
    <mergeCell ref="O113:P114"/>
    <mergeCell ref="B108:E111"/>
    <mergeCell ref="Z113:AD114"/>
    <mergeCell ref="F114:F115"/>
    <mergeCell ref="O115:O116"/>
    <mergeCell ref="P115:R116"/>
    <mergeCell ref="S115:U116"/>
    <mergeCell ref="V115:W116"/>
    <mergeCell ref="X115:X116"/>
    <mergeCell ref="Y115:Y116"/>
    <mergeCell ref="Z115:Z116"/>
    <mergeCell ref="AA115:AA116"/>
    <mergeCell ref="Q113:Q114"/>
    <mergeCell ref="R113:R114"/>
    <mergeCell ref="S113:S114"/>
    <mergeCell ref="T113:T114"/>
    <mergeCell ref="U113:W114"/>
    <mergeCell ref="X113:Y114"/>
    <mergeCell ref="AB115:AB116"/>
    <mergeCell ref="AC115:AC116"/>
    <mergeCell ref="U108:W109"/>
    <mergeCell ref="X108:Y109"/>
    <mergeCell ref="Z108:AD109"/>
    <mergeCell ref="F109:F110"/>
    <mergeCell ref="O110:O111"/>
    <mergeCell ref="P110:R111"/>
    <mergeCell ref="S110:U111"/>
    <mergeCell ref="V110:W111"/>
    <mergeCell ref="X110:X111"/>
    <mergeCell ref="Y110:Y111"/>
    <mergeCell ref="G108:N111"/>
    <mergeCell ref="O108:P109"/>
    <mergeCell ref="Q108:Q109"/>
    <mergeCell ref="R108:R109"/>
    <mergeCell ref="S108:S109"/>
    <mergeCell ref="T108:T109"/>
    <mergeCell ref="Z110:Z111"/>
    <mergeCell ref="AA110:AA111"/>
    <mergeCell ref="AB110:AB111"/>
    <mergeCell ref="AC110:AC111"/>
    <mergeCell ref="AD110:AD111"/>
    <mergeCell ref="AD105:AD106"/>
    <mergeCell ref="X105:X106"/>
    <mergeCell ref="Y105:Y106"/>
    <mergeCell ref="Z105:Z106"/>
    <mergeCell ref="AA105:AA106"/>
    <mergeCell ref="AB105:AB106"/>
    <mergeCell ref="AC105:AC106"/>
    <mergeCell ref="S103:S104"/>
    <mergeCell ref="T103:T104"/>
    <mergeCell ref="U103:W104"/>
    <mergeCell ref="X103:Y104"/>
    <mergeCell ref="Z103:AD104"/>
    <mergeCell ref="B103:E106"/>
    <mergeCell ref="G103:N106"/>
    <mergeCell ref="O103:P104"/>
    <mergeCell ref="Q103:Q104"/>
    <mergeCell ref="R103:R104"/>
    <mergeCell ref="U98:W99"/>
    <mergeCell ref="X98:Y99"/>
    <mergeCell ref="Z98:AD99"/>
    <mergeCell ref="F99:F100"/>
    <mergeCell ref="O100:O101"/>
    <mergeCell ref="P100:R101"/>
    <mergeCell ref="S100:U101"/>
    <mergeCell ref="V100:W101"/>
    <mergeCell ref="X100:X101"/>
    <mergeCell ref="Y100:Y101"/>
    <mergeCell ref="F104:F105"/>
    <mergeCell ref="O105:O106"/>
    <mergeCell ref="P105:R106"/>
    <mergeCell ref="S105:U106"/>
    <mergeCell ref="V105:W106"/>
    <mergeCell ref="Z100:Z101"/>
    <mergeCell ref="AA100:AA101"/>
    <mergeCell ref="AB100:AB101"/>
    <mergeCell ref="AC100:AC101"/>
    <mergeCell ref="B98:E101"/>
    <mergeCell ref="G98:N101"/>
    <mergeCell ref="O98:P99"/>
    <mergeCell ref="Q98:Q99"/>
    <mergeCell ref="R98:R99"/>
    <mergeCell ref="S98:S99"/>
    <mergeCell ref="T98:T99"/>
    <mergeCell ref="AD100:AD101"/>
    <mergeCell ref="B90:E96"/>
    <mergeCell ref="G90:I96"/>
    <mergeCell ref="J90:J96"/>
    <mergeCell ref="K90:N96"/>
    <mergeCell ref="O90:P91"/>
    <mergeCell ref="F92:F94"/>
    <mergeCell ref="O92:O96"/>
    <mergeCell ref="P92:R96"/>
    <mergeCell ref="S92:U96"/>
    <mergeCell ref="V92:W96"/>
    <mergeCell ref="X92:X96"/>
    <mergeCell ref="Y92:Y96"/>
    <mergeCell ref="Z92:Z96"/>
    <mergeCell ref="AA92:AA96"/>
    <mergeCell ref="AB92:AB96"/>
    <mergeCell ref="AC92:AC96"/>
    <mergeCell ref="B83:E88"/>
    <mergeCell ref="Z90:AD91"/>
    <mergeCell ref="Q90:Q91"/>
    <mergeCell ref="R90:R91"/>
    <mergeCell ref="S90:S91"/>
    <mergeCell ref="T90:T91"/>
    <mergeCell ref="U90:W91"/>
    <mergeCell ref="X90:Y91"/>
    <mergeCell ref="V88:W88"/>
    <mergeCell ref="F85:F86"/>
    <mergeCell ref="K85:N86"/>
    <mergeCell ref="O85:P85"/>
    <mergeCell ref="U85:W85"/>
    <mergeCell ref="X85:Y85"/>
    <mergeCell ref="Z85:AD85"/>
    <mergeCell ref="S86:U86"/>
    <mergeCell ref="V86:W86"/>
    <mergeCell ref="K87:N88"/>
    <mergeCell ref="O87:P87"/>
    <mergeCell ref="U87:W87"/>
    <mergeCell ref="P88:R88"/>
    <mergeCell ref="S88:U88"/>
    <mergeCell ref="AD80:AD81"/>
    <mergeCell ref="G83:I88"/>
    <mergeCell ref="J83:J88"/>
    <mergeCell ref="K83:N84"/>
    <mergeCell ref="O83:P83"/>
    <mergeCell ref="U83:W83"/>
    <mergeCell ref="X83:Y83"/>
    <mergeCell ref="P84:R84"/>
    <mergeCell ref="AD92:AD96"/>
    <mergeCell ref="P86:R86"/>
    <mergeCell ref="AC76:AC77"/>
    <mergeCell ref="S74:S75"/>
    <mergeCell ref="T74:T75"/>
    <mergeCell ref="U74:W75"/>
    <mergeCell ref="X74:Y75"/>
    <mergeCell ref="Z74:AD75"/>
    <mergeCell ref="S84:U84"/>
    <mergeCell ref="V84:W84"/>
    <mergeCell ref="X87:Y87"/>
    <mergeCell ref="Z87:AD87"/>
    <mergeCell ref="S80:U81"/>
    <mergeCell ref="V80:W81"/>
    <mergeCell ref="X80:X81"/>
    <mergeCell ref="Y80:Y81"/>
    <mergeCell ref="Z80:Z81"/>
    <mergeCell ref="AA80:AA81"/>
    <mergeCell ref="Z83:AD83"/>
    <mergeCell ref="S78:S79"/>
    <mergeCell ref="T78:T79"/>
    <mergeCell ref="U78:W79"/>
    <mergeCell ref="X78:Y79"/>
    <mergeCell ref="Z78:AD79"/>
    <mergeCell ref="AB80:AB81"/>
    <mergeCell ref="AC80:AC81"/>
    <mergeCell ref="F75:F76"/>
    <mergeCell ref="O76:O77"/>
    <mergeCell ref="P76:R77"/>
    <mergeCell ref="S76:U77"/>
    <mergeCell ref="V76:W77"/>
    <mergeCell ref="AD76:AD77"/>
    <mergeCell ref="A73:O73"/>
    <mergeCell ref="B74:E81"/>
    <mergeCell ref="G74:N77"/>
    <mergeCell ref="O74:P75"/>
    <mergeCell ref="Q74:Q75"/>
    <mergeCell ref="R74:R75"/>
    <mergeCell ref="F79:F80"/>
    <mergeCell ref="O80:O81"/>
    <mergeCell ref="P80:R81"/>
    <mergeCell ref="G78:N81"/>
    <mergeCell ref="O78:P79"/>
    <mergeCell ref="Q78:Q79"/>
    <mergeCell ref="R78:R79"/>
    <mergeCell ref="X76:X77"/>
    <mergeCell ref="Y76:Y77"/>
    <mergeCell ref="Z76:Z77"/>
    <mergeCell ref="AA76:AA77"/>
    <mergeCell ref="AB76:AB77"/>
    <mergeCell ref="X64:Y65"/>
    <mergeCell ref="Z64:AD65"/>
    <mergeCell ref="F70:F71"/>
    <mergeCell ref="O71:O72"/>
    <mergeCell ref="P71:R72"/>
    <mergeCell ref="S71:U72"/>
    <mergeCell ref="V71:W72"/>
    <mergeCell ref="X71:X72"/>
    <mergeCell ref="B69:E72"/>
    <mergeCell ref="G69:N72"/>
    <mergeCell ref="O69:P70"/>
    <mergeCell ref="Q69:Q70"/>
    <mergeCell ref="R69:R70"/>
    <mergeCell ref="S69:S70"/>
    <mergeCell ref="Y71:Y72"/>
    <mergeCell ref="Z71:Z72"/>
    <mergeCell ref="AA71:AA72"/>
    <mergeCell ref="AB71:AB72"/>
    <mergeCell ref="AC71:AC72"/>
    <mergeCell ref="AD71:AD72"/>
    <mergeCell ref="T69:T70"/>
    <mergeCell ref="U69:W70"/>
    <mergeCell ref="X69:Y70"/>
    <mergeCell ref="Z69:AD70"/>
    <mergeCell ref="F65:F66"/>
    <mergeCell ref="O66:O67"/>
    <mergeCell ref="P66:R67"/>
    <mergeCell ref="S66:U67"/>
    <mergeCell ref="V66:W67"/>
    <mergeCell ref="X66:X67"/>
    <mergeCell ref="B62:E62"/>
    <mergeCell ref="F62:AD62"/>
    <mergeCell ref="B63:E63"/>
    <mergeCell ref="F63:AD63"/>
    <mergeCell ref="B64:E67"/>
    <mergeCell ref="G64:N67"/>
    <mergeCell ref="O64:P65"/>
    <mergeCell ref="Q64:Q65"/>
    <mergeCell ref="R64:R65"/>
    <mergeCell ref="S64:S65"/>
    <mergeCell ref="Y66:Y67"/>
    <mergeCell ref="Z66:Z67"/>
    <mergeCell ref="AA66:AA67"/>
    <mergeCell ref="AB66:AB67"/>
    <mergeCell ref="AC66:AC67"/>
    <mergeCell ref="AD66:AD67"/>
    <mergeCell ref="T64:T65"/>
    <mergeCell ref="U64:W65"/>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X44:Y45"/>
    <mergeCell ref="Z44:AD45"/>
    <mergeCell ref="G46:I47"/>
    <mergeCell ref="J46:Q47"/>
    <mergeCell ref="R46:T47"/>
    <mergeCell ref="U46:AD47"/>
    <mergeCell ref="AB41:AB42"/>
    <mergeCell ref="AC41:AC42"/>
    <mergeCell ref="AD41:AD42"/>
    <mergeCell ref="X41:X42"/>
    <mergeCell ref="Y41:Y42"/>
    <mergeCell ref="Z41:Z42"/>
    <mergeCell ref="AA41:AA42"/>
    <mergeCell ref="B44:E50"/>
    <mergeCell ref="F44:F45"/>
    <mergeCell ref="G44:N45"/>
    <mergeCell ref="O44:P45"/>
    <mergeCell ref="Q44:Q45"/>
    <mergeCell ref="R44:R45"/>
    <mergeCell ref="S44:S45"/>
    <mergeCell ref="S41:U42"/>
    <mergeCell ref="V41:W42"/>
    <mergeCell ref="T44:T45"/>
    <mergeCell ref="U44:W45"/>
    <mergeCell ref="T48:T49"/>
    <mergeCell ref="U48:W49"/>
    <mergeCell ref="S39:S40"/>
    <mergeCell ref="T39:T40"/>
    <mergeCell ref="U39:W40"/>
    <mergeCell ref="X39:Y40"/>
    <mergeCell ref="Z39:AD40"/>
    <mergeCell ref="X37:X38"/>
    <mergeCell ref="Y37:Y38"/>
    <mergeCell ref="Z37:Z38"/>
    <mergeCell ref="AA37:AA38"/>
    <mergeCell ref="AB37:AB38"/>
    <mergeCell ref="AC37:AC38"/>
    <mergeCell ref="S35:S36"/>
    <mergeCell ref="T35:T36"/>
    <mergeCell ref="U35:W36"/>
    <mergeCell ref="X35:Y36"/>
    <mergeCell ref="Z35:AD36"/>
    <mergeCell ref="F36:F37"/>
    <mergeCell ref="O37:O38"/>
    <mergeCell ref="P37:R38"/>
    <mergeCell ref="S37:U38"/>
    <mergeCell ref="V37:W38"/>
    <mergeCell ref="AD37:AD38"/>
    <mergeCell ref="A34:Q34"/>
    <mergeCell ref="B35:E42"/>
    <mergeCell ref="G35:N38"/>
    <mergeCell ref="O35:P36"/>
    <mergeCell ref="Q35:Q36"/>
    <mergeCell ref="R35:R36"/>
    <mergeCell ref="F40:F41"/>
    <mergeCell ref="O41:O42"/>
    <mergeCell ref="P41:R42"/>
    <mergeCell ref="G39:N42"/>
    <mergeCell ref="O39:P40"/>
    <mergeCell ref="Q39:Q40"/>
    <mergeCell ref="R39:R40"/>
    <mergeCell ref="Y32:Y33"/>
    <mergeCell ref="Z32:Z33"/>
    <mergeCell ref="AA32:AA33"/>
    <mergeCell ref="AB32:AB33"/>
    <mergeCell ref="AC32:AC33"/>
    <mergeCell ref="AD32:AD33"/>
    <mergeCell ref="T30:T31"/>
    <mergeCell ref="U30:W31"/>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Z14:AD14"/>
    <mergeCell ref="P15:R15"/>
    <mergeCell ref="S15:U15"/>
    <mergeCell ref="V15:W15"/>
    <mergeCell ref="Y12:Y13"/>
    <mergeCell ref="Z12:Z13"/>
    <mergeCell ref="AA12:AA13"/>
    <mergeCell ref="AB12:AB13"/>
    <mergeCell ref="AC12:AC13"/>
    <mergeCell ref="AD12:AD13"/>
    <mergeCell ref="D14:N15"/>
    <mergeCell ref="O14:P14"/>
    <mergeCell ref="U14:W14"/>
    <mergeCell ref="X14:Y14"/>
    <mergeCell ref="D10:N13"/>
    <mergeCell ref="O10:P11"/>
    <mergeCell ref="Q10:Q11"/>
    <mergeCell ref="R10:R11"/>
    <mergeCell ref="S10:S11"/>
    <mergeCell ref="T10:T11"/>
    <mergeCell ref="U10:W11"/>
    <mergeCell ref="X10:Y11"/>
    <mergeCell ref="Z10:AD11"/>
    <mergeCell ref="A2:AD2"/>
    <mergeCell ref="A4:D4"/>
    <mergeCell ref="E4:K4"/>
    <mergeCell ref="L4:O4"/>
    <mergeCell ref="P4:U4"/>
    <mergeCell ref="V4:W4"/>
    <mergeCell ref="X4:AD4"/>
    <mergeCell ref="B7:E8"/>
    <mergeCell ref="F7:J7"/>
    <mergeCell ref="K7:AD7"/>
    <mergeCell ref="F8:J8"/>
    <mergeCell ref="K8:AD8"/>
    <mergeCell ref="C11:C12"/>
    <mergeCell ref="O12:O13"/>
    <mergeCell ref="P12:R13"/>
    <mergeCell ref="S12:U13"/>
    <mergeCell ref="V12:W13"/>
    <mergeCell ref="X12:X13"/>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3" priority="109" stopIfTrue="1" operator="equal">
      <formula>""</formula>
    </cfRule>
  </conditionalFormatting>
  <conditionalFormatting sqref="F21 N21">
    <cfRule type="cellIs" dxfId="112" priority="108" stopIfTrue="1" operator="equal">
      <formula>IF($F$21:$N$21,"✓")</formula>
    </cfRule>
  </conditionalFormatting>
  <conditionalFormatting sqref="U46:AD47 N50 AA50 Y50 W50 P50 J46:R47">
    <cfRule type="cellIs" dxfId="111" priority="107" stopIfTrue="1" operator="equal">
      <formula>""</formula>
    </cfRule>
  </conditionalFormatting>
  <conditionalFormatting sqref="Q44:S44">
    <cfRule type="cellIs" dxfId="110" priority="105" stopIfTrue="1" operator="equal">
      <formula>""</formula>
    </cfRule>
  </conditionalFormatting>
  <conditionalFormatting sqref="U48 O48 Q48:S48 X48 Z48">
    <cfRule type="cellIs" dxfId="109" priority="103" stopIfTrue="1" operator="equal">
      <formula>""</formula>
    </cfRule>
  </conditionalFormatting>
  <conditionalFormatting sqref="F44">
    <cfRule type="cellIs" dxfId="108" priority="106" stopIfTrue="1" operator="equal">
      <formula>""</formula>
    </cfRule>
  </conditionalFormatting>
  <conditionalFormatting sqref="F48">
    <cfRule type="cellIs" dxfId="107" priority="104" stopIfTrue="1" operator="equal">
      <formula>""</formula>
    </cfRule>
  </conditionalFormatting>
  <conditionalFormatting sqref="F104:F105 Q103:Q104 S103:S104 O105:O106 X105:X106 Z105:Z106 AB105:AB106">
    <cfRule type="cellIs" dxfId="106" priority="100" stopIfTrue="1" operator="equal">
      <formula>""</formula>
    </cfRule>
  </conditionalFormatting>
  <conditionalFormatting sqref="F79:F80 Q78:Q79 S78:S79 O80:O81 X80:X81 Z80:Z81 AB80:AB81">
    <cfRule type="cellIs" dxfId="105" priority="101" stopIfTrue="1" operator="equal">
      <formula>""</formula>
    </cfRule>
  </conditionalFormatting>
  <conditionalFormatting sqref="F36:F37 Q35:Q36 S35:S36 O37:O38 X37:X38 Z37:Z38 AB37:AB38">
    <cfRule type="cellIs" dxfId="104" priority="102" stopIfTrue="1" operator="equal">
      <formula>""</formula>
    </cfRule>
  </conditionalFormatting>
  <conditionalFormatting sqref="Q83 S83 K83 AB83 X83 Z83 O83">
    <cfRule type="cellIs" dxfId="103" priority="99" stopIfTrue="1" operator="equal">
      <formula>""</formula>
    </cfRule>
  </conditionalFormatting>
  <conditionalFormatting sqref="F99:F100 Q98:Q99 S98:S99 O100:O101 X100:X101 Z100:Z101 AB100:AB101">
    <cfRule type="cellIs" dxfId="102" priority="97" stopIfTrue="1" operator="equal">
      <formula>""</formula>
    </cfRule>
  </conditionalFormatting>
  <conditionalFormatting sqref="Q85 S85 K85 AB85 X85 Z85 O85">
    <cfRule type="cellIs" dxfId="101" priority="98" stopIfTrue="1" operator="equal">
      <formula>""</formula>
    </cfRule>
  </conditionalFormatting>
  <conditionalFormatting sqref="F40:F41 Q39:Q40 S39:S40 O41:O42 X41:X42 Z41:Z42 AB41:AB42">
    <cfRule type="cellIs" dxfId="100" priority="96" stopIfTrue="1" operator="equal">
      <formula>""</formula>
    </cfRule>
  </conditionalFormatting>
  <conditionalFormatting sqref="S88 AB88 X88 Z88">
    <cfRule type="cellIs" dxfId="99" priority="95" stopIfTrue="1" operator="equal">
      <formula>""</formula>
    </cfRule>
  </conditionalFormatting>
  <conditionalFormatting sqref="O88">
    <cfRule type="cellIs" dxfId="98" priority="94" stopIfTrue="1" operator="equal">
      <formula>""</formula>
    </cfRule>
  </conditionalFormatting>
  <conditionalFormatting sqref="O84">
    <cfRule type="cellIs" dxfId="97" priority="92" stopIfTrue="1" operator="equal">
      <formula>""</formula>
    </cfRule>
  </conditionalFormatting>
  <conditionalFormatting sqref="O86">
    <cfRule type="cellIs" dxfId="96" priority="90" stopIfTrue="1" operator="equal">
      <formula>""</formula>
    </cfRule>
  </conditionalFormatting>
  <conditionalFormatting sqref="S84 AB84 X84 Z84">
    <cfRule type="cellIs" dxfId="95" priority="93" stopIfTrue="1" operator="equal">
      <formula>""</formula>
    </cfRule>
  </conditionalFormatting>
  <conditionalFormatting sqref="S86 AB86 X86 Z86">
    <cfRule type="cellIs" dxfId="94" priority="91" stopIfTrue="1" operator="equal">
      <formula>""</formula>
    </cfRule>
  </conditionalFormatting>
  <conditionalFormatting sqref="F85">
    <cfRule type="cellIs" dxfId="93" priority="89" stopIfTrue="1" operator="equal">
      <formula>""</formula>
    </cfRule>
  </conditionalFormatting>
  <conditionalFormatting sqref="F75:F76 Q74:Q75 S74:S75 O76:O77 X76:X77 Z76:Z77 AB76:AB77">
    <cfRule type="cellIs" dxfId="92" priority="88" stopIfTrue="1" operator="equal">
      <formula>""</formula>
    </cfRule>
  </conditionalFormatting>
  <conditionalFormatting sqref="Z74:AD75">
    <cfRule type="cellIs" dxfId="91" priority="87" operator="equal">
      <formula>""</formula>
    </cfRule>
  </conditionalFormatting>
  <conditionalFormatting sqref="Z57:AD58">
    <cfRule type="cellIs" dxfId="90" priority="86" operator="equal">
      <formula>""</formula>
    </cfRule>
  </conditionalFormatting>
  <conditionalFormatting sqref="Z52:AD53">
    <cfRule type="cellIs" dxfId="89" priority="85" operator="equal">
      <formula>""</formula>
    </cfRule>
  </conditionalFormatting>
  <conditionalFormatting sqref="Z44:AD45">
    <cfRule type="cellIs" dxfId="88" priority="84" operator="equal">
      <formula>""</formula>
    </cfRule>
  </conditionalFormatting>
  <conditionalFormatting sqref="Z35:AD36">
    <cfRule type="cellIs" dxfId="87" priority="83" operator="equal">
      <formula>""</formula>
    </cfRule>
  </conditionalFormatting>
  <conditionalFormatting sqref="Z27:AD27">
    <cfRule type="cellIs" dxfId="86" priority="82" operator="equal">
      <formula>""</formula>
    </cfRule>
  </conditionalFormatting>
  <conditionalFormatting sqref="Z23:AD24">
    <cfRule type="cellIs" dxfId="85" priority="81" operator="equal">
      <formula>""</formula>
    </cfRule>
  </conditionalFormatting>
  <conditionalFormatting sqref="Z14:AD14">
    <cfRule type="cellIs" dxfId="84" priority="80" operator="equal">
      <formula>""</formula>
    </cfRule>
  </conditionalFormatting>
  <conditionalFormatting sqref="Z10:AD11">
    <cfRule type="cellIs" dxfId="83" priority="79" operator="equal">
      <formula>""</formula>
    </cfRule>
  </conditionalFormatting>
  <conditionalFormatting sqref="F114:F115 Q113:Q114 S113:S114 O115:O116 X115:X116 Z115:Z116 AB115:AB116">
    <cfRule type="cellIs" dxfId="82" priority="78" stopIfTrue="1" operator="equal">
      <formula>""</formula>
    </cfRule>
  </conditionalFormatting>
  <conditionalFormatting sqref="F119:F120 Q118:Q119 S118:S119 O120:O121 X120:X121 Z120:Z121 AB120:AB121">
    <cfRule type="cellIs" dxfId="81" priority="77" stopIfTrue="1" operator="equal">
      <formula>""</formula>
    </cfRule>
  </conditionalFormatting>
  <conditionalFormatting sqref="K113">
    <cfRule type="cellIs" dxfId="80" priority="76" stopIfTrue="1" operator="equal">
      <formula>""</formula>
    </cfRule>
  </conditionalFormatting>
  <conditionalFormatting sqref="Z98:AD99">
    <cfRule type="cellIs" dxfId="79" priority="75" operator="equal">
      <formula>""</formula>
    </cfRule>
  </conditionalFormatting>
  <conditionalFormatting sqref="Z103:AD104">
    <cfRule type="cellIs" dxfId="78" priority="74" operator="equal">
      <formula>""</formula>
    </cfRule>
  </conditionalFormatting>
  <conditionalFormatting sqref="Z113:AD114">
    <cfRule type="cellIs" dxfId="77" priority="73" operator="equal">
      <formula>""</formula>
    </cfRule>
  </conditionalFormatting>
  <conditionalFormatting sqref="Z118:AD119">
    <cfRule type="cellIs" dxfId="76" priority="72" operator="equal">
      <formula>""</formula>
    </cfRule>
  </conditionalFormatting>
  <conditionalFormatting sqref="F92 Q90:Q91 S90:S91 O92:O96 X92:X96 Z92:Z96 AB92:AB96">
    <cfRule type="cellIs" dxfId="75" priority="71" stopIfTrue="1" operator="equal">
      <formula>""</formula>
    </cfRule>
  </conditionalFormatting>
  <conditionalFormatting sqref="Z90:AD91">
    <cfRule type="cellIs" dxfId="74" priority="70" operator="equal">
      <formula>""</formula>
    </cfRule>
  </conditionalFormatting>
  <conditionalFormatting sqref="F109:F110 Q108:Q109 S108:S109 O110:O111 X110:X111 Z110:Z111 AB110:AB111">
    <cfRule type="cellIs" dxfId="73" priority="67" stopIfTrue="1" operator="equal">
      <formula>""</formula>
    </cfRule>
  </conditionalFormatting>
  <conditionalFormatting sqref="Z108:AD109">
    <cfRule type="cellIs" dxfId="72" priority="66" operator="equal">
      <formula>""</formula>
    </cfRule>
  </conditionalFormatting>
  <conditionalFormatting sqref="Z123:AD124">
    <cfRule type="cellIs" dxfId="71" priority="64" operator="equal">
      <formula>""</formula>
    </cfRule>
  </conditionalFormatting>
  <conditionalFormatting sqref="F124:F125 Q123:Q124 S123:S124 O125:O126 X125:X126 Z125:Z126 AB125:AB126">
    <cfRule type="cellIs" dxfId="70" priority="65" stopIfTrue="1" operator="equal">
      <formula>""</formula>
    </cfRule>
  </conditionalFormatting>
  <conditionalFormatting sqref="K90">
    <cfRule type="cellIs" dxfId="69" priority="63" stopIfTrue="1" operator="equal">
      <formula>""</formula>
    </cfRule>
  </conditionalFormatting>
  <conditionalFormatting sqref="O10:P11">
    <cfRule type="cellIs" dxfId="68" priority="62" operator="equal">
      <formula>""</formula>
    </cfRule>
  </conditionalFormatting>
  <conditionalFormatting sqref="V12:W13">
    <cfRule type="cellIs" dxfId="67" priority="61" operator="equal">
      <formula>""</formula>
    </cfRule>
  </conditionalFormatting>
  <conditionalFormatting sqref="O14:P14">
    <cfRule type="cellIs" dxfId="66" priority="60" operator="equal">
      <formula>""</formula>
    </cfRule>
  </conditionalFormatting>
  <conditionalFormatting sqref="V15:W15">
    <cfRule type="cellIs" dxfId="65" priority="59" operator="equal">
      <formula>""</formula>
    </cfRule>
  </conditionalFormatting>
  <conditionalFormatting sqref="O17:P18">
    <cfRule type="cellIs" dxfId="64" priority="58" operator="equal">
      <formula>""</formula>
    </cfRule>
  </conditionalFormatting>
  <conditionalFormatting sqref="V19:W20">
    <cfRule type="cellIs" dxfId="63" priority="57" operator="equal">
      <formula>""</formula>
    </cfRule>
  </conditionalFormatting>
  <conditionalFormatting sqref="O23:P24">
    <cfRule type="cellIs" dxfId="62" priority="56" operator="equal">
      <formula>""</formula>
    </cfRule>
  </conditionalFormatting>
  <conditionalFormatting sqref="V25:W26">
    <cfRule type="cellIs" dxfId="61" priority="55" operator="equal">
      <formula>""</formula>
    </cfRule>
  </conditionalFormatting>
  <conditionalFormatting sqref="O27:P27">
    <cfRule type="cellIs" dxfId="60" priority="54" operator="equal">
      <formula>""</formula>
    </cfRule>
  </conditionalFormatting>
  <conditionalFormatting sqref="V28:W28">
    <cfRule type="cellIs" dxfId="59" priority="53" operator="equal">
      <formula>""</formula>
    </cfRule>
  </conditionalFormatting>
  <conditionalFormatting sqref="O30:P31">
    <cfRule type="cellIs" dxfId="58" priority="52" operator="equal">
      <formula>""</formula>
    </cfRule>
  </conditionalFormatting>
  <conditionalFormatting sqref="V32:W33">
    <cfRule type="cellIs" dxfId="57" priority="51" operator="equal">
      <formula>""</formula>
    </cfRule>
  </conditionalFormatting>
  <conditionalFormatting sqref="O35:P36">
    <cfRule type="cellIs" dxfId="56" priority="50" operator="equal">
      <formula>""</formula>
    </cfRule>
  </conditionalFormatting>
  <conditionalFormatting sqref="V37:W38">
    <cfRule type="cellIs" dxfId="55" priority="49" operator="equal">
      <formula>""</formula>
    </cfRule>
  </conditionalFormatting>
  <conditionalFormatting sqref="O39:P40">
    <cfRule type="cellIs" dxfId="54" priority="48" operator="equal">
      <formula>""</formula>
    </cfRule>
  </conditionalFormatting>
  <conditionalFormatting sqref="V41:W42">
    <cfRule type="cellIs" dxfId="53" priority="47" operator="equal">
      <formula>""</formula>
    </cfRule>
  </conditionalFormatting>
  <conditionalFormatting sqref="O44:P45">
    <cfRule type="cellIs" dxfId="52" priority="46" operator="equal">
      <formula>""</formula>
    </cfRule>
  </conditionalFormatting>
  <conditionalFormatting sqref="O48:P49">
    <cfRule type="cellIs" dxfId="51" priority="45" operator="equal">
      <formula>""</formula>
    </cfRule>
  </conditionalFormatting>
  <conditionalFormatting sqref="K50:M50">
    <cfRule type="cellIs" dxfId="50" priority="44" operator="equal">
      <formula>""</formula>
    </cfRule>
  </conditionalFormatting>
  <conditionalFormatting sqref="U50:V50">
    <cfRule type="cellIs" dxfId="49" priority="43" operator="equal">
      <formula>""</formula>
    </cfRule>
  </conditionalFormatting>
  <conditionalFormatting sqref="O52:P53">
    <cfRule type="cellIs" dxfId="48" priority="42" operator="equal">
      <formula>""</formula>
    </cfRule>
  </conditionalFormatting>
  <conditionalFormatting sqref="V54:W55">
    <cfRule type="cellIs" dxfId="47" priority="41" operator="equal">
      <formula>""</formula>
    </cfRule>
  </conditionalFormatting>
  <conditionalFormatting sqref="O57:P58">
    <cfRule type="cellIs" dxfId="46" priority="40" operator="equal">
      <formula>""</formula>
    </cfRule>
  </conditionalFormatting>
  <conditionalFormatting sqref="V59:W60">
    <cfRule type="cellIs" dxfId="45" priority="39" operator="equal">
      <formula>""</formula>
    </cfRule>
  </conditionalFormatting>
  <conditionalFormatting sqref="O64:P65">
    <cfRule type="cellIs" dxfId="44" priority="38" operator="equal">
      <formula>""</formula>
    </cfRule>
  </conditionalFormatting>
  <conditionalFormatting sqref="V66:W67">
    <cfRule type="cellIs" dxfId="43" priority="37" operator="equal">
      <formula>""</formula>
    </cfRule>
  </conditionalFormatting>
  <conditionalFormatting sqref="V76:W77">
    <cfRule type="cellIs" dxfId="42" priority="36" operator="equal">
      <formula>""</formula>
    </cfRule>
  </conditionalFormatting>
  <conditionalFormatting sqref="O74:P75">
    <cfRule type="cellIs" dxfId="41" priority="35" operator="equal">
      <formula>""</formula>
    </cfRule>
  </conditionalFormatting>
  <conditionalFormatting sqref="O78:P79">
    <cfRule type="cellIs" dxfId="40" priority="34" operator="equal">
      <formula>""</formula>
    </cfRule>
  </conditionalFormatting>
  <conditionalFormatting sqref="V80:W81">
    <cfRule type="cellIs" dxfId="39" priority="33" operator="equal">
      <formula>""</formula>
    </cfRule>
  </conditionalFormatting>
  <conditionalFormatting sqref="V84:W84">
    <cfRule type="cellIs" dxfId="38" priority="32" operator="equal">
      <formula>""</formula>
    </cfRule>
  </conditionalFormatting>
  <conditionalFormatting sqref="V86:W86">
    <cfRule type="cellIs" dxfId="37" priority="31" operator="equal">
      <formula>""</formula>
    </cfRule>
  </conditionalFormatting>
  <conditionalFormatting sqref="V88:W88">
    <cfRule type="cellIs" dxfId="36" priority="30" operator="equal">
      <formula>""</formula>
    </cfRule>
  </conditionalFormatting>
  <conditionalFormatting sqref="O90:P91">
    <cfRule type="cellIs" dxfId="35" priority="29" operator="equal">
      <formula>""</formula>
    </cfRule>
  </conditionalFormatting>
  <conditionalFormatting sqref="V92:W96">
    <cfRule type="cellIs" dxfId="34" priority="28" operator="equal">
      <formula>""</formula>
    </cfRule>
  </conditionalFormatting>
  <conditionalFormatting sqref="O98:P99">
    <cfRule type="cellIs" dxfId="33" priority="27" operator="equal">
      <formula>""</formula>
    </cfRule>
  </conditionalFormatting>
  <conditionalFormatting sqref="V100:W101">
    <cfRule type="cellIs" dxfId="32" priority="26" operator="equal">
      <formula>""</formula>
    </cfRule>
  </conditionalFormatting>
  <conditionalFormatting sqref="O103:P104">
    <cfRule type="cellIs" dxfId="31" priority="25" operator="equal">
      <formula>""</formula>
    </cfRule>
  </conditionalFormatting>
  <conditionalFormatting sqref="V105:W106">
    <cfRule type="cellIs" dxfId="30" priority="24" operator="equal">
      <formula>""</formula>
    </cfRule>
  </conditionalFormatting>
  <conditionalFormatting sqref="O108:P109">
    <cfRule type="cellIs" dxfId="29" priority="21" operator="equal">
      <formula>""</formula>
    </cfRule>
  </conditionalFormatting>
  <conditionalFormatting sqref="V110:W111">
    <cfRule type="cellIs" dxfId="28" priority="20" operator="equal">
      <formula>""</formula>
    </cfRule>
  </conditionalFormatting>
  <conditionalFormatting sqref="O113:P114">
    <cfRule type="cellIs" dxfId="27" priority="19" operator="equal">
      <formula>""</formula>
    </cfRule>
  </conditionalFormatting>
  <conditionalFormatting sqref="V115:W116">
    <cfRule type="cellIs" dxfId="26" priority="18" operator="equal">
      <formula>""</formula>
    </cfRule>
  </conditionalFormatting>
  <conditionalFormatting sqref="O118:P119">
    <cfRule type="cellIs" dxfId="25" priority="17" operator="equal">
      <formula>""</formula>
    </cfRule>
  </conditionalFormatting>
  <conditionalFormatting sqref="V120:W121">
    <cfRule type="cellIs" dxfId="24" priority="16" operator="equal">
      <formula>""</formula>
    </cfRule>
  </conditionalFormatting>
  <conditionalFormatting sqref="O123:P124">
    <cfRule type="cellIs" dxfId="23" priority="15" operator="equal">
      <formula>""</formula>
    </cfRule>
  </conditionalFormatting>
  <conditionalFormatting sqref="V125:W126">
    <cfRule type="cellIs" dxfId="22" priority="14" operator="equal">
      <formula>""</formula>
    </cfRule>
  </conditionalFormatting>
  <conditionalFormatting sqref="Z128:AD129">
    <cfRule type="cellIs" dxfId="21" priority="12" operator="equal">
      <formula>""</formula>
    </cfRule>
  </conditionalFormatting>
  <conditionalFormatting sqref="F129:F130 Q128:Q129 S128:S129 O130:O131 X130:X131 Z130:Z131 AB130:AB131">
    <cfRule type="cellIs" dxfId="20" priority="13" stopIfTrue="1" operator="equal">
      <formula>""</formula>
    </cfRule>
  </conditionalFormatting>
  <conditionalFormatting sqref="O128:P129">
    <cfRule type="cellIs" dxfId="19" priority="11" operator="equal">
      <formula>""</formula>
    </cfRule>
  </conditionalFormatting>
  <conditionalFormatting sqref="V130:W131">
    <cfRule type="cellIs" dxfId="18" priority="10" operator="equal">
      <formula>""</formula>
    </cfRule>
  </conditionalFormatting>
  <conditionalFormatting sqref="F70:F71 Q69:Q70 S69:S70 O71:O72 X71:X72 Z71:Z72 AB71:AB72">
    <cfRule type="cellIs" dxfId="17" priority="9" stopIfTrue="1" operator="equal">
      <formula>""</formula>
    </cfRule>
  </conditionalFormatting>
  <conditionalFormatting sqref="Z69:AD70">
    <cfRule type="cellIs" dxfId="16" priority="8" operator="equal">
      <formula>""</formula>
    </cfRule>
  </conditionalFormatting>
  <conditionalFormatting sqref="O69:P70">
    <cfRule type="cellIs" dxfId="15" priority="7" operator="equal">
      <formula>""</formula>
    </cfRule>
  </conditionalFormatting>
  <conditionalFormatting sqref="V71:W72">
    <cfRule type="cellIs" dxfId="14" priority="6" operator="equal">
      <formula>""</formula>
    </cfRule>
  </conditionalFormatting>
  <conditionalFormatting sqref="Z17:AD18">
    <cfRule type="cellIs" dxfId="13" priority="5" operator="equal">
      <formula>""</formula>
    </cfRule>
  </conditionalFormatting>
  <conditionalFormatting sqref="Z30:AD31">
    <cfRule type="cellIs" dxfId="12" priority="4" operator="equal">
      <formula>""</formula>
    </cfRule>
  </conditionalFormatting>
  <conditionalFormatting sqref="Z39:AD40">
    <cfRule type="cellIs" dxfId="11" priority="3" operator="equal">
      <formula>""</formula>
    </cfRule>
  </conditionalFormatting>
  <conditionalFormatting sqref="Z64:AD65">
    <cfRule type="cellIs" dxfId="10" priority="2" operator="equal">
      <formula>""</formula>
    </cfRule>
  </conditionalFormatting>
  <conditionalFormatting sqref="Z78:AD79">
    <cfRule type="cellIs" dxfId="9" priority="1" operator="equal">
      <formula>""</formula>
    </cfRule>
  </conditionalFormatting>
  <dataValidations disablePrompts="1" count="4">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0:W131 V76:W77 O74:P75 O78:P79 V80:W81 O83:P83 V84:W84 O85:P85 V86:W86 O87:P87 V88:W88 O90:P91 V92:W96 O98:P99 V100:W101 O103:P104 V105:W106 O108:P109 V110:W111 O113:P114 V115:W116 O118:P119 V120:W121 O123:P124 V125:W126 O128:P129 V66:W67 O69:P70 V71:W72">
      <formula1>"令和,平成"</formula1>
    </dataValidation>
    <dataValidation type="list" allowBlank="1" showInputMessage="1" showErrorMessage="1" sqref="F36 C31:C32 C28 C24:C25 C11:C12 C15 C18:C19 O59:O60 F58:F59 F65:F66 N21 O12:O13 O15 O19:O20 O25:O26 O28 F53 O54:O55 F21 F48 F44 O32:O33 O80:O81 O130:O131 O41:O42 F104 F92 F85 F79 O100:O101 F99 O37:O38 F40 O84 O86 O76:O77 F75 O115:O116 F114 O110:O111 F119 O88 O92:O96 O105:O106 F109 O120:O121 F124 O125:O126 F129 O66:O67 F70 O71:O72">
      <formula1>"✓"</formula1>
    </dataValidation>
  </dataValidations>
  <printOptions horizontalCentered="1"/>
  <pageMargins left="0.39370078740157483" right="0.39370078740157483" top="0.39370078740157483" bottom="0" header="0.31496062992125984" footer="0"/>
  <pageSetup paperSize="9" scale="48" orientation="portrait" r:id="rId1"/>
  <headerFooter scaleWithDoc="0">
    <oddFooter>&amp;R&amp;10（令和６年４月１日以降に申請する訓練科から適用）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Q80"/>
  <sheetViews>
    <sheetView view="pageBreakPreview" zoomScale="115" zoomScaleNormal="100" zoomScaleSheetLayoutView="115" workbookViewId="0">
      <selection sqref="A1:H1"/>
    </sheetView>
  </sheetViews>
  <sheetFormatPr defaultRowHeight="13.5"/>
  <cols>
    <col min="1" max="15" width="5.625" style="59" customWidth="1"/>
    <col min="16" max="16" width="8.625" style="59" customWidth="1"/>
    <col min="17" max="17" width="9" style="127"/>
    <col min="18" max="16384" width="9" style="59"/>
  </cols>
  <sheetData>
    <row r="1" spans="1:17" s="62" customFormat="1" ht="22.5" customHeight="1">
      <c r="C1" s="422"/>
      <c r="D1" s="218"/>
      <c r="P1" s="387"/>
      <c r="Q1" s="434"/>
    </row>
    <row r="2" spans="1:17" ht="23.1" customHeight="1">
      <c r="C2" s="322"/>
      <c r="D2" s="117"/>
      <c r="O2" s="3058" t="s">
        <v>824</v>
      </c>
      <c r="P2" s="3058"/>
    </row>
    <row r="3" spans="1:17" ht="24.95" customHeight="1">
      <c r="A3" s="2462" t="s">
        <v>590</v>
      </c>
      <c r="B3" s="2462"/>
      <c r="C3" s="2462"/>
      <c r="D3" s="2462"/>
      <c r="E3" s="2462"/>
      <c r="F3" s="2462"/>
      <c r="G3" s="2462"/>
      <c r="H3" s="2462"/>
      <c r="I3" s="2462"/>
      <c r="J3" s="2462"/>
      <c r="K3" s="2462"/>
      <c r="L3" s="2462"/>
      <c r="M3" s="2462"/>
      <c r="N3" s="2462"/>
      <c r="O3" s="2462"/>
      <c r="P3" s="2462"/>
      <c r="Q3" s="434"/>
    </row>
    <row r="4" spans="1:17" s="67" customFormat="1" ht="20.100000000000001" customHeight="1">
      <c r="A4" s="3059" t="s">
        <v>262</v>
      </c>
      <c r="B4" s="3059"/>
      <c r="C4" s="3059"/>
      <c r="D4" s="3060" t="str">
        <f>IF(様式1!L11="","",様式1!L11)</f>
        <v/>
      </c>
      <c r="E4" s="3060"/>
      <c r="F4" s="3060"/>
      <c r="G4" s="3060"/>
      <c r="H4" s="3061" t="s">
        <v>79</v>
      </c>
      <c r="I4" s="3061"/>
      <c r="J4" s="3064" t="str">
        <f>IF(様式1!G36="","",様式1!G36)</f>
        <v/>
      </c>
      <c r="K4" s="3064"/>
      <c r="L4" s="3064"/>
      <c r="M4" s="3064"/>
      <c r="N4" s="3064"/>
      <c r="O4" s="3064"/>
      <c r="P4" s="3064"/>
      <c r="Q4" s="450"/>
    </row>
    <row r="5" spans="1:17" ht="24.95" customHeight="1">
      <c r="A5" s="425" t="s">
        <v>591</v>
      </c>
      <c r="Q5" s="434"/>
    </row>
    <row r="6" spans="1:17" ht="20.100000000000001" customHeight="1">
      <c r="A6" s="3057" t="s">
        <v>594</v>
      </c>
      <c r="B6" s="3057"/>
      <c r="C6" s="3057"/>
      <c r="D6" s="3065"/>
      <c r="E6" s="1568"/>
      <c r="F6" s="1568"/>
      <c r="G6" s="1568"/>
      <c r="H6" s="1568"/>
      <c r="I6" s="1568"/>
      <c r="J6" s="1568"/>
      <c r="K6" s="1568"/>
      <c r="L6" s="1568"/>
      <c r="M6" s="1568"/>
      <c r="N6" s="1568"/>
      <c r="O6" s="1568"/>
      <c r="P6" s="1569"/>
      <c r="Q6" s="434"/>
    </row>
    <row r="7" spans="1:17" ht="20.100000000000001" customHeight="1">
      <c r="A7" s="2024" t="s">
        <v>194</v>
      </c>
      <c r="B7" s="2024"/>
      <c r="C7" s="2024"/>
      <c r="D7" s="1630"/>
      <c r="E7" s="1623"/>
      <c r="F7" s="1623"/>
      <c r="G7" s="1623"/>
      <c r="H7" s="1623"/>
      <c r="I7" s="1623"/>
      <c r="J7" s="1623"/>
      <c r="K7" s="1623"/>
      <c r="L7" s="1623"/>
      <c r="M7" s="1623"/>
      <c r="N7" s="1623"/>
      <c r="O7" s="1623"/>
      <c r="P7" s="1624"/>
    </row>
    <row r="8" spans="1:17" ht="20.100000000000001" customHeight="1">
      <c r="A8" s="2024"/>
      <c r="B8" s="2024"/>
      <c r="C8" s="2024"/>
      <c r="D8" s="224"/>
      <c r="E8" s="423"/>
      <c r="F8" s="219"/>
      <c r="G8" s="219"/>
      <c r="H8" s="426"/>
      <c r="I8" s="426"/>
      <c r="J8" s="324" t="s">
        <v>198</v>
      </c>
      <c r="K8" s="1558"/>
      <c r="L8" s="1558"/>
      <c r="M8" s="1558"/>
      <c r="N8" s="1558"/>
      <c r="O8" s="1558"/>
      <c r="P8" s="3056"/>
    </row>
    <row r="9" spans="1:17" ht="20.100000000000001" customHeight="1">
      <c r="A9" s="2024" t="s">
        <v>384</v>
      </c>
      <c r="B9" s="2024"/>
      <c r="C9" s="2024"/>
      <c r="D9" s="1567"/>
      <c r="E9" s="1568"/>
      <c r="F9" s="1568"/>
      <c r="G9" s="1568"/>
      <c r="H9" s="1568"/>
      <c r="I9" s="1568"/>
      <c r="J9" s="1568"/>
      <c r="K9" s="1568"/>
      <c r="L9" s="1568"/>
      <c r="M9" s="1568"/>
      <c r="N9" s="1568"/>
      <c r="O9" s="1568"/>
      <c r="P9" s="1569"/>
    </row>
    <row r="10" spans="1:17" ht="24.95" customHeight="1">
      <c r="A10" s="425" t="s">
        <v>592</v>
      </c>
    </row>
    <row r="11" spans="1:17" ht="20.100000000000001" customHeight="1">
      <c r="A11" s="3057" t="s">
        <v>593</v>
      </c>
      <c r="B11" s="3057"/>
      <c r="C11" s="3057"/>
      <c r="D11" s="1630"/>
      <c r="E11" s="1623"/>
      <c r="F11" s="1623"/>
      <c r="G11" s="1623"/>
      <c r="H11" s="1623"/>
      <c r="I11" s="1623"/>
      <c r="J11" s="1623"/>
      <c r="K11" s="1623"/>
      <c r="L11" s="1623"/>
      <c r="M11" s="1623"/>
      <c r="N11" s="1623"/>
      <c r="O11" s="1623"/>
      <c r="P11" s="1624"/>
    </row>
    <row r="12" spans="1:17" ht="20.100000000000001" customHeight="1">
      <c r="A12" s="3057" t="s">
        <v>194</v>
      </c>
      <c r="B12" s="3057"/>
      <c r="C12" s="3057"/>
      <c r="D12" s="424" t="s">
        <v>18</v>
      </c>
      <c r="E12" s="790"/>
      <c r="F12" s="791"/>
      <c r="G12" s="1623"/>
      <c r="H12" s="1623"/>
      <c r="I12" s="1623"/>
      <c r="J12" s="1623"/>
      <c r="K12" s="1623"/>
      <c r="L12" s="1623"/>
      <c r="M12" s="1623"/>
      <c r="N12" s="1623"/>
      <c r="O12" s="1623"/>
      <c r="P12" s="1624"/>
    </row>
    <row r="13" spans="1:17" ht="20.100000000000001" customHeight="1">
      <c r="A13" s="3057"/>
      <c r="B13" s="3057"/>
      <c r="C13" s="3057"/>
      <c r="D13" s="3062" t="s">
        <v>653</v>
      </c>
      <c r="E13" s="3063"/>
      <c r="F13" s="1558"/>
      <c r="G13" s="1558"/>
      <c r="H13" s="426" t="s">
        <v>654</v>
      </c>
      <c r="I13" s="426"/>
      <c r="J13" s="324" t="s">
        <v>198</v>
      </c>
      <c r="K13" s="1558"/>
      <c r="L13" s="1558"/>
      <c r="M13" s="1558"/>
      <c r="N13" s="1558"/>
      <c r="O13" s="1558"/>
      <c r="P13" s="3056"/>
    </row>
    <row r="14" spans="1:17" ht="20.100000000000001" customHeight="1">
      <c r="A14" s="1575" t="s">
        <v>288</v>
      </c>
      <c r="B14" s="1576"/>
      <c r="C14" s="1577"/>
      <c r="D14" s="2025" t="s">
        <v>387</v>
      </c>
      <c r="E14" s="1541"/>
      <c r="F14" s="3043"/>
      <c r="G14" s="3043"/>
      <c r="H14" s="222" t="s">
        <v>388</v>
      </c>
      <c r="K14" s="222"/>
      <c r="L14" s="222"/>
      <c r="M14" s="222"/>
      <c r="N14" s="222"/>
      <c r="O14" s="222"/>
      <c r="P14" s="223"/>
    </row>
    <row r="15" spans="1:17" ht="30" customHeight="1">
      <c r="A15" s="3040"/>
      <c r="B15" s="3041"/>
      <c r="C15" s="3042"/>
      <c r="D15" s="792"/>
      <c r="E15" s="3044" t="s">
        <v>675</v>
      </c>
      <c r="F15" s="3045"/>
      <c r="G15" s="3045"/>
      <c r="H15" s="3045"/>
      <c r="I15" s="3045"/>
      <c r="J15" s="3045"/>
      <c r="K15" s="3045"/>
      <c r="L15" s="3045"/>
      <c r="M15" s="3045"/>
      <c r="N15" s="3045"/>
      <c r="O15" s="3045"/>
      <c r="P15" s="3046"/>
    </row>
    <row r="16" spans="1:17" s="127" customFormat="1" ht="20.100000000000001" customHeight="1">
      <c r="A16" s="425" t="s">
        <v>630</v>
      </c>
      <c r="B16" s="59"/>
      <c r="C16" s="59"/>
      <c r="D16" s="59"/>
      <c r="E16" s="59"/>
      <c r="F16" s="59"/>
      <c r="G16" s="59"/>
      <c r="H16" s="59"/>
      <c r="I16" s="59"/>
      <c r="J16" s="59"/>
      <c r="K16" s="59"/>
      <c r="L16" s="59"/>
      <c r="M16" s="59"/>
      <c r="N16" s="59"/>
      <c r="O16" s="59"/>
      <c r="P16" s="59"/>
    </row>
    <row r="17" spans="1:16" s="127" customFormat="1" ht="22.5" customHeight="1">
      <c r="A17" s="3050" t="s">
        <v>603</v>
      </c>
      <c r="B17" s="1550"/>
      <c r="C17" s="1550"/>
      <c r="D17" s="1550"/>
      <c r="E17" s="1550"/>
      <c r="F17" s="1550"/>
      <c r="G17" s="1550"/>
      <c r="H17" s="1550"/>
      <c r="I17" s="3051"/>
      <c r="J17" s="3050" t="s">
        <v>629</v>
      </c>
      <c r="K17" s="1550"/>
      <c r="L17" s="1550"/>
      <c r="M17" s="1550"/>
      <c r="N17" s="1550"/>
      <c r="O17" s="3050" t="s">
        <v>269</v>
      </c>
      <c r="P17" s="3051"/>
    </row>
    <row r="18" spans="1:16" s="127" customFormat="1" ht="22.5" customHeight="1">
      <c r="A18" s="3100" t="s">
        <v>604</v>
      </c>
      <c r="B18" s="3100"/>
      <c r="C18" s="3104" t="s">
        <v>727</v>
      </c>
      <c r="D18" s="3105"/>
      <c r="E18" s="3105"/>
      <c r="F18" s="3105"/>
      <c r="G18" s="3105"/>
      <c r="H18" s="3105"/>
      <c r="I18" s="3106"/>
      <c r="J18" s="3098" t="s">
        <v>631</v>
      </c>
      <c r="K18" s="3099"/>
      <c r="L18" s="3099"/>
      <c r="M18" s="3099"/>
      <c r="N18" s="3099"/>
      <c r="O18" s="3096">
        <v>12</v>
      </c>
      <c r="P18" s="3097"/>
    </row>
    <row r="19" spans="1:16" s="127" customFormat="1" ht="22.5" customHeight="1">
      <c r="A19" s="3076" t="s">
        <v>547</v>
      </c>
      <c r="B19" s="3076" t="s">
        <v>564</v>
      </c>
      <c r="C19" s="3091"/>
      <c r="D19" s="3092"/>
      <c r="E19" s="3092"/>
      <c r="F19" s="3092"/>
      <c r="G19" s="3092"/>
      <c r="H19" s="3092"/>
      <c r="I19" s="3093"/>
      <c r="J19" s="3070"/>
      <c r="K19" s="3071"/>
      <c r="L19" s="3071"/>
      <c r="M19" s="3071"/>
      <c r="N19" s="3071"/>
      <c r="O19" s="3094"/>
      <c r="P19" s="3095"/>
    </row>
    <row r="20" spans="1:16" s="127" customFormat="1" ht="22.5" customHeight="1">
      <c r="A20" s="3076"/>
      <c r="B20" s="3076"/>
      <c r="C20" s="3077"/>
      <c r="D20" s="3078"/>
      <c r="E20" s="3078"/>
      <c r="F20" s="3078"/>
      <c r="G20" s="3078"/>
      <c r="H20" s="3078"/>
      <c r="I20" s="3079"/>
      <c r="J20" s="3072"/>
      <c r="K20" s="3073"/>
      <c r="L20" s="3073"/>
      <c r="M20" s="3073"/>
      <c r="N20" s="3073"/>
      <c r="O20" s="3083"/>
      <c r="P20" s="3084"/>
    </row>
    <row r="21" spans="1:16" s="127" customFormat="1" ht="22.5" customHeight="1">
      <c r="A21" s="3076"/>
      <c r="B21" s="3076"/>
      <c r="C21" s="3077"/>
      <c r="D21" s="3078"/>
      <c r="E21" s="3078"/>
      <c r="F21" s="3078"/>
      <c r="G21" s="3078"/>
      <c r="H21" s="3078"/>
      <c r="I21" s="3079"/>
      <c r="J21" s="3072"/>
      <c r="K21" s="3073"/>
      <c r="L21" s="3073"/>
      <c r="M21" s="3073"/>
      <c r="N21" s="3073"/>
      <c r="O21" s="3083"/>
      <c r="P21" s="3084"/>
    </row>
    <row r="22" spans="1:16" s="127" customFormat="1" ht="22.5" customHeight="1">
      <c r="A22" s="3076"/>
      <c r="B22" s="3076"/>
      <c r="C22" s="3088"/>
      <c r="D22" s="3089"/>
      <c r="E22" s="3089"/>
      <c r="F22" s="3089"/>
      <c r="G22" s="3089"/>
      <c r="H22" s="3089"/>
      <c r="I22" s="3090"/>
      <c r="J22" s="3068"/>
      <c r="K22" s="3069"/>
      <c r="L22" s="3069"/>
      <c r="M22" s="3069"/>
      <c r="N22" s="3069"/>
      <c r="O22" s="3074"/>
      <c r="P22" s="3075"/>
    </row>
    <row r="23" spans="1:16" s="127" customFormat="1" ht="22.5" customHeight="1">
      <c r="A23" s="3076"/>
      <c r="B23" s="3076" t="s">
        <v>565</v>
      </c>
      <c r="C23" s="3091"/>
      <c r="D23" s="3092"/>
      <c r="E23" s="3092"/>
      <c r="F23" s="3092"/>
      <c r="G23" s="3092"/>
      <c r="H23" s="3092"/>
      <c r="I23" s="3093"/>
      <c r="J23" s="3070"/>
      <c r="K23" s="3071"/>
      <c r="L23" s="3071"/>
      <c r="M23" s="3071"/>
      <c r="N23" s="3071"/>
      <c r="O23" s="3094"/>
      <c r="P23" s="3095"/>
    </row>
    <row r="24" spans="1:16" s="127" customFormat="1" ht="22.5" customHeight="1">
      <c r="A24" s="3076"/>
      <c r="B24" s="3076"/>
      <c r="C24" s="3077"/>
      <c r="D24" s="3078"/>
      <c r="E24" s="3078"/>
      <c r="F24" s="3078"/>
      <c r="G24" s="3078"/>
      <c r="H24" s="3078"/>
      <c r="I24" s="3079"/>
      <c r="J24" s="3072"/>
      <c r="K24" s="3073"/>
      <c r="L24" s="3073"/>
      <c r="M24" s="3073"/>
      <c r="N24" s="3073"/>
      <c r="O24" s="3083"/>
      <c r="P24" s="3084"/>
    </row>
    <row r="25" spans="1:16" s="127" customFormat="1" ht="22.5" customHeight="1">
      <c r="A25" s="3076"/>
      <c r="B25" s="3076"/>
      <c r="C25" s="3077"/>
      <c r="D25" s="3078"/>
      <c r="E25" s="3078"/>
      <c r="F25" s="3078"/>
      <c r="G25" s="3078"/>
      <c r="H25" s="3078"/>
      <c r="I25" s="3079"/>
      <c r="J25" s="3072"/>
      <c r="K25" s="3073"/>
      <c r="L25" s="3073"/>
      <c r="M25" s="3073"/>
      <c r="N25" s="3073"/>
      <c r="O25" s="3083"/>
      <c r="P25" s="3084"/>
    </row>
    <row r="26" spans="1:16" s="127" customFormat="1" ht="22.5" customHeight="1">
      <c r="A26" s="3076"/>
      <c r="B26" s="3076"/>
      <c r="C26" s="3080"/>
      <c r="D26" s="3081"/>
      <c r="E26" s="3081"/>
      <c r="F26" s="3081"/>
      <c r="G26" s="3081"/>
      <c r="H26" s="3081"/>
      <c r="I26" s="3082"/>
      <c r="J26" s="3068"/>
      <c r="K26" s="3069"/>
      <c r="L26" s="3069"/>
      <c r="M26" s="3069"/>
      <c r="N26" s="3069"/>
      <c r="O26" s="3074"/>
      <c r="P26" s="3075"/>
    </row>
    <row r="27" spans="1:16" s="127" customFormat="1" ht="22.5" customHeight="1">
      <c r="A27" s="3076"/>
      <c r="B27" s="3076" t="s">
        <v>548</v>
      </c>
      <c r="C27" s="3101"/>
      <c r="D27" s="3102"/>
      <c r="E27" s="3102"/>
      <c r="F27" s="3102"/>
      <c r="G27" s="3102"/>
      <c r="H27" s="3102"/>
      <c r="I27" s="3103"/>
      <c r="J27" s="3070"/>
      <c r="K27" s="3071"/>
      <c r="L27" s="3071"/>
      <c r="M27" s="3071"/>
      <c r="N27" s="3071"/>
      <c r="O27" s="3094"/>
      <c r="P27" s="3095"/>
    </row>
    <row r="28" spans="1:16" s="127" customFormat="1" ht="22.5" customHeight="1">
      <c r="A28" s="3076"/>
      <c r="B28" s="3076"/>
      <c r="C28" s="3077"/>
      <c r="D28" s="3078"/>
      <c r="E28" s="3078"/>
      <c r="F28" s="3078"/>
      <c r="G28" s="3078"/>
      <c r="H28" s="3078"/>
      <c r="I28" s="3079"/>
      <c r="J28" s="3072"/>
      <c r="K28" s="3073"/>
      <c r="L28" s="3073"/>
      <c r="M28" s="3073"/>
      <c r="N28" s="3073"/>
      <c r="O28" s="3083"/>
      <c r="P28" s="3084"/>
    </row>
    <row r="29" spans="1:16" s="127" customFormat="1" ht="22.5" customHeight="1">
      <c r="A29" s="3076"/>
      <c r="B29" s="3076"/>
      <c r="C29" s="3077"/>
      <c r="D29" s="3078"/>
      <c r="E29" s="3078"/>
      <c r="F29" s="3078"/>
      <c r="G29" s="3078"/>
      <c r="H29" s="3078"/>
      <c r="I29" s="3079"/>
      <c r="J29" s="3072"/>
      <c r="K29" s="3073"/>
      <c r="L29" s="3073"/>
      <c r="M29" s="3073"/>
      <c r="N29" s="3073"/>
      <c r="O29" s="3083"/>
      <c r="P29" s="3084"/>
    </row>
    <row r="30" spans="1:16" s="127" customFormat="1" ht="22.5" customHeight="1">
      <c r="A30" s="3076"/>
      <c r="B30" s="3076"/>
      <c r="C30" s="3088"/>
      <c r="D30" s="3089"/>
      <c r="E30" s="3089"/>
      <c r="F30" s="3089"/>
      <c r="G30" s="3089"/>
      <c r="H30" s="3089"/>
      <c r="I30" s="3090"/>
      <c r="J30" s="3068"/>
      <c r="K30" s="3069"/>
      <c r="L30" s="3069"/>
      <c r="M30" s="3069"/>
      <c r="N30" s="3069"/>
      <c r="O30" s="3074"/>
      <c r="P30" s="3075"/>
    </row>
    <row r="31" spans="1:16" s="127" customFormat="1" ht="22.5" customHeight="1">
      <c r="A31" s="3076"/>
      <c r="B31" s="3076" t="s">
        <v>549</v>
      </c>
      <c r="C31" s="3091"/>
      <c r="D31" s="3092"/>
      <c r="E31" s="3092"/>
      <c r="F31" s="3092"/>
      <c r="G31" s="3092"/>
      <c r="H31" s="3092"/>
      <c r="I31" s="3093"/>
      <c r="J31" s="3070"/>
      <c r="K31" s="3071"/>
      <c r="L31" s="3071"/>
      <c r="M31" s="3071"/>
      <c r="N31" s="3071"/>
      <c r="O31" s="3094"/>
      <c r="P31" s="3095"/>
    </row>
    <row r="32" spans="1:16" s="127" customFormat="1" ht="22.5" customHeight="1">
      <c r="A32" s="3076"/>
      <c r="B32" s="3076"/>
      <c r="C32" s="3077"/>
      <c r="D32" s="3078"/>
      <c r="E32" s="3078"/>
      <c r="F32" s="3078"/>
      <c r="G32" s="3078"/>
      <c r="H32" s="3078"/>
      <c r="I32" s="3079"/>
      <c r="J32" s="3072"/>
      <c r="K32" s="3073"/>
      <c r="L32" s="3073"/>
      <c r="M32" s="3073"/>
      <c r="N32" s="3073"/>
      <c r="O32" s="3083"/>
      <c r="P32" s="3084"/>
    </row>
    <row r="33" spans="1:17" s="127" customFormat="1" ht="22.5" customHeight="1">
      <c r="A33" s="3076"/>
      <c r="B33" s="3076"/>
      <c r="C33" s="3077"/>
      <c r="D33" s="3078"/>
      <c r="E33" s="3078"/>
      <c r="F33" s="3078"/>
      <c r="G33" s="3078"/>
      <c r="H33" s="3078"/>
      <c r="I33" s="3079"/>
      <c r="J33" s="3072"/>
      <c r="K33" s="3073"/>
      <c r="L33" s="3073"/>
      <c r="M33" s="3073"/>
      <c r="N33" s="3073"/>
      <c r="O33" s="3083"/>
      <c r="P33" s="3084"/>
    </row>
    <row r="34" spans="1:17" s="127" customFormat="1" ht="22.5" customHeight="1">
      <c r="A34" s="3076"/>
      <c r="B34" s="3076"/>
      <c r="C34" s="3080"/>
      <c r="D34" s="3081"/>
      <c r="E34" s="3081"/>
      <c r="F34" s="3081"/>
      <c r="G34" s="3081"/>
      <c r="H34" s="3081"/>
      <c r="I34" s="3082"/>
      <c r="J34" s="3068"/>
      <c r="K34" s="3069"/>
      <c r="L34" s="3069"/>
      <c r="M34" s="3069"/>
      <c r="N34" s="3069"/>
      <c r="O34" s="3074"/>
      <c r="P34" s="3075"/>
    </row>
    <row r="35" spans="1:17" s="127" customFormat="1" ht="22.5" customHeight="1">
      <c r="A35" s="221" t="s">
        <v>628</v>
      </c>
      <c r="B35" s="220"/>
      <c r="C35" s="451"/>
      <c r="D35" s="451"/>
      <c r="E35" s="451"/>
      <c r="F35" s="451"/>
      <c r="G35" s="451"/>
      <c r="H35" s="451"/>
      <c r="I35" s="451"/>
      <c r="J35" s="451"/>
      <c r="K35" s="451"/>
      <c r="L35" s="451"/>
      <c r="M35" s="452"/>
      <c r="N35" s="452"/>
      <c r="O35" s="3085">
        <f>SUM(P19:P34)</f>
        <v>0</v>
      </c>
      <c r="P35" s="3086"/>
    </row>
    <row r="36" spans="1:17" s="127" customFormat="1" ht="24.95" customHeight="1">
      <c r="A36" s="127" t="s">
        <v>240</v>
      </c>
      <c r="B36" s="59"/>
      <c r="C36" s="59"/>
      <c r="D36" s="59"/>
      <c r="E36" s="59"/>
      <c r="F36" s="59"/>
      <c r="G36" s="59"/>
      <c r="H36" s="59"/>
      <c r="I36" s="59"/>
      <c r="J36" s="59"/>
      <c r="K36" s="59"/>
      <c r="L36" s="59"/>
      <c r="M36" s="59"/>
      <c r="N36" s="59"/>
      <c r="O36" s="59"/>
      <c r="P36" s="59"/>
    </row>
    <row r="37" spans="1:17" s="127" customFormat="1" ht="20.100000000000001" customHeight="1">
      <c r="A37" s="2024" t="s">
        <v>389</v>
      </c>
      <c r="B37" s="2024"/>
      <c r="C37" s="2024"/>
      <c r="D37" s="1596" t="s">
        <v>245</v>
      </c>
      <c r="E37" s="1542"/>
      <c r="F37" s="3049"/>
      <c r="G37" s="3049"/>
      <c r="H37" s="3049"/>
      <c r="I37" s="3049"/>
      <c r="J37" s="3049"/>
      <c r="K37" s="1596" t="s">
        <v>198</v>
      </c>
      <c r="L37" s="1542"/>
      <c r="M37" s="1567"/>
      <c r="N37" s="1568"/>
      <c r="O37" s="1568"/>
      <c r="P37" s="1569"/>
    </row>
    <row r="38" spans="1:17" s="127" customFormat="1" ht="20.100000000000001" customHeight="1">
      <c r="A38" s="2024"/>
      <c r="B38" s="2024"/>
      <c r="C38" s="2024"/>
      <c r="D38" s="1596" t="s">
        <v>247</v>
      </c>
      <c r="E38" s="1542"/>
      <c r="F38" s="3049"/>
      <c r="G38" s="3049"/>
      <c r="H38" s="3049"/>
      <c r="I38" s="3049"/>
      <c r="J38" s="3049"/>
      <c r="K38" s="3050" t="s">
        <v>248</v>
      </c>
      <c r="L38" s="3051"/>
      <c r="M38" s="3052"/>
      <c r="N38" s="3053"/>
      <c r="O38" s="3054"/>
      <c r="P38" s="3055"/>
    </row>
    <row r="39" spans="1:17" s="127" customFormat="1" ht="20.100000000000001" customHeight="1">
      <c r="A39" s="2024" t="s">
        <v>390</v>
      </c>
      <c r="B39" s="2024"/>
      <c r="C39" s="2024"/>
      <c r="D39" s="1596" t="s">
        <v>245</v>
      </c>
      <c r="E39" s="1542"/>
      <c r="F39" s="3049"/>
      <c r="G39" s="3049"/>
      <c r="H39" s="3049"/>
      <c r="I39" s="3049"/>
      <c r="J39" s="3049"/>
      <c r="K39" s="1596" t="s">
        <v>198</v>
      </c>
      <c r="L39" s="1542"/>
      <c r="M39" s="1567"/>
      <c r="N39" s="1568"/>
      <c r="O39" s="3054"/>
      <c r="P39" s="3055"/>
    </row>
    <row r="40" spans="1:17" s="127" customFormat="1" ht="20.100000000000001" customHeight="1">
      <c r="A40" s="2024"/>
      <c r="B40" s="2024"/>
      <c r="C40" s="2024"/>
      <c r="D40" s="1596" t="s">
        <v>247</v>
      </c>
      <c r="E40" s="1542"/>
      <c r="F40" s="3049"/>
      <c r="G40" s="3049"/>
      <c r="H40" s="3049"/>
      <c r="I40" s="3049"/>
      <c r="J40" s="3049"/>
      <c r="K40" s="3050" t="s">
        <v>248</v>
      </c>
      <c r="L40" s="3051"/>
      <c r="M40" s="1567"/>
      <c r="N40" s="1568"/>
      <c r="O40" s="3054"/>
      <c r="P40" s="3055"/>
    </row>
    <row r="41" spans="1:17" s="127" customFormat="1" ht="20.100000000000001" customHeight="1">
      <c r="A41" s="2024" t="s">
        <v>391</v>
      </c>
      <c r="B41" s="2024"/>
      <c r="C41" s="2024"/>
      <c r="D41" s="1596" t="s">
        <v>245</v>
      </c>
      <c r="E41" s="1542"/>
      <c r="F41" s="3049"/>
      <c r="G41" s="3049"/>
      <c r="H41" s="3049"/>
      <c r="I41" s="3049"/>
      <c r="J41" s="3049"/>
      <c r="K41" s="1596" t="s">
        <v>198</v>
      </c>
      <c r="L41" s="1542"/>
      <c r="M41" s="1567"/>
      <c r="N41" s="1568"/>
      <c r="O41" s="3054"/>
      <c r="P41" s="3055"/>
    </row>
    <row r="42" spans="1:17" ht="20.100000000000001" customHeight="1">
      <c r="A42" s="2024"/>
      <c r="B42" s="2024"/>
      <c r="C42" s="2024"/>
      <c r="D42" s="1596" t="s">
        <v>247</v>
      </c>
      <c r="E42" s="1542"/>
      <c r="F42" s="3049"/>
      <c r="G42" s="3049"/>
      <c r="H42" s="3049"/>
      <c r="I42" s="3049"/>
      <c r="J42" s="3049"/>
      <c r="K42" s="3050" t="s">
        <v>248</v>
      </c>
      <c r="L42" s="3051"/>
      <c r="M42" s="1567"/>
      <c r="N42" s="1568"/>
      <c r="O42" s="3054"/>
      <c r="P42" s="3055"/>
    </row>
    <row r="43" spans="1:17" ht="20.100000000000001" customHeight="1">
      <c r="A43" s="80" t="s">
        <v>392</v>
      </c>
    </row>
    <row r="44" spans="1:17" ht="20.100000000000001" customHeight="1">
      <c r="A44" s="1274"/>
      <c r="B44" s="1275"/>
      <c r="C44" s="1275"/>
      <c r="D44" s="1275"/>
      <c r="E44" s="1275"/>
      <c r="F44" s="1275"/>
      <c r="G44" s="1275"/>
      <c r="H44" s="1275"/>
      <c r="I44" s="1275"/>
      <c r="J44" s="1275"/>
      <c r="K44" s="1275"/>
      <c r="L44" s="1275"/>
      <c r="M44" s="1275"/>
      <c r="N44" s="1275"/>
      <c r="O44" s="1275"/>
      <c r="P44" s="1275"/>
    </row>
    <row r="45" spans="1:17" ht="15" customHeight="1">
      <c r="A45" s="1275"/>
      <c r="B45" s="1275"/>
      <c r="C45" s="1275"/>
      <c r="D45" s="1275"/>
      <c r="E45" s="1275"/>
      <c r="F45" s="1275"/>
      <c r="G45" s="1275"/>
      <c r="H45" s="1275"/>
      <c r="I45" s="1275"/>
      <c r="J45" s="1275"/>
      <c r="K45" s="1275"/>
      <c r="L45" s="1275"/>
      <c r="M45" s="1275"/>
      <c r="N45" s="1275"/>
      <c r="O45" s="1275"/>
      <c r="P45" s="1275"/>
      <c r="Q45" s="59"/>
    </row>
    <row r="46" spans="1:17" ht="9.9499999999999993" customHeight="1">
      <c r="A46" s="1275"/>
      <c r="B46" s="1275"/>
      <c r="C46" s="1275"/>
      <c r="D46" s="1275"/>
      <c r="E46" s="1275"/>
      <c r="F46" s="1275"/>
      <c r="G46" s="1275"/>
      <c r="H46" s="1275"/>
      <c r="I46" s="1275"/>
      <c r="J46" s="1275"/>
      <c r="K46" s="1275"/>
      <c r="L46" s="1275"/>
      <c r="M46" s="1275"/>
      <c r="N46" s="1275"/>
      <c r="O46" s="1275"/>
      <c r="P46" s="1275"/>
      <c r="Q46" s="59"/>
    </row>
    <row r="47" spans="1:17" ht="15" customHeight="1">
      <c r="A47" s="3087"/>
      <c r="B47" s="3087"/>
      <c r="C47" s="3087"/>
      <c r="D47" s="3087"/>
      <c r="E47" s="3087"/>
      <c r="F47" s="3087"/>
      <c r="G47" s="3087"/>
      <c r="H47" s="3087"/>
      <c r="I47" s="3087"/>
      <c r="J47" s="3087"/>
      <c r="K47" s="3087"/>
      <c r="L47" s="3087"/>
      <c r="M47" s="3087"/>
      <c r="N47" s="3087"/>
      <c r="O47" s="3087"/>
      <c r="P47" s="3087"/>
      <c r="Q47" s="225"/>
    </row>
    <row r="48" spans="1:17" ht="9.9499999999999993" customHeight="1">
      <c r="A48" s="1275"/>
      <c r="B48" s="1275"/>
      <c r="C48" s="1275"/>
      <c r="D48" s="1275"/>
      <c r="E48" s="1275"/>
      <c r="F48" s="1275"/>
      <c r="G48" s="1275"/>
      <c r="H48" s="1275"/>
      <c r="I48" s="1275"/>
      <c r="J48" s="1275"/>
      <c r="K48" s="1275"/>
      <c r="L48" s="1275"/>
      <c r="M48" s="1275"/>
      <c r="N48" s="1275"/>
      <c r="O48" s="1275"/>
      <c r="P48" s="1275"/>
      <c r="Q48" s="59"/>
    </row>
    <row r="49" spans="1:17" ht="15" customHeight="1">
      <c r="A49" s="1276"/>
      <c r="B49" s="1276"/>
      <c r="C49" s="1276"/>
      <c r="D49" s="1275"/>
      <c r="E49" s="1276"/>
      <c r="F49" s="1276"/>
      <c r="G49" s="1276"/>
      <c r="H49" s="1276"/>
      <c r="I49" s="1276"/>
      <c r="J49" s="1276"/>
      <c r="K49" s="1276"/>
      <c r="L49" s="1276"/>
      <c r="M49" s="1276"/>
      <c r="N49" s="1276"/>
      <c r="O49" s="1276"/>
      <c r="P49" s="1276"/>
      <c r="Q49" s="226"/>
    </row>
    <row r="50" spans="1:17" ht="15" customHeight="1">
      <c r="A50" s="1276"/>
      <c r="B50" s="1276"/>
      <c r="C50" s="1276"/>
      <c r="D50" s="1275"/>
      <c r="E50" s="1276"/>
      <c r="F50" s="1276"/>
      <c r="G50" s="1276"/>
      <c r="H50" s="1276"/>
      <c r="I50" s="1276"/>
      <c r="J50" s="1276"/>
      <c r="K50" s="1276"/>
      <c r="L50" s="1276"/>
      <c r="M50" s="1276"/>
      <c r="N50" s="1276"/>
      <c r="O50" s="1276"/>
      <c r="P50" s="1276"/>
    </row>
    <row r="51" spans="1:17" ht="60" customHeight="1">
      <c r="A51" s="3067"/>
      <c r="B51" s="3067"/>
      <c r="C51" s="3067"/>
      <c r="D51" s="3066"/>
      <c r="E51" s="3066"/>
      <c r="F51" s="3066"/>
      <c r="G51" s="3066"/>
      <c r="H51" s="3066"/>
      <c r="I51" s="3066"/>
      <c r="J51" s="3066"/>
      <c r="K51" s="3066"/>
      <c r="L51" s="3066"/>
      <c r="M51" s="3066"/>
      <c r="N51" s="3066"/>
      <c r="O51" s="3066"/>
      <c r="P51" s="3066"/>
      <c r="Q51" s="227"/>
    </row>
    <row r="52" spans="1:17" ht="60" customHeight="1">
      <c r="A52" s="3067"/>
      <c r="B52" s="3067"/>
      <c r="C52" s="3067"/>
      <c r="D52" s="3066"/>
      <c r="E52" s="3066"/>
      <c r="F52" s="3066"/>
      <c r="G52" s="3066"/>
      <c r="H52" s="3066"/>
      <c r="I52" s="3066"/>
      <c r="J52" s="3066"/>
      <c r="K52" s="3066"/>
      <c r="L52" s="3066"/>
      <c r="M52" s="3066"/>
      <c r="N52" s="3066"/>
      <c r="O52" s="3066"/>
      <c r="P52" s="3066"/>
      <c r="Q52" s="227"/>
    </row>
    <row r="53" spans="1:17" ht="60" customHeight="1">
      <c r="A53" s="3067"/>
      <c r="B53" s="3067"/>
      <c r="C53" s="3067"/>
      <c r="D53" s="3066"/>
      <c r="E53" s="3066"/>
      <c r="F53" s="3066"/>
      <c r="G53" s="3066"/>
      <c r="H53" s="3066"/>
      <c r="I53" s="3066"/>
      <c r="J53" s="3066"/>
      <c r="K53" s="3066"/>
      <c r="L53" s="3066"/>
      <c r="M53" s="3066"/>
      <c r="N53" s="3066"/>
      <c r="O53" s="3066"/>
      <c r="P53" s="3066"/>
      <c r="Q53" s="227"/>
    </row>
    <row r="54" spans="1:17" ht="80.099999999999994" customHeight="1">
      <c r="A54" s="3067"/>
      <c r="B54" s="3067"/>
      <c r="C54" s="3067"/>
      <c r="D54" s="3066"/>
      <c r="E54" s="3066"/>
      <c r="F54" s="3066"/>
      <c r="G54" s="3066"/>
      <c r="H54" s="3066"/>
      <c r="I54" s="3066"/>
      <c r="J54" s="3066"/>
      <c r="K54" s="3066"/>
      <c r="L54" s="3066"/>
      <c r="M54" s="3066"/>
      <c r="N54" s="3066"/>
      <c r="O54" s="3066"/>
      <c r="P54" s="3066"/>
      <c r="Q54" s="227"/>
    </row>
    <row r="55" spans="1:17" ht="9.9499999999999993" customHeight="1">
      <c r="A55" s="1275"/>
      <c r="B55" s="1275"/>
      <c r="C55" s="1276"/>
      <c r="D55" s="1276"/>
      <c r="E55" s="1276"/>
      <c r="F55" s="1276"/>
      <c r="G55" s="1276"/>
      <c r="H55" s="1276"/>
      <c r="I55" s="1276"/>
      <c r="J55" s="1276"/>
      <c r="K55" s="1276"/>
      <c r="L55" s="1276"/>
      <c r="M55" s="1276"/>
      <c r="N55" s="1276"/>
      <c r="O55" s="1276"/>
      <c r="P55" s="1276"/>
    </row>
    <row r="56" spans="1:17" ht="15" customHeight="1">
      <c r="A56" s="3048"/>
      <c r="B56" s="3048"/>
      <c r="C56" s="3048"/>
      <c r="D56" s="3048"/>
      <c r="E56" s="3048"/>
      <c r="F56" s="3048"/>
      <c r="G56" s="3048"/>
      <c r="H56" s="3048"/>
      <c r="I56" s="3048"/>
      <c r="J56" s="3048"/>
      <c r="K56" s="3048"/>
      <c r="L56" s="3048"/>
      <c r="M56" s="3048"/>
      <c r="N56" s="3048"/>
      <c r="O56" s="3048"/>
      <c r="P56" s="3048"/>
      <c r="Q56" s="226"/>
    </row>
    <row r="57" spans="1:17" ht="15" customHeight="1">
      <c r="A57" s="1276"/>
      <c r="B57" s="1275"/>
      <c r="C57" s="1276"/>
      <c r="D57" s="1275"/>
      <c r="E57" s="1276"/>
      <c r="F57" s="1276"/>
      <c r="G57" s="1276"/>
      <c r="H57" s="1276"/>
      <c r="I57" s="1276"/>
      <c r="J57" s="1276"/>
      <c r="K57" s="1276"/>
      <c r="L57" s="1276"/>
      <c r="M57" s="1276"/>
      <c r="N57" s="1276"/>
      <c r="O57" s="1276"/>
      <c r="P57" s="1276"/>
      <c r="Q57" s="226"/>
    </row>
    <row r="58" spans="1:17" ht="15" customHeight="1">
      <c r="A58" s="3048"/>
      <c r="B58" s="3048"/>
      <c r="C58" s="3048"/>
      <c r="D58" s="3048"/>
      <c r="E58" s="3048"/>
      <c r="F58" s="3048"/>
      <c r="G58" s="3048"/>
      <c r="H58" s="3048"/>
      <c r="I58" s="3048"/>
      <c r="J58" s="3048"/>
      <c r="K58" s="3048"/>
      <c r="L58" s="3048"/>
      <c r="M58" s="3048"/>
      <c r="N58" s="3048"/>
      <c r="O58" s="3048"/>
      <c r="P58" s="3048"/>
      <c r="Q58" s="226"/>
    </row>
    <row r="59" spans="1:17" ht="15" customHeight="1">
      <c r="A59" s="1275"/>
      <c r="B59" s="1276"/>
      <c r="C59" s="1276"/>
      <c r="D59" s="1276"/>
      <c r="E59" s="1275"/>
      <c r="F59" s="1276"/>
      <c r="G59" s="1276"/>
      <c r="H59" s="1276"/>
      <c r="I59" s="1276"/>
      <c r="J59" s="1276"/>
      <c r="K59" s="1276"/>
      <c r="L59" s="1276"/>
      <c r="M59" s="1276"/>
      <c r="N59" s="1276"/>
      <c r="O59" s="1276"/>
      <c r="P59" s="1276"/>
      <c r="Q59" s="226"/>
    </row>
    <row r="60" spans="1:17" ht="15" customHeight="1">
      <c r="A60" s="3048"/>
      <c r="B60" s="3048"/>
      <c r="C60" s="3048"/>
      <c r="D60" s="3048"/>
      <c r="E60" s="3048"/>
      <c r="F60" s="3048"/>
      <c r="G60" s="3048"/>
      <c r="H60" s="3048"/>
      <c r="I60" s="3048"/>
      <c r="J60" s="3048"/>
      <c r="K60" s="3048"/>
      <c r="L60" s="3048"/>
      <c r="M60" s="3048"/>
      <c r="N60" s="3048"/>
      <c r="O60" s="3048"/>
      <c r="P60" s="3048"/>
      <c r="Q60" s="226"/>
    </row>
    <row r="61" spans="1:17" ht="15" customHeight="1">
      <c r="A61" s="1275"/>
      <c r="B61" s="1276"/>
      <c r="C61" s="1276"/>
      <c r="D61" s="1276"/>
      <c r="E61" s="1275"/>
      <c r="F61" s="1276"/>
      <c r="G61" s="1276"/>
      <c r="H61" s="1276"/>
      <c r="I61" s="1276"/>
      <c r="J61" s="1276"/>
      <c r="K61" s="1276"/>
      <c r="L61" s="1276"/>
      <c r="M61" s="1276"/>
      <c r="N61" s="1276"/>
      <c r="O61" s="1276"/>
      <c r="P61" s="1276"/>
      <c r="Q61" s="226"/>
    </row>
    <row r="62" spans="1:17" ht="15" customHeight="1">
      <c r="A62" s="3048"/>
      <c r="B62" s="3048"/>
      <c r="C62" s="3048"/>
      <c r="D62" s="3048"/>
      <c r="E62" s="3048"/>
      <c r="F62" s="3048"/>
      <c r="G62" s="3048"/>
      <c r="H62" s="3048"/>
      <c r="I62" s="3048"/>
      <c r="J62" s="3048"/>
      <c r="K62" s="3048"/>
      <c r="L62" s="3048"/>
      <c r="M62" s="3048"/>
      <c r="N62" s="3048"/>
      <c r="O62" s="3048"/>
      <c r="P62" s="3048"/>
      <c r="Q62" s="226"/>
    </row>
    <row r="63" spans="1:17" ht="15" customHeight="1">
      <c r="A63" s="1275"/>
      <c r="B63" s="1276"/>
      <c r="C63" s="1276"/>
      <c r="D63" s="1276"/>
      <c r="E63" s="1275"/>
      <c r="F63" s="1276"/>
      <c r="G63" s="1276"/>
      <c r="H63" s="1276"/>
      <c r="I63" s="1276"/>
      <c r="J63" s="1276"/>
      <c r="K63" s="1276"/>
      <c r="L63" s="1276"/>
      <c r="M63" s="1276"/>
      <c r="N63" s="1276"/>
      <c r="O63" s="1276"/>
      <c r="P63" s="1276"/>
      <c r="Q63" s="226"/>
    </row>
    <row r="64" spans="1:17" ht="15" customHeight="1">
      <c r="A64" s="1276"/>
      <c r="B64" s="1275"/>
      <c r="C64" s="1276"/>
      <c r="D64" s="1275"/>
      <c r="E64" s="1276"/>
      <c r="F64" s="1276"/>
      <c r="G64" s="1276"/>
      <c r="H64" s="1276"/>
      <c r="I64" s="1276"/>
      <c r="J64" s="1276"/>
      <c r="K64" s="1276"/>
      <c r="L64" s="1276"/>
      <c r="M64" s="1276"/>
      <c r="N64" s="1276"/>
      <c r="O64" s="1276"/>
      <c r="P64" s="1276"/>
      <c r="Q64" s="226"/>
    </row>
    <row r="65" spans="1:17" ht="15" customHeight="1">
      <c r="A65" s="3048"/>
      <c r="B65" s="3048"/>
      <c r="C65" s="3048"/>
      <c r="D65" s="3048"/>
      <c r="E65" s="3048"/>
      <c r="F65" s="3048"/>
      <c r="G65" s="3048"/>
      <c r="H65" s="3048"/>
      <c r="I65" s="3048"/>
      <c r="J65" s="3048"/>
      <c r="K65" s="3048"/>
      <c r="L65" s="3048"/>
      <c r="M65" s="3048"/>
      <c r="N65" s="3048"/>
      <c r="O65" s="3048"/>
      <c r="P65" s="3048"/>
      <c r="Q65" s="226"/>
    </row>
    <row r="66" spans="1:17" ht="15" customHeight="1">
      <c r="A66" s="1276"/>
      <c r="B66" s="1275"/>
      <c r="C66" s="1276"/>
      <c r="D66" s="1275"/>
      <c r="E66" s="1276"/>
      <c r="F66" s="1276"/>
      <c r="G66" s="1276"/>
      <c r="H66" s="1276"/>
      <c r="I66" s="1276"/>
      <c r="J66" s="1276"/>
      <c r="K66" s="1276"/>
      <c r="L66" s="1276"/>
      <c r="M66" s="1276"/>
      <c r="N66" s="1276"/>
      <c r="O66" s="1276"/>
      <c r="P66" s="1276"/>
      <c r="Q66" s="226"/>
    </row>
    <row r="67" spans="1:17" ht="15" customHeight="1">
      <c r="A67" s="3048"/>
      <c r="B67" s="3048"/>
      <c r="C67" s="3048"/>
      <c r="D67" s="3048"/>
      <c r="E67" s="3048"/>
      <c r="F67" s="3048"/>
      <c r="G67" s="3048"/>
      <c r="H67" s="3048"/>
      <c r="I67" s="3048"/>
      <c r="J67" s="3048"/>
      <c r="K67" s="3048"/>
      <c r="L67" s="3048"/>
      <c r="M67" s="3048"/>
      <c r="N67" s="3048"/>
      <c r="O67" s="3048"/>
      <c r="P67" s="3048"/>
      <c r="Q67" s="226"/>
    </row>
    <row r="68" spans="1:17" ht="15" customHeight="1">
      <c r="A68" s="3048"/>
      <c r="B68" s="3048"/>
      <c r="C68" s="3048"/>
      <c r="D68" s="3048"/>
      <c r="E68" s="3048"/>
      <c r="F68" s="3048"/>
      <c r="G68" s="3048"/>
      <c r="H68" s="3048"/>
      <c r="I68" s="3048"/>
      <c r="J68" s="3048"/>
      <c r="K68" s="3048"/>
      <c r="L68" s="3048"/>
      <c r="M68" s="3048"/>
      <c r="N68" s="3048"/>
      <c r="O68" s="3048"/>
      <c r="P68" s="3048"/>
      <c r="Q68" s="226"/>
    </row>
    <row r="69" spans="1:17" ht="15" customHeight="1">
      <c r="A69" s="3048"/>
      <c r="B69" s="3048"/>
      <c r="C69" s="3048"/>
      <c r="D69" s="3048"/>
      <c r="E69" s="3048"/>
      <c r="F69" s="3048"/>
      <c r="G69" s="3048"/>
      <c r="H69" s="3048"/>
      <c r="I69" s="3048"/>
      <c r="J69" s="3048"/>
      <c r="K69" s="3048"/>
      <c r="L69" s="3048"/>
      <c r="M69" s="3048"/>
      <c r="N69" s="3048"/>
      <c r="O69" s="3048"/>
      <c r="P69" s="3048"/>
      <c r="Q69" s="226"/>
    </row>
    <row r="70" spans="1:17" ht="9.9499999999999993" customHeight="1">
      <c r="A70" s="1275"/>
      <c r="B70" s="1275"/>
      <c r="C70" s="1276"/>
      <c r="D70" s="1276"/>
      <c r="E70" s="1276"/>
      <c r="F70" s="1276"/>
      <c r="G70" s="1276"/>
      <c r="H70" s="1276"/>
      <c r="I70" s="1276"/>
      <c r="J70" s="1276"/>
      <c r="K70" s="1276"/>
      <c r="L70" s="1276"/>
      <c r="M70" s="1276"/>
      <c r="N70" s="1276"/>
      <c r="O70" s="1276"/>
      <c r="P70" s="1276"/>
      <c r="Q70" s="226"/>
    </row>
    <row r="71" spans="1:17" ht="15" customHeight="1">
      <c r="A71" s="1277"/>
      <c r="B71" s="1275"/>
      <c r="C71" s="1276"/>
      <c r="D71" s="1275"/>
      <c r="E71" s="1277"/>
      <c r="F71" s="1277"/>
      <c r="G71" s="1276"/>
      <c r="H71" s="1276"/>
      <c r="I71" s="1276"/>
      <c r="J71" s="1276"/>
      <c r="K71" s="1276"/>
      <c r="L71" s="1276"/>
      <c r="M71" s="1276"/>
      <c r="N71" s="1276"/>
      <c r="O71" s="1276"/>
      <c r="P71" s="1276"/>
      <c r="Q71" s="352"/>
    </row>
    <row r="72" spans="1:17" ht="15" customHeight="1">
      <c r="A72" s="3047"/>
      <c r="B72" s="3048"/>
      <c r="C72" s="3048"/>
      <c r="D72" s="3048"/>
      <c r="E72" s="3048"/>
      <c r="F72" s="3048"/>
      <c r="G72" s="3048"/>
      <c r="H72" s="3048"/>
      <c r="I72" s="3048"/>
      <c r="J72" s="3048"/>
      <c r="K72" s="3048"/>
      <c r="L72" s="3048"/>
      <c r="M72" s="3048"/>
      <c r="N72" s="3048"/>
      <c r="O72" s="3048"/>
      <c r="P72" s="3048"/>
      <c r="Q72" s="57"/>
    </row>
    <row r="73" spans="1:17" ht="15" customHeight="1">
      <c r="A73" s="3047"/>
      <c r="B73" s="3048"/>
      <c r="C73" s="3048"/>
      <c r="D73" s="3048"/>
      <c r="E73" s="3048"/>
      <c r="F73" s="3048"/>
      <c r="G73" s="3048"/>
      <c r="H73" s="3048"/>
      <c r="I73" s="3048"/>
      <c r="J73" s="3048"/>
      <c r="K73" s="3048"/>
      <c r="L73" s="3048"/>
      <c r="M73" s="3048"/>
      <c r="N73" s="3048"/>
      <c r="O73" s="3048"/>
      <c r="P73" s="3048"/>
      <c r="Q73" s="57"/>
    </row>
    <row r="74" spans="1:17" ht="15" customHeight="1">
      <c r="A74" s="3047"/>
      <c r="B74" s="3048"/>
      <c r="C74" s="3048"/>
      <c r="D74" s="3048"/>
      <c r="E74" s="3048"/>
      <c r="F74" s="3048"/>
      <c r="G74" s="3048"/>
      <c r="H74" s="3048"/>
      <c r="I74" s="3048"/>
      <c r="J74" s="3048"/>
      <c r="K74" s="3048"/>
      <c r="L74" s="3048"/>
      <c r="M74" s="3048"/>
      <c r="N74" s="3048"/>
      <c r="O74" s="3048"/>
      <c r="P74" s="3048"/>
      <c r="Q74" s="57"/>
    </row>
    <row r="75" spans="1:17" ht="15" customHeight="1">
      <c r="A75" s="3048"/>
      <c r="B75" s="3048"/>
      <c r="C75" s="3048"/>
      <c r="D75" s="3048"/>
      <c r="E75" s="3048"/>
      <c r="F75" s="3048"/>
      <c r="G75" s="3048"/>
      <c r="H75" s="3048"/>
      <c r="I75" s="3048"/>
      <c r="J75" s="3048"/>
      <c r="K75" s="3048"/>
      <c r="L75" s="3048"/>
      <c r="M75" s="3048"/>
      <c r="N75" s="3048"/>
      <c r="O75" s="3048"/>
      <c r="P75" s="3048"/>
      <c r="Q75" s="57"/>
    </row>
    <row r="76" spans="1:17" ht="15" customHeight="1">
      <c r="A76" s="3048"/>
      <c r="B76" s="3048"/>
      <c r="C76" s="3048"/>
      <c r="D76" s="3048"/>
      <c r="E76" s="3048"/>
      <c r="F76" s="3048"/>
      <c r="G76" s="3048"/>
      <c r="H76" s="3048"/>
      <c r="I76" s="3048"/>
      <c r="J76" s="3048"/>
      <c r="K76" s="3048"/>
      <c r="L76" s="3048"/>
      <c r="M76" s="3048"/>
      <c r="N76" s="3048"/>
      <c r="O76" s="3048"/>
      <c r="P76" s="3048"/>
      <c r="Q76" s="57"/>
    </row>
    <row r="77" spans="1:17" ht="15" customHeight="1">
      <c r="A77" s="3047"/>
      <c r="B77" s="3048"/>
      <c r="C77" s="3048"/>
      <c r="D77" s="3048"/>
      <c r="E77" s="3048"/>
      <c r="F77" s="3048"/>
      <c r="G77" s="3048"/>
      <c r="H77" s="3048"/>
      <c r="I77" s="3048"/>
      <c r="J77" s="3048"/>
      <c r="K77" s="3048"/>
      <c r="L77" s="3048"/>
      <c r="M77" s="3048"/>
      <c r="N77" s="3048"/>
      <c r="O77" s="3048"/>
      <c r="P77" s="3048"/>
      <c r="Q77" s="57"/>
    </row>
    <row r="78" spans="1:17" ht="15" customHeight="1">
      <c r="A78" s="3047"/>
      <c r="B78" s="3048"/>
      <c r="C78" s="3048"/>
      <c r="D78" s="3048"/>
      <c r="E78" s="3048"/>
      <c r="F78" s="3048"/>
      <c r="G78" s="3048"/>
      <c r="H78" s="3048"/>
      <c r="I78" s="3048"/>
      <c r="J78" s="3048"/>
      <c r="K78" s="3048"/>
      <c r="L78" s="3048"/>
      <c r="M78" s="3048"/>
      <c r="N78" s="3048"/>
      <c r="O78" s="3048"/>
      <c r="P78" s="3048"/>
      <c r="Q78" s="57"/>
    </row>
    <row r="79" spans="1:17">
      <c r="A79" s="1275"/>
      <c r="B79" s="1275"/>
      <c r="C79" s="1275"/>
      <c r="D79" s="1275"/>
      <c r="E79" s="1275"/>
      <c r="F79" s="1275"/>
      <c r="G79" s="1275"/>
      <c r="H79" s="1275"/>
      <c r="I79" s="1275"/>
      <c r="J79" s="1275"/>
      <c r="K79" s="1275"/>
      <c r="L79" s="1275"/>
      <c r="M79" s="1275"/>
      <c r="N79" s="1275"/>
      <c r="O79" s="1275"/>
      <c r="P79" s="1275"/>
    </row>
    <row r="80" spans="1:17">
      <c r="A80" s="1275"/>
      <c r="B80" s="1275"/>
      <c r="C80" s="1275"/>
      <c r="D80" s="1275"/>
      <c r="E80" s="1275"/>
      <c r="F80" s="1275"/>
      <c r="G80" s="1275"/>
      <c r="H80" s="1275"/>
      <c r="I80" s="1275"/>
      <c r="J80" s="1275"/>
      <c r="K80" s="1275"/>
      <c r="L80" s="1275"/>
      <c r="M80" s="1275"/>
      <c r="N80" s="1275"/>
      <c r="O80" s="1275"/>
      <c r="P80" s="1275"/>
    </row>
  </sheetData>
  <mergeCells count="136">
    <mergeCell ref="C18:I18"/>
    <mergeCell ref="C19:I19"/>
    <mergeCell ref="C20:I20"/>
    <mergeCell ref="C21:I21"/>
    <mergeCell ref="C22:I22"/>
    <mergeCell ref="C23:I23"/>
    <mergeCell ref="O21:P21"/>
    <mergeCell ref="O22:P22"/>
    <mergeCell ref="J20:N20"/>
    <mergeCell ref="J21:N21"/>
    <mergeCell ref="J22:N22"/>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A53:C53"/>
    <mergeCell ref="D53:P53"/>
    <mergeCell ref="A41:C42"/>
    <mergeCell ref="D41:E41"/>
    <mergeCell ref="F41:J41"/>
    <mergeCell ref="K41:L41"/>
    <mergeCell ref="M41:P41"/>
    <mergeCell ref="D42:E42"/>
    <mergeCell ref="F42:J42"/>
    <mergeCell ref="K42:L42"/>
    <mergeCell ref="K39:L39"/>
    <mergeCell ref="M39:P39"/>
    <mergeCell ref="D40:E40"/>
    <mergeCell ref="F40:J40"/>
    <mergeCell ref="K40:L40"/>
    <mergeCell ref="M40:P40"/>
    <mergeCell ref="D51:P51"/>
    <mergeCell ref="A52:C52"/>
    <mergeCell ref="D52:P52"/>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r:id="rId1"/>
  <headerFooter scaleWithDoc="0">
    <oddFooter>&amp;R&amp;10（令和６年４月以降に申請する訓練科から適用）</oddFooter>
  </headerFooter>
  <rowBreaks count="1" manualBreakCount="1">
    <brk id="43" max="14" man="1"/>
  </rowBreaks>
  <ignoredErrors>
    <ignoredError sqref="O35" formulaRang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A45"/>
  <sheetViews>
    <sheetView view="pageBreakPreview" zoomScale="40" zoomScaleNormal="85" zoomScaleSheetLayoutView="40" zoomScalePageLayoutView="62" workbookViewId="0">
      <selection sqref="A1:H1"/>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327" customFormat="1" ht="46.5" customHeight="1">
      <c r="Z1" s="328"/>
      <c r="AA1" s="343" t="s">
        <v>927</v>
      </c>
    </row>
    <row r="2" spans="1:27" s="327" customFormat="1" ht="65.099999999999994" customHeight="1">
      <c r="A2" s="329"/>
      <c r="B2" s="329"/>
      <c r="C2" s="329"/>
    </row>
    <row r="3" spans="1:27" s="327" customFormat="1" ht="66.75" customHeight="1">
      <c r="A3" s="1377" t="s">
        <v>71</v>
      </c>
      <c r="B3" s="1377"/>
      <c r="C3" s="1377"/>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329"/>
    </row>
    <row r="4" spans="1:27" s="327" customFormat="1" ht="37.5" customHeight="1">
      <c r="A4" s="329"/>
      <c r="B4" s="329"/>
      <c r="C4" s="329"/>
    </row>
    <row r="5" spans="1:27" s="327" customFormat="1" ht="37.5" customHeight="1">
      <c r="U5" s="330"/>
      <c r="V5" s="1383" t="str">
        <f>IF(様式1!O3="","",様式1!O3)</f>
        <v/>
      </c>
      <c r="W5" s="1383"/>
      <c r="X5" s="1383"/>
      <c r="Y5" s="1383"/>
      <c r="Z5" s="1383"/>
    </row>
    <row r="6" spans="1:27" s="327" customFormat="1" ht="37.5" customHeight="1">
      <c r="A6" s="329"/>
      <c r="B6" s="329"/>
      <c r="C6" s="329"/>
    </row>
    <row r="7" spans="1:27" s="327" customFormat="1" ht="42" customHeight="1">
      <c r="A7" s="331" t="s">
        <v>72</v>
      </c>
      <c r="B7" s="331"/>
      <c r="C7" s="331"/>
    </row>
    <row r="8" spans="1:27" s="327" customFormat="1" ht="36.950000000000003" customHeight="1">
      <c r="A8" s="329"/>
      <c r="B8" s="329"/>
      <c r="C8" s="329"/>
      <c r="I8" s="332"/>
      <c r="M8" s="326" t="s">
        <v>502</v>
      </c>
    </row>
    <row r="9" spans="1:27" s="327" customFormat="1" ht="36.950000000000003" customHeight="1">
      <c r="A9" s="329"/>
      <c r="B9" s="329"/>
      <c r="C9" s="329"/>
      <c r="M9" s="1041" t="s">
        <v>503</v>
      </c>
      <c r="O9" s="333" t="str">
        <f>IF(様式1!J9="","",様式1!J9)</f>
        <v/>
      </c>
    </row>
    <row r="10" spans="1:27" s="327" customFormat="1" ht="36.950000000000003" customHeight="1">
      <c r="H10" s="1041"/>
      <c r="J10" s="334"/>
      <c r="K10" s="334"/>
      <c r="L10" s="334"/>
      <c r="M10" s="334"/>
      <c r="O10" s="1384" t="str">
        <f>IF(様式1!L9="","",様式1!L9)</f>
        <v/>
      </c>
      <c r="P10" s="1384"/>
      <c r="Q10" s="1384"/>
      <c r="R10" s="1384"/>
      <c r="S10" s="1384"/>
      <c r="T10" s="1384"/>
      <c r="U10" s="1384"/>
      <c r="V10" s="1384"/>
      <c r="W10" s="1384"/>
      <c r="X10" s="1384"/>
      <c r="Y10" s="1384"/>
      <c r="Z10" s="334"/>
    </row>
    <row r="11" spans="1:27" s="327" customFormat="1" ht="36.950000000000003" customHeight="1">
      <c r="H11" s="335"/>
    </row>
    <row r="12" spans="1:27" s="327" customFormat="1" ht="36.950000000000003" customHeight="1">
      <c r="K12" s="334"/>
      <c r="L12" s="334"/>
      <c r="M12" s="1041" t="s">
        <v>504</v>
      </c>
      <c r="Q12" s="1384" t="str">
        <f>IF(様式1!L11="","",様式1!L11)</f>
        <v/>
      </c>
      <c r="R12" s="1384"/>
      <c r="S12" s="1384"/>
      <c r="T12" s="1384"/>
      <c r="U12" s="1384"/>
      <c r="V12" s="1384"/>
      <c r="W12" s="1384"/>
      <c r="X12" s="1384"/>
      <c r="Y12" s="1384"/>
      <c r="Z12" s="1384"/>
    </row>
    <row r="13" spans="1:27" s="327" customFormat="1" ht="36.950000000000003" customHeight="1">
      <c r="H13" s="335"/>
    </row>
    <row r="14" spans="1:27" s="327" customFormat="1" ht="36.950000000000003" customHeight="1">
      <c r="K14" s="334"/>
      <c r="L14" s="334"/>
      <c r="M14" s="1385" t="s">
        <v>73</v>
      </c>
      <c r="N14" s="1385"/>
      <c r="O14" s="1385"/>
      <c r="P14" s="1385"/>
      <c r="Q14" s="1386" t="str">
        <f>IF(様式1!M13="","",様式1!M13)</f>
        <v/>
      </c>
      <c r="R14" s="1386"/>
      <c r="S14" s="1386"/>
      <c r="T14" s="1386"/>
      <c r="U14" s="1386"/>
      <c r="V14" s="1386"/>
      <c r="W14" s="1386"/>
      <c r="X14" s="1386"/>
    </row>
    <row r="15" spans="1:27" s="327" customFormat="1" ht="37.5" customHeight="1">
      <c r="A15" s="329"/>
      <c r="B15" s="329"/>
      <c r="C15" s="329"/>
    </row>
    <row r="16" spans="1:27" s="327" customFormat="1" ht="36.950000000000003" customHeight="1">
      <c r="A16" s="1375" t="str">
        <f>IF(様式1!O3="","",様式1!O3)</f>
        <v/>
      </c>
      <c r="B16" s="1375"/>
      <c r="C16" s="1375"/>
      <c r="D16" s="1375"/>
      <c r="E16" s="1375"/>
      <c r="F16" s="1375"/>
      <c r="G16" s="1375"/>
      <c r="H16" s="1376" t="s">
        <v>505</v>
      </c>
      <c r="I16" s="1376"/>
      <c r="J16" s="1376"/>
      <c r="K16" s="1376"/>
      <c r="L16" s="1376"/>
      <c r="M16" s="1376"/>
      <c r="N16" s="1376"/>
      <c r="O16" s="1376"/>
      <c r="P16" s="1376"/>
      <c r="Q16" s="1376"/>
      <c r="R16" s="1376"/>
      <c r="S16" s="1376"/>
      <c r="T16" s="1376"/>
      <c r="U16" s="1376"/>
      <c r="V16" s="1376"/>
      <c r="W16" s="1376"/>
      <c r="X16" s="1376"/>
      <c r="Y16" s="1376"/>
      <c r="Z16" s="1376"/>
    </row>
    <row r="17" spans="1:27" s="327" customFormat="1" ht="36.950000000000003" customHeight="1">
      <c r="A17" s="1376" t="s">
        <v>506</v>
      </c>
      <c r="B17" s="1376"/>
      <c r="C17" s="1376"/>
      <c r="D17" s="1376"/>
      <c r="E17" s="1376"/>
      <c r="F17" s="1376"/>
      <c r="G17" s="1376"/>
      <c r="H17" s="1376"/>
      <c r="I17" s="1376"/>
      <c r="J17" s="1376"/>
      <c r="K17" s="1376"/>
      <c r="L17" s="1376"/>
      <c r="M17" s="1376"/>
      <c r="N17" s="1376"/>
      <c r="O17" s="1376"/>
      <c r="P17" s="1376"/>
      <c r="Q17" s="1376"/>
      <c r="R17" s="1376"/>
      <c r="S17" s="1376"/>
      <c r="T17" s="1376"/>
      <c r="U17" s="1376"/>
      <c r="V17" s="1376"/>
      <c r="W17" s="1376"/>
      <c r="X17" s="1376"/>
      <c r="Y17" s="1376"/>
      <c r="Z17" s="1376"/>
    </row>
    <row r="18" spans="1:27" s="327" customFormat="1" ht="37.5" customHeight="1">
      <c r="A18" s="329"/>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row>
    <row r="19" spans="1:27" s="327" customFormat="1" ht="37.5" customHeight="1">
      <c r="A19" s="329"/>
      <c r="B19" s="329"/>
      <c r="C19" s="329"/>
    </row>
    <row r="20" spans="1:27" s="327" customFormat="1" ht="40.5" customHeight="1">
      <c r="A20" s="1377" t="s">
        <v>74</v>
      </c>
      <c r="B20" s="1377"/>
      <c r="C20" s="1377"/>
      <c r="D20" s="1377"/>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040"/>
    </row>
    <row r="21" spans="1:27" s="327" customFormat="1" ht="37.5" customHeight="1">
      <c r="A21" s="1040"/>
      <c r="B21" s="1040"/>
      <c r="C21" s="1040"/>
      <c r="D21" s="1040"/>
      <c r="E21" s="1040"/>
      <c r="F21" s="1040"/>
      <c r="G21" s="1040"/>
      <c r="H21" s="1040"/>
      <c r="I21" s="1040"/>
      <c r="J21" s="1040"/>
      <c r="K21" s="1040"/>
      <c r="L21" s="1040"/>
      <c r="M21" s="1040"/>
      <c r="N21" s="1040"/>
      <c r="O21" s="1040"/>
      <c r="P21" s="1040"/>
      <c r="Q21" s="1040"/>
      <c r="R21" s="1040"/>
      <c r="S21" s="1040"/>
      <c r="T21" s="1040"/>
      <c r="U21" s="1040"/>
      <c r="V21" s="1040"/>
      <c r="W21" s="1040"/>
      <c r="X21" s="1040"/>
      <c r="Y21" s="1040"/>
    </row>
    <row r="22" spans="1:27" s="327" customFormat="1" ht="37.5" customHeight="1">
      <c r="A22" s="329"/>
      <c r="B22" s="329"/>
      <c r="C22" s="329"/>
    </row>
    <row r="23" spans="1:27" s="327" customFormat="1" ht="37.5" customHeight="1">
      <c r="A23" s="329" t="s">
        <v>75</v>
      </c>
      <c r="B23" s="329"/>
      <c r="C23" s="329"/>
    </row>
    <row r="24" spans="1:27" s="327" customFormat="1" ht="37.5" customHeight="1">
      <c r="A24" s="329"/>
      <c r="B24" s="329"/>
      <c r="C24" s="329"/>
    </row>
    <row r="25" spans="1:27" s="327" customFormat="1" ht="37.5" customHeight="1">
      <c r="A25" s="329"/>
      <c r="B25" s="329"/>
      <c r="C25" s="329"/>
    </row>
    <row r="26" spans="1:27" s="327" customFormat="1" ht="37.5" customHeight="1">
      <c r="A26" s="329"/>
      <c r="B26" s="329"/>
      <c r="C26" s="329"/>
      <c r="G26" s="1378" t="str">
        <f>IF(様式1!G36="","",様式1!G36)</f>
        <v/>
      </c>
      <c r="H26" s="1378"/>
      <c r="I26" s="1378"/>
      <c r="J26" s="1378"/>
      <c r="K26" s="1378"/>
      <c r="L26" s="1378"/>
      <c r="M26" s="1378"/>
      <c r="N26" s="1378"/>
      <c r="O26" s="1378"/>
      <c r="P26" s="1378"/>
      <c r="Q26" s="1378"/>
      <c r="R26" s="1378"/>
      <c r="S26" s="1378"/>
      <c r="T26" s="1378"/>
      <c r="U26" s="334"/>
      <c r="V26" s="334"/>
      <c r="W26" s="334"/>
    </row>
    <row r="27" spans="1:27" s="327" customFormat="1" ht="37.5" customHeight="1">
      <c r="A27" s="329"/>
      <c r="B27" s="329"/>
      <c r="C27" s="329"/>
    </row>
    <row r="28" spans="1:27" s="327" customFormat="1" ht="37.5" customHeight="1">
      <c r="A28" s="329"/>
      <c r="B28" s="329"/>
      <c r="C28" s="329"/>
    </row>
    <row r="29" spans="1:27" s="327" customFormat="1" ht="37.5" customHeight="1">
      <c r="A29" s="329" t="s">
        <v>76</v>
      </c>
      <c r="B29" s="329"/>
      <c r="C29" s="329"/>
    </row>
    <row r="30" spans="1:27" s="327" customFormat="1" ht="107.25" customHeight="1">
      <c r="A30" s="1379" t="s">
        <v>507</v>
      </c>
      <c r="B30" s="1379"/>
      <c r="C30" s="1379"/>
      <c r="D30" s="1379"/>
      <c r="E30" s="1379"/>
      <c r="F30" s="1379"/>
      <c r="G30" s="1379"/>
      <c r="H30" s="1379"/>
      <c r="I30" s="1379"/>
      <c r="J30" s="1379"/>
      <c r="K30" s="1379"/>
      <c r="L30" s="1379"/>
      <c r="M30" s="1379"/>
      <c r="N30" s="1379"/>
      <c r="O30" s="1379"/>
      <c r="P30" s="1379"/>
      <c r="Q30" s="1379"/>
      <c r="R30" s="1379"/>
      <c r="S30" s="1379"/>
      <c r="T30" s="1379"/>
      <c r="U30" s="1379"/>
      <c r="V30" s="1379"/>
      <c r="W30" s="1379"/>
      <c r="X30" s="1379"/>
      <c r="Y30" s="1379"/>
      <c r="Z30" s="1379"/>
      <c r="AA30" s="1379"/>
    </row>
    <row r="31" spans="1:27" s="327" customFormat="1" ht="107.25" customHeight="1">
      <c r="A31" s="1376" t="s">
        <v>1358</v>
      </c>
      <c r="B31" s="1379"/>
      <c r="C31" s="1379"/>
      <c r="D31" s="1379"/>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row>
    <row r="32" spans="1:27" s="327" customFormat="1" ht="107.25" customHeight="1">
      <c r="A32" s="1379" t="s">
        <v>773</v>
      </c>
      <c r="B32" s="1379"/>
      <c r="C32" s="1379"/>
      <c r="D32" s="1379"/>
      <c r="E32" s="1379"/>
      <c r="F32" s="1379"/>
      <c r="G32" s="1379"/>
      <c r="H32" s="1379"/>
      <c r="I32" s="1379"/>
      <c r="J32" s="1379"/>
      <c r="K32" s="1379"/>
      <c r="L32" s="1379"/>
      <c r="M32" s="1379"/>
      <c r="N32" s="1379"/>
      <c r="O32" s="1379"/>
      <c r="P32" s="1379"/>
      <c r="Q32" s="1379"/>
      <c r="R32" s="1379"/>
      <c r="S32" s="1379"/>
      <c r="T32" s="1379"/>
      <c r="U32" s="1379"/>
      <c r="V32" s="1379"/>
      <c r="W32" s="1379"/>
      <c r="X32" s="1379"/>
      <c r="Y32" s="1379"/>
      <c r="Z32" s="1379"/>
      <c r="AA32" s="329"/>
    </row>
    <row r="33" spans="1:27" s="327" customFormat="1" ht="107.25" customHeight="1">
      <c r="A33" s="1380" t="s">
        <v>1357</v>
      </c>
      <c r="B33" s="1381"/>
      <c r="C33" s="1381"/>
      <c r="D33" s="1381"/>
      <c r="E33" s="1381"/>
      <c r="F33" s="1381"/>
      <c r="G33" s="1381"/>
      <c r="H33" s="1381"/>
      <c r="I33" s="1381"/>
      <c r="J33" s="1381"/>
      <c r="K33" s="1381"/>
      <c r="L33" s="1381"/>
      <c r="M33" s="1381"/>
      <c r="N33" s="1381"/>
      <c r="O33" s="1381"/>
      <c r="P33" s="1381"/>
      <c r="Q33" s="1381"/>
      <c r="R33" s="1381"/>
      <c r="S33" s="1381"/>
      <c r="T33" s="1381"/>
      <c r="U33" s="1381"/>
      <c r="V33" s="1381"/>
      <c r="W33" s="1381"/>
      <c r="X33" s="1381"/>
      <c r="Y33" s="1381"/>
      <c r="Z33" s="1381"/>
      <c r="AA33" s="1381"/>
    </row>
    <row r="34" spans="1:27" s="327" customFormat="1" ht="50.25" customHeight="1">
      <c r="A34" s="329"/>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row>
    <row r="35" spans="1:27" s="327" customFormat="1" ht="12" customHeight="1">
      <c r="A35" s="329"/>
      <c r="B35" s="344"/>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6"/>
      <c r="AA35" s="329"/>
    </row>
    <row r="36" spans="1:27" s="327" customFormat="1" ht="37.5" customHeight="1">
      <c r="B36" s="336"/>
      <c r="C36" s="327" t="s">
        <v>508</v>
      </c>
      <c r="D36" s="329"/>
      <c r="F36" s="329"/>
      <c r="G36" s="329"/>
      <c r="H36" s="329"/>
      <c r="I36" s="329"/>
      <c r="J36" s="329"/>
      <c r="K36" s="329"/>
      <c r="L36" s="329"/>
      <c r="M36" s="329"/>
      <c r="N36" s="329"/>
      <c r="O36" s="329"/>
      <c r="P36" s="329"/>
      <c r="Q36" s="329"/>
      <c r="R36" s="329"/>
      <c r="S36" s="329"/>
      <c r="T36" s="329"/>
      <c r="U36" s="329"/>
      <c r="V36" s="329"/>
      <c r="W36" s="329"/>
      <c r="X36" s="329"/>
      <c r="Y36" s="329"/>
      <c r="Z36" s="337"/>
      <c r="AA36" s="329"/>
    </row>
    <row r="37" spans="1:27" s="327" customFormat="1" ht="37.5" customHeight="1">
      <c r="A37" s="338"/>
      <c r="B37" s="339"/>
      <c r="D37" s="329" t="s">
        <v>509</v>
      </c>
      <c r="F37" s="338"/>
      <c r="G37" s="338"/>
      <c r="H37" s="338"/>
      <c r="I37" s="338"/>
      <c r="J37" s="338"/>
      <c r="K37" s="338"/>
      <c r="L37" s="338"/>
      <c r="M37" s="338"/>
      <c r="N37" s="338"/>
      <c r="O37" s="338"/>
      <c r="P37" s="338"/>
      <c r="Q37" s="338"/>
      <c r="R37" s="338"/>
      <c r="S37" s="338"/>
      <c r="T37" s="338"/>
      <c r="U37" s="338"/>
      <c r="V37" s="338"/>
      <c r="W37" s="338"/>
      <c r="X37" s="338"/>
      <c r="Y37" s="338"/>
      <c r="Z37" s="340"/>
      <c r="AA37" s="1041"/>
    </row>
    <row r="38" spans="1:27" s="327" customFormat="1" ht="37.5" customHeight="1">
      <c r="A38" s="329"/>
      <c r="B38" s="336"/>
      <c r="C38" s="327" t="s">
        <v>510</v>
      </c>
      <c r="D38" s="338"/>
      <c r="F38" s="338"/>
      <c r="G38" s="338"/>
      <c r="H38" s="338"/>
      <c r="I38" s="338"/>
      <c r="J38" s="338"/>
      <c r="K38" s="338"/>
      <c r="L38" s="338"/>
      <c r="M38" s="338"/>
      <c r="N38" s="338"/>
      <c r="O38" s="338"/>
      <c r="P38" s="338"/>
      <c r="Q38" s="338"/>
      <c r="R38" s="338"/>
      <c r="S38" s="338"/>
      <c r="T38" s="338"/>
      <c r="U38" s="338"/>
      <c r="V38" s="338"/>
      <c r="W38" s="338"/>
      <c r="X38" s="338"/>
      <c r="Y38" s="338"/>
      <c r="Z38" s="340"/>
      <c r="AA38" s="1041"/>
    </row>
    <row r="39" spans="1:27" s="327" customFormat="1" ht="37.5" customHeight="1">
      <c r="A39" s="329"/>
      <c r="B39" s="336"/>
      <c r="C39" s="327" t="s">
        <v>511</v>
      </c>
      <c r="D39" s="338"/>
      <c r="F39" s="338"/>
      <c r="G39" s="338"/>
      <c r="H39" s="338"/>
      <c r="I39" s="338"/>
      <c r="J39" s="338"/>
      <c r="K39" s="338"/>
      <c r="L39" s="338"/>
      <c r="M39" s="338"/>
      <c r="N39" s="338"/>
      <c r="O39" s="338"/>
      <c r="P39" s="338"/>
      <c r="Q39" s="338"/>
      <c r="R39" s="338"/>
      <c r="S39" s="338"/>
      <c r="T39" s="338"/>
      <c r="U39" s="338"/>
      <c r="V39" s="338"/>
      <c r="W39" s="338"/>
      <c r="X39" s="338"/>
      <c r="Y39" s="338"/>
      <c r="Z39" s="340"/>
      <c r="AA39" s="1041"/>
    </row>
    <row r="40" spans="1:27" s="327" customFormat="1" ht="37.5" customHeight="1">
      <c r="A40" s="329"/>
      <c r="B40" s="341"/>
      <c r="D40" s="329" t="s">
        <v>512</v>
      </c>
      <c r="F40" s="338"/>
      <c r="G40" s="338"/>
      <c r="H40" s="338"/>
      <c r="I40" s="338"/>
      <c r="J40" s="338"/>
      <c r="K40" s="338"/>
      <c r="L40" s="338"/>
      <c r="M40" s="338"/>
      <c r="N40" s="338"/>
      <c r="O40" s="338"/>
      <c r="P40" s="338"/>
      <c r="Q40" s="338"/>
      <c r="R40" s="338"/>
      <c r="S40" s="338"/>
      <c r="T40" s="338"/>
      <c r="U40" s="338"/>
      <c r="V40" s="338"/>
      <c r="W40" s="338"/>
      <c r="X40" s="338"/>
      <c r="Y40" s="338"/>
      <c r="Z40" s="340"/>
      <c r="AA40" s="1041"/>
    </row>
    <row r="41" spans="1:27" s="327" customFormat="1" ht="37.5" customHeight="1">
      <c r="A41" s="329"/>
      <c r="B41" s="341"/>
      <c r="C41" s="327" t="s">
        <v>494</v>
      </c>
      <c r="D41" s="338"/>
      <c r="F41" s="338"/>
      <c r="G41" s="338"/>
      <c r="H41" s="338"/>
      <c r="I41" s="338"/>
      <c r="J41" s="338"/>
      <c r="K41" s="338"/>
      <c r="L41" s="338"/>
      <c r="M41" s="338"/>
      <c r="N41" s="338"/>
      <c r="O41" s="338"/>
      <c r="P41" s="338"/>
      <c r="Q41" s="338"/>
      <c r="R41" s="338"/>
      <c r="S41" s="338"/>
      <c r="T41" s="338"/>
      <c r="U41" s="338"/>
      <c r="V41" s="338"/>
      <c r="W41" s="338"/>
      <c r="X41" s="338"/>
      <c r="Y41" s="338"/>
      <c r="Z41" s="340"/>
      <c r="AA41" s="1041"/>
    </row>
    <row r="42" spans="1:27" s="327" customFormat="1" ht="12" customHeight="1">
      <c r="A42" s="329"/>
      <c r="B42" s="347"/>
      <c r="C42" s="342"/>
      <c r="D42" s="348"/>
      <c r="E42" s="348"/>
      <c r="F42" s="348"/>
      <c r="G42" s="348"/>
      <c r="H42" s="348"/>
      <c r="I42" s="348"/>
      <c r="J42" s="348"/>
      <c r="K42" s="348"/>
      <c r="L42" s="348"/>
      <c r="M42" s="348"/>
      <c r="N42" s="348"/>
      <c r="O42" s="348"/>
      <c r="P42" s="348"/>
      <c r="Q42" s="348"/>
      <c r="R42" s="348"/>
      <c r="S42" s="348"/>
      <c r="T42" s="348"/>
      <c r="U42" s="348"/>
      <c r="V42" s="348"/>
      <c r="W42" s="348"/>
      <c r="X42" s="348"/>
      <c r="Y42" s="348"/>
      <c r="Z42" s="349"/>
      <c r="AA42" s="1041"/>
    </row>
    <row r="43" spans="1:27" s="327" customFormat="1" ht="20.100000000000001" customHeight="1"/>
    <row r="44" spans="1:27" ht="20.100000000000001" customHeight="1">
      <c r="A44" s="1382"/>
      <c r="B44" s="1382"/>
      <c r="C44" s="1382"/>
      <c r="D44" s="1382"/>
      <c r="E44" s="1382"/>
      <c r="F44" s="1382"/>
      <c r="G44" s="1382"/>
      <c r="H44" s="1382"/>
      <c r="I44" s="1382"/>
      <c r="J44" s="1382"/>
      <c r="K44" s="1382"/>
      <c r="L44" s="1382"/>
      <c r="M44" s="1382"/>
      <c r="N44" s="1382"/>
      <c r="O44" s="1382"/>
      <c r="P44" s="1382"/>
      <c r="Q44" s="1382"/>
      <c r="R44" s="1382"/>
      <c r="S44" s="1382"/>
      <c r="T44" s="1382"/>
      <c r="U44" s="1382"/>
      <c r="V44" s="1382"/>
      <c r="W44" s="1382"/>
      <c r="X44" s="1382"/>
      <c r="Y44" s="1382"/>
    </row>
    <row r="45" spans="1:27" ht="20.100000000000001" customHeight="1">
      <c r="A45" s="1374"/>
      <c r="B45" s="1374"/>
      <c r="C45" s="1374"/>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row>
  </sheetData>
  <mergeCells count="17">
    <mergeCell ref="A3:Z3"/>
    <mergeCell ref="V5:Z5"/>
    <mergeCell ref="O10:Y10"/>
    <mergeCell ref="Q12:Z12"/>
    <mergeCell ref="M14:P14"/>
    <mergeCell ref="Q14:X14"/>
    <mergeCell ref="A45:Y45"/>
    <mergeCell ref="A16:G16"/>
    <mergeCell ref="H16:Z16"/>
    <mergeCell ref="A17:Z17"/>
    <mergeCell ref="A20:Y20"/>
    <mergeCell ref="G26:T26"/>
    <mergeCell ref="A30:AA30"/>
    <mergeCell ref="A31:AA31"/>
    <mergeCell ref="A32:Z32"/>
    <mergeCell ref="A33:AA33"/>
    <mergeCell ref="A44:Y44"/>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r:id="rId1"/>
  <headerFooter scaleWithDoc="0">
    <oddFooter>&amp;R&amp;10（令和６年４&amp;K000000月１日以降に申請する訓練科から適用）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54" customWidth="1"/>
    <col min="2" max="2" width="73.625" style="320" customWidth="1"/>
    <col min="3" max="256" width="9" style="128"/>
    <col min="257" max="257" width="27.625" style="128" customWidth="1"/>
    <col min="258" max="258" width="73.625" style="128" customWidth="1"/>
    <col min="259" max="512" width="9" style="128"/>
    <col min="513" max="513" width="27.625" style="128" customWidth="1"/>
    <col min="514" max="514" width="73.625" style="128" customWidth="1"/>
    <col min="515" max="768" width="9" style="128"/>
    <col min="769" max="769" width="27.625" style="128" customWidth="1"/>
    <col min="770" max="770" width="73.625" style="128" customWidth="1"/>
    <col min="771" max="1024" width="9" style="128"/>
    <col min="1025" max="1025" width="27.625" style="128" customWidth="1"/>
    <col min="1026" max="1026" width="73.625" style="128" customWidth="1"/>
    <col min="1027" max="1280" width="9" style="128"/>
    <col min="1281" max="1281" width="27.625" style="128" customWidth="1"/>
    <col min="1282" max="1282" width="73.625" style="128" customWidth="1"/>
    <col min="1283" max="1536" width="9" style="128"/>
    <col min="1537" max="1537" width="27.625" style="128" customWidth="1"/>
    <col min="1538" max="1538" width="73.625" style="128" customWidth="1"/>
    <col min="1539" max="1792" width="9" style="128"/>
    <col min="1793" max="1793" width="27.625" style="128" customWidth="1"/>
    <col min="1794" max="1794" width="73.625" style="128" customWidth="1"/>
    <col min="1795" max="2048" width="9" style="128"/>
    <col min="2049" max="2049" width="27.625" style="128" customWidth="1"/>
    <col min="2050" max="2050" width="73.625" style="128" customWidth="1"/>
    <col min="2051" max="2304" width="9" style="128"/>
    <col min="2305" max="2305" width="27.625" style="128" customWidth="1"/>
    <col min="2306" max="2306" width="73.625" style="128" customWidth="1"/>
    <col min="2307" max="2560" width="9" style="128"/>
    <col min="2561" max="2561" width="27.625" style="128" customWidth="1"/>
    <col min="2562" max="2562" width="73.625" style="128" customWidth="1"/>
    <col min="2563" max="2816" width="9" style="128"/>
    <col min="2817" max="2817" width="27.625" style="128" customWidth="1"/>
    <col min="2818" max="2818" width="73.625" style="128" customWidth="1"/>
    <col min="2819" max="3072" width="9" style="128"/>
    <col min="3073" max="3073" width="27.625" style="128" customWidth="1"/>
    <col min="3074" max="3074" width="73.625" style="128" customWidth="1"/>
    <col min="3075" max="3328" width="9" style="128"/>
    <col min="3329" max="3329" width="27.625" style="128" customWidth="1"/>
    <col min="3330" max="3330" width="73.625" style="128" customWidth="1"/>
    <col min="3331" max="3584" width="9" style="128"/>
    <col min="3585" max="3585" width="27.625" style="128" customWidth="1"/>
    <col min="3586" max="3586" width="73.625" style="128" customWidth="1"/>
    <col min="3587" max="3840" width="9" style="128"/>
    <col min="3841" max="3841" width="27.625" style="128" customWidth="1"/>
    <col min="3842" max="3842" width="73.625" style="128" customWidth="1"/>
    <col min="3843" max="4096" width="9" style="128"/>
    <col min="4097" max="4097" width="27.625" style="128" customWidth="1"/>
    <col min="4098" max="4098" width="73.625" style="128" customWidth="1"/>
    <col min="4099" max="4352" width="9" style="128"/>
    <col min="4353" max="4353" width="27.625" style="128" customWidth="1"/>
    <col min="4354" max="4354" width="73.625" style="128" customWidth="1"/>
    <col min="4355" max="4608" width="9" style="128"/>
    <col min="4609" max="4609" width="27.625" style="128" customWidth="1"/>
    <col min="4610" max="4610" width="73.625" style="128" customWidth="1"/>
    <col min="4611" max="4864" width="9" style="128"/>
    <col min="4865" max="4865" width="27.625" style="128" customWidth="1"/>
    <col min="4866" max="4866" width="73.625" style="128" customWidth="1"/>
    <col min="4867" max="5120" width="9" style="128"/>
    <col min="5121" max="5121" width="27.625" style="128" customWidth="1"/>
    <col min="5122" max="5122" width="73.625" style="128" customWidth="1"/>
    <col min="5123" max="5376" width="9" style="128"/>
    <col min="5377" max="5377" width="27.625" style="128" customWidth="1"/>
    <col min="5378" max="5378" width="73.625" style="128" customWidth="1"/>
    <col min="5379" max="5632" width="9" style="128"/>
    <col min="5633" max="5633" width="27.625" style="128" customWidth="1"/>
    <col min="5634" max="5634" width="73.625" style="128" customWidth="1"/>
    <col min="5635" max="5888" width="9" style="128"/>
    <col min="5889" max="5889" width="27.625" style="128" customWidth="1"/>
    <col min="5890" max="5890" width="73.625" style="128" customWidth="1"/>
    <col min="5891" max="6144" width="9" style="128"/>
    <col min="6145" max="6145" width="27.625" style="128" customWidth="1"/>
    <col min="6146" max="6146" width="73.625" style="128" customWidth="1"/>
    <col min="6147" max="6400" width="9" style="128"/>
    <col min="6401" max="6401" width="27.625" style="128" customWidth="1"/>
    <col min="6402" max="6402" width="73.625" style="128" customWidth="1"/>
    <col min="6403" max="6656" width="9" style="128"/>
    <col min="6657" max="6657" width="27.625" style="128" customWidth="1"/>
    <col min="6658" max="6658" width="73.625" style="128" customWidth="1"/>
    <col min="6659" max="6912" width="9" style="128"/>
    <col min="6913" max="6913" width="27.625" style="128" customWidth="1"/>
    <col min="6914" max="6914" width="73.625" style="128" customWidth="1"/>
    <col min="6915" max="7168" width="9" style="128"/>
    <col min="7169" max="7169" width="27.625" style="128" customWidth="1"/>
    <col min="7170" max="7170" width="73.625" style="128" customWidth="1"/>
    <col min="7171" max="7424" width="9" style="128"/>
    <col min="7425" max="7425" width="27.625" style="128" customWidth="1"/>
    <col min="7426" max="7426" width="73.625" style="128" customWidth="1"/>
    <col min="7427" max="7680" width="9" style="128"/>
    <col min="7681" max="7681" width="27.625" style="128" customWidth="1"/>
    <col min="7682" max="7682" width="73.625" style="128" customWidth="1"/>
    <col min="7683" max="7936" width="9" style="128"/>
    <col min="7937" max="7937" width="27.625" style="128" customWidth="1"/>
    <col min="7938" max="7938" width="73.625" style="128" customWidth="1"/>
    <col min="7939" max="8192" width="9" style="128"/>
    <col min="8193" max="8193" width="27.625" style="128" customWidth="1"/>
    <col min="8194" max="8194" width="73.625" style="128" customWidth="1"/>
    <col min="8195" max="8448" width="9" style="128"/>
    <col min="8449" max="8449" width="27.625" style="128" customWidth="1"/>
    <col min="8450" max="8450" width="73.625" style="128" customWidth="1"/>
    <col min="8451" max="8704" width="9" style="128"/>
    <col min="8705" max="8705" width="27.625" style="128" customWidth="1"/>
    <col min="8706" max="8706" width="73.625" style="128" customWidth="1"/>
    <col min="8707" max="8960" width="9" style="128"/>
    <col min="8961" max="8961" width="27.625" style="128" customWidth="1"/>
    <col min="8962" max="8962" width="73.625" style="128" customWidth="1"/>
    <col min="8963" max="9216" width="9" style="128"/>
    <col min="9217" max="9217" width="27.625" style="128" customWidth="1"/>
    <col min="9218" max="9218" width="73.625" style="128" customWidth="1"/>
    <col min="9219" max="9472" width="9" style="128"/>
    <col min="9473" max="9473" width="27.625" style="128" customWidth="1"/>
    <col min="9474" max="9474" width="73.625" style="128" customWidth="1"/>
    <col min="9475" max="9728" width="9" style="128"/>
    <col min="9729" max="9729" width="27.625" style="128" customWidth="1"/>
    <col min="9730" max="9730" width="73.625" style="128" customWidth="1"/>
    <col min="9731" max="9984" width="9" style="128"/>
    <col min="9985" max="9985" width="27.625" style="128" customWidth="1"/>
    <col min="9986" max="9986" width="73.625" style="128" customWidth="1"/>
    <col min="9987" max="10240" width="9" style="128"/>
    <col min="10241" max="10241" width="27.625" style="128" customWidth="1"/>
    <col min="10242" max="10242" width="73.625" style="128" customWidth="1"/>
    <col min="10243" max="10496" width="9" style="128"/>
    <col min="10497" max="10497" width="27.625" style="128" customWidth="1"/>
    <col min="10498" max="10498" width="73.625" style="128" customWidth="1"/>
    <col min="10499" max="10752" width="9" style="128"/>
    <col min="10753" max="10753" width="27.625" style="128" customWidth="1"/>
    <col min="10754" max="10754" width="73.625" style="128" customWidth="1"/>
    <col min="10755" max="11008" width="9" style="128"/>
    <col min="11009" max="11009" width="27.625" style="128" customWidth="1"/>
    <col min="11010" max="11010" width="73.625" style="128" customWidth="1"/>
    <col min="11011" max="11264" width="9" style="128"/>
    <col min="11265" max="11265" width="27.625" style="128" customWidth="1"/>
    <col min="11266" max="11266" width="73.625" style="128" customWidth="1"/>
    <col min="11267" max="11520" width="9" style="128"/>
    <col min="11521" max="11521" width="27.625" style="128" customWidth="1"/>
    <col min="11522" max="11522" width="73.625" style="128" customWidth="1"/>
    <col min="11523" max="11776" width="9" style="128"/>
    <col min="11777" max="11777" width="27.625" style="128" customWidth="1"/>
    <col min="11778" max="11778" width="73.625" style="128" customWidth="1"/>
    <col min="11779" max="12032" width="9" style="128"/>
    <col min="12033" max="12033" width="27.625" style="128" customWidth="1"/>
    <col min="12034" max="12034" width="73.625" style="128" customWidth="1"/>
    <col min="12035" max="12288" width="9" style="128"/>
    <col min="12289" max="12289" width="27.625" style="128" customWidth="1"/>
    <col min="12290" max="12290" width="73.625" style="128" customWidth="1"/>
    <col min="12291" max="12544" width="9" style="128"/>
    <col min="12545" max="12545" width="27.625" style="128" customWidth="1"/>
    <col min="12546" max="12546" width="73.625" style="128" customWidth="1"/>
    <col min="12547" max="12800" width="9" style="128"/>
    <col min="12801" max="12801" width="27.625" style="128" customWidth="1"/>
    <col min="12802" max="12802" width="73.625" style="128" customWidth="1"/>
    <col min="12803" max="13056" width="9" style="128"/>
    <col min="13057" max="13057" width="27.625" style="128" customWidth="1"/>
    <col min="13058" max="13058" width="73.625" style="128" customWidth="1"/>
    <col min="13059" max="13312" width="9" style="128"/>
    <col min="13313" max="13313" width="27.625" style="128" customWidth="1"/>
    <col min="13314" max="13314" width="73.625" style="128" customWidth="1"/>
    <col min="13315" max="13568" width="9" style="128"/>
    <col min="13569" max="13569" width="27.625" style="128" customWidth="1"/>
    <col min="13570" max="13570" width="73.625" style="128" customWidth="1"/>
    <col min="13571" max="13824" width="9" style="128"/>
    <col min="13825" max="13825" width="27.625" style="128" customWidth="1"/>
    <col min="13826" max="13826" width="73.625" style="128" customWidth="1"/>
    <col min="13827" max="14080" width="9" style="128"/>
    <col min="14081" max="14081" width="27.625" style="128" customWidth="1"/>
    <col min="14082" max="14082" width="73.625" style="128" customWidth="1"/>
    <col min="14083" max="14336" width="9" style="128"/>
    <col min="14337" max="14337" width="27.625" style="128" customWidth="1"/>
    <col min="14338" max="14338" width="73.625" style="128" customWidth="1"/>
    <col min="14339" max="14592" width="9" style="128"/>
    <col min="14593" max="14593" width="27.625" style="128" customWidth="1"/>
    <col min="14594" max="14594" width="73.625" style="128" customWidth="1"/>
    <col min="14595" max="14848" width="9" style="128"/>
    <col min="14849" max="14849" width="27.625" style="128" customWidth="1"/>
    <col min="14850" max="14850" width="73.625" style="128" customWidth="1"/>
    <col min="14851" max="15104" width="9" style="128"/>
    <col min="15105" max="15105" width="27.625" style="128" customWidth="1"/>
    <col min="15106" max="15106" width="73.625" style="128" customWidth="1"/>
    <col min="15107" max="15360" width="9" style="128"/>
    <col min="15361" max="15361" width="27.625" style="128" customWidth="1"/>
    <col min="15362" max="15362" width="73.625" style="128" customWidth="1"/>
    <col min="15363" max="15616" width="9" style="128"/>
    <col min="15617" max="15617" width="27.625" style="128" customWidth="1"/>
    <col min="15618" max="15618" width="73.625" style="128" customWidth="1"/>
    <col min="15619" max="15872" width="9" style="128"/>
    <col min="15873" max="15873" width="27.625" style="128" customWidth="1"/>
    <col min="15874" max="15874" width="73.625" style="128" customWidth="1"/>
    <col min="15875" max="16128" width="9" style="128"/>
    <col min="16129" max="16129" width="27.625" style="128" customWidth="1"/>
    <col min="16130" max="16130" width="73.625" style="128" customWidth="1"/>
    <col min="16131" max="16384" width="9" style="128"/>
  </cols>
  <sheetData>
    <row r="1" spans="1:2" ht="18" customHeight="1" thickTop="1">
      <c r="A1" s="639" t="s">
        <v>695</v>
      </c>
      <c r="B1" s="639" t="s">
        <v>1037</v>
      </c>
    </row>
    <row r="2" spans="1:2" ht="18" customHeight="1">
      <c r="A2" s="640" t="s">
        <v>696</v>
      </c>
      <c r="B2" s="640">
        <v>20200106</v>
      </c>
    </row>
    <row r="3" spans="1:2" ht="18" customHeight="1">
      <c r="A3" s="315" t="s">
        <v>478</v>
      </c>
      <c r="B3" s="315" t="str">
        <f>ASC(様式1!$F$44)</f>
        <v/>
      </c>
    </row>
    <row r="4" spans="1:2" ht="18" customHeight="1">
      <c r="A4" s="316" t="s">
        <v>697</v>
      </c>
      <c r="B4" s="316" t="str">
        <f>TEXT(様式1!$O$3,"ggge年m月d日")</f>
        <v>明治33年1月0日</v>
      </c>
    </row>
    <row r="5" spans="1:2" ht="18" customHeight="1">
      <c r="A5" s="316" t="s">
        <v>479</v>
      </c>
      <c r="B5" s="316" t="str">
        <f>IF(様式1!$E$20="○","001","")&amp;IF(様式1!$E$21="○","002","")</f>
        <v>001</v>
      </c>
    </row>
    <row r="6" spans="1:2" ht="18" customHeight="1">
      <c r="A6" s="317" t="s">
        <v>480</v>
      </c>
      <c r="B6" s="317" t="str">
        <f>IF(ISBLANK(登録用!L5:T5),"",LEFT(様式5!L5,2))</f>
        <v/>
      </c>
    </row>
    <row r="7" spans="1:2" ht="18" customHeight="1">
      <c r="A7" s="316" t="s">
        <v>441</v>
      </c>
      <c r="B7" s="316" t="str">
        <f>DBCS(TRIM(CLEAN(様式1!G36)))</f>
        <v/>
      </c>
    </row>
    <row r="8" spans="1:2" ht="18" customHeight="1">
      <c r="A8" s="316" t="s">
        <v>698</v>
      </c>
      <c r="B8" s="316" t="str">
        <f>TEXT(様式5!$F$11,"ggge年m月d日")</f>
        <v>令和　　年　　月　　日</v>
      </c>
    </row>
    <row r="9" spans="1:2" ht="18" customHeight="1">
      <c r="A9" s="316" t="s">
        <v>699</v>
      </c>
      <c r="B9" s="316" t="str">
        <f>TEXT(様式5!$M$11,"ggge年m月d日")</f>
        <v>令和　　年　　月　　日</v>
      </c>
    </row>
    <row r="10" spans="1:2" ht="18" customHeight="1">
      <c r="A10" s="316" t="s">
        <v>700</v>
      </c>
      <c r="B10" s="316" t="str">
        <f>TEXT(様式5!$F$12,"ggge年m月d日")</f>
        <v>令和　　年　　月　　日</v>
      </c>
    </row>
    <row r="11" spans="1:2" ht="18" customHeight="1">
      <c r="A11" s="316" t="s">
        <v>701</v>
      </c>
      <c r="B11" s="316" t="str">
        <f>TEXT(様式5!$F$14,"ggge年m月d日")</f>
        <v>令和　　年　　月　　日</v>
      </c>
    </row>
    <row r="12" spans="1:2" ht="18" customHeight="1">
      <c r="A12" s="316" t="s">
        <v>702</v>
      </c>
      <c r="B12" s="316" t="str">
        <f>TEXT(様式1!$F$37,"ggge年m月d日")</f>
        <v>明治33年1月0日</v>
      </c>
    </row>
    <row r="13" spans="1:2" ht="18" customHeight="1">
      <c r="A13" s="316" t="s">
        <v>703</v>
      </c>
      <c r="B13" s="316" t="str">
        <f>TEXT(様式1!$K$37,"ggge年m月d日")</f>
        <v>明治33年1月0日</v>
      </c>
    </row>
    <row r="14" spans="1:2" ht="18" customHeight="1">
      <c r="A14" s="315" t="s">
        <v>481</v>
      </c>
      <c r="B14" s="315" t="str">
        <f>ASC(様式1!$P$37)</f>
        <v/>
      </c>
    </row>
    <row r="15" spans="1:2" ht="18" customHeight="1">
      <c r="A15" s="315" t="s">
        <v>482</v>
      </c>
      <c r="B15" s="315">
        <f>様式5!AF15</f>
        <v>0</v>
      </c>
    </row>
    <row r="16" spans="1:2" ht="18" customHeight="1">
      <c r="A16" s="316" t="s">
        <v>704</v>
      </c>
      <c r="B16" s="316" t="str">
        <f>TEXT(様式5!$G$16,"00")</f>
        <v>00</v>
      </c>
    </row>
    <row r="17" spans="1:2" ht="18" customHeight="1">
      <c r="A17" s="316" t="s">
        <v>705</v>
      </c>
      <c r="B17" s="316" t="str">
        <f>TEXT(様式5!$I$16,"00")</f>
        <v>00</v>
      </c>
    </row>
    <row r="18" spans="1:2" ht="18" customHeight="1">
      <c r="A18" s="316" t="s">
        <v>706</v>
      </c>
      <c r="B18" s="316" t="str">
        <f>TEXT(様式5!$L$16,"00")</f>
        <v>00</v>
      </c>
    </row>
    <row r="19" spans="1:2" ht="18" customHeight="1">
      <c r="A19" s="316" t="s">
        <v>707</v>
      </c>
      <c r="B19" s="316" t="str">
        <f>TEXT(様式5!$N$16,"00")</f>
        <v>00</v>
      </c>
    </row>
    <row r="20" spans="1:2" ht="18" customHeight="1">
      <c r="A20" s="315" t="s">
        <v>483</v>
      </c>
      <c r="B20" s="315">
        <f>様式5!G58</f>
        <v>0</v>
      </c>
    </row>
    <row r="21" spans="1:2" ht="18" customHeight="1">
      <c r="A21" s="315" t="s">
        <v>708</v>
      </c>
      <c r="B21" s="315" t="str">
        <f>ASC(様式1!$F$38)</f>
        <v/>
      </c>
    </row>
    <row r="22" spans="1:2" ht="18" customHeight="1">
      <c r="A22" s="316" t="s">
        <v>709</v>
      </c>
      <c r="B22" s="316" t="str">
        <f>IF(ISBLANK(様式5!$F$17),"特になし",DBCS(TRIM(SUBSTITUTE(様式5!$F$17,CHAR(10),"　"))))</f>
        <v>特になし</v>
      </c>
    </row>
    <row r="23" spans="1:2" ht="18" customHeight="1">
      <c r="A23" s="316" t="s">
        <v>710</v>
      </c>
      <c r="B23" s="316" t="str">
        <f>IF(様式5!F18="✔","1","0")</f>
        <v>0</v>
      </c>
    </row>
    <row r="24" spans="1:2" ht="18" customHeight="1">
      <c r="A24" s="316" t="s">
        <v>711</v>
      </c>
      <c r="B24" s="316" t="str">
        <f>IF(様式5!L18="✔","1","0")</f>
        <v>0</v>
      </c>
    </row>
    <row r="25" spans="1:2" ht="18" customHeight="1">
      <c r="A25" s="316" t="s">
        <v>712</v>
      </c>
      <c r="B25" s="316" t="str">
        <f>IF(様式5!T18="✔","1","0")</f>
        <v>0</v>
      </c>
    </row>
    <row r="26" spans="1:2" ht="18" customHeight="1">
      <c r="A26" s="316" t="s">
        <v>713</v>
      </c>
      <c r="B26" s="316" t="str">
        <f>IF(様式5!AA18="✔","1","0")</f>
        <v>0</v>
      </c>
    </row>
    <row r="27" spans="1:2" ht="18" customHeight="1">
      <c r="A27" s="316" t="s">
        <v>714</v>
      </c>
      <c r="B27" s="316" t="str">
        <f>IF(様式5!F19="✔","1","0")</f>
        <v>0</v>
      </c>
    </row>
    <row r="28" spans="1:2" ht="18" customHeight="1">
      <c r="A28" s="316" t="s">
        <v>715</v>
      </c>
      <c r="B28" s="316" t="str">
        <f>IF(様式5!L19="✔","1","0")</f>
        <v>0</v>
      </c>
    </row>
    <row r="29" spans="1:2" ht="18" customHeight="1">
      <c r="A29" s="316" t="s">
        <v>716</v>
      </c>
      <c r="B29" s="316" t="str">
        <f>IF(様式5!T19="✔","1","0")</f>
        <v>0</v>
      </c>
    </row>
    <row r="30" spans="1:2" ht="26.1" customHeight="1">
      <c r="A30" s="316" t="s">
        <v>484</v>
      </c>
      <c r="B30" s="317" t="str">
        <f>DBCS(TRIM(SUBSTITUTE(様式5!$F$20,CHAR(10),"　")))</f>
        <v/>
      </c>
    </row>
    <row r="31" spans="1:2" ht="26.1" customHeight="1">
      <c r="A31" s="316" t="s">
        <v>717</v>
      </c>
      <c r="B31" s="317" t="str">
        <f>DBCS(TRIM(CLEAN(様式5!AN21)))</f>
        <v/>
      </c>
    </row>
    <row r="32" spans="1:2" ht="18" customHeight="1">
      <c r="A32" s="495" t="s">
        <v>718</v>
      </c>
      <c r="B32" s="316" t="str">
        <f>DBCS(TRIM(SUBSTITUTE(様式5!$Y$7,CHAR(10),"　")))</f>
        <v/>
      </c>
    </row>
    <row r="33" spans="1:2" ht="26.1" customHeight="1">
      <c r="A33" s="495" t="s">
        <v>719</v>
      </c>
      <c r="B33" s="317" t="str">
        <f>DBCS(TRIM(SUBSTITUTE(様式5!F29,CHAR(10),"　")))</f>
        <v/>
      </c>
    </row>
    <row r="34" spans="1:2" ht="18" customHeight="1">
      <c r="A34" s="316" t="s">
        <v>720</v>
      </c>
      <c r="B34" s="315">
        <v>1</v>
      </c>
    </row>
    <row r="35" spans="1:2" ht="18" customHeight="1">
      <c r="A35" s="316" t="s">
        <v>721</v>
      </c>
      <c r="B35" s="316" t="str">
        <f>IF(様式5!P53="✔","1","0")</f>
        <v>0</v>
      </c>
    </row>
    <row r="36" spans="1:2" ht="18" customHeight="1">
      <c r="A36" s="316" t="s">
        <v>722</v>
      </c>
      <c r="B36" s="315">
        <v>0</v>
      </c>
    </row>
    <row r="37" spans="1:2" ht="18" customHeight="1">
      <c r="A37" s="316" t="s">
        <v>723</v>
      </c>
      <c r="B37" s="316"/>
    </row>
    <row r="38" spans="1:2" ht="18" customHeight="1">
      <c r="A38" s="315" t="s">
        <v>485</v>
      </c>
      <c r="B38" s="315">
        <f>様式5!Y61</f>
        <v>0</v>
      </c>
    </row>
    <row r="39" spans="1:2" ht="18" customHeight="1">
      <c r="A39" s="315" t="s">
        <v>486</v>
      </c>
      <c r="B39" s="315">
        <f>様式5!Y62</f>
        <v>0</v>
      </c>
    </row>
    <row r="40" spans="1:2" ht="18" customHeight="1">
      <c r="A40" s="641" t="s">
        <v>1038</v>
      </c>
      <c r="B40" s="316" t="str">
        <f>DBCS(TRIM(CLEAN(様式1!$F$40)))</f>
        <v/>
      </c>
    </row>
    <row r="41" spans="1:2" ht="18" customHeight="1">
      <c r="A41" s="641" t="s">
        <v>1039</v>
      </c>
      <c r="B41" s="316" t="str">
        <f>SUBSTITUTE(ASC(様式1!$F$41),"-","")</f>
        <v/>
      </c>
    </row>
    <row r="42" spans="1:2" ht="18" customHeight="1">
      <c r="A42" s="641" t="s">
        <v>1040</v>
      </c>
      <c r="B42" s="316" t="str">
        <f>DBCS(CLEAN(様式1!$H$41))</f>
        <v/>
      </c>
    </row>
    <row r="43" spans="1:2" ht="18" customHeight="1">
      <c r="A43" s="641" t="s">
        <v>1041</v>
      </c>
      <c r="B43" s="316" t="str">
        <f>DBCS(CLEAN(様式1!$H$42))</f>
        <v/>
      </c>
    </row>
    <row r="44" spans="1:2" ht="18" customHeight="1">
      <c r="A44" s="641" t="s">
        <v>1042</v>
      </c>
      <c r="B44" s="316" t="str">
        <f>DBCS(CLEAN(様式4!$E$40))</f>
        <v/>
      </c>
    </row>
    <row r="45" spans="1:2" ht="18" customHeight="1">
      <c r="A45" s="642" t="s">
        <v>1043</v>
      </c>
      <c r="B45" s="318" t="str">
        <f>IF(ISERROR(LEFT(ASC(様式4!$P$40),FIND("-",ASC(様式4!$P$40))-1)),"",LEFT(ASC(様式4!$P$40),FIND("-",ASC(様式4!$P$40))-1))</f>
        <v/>
      </c>
    </row>
    <row r="46" spans="1:2" ht="18" customHeight="1">
      <c r="A46" s="642" t="s">
        <v>1044</v>
      </c>
      <c r="B46" s="318"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642" t="s">
        <v>1045</v>
      </c>
      <c r="B47" s="319" t="str">
        <f>RIGHT(ASC(様式4!$P$40),4)</f>
        <v/>
      </c>
    </row>
    <row r="48" spans="1:2" ht="18" customHeight="1">
      <c r="A48" s="641" t="s">
        <v>1046</v>
      </c>
      <c r="B48" s="315" t="str">
        <f>ASC(様式4!$P$41)</f>
        <v/>
      </c>
    </row>
    <row r="49" spans="1:2" ht="18" customHeight="1">
      <c r="A49" s="316" t="s">
        <v>724</v>
      </c>
      <c r="B49" s="316"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I114"/>
  <sheetViews>
    <sheetView topLeftCell="A37" zoomScale="85" zoomScaleNormal="85" zoomScaleSheetLayoutView="55" zoomScalePageLayoutView="55" workbookViewId="0">
      <selection activeCell="F58" sqref="F58:X58"/>
    </sheetView>
  </sheetViews>
  <sheetFormatPr defaultRowHeight="13.5"/>
  <cols>
    <col min="1" max="1" width="3.75" style="920" customWidth="1"/>
    <col min="2" max="2" width="4.125" style="921" customWidth="1"/>
    <col min="3" max="3" width="18.625" style="921" customWidth="1"/>
    <col min="4" max="4" width="22.875" style="921" customWidth="1"/>
    <col min="5" max="5" width="5.125" style="921" customWidth="1"/>
    <col min="6" max="6" width="11" style="921" customWidth="1"/>
    <col min="7" max="10" width="5.375" style="921" customWidth="1"/>
    <col min="11" max="11" width="5.125" style="921" customWidth="1"/>
    <col min="12" max="12" width="6" style="921" customWidth="1"/>
    <col min="13" max="13" width="11" style="921" customWidth="1"/>
    <col min="14" max="17" width="5.375" style="921" customWidth="1"/>
    <col min="18" max="18" width="11" style="921" customWidth="1"/>
    <col min="19" max="19" width="1.625" style="921" customWidth="1"/>
    <col min="20" max="20" width="11" style="921" customWidth="1"/>
    <col min="21" max="23" width="5.375" style="921" customWidth="1"/>
    <col min="24" max="24" width="11.125" style="921" customWidth="1"/>
    <col min="25" max="25" width="2.875" style="921" customWidth="1"/>
    <col min="26" max="16384" width="9" style="921"/>
  </cols>
  <sheetData>
    <row r="1" spans="1:35" ht="24.75" customHeight="1">
      <c r="W1" s="1522" t="s">
        <v>490</v>
      </c>
      <c r="X1" s="1522"/>
      <c r="Y1" s="1522"/>
    </row>
    <row r="2" spans="1:35" s="922" customFormat="1" ht="21">
      <c r="A2" s="1523" t="s">
        <v>77</v>
      </c>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row>
    <row r="3" spans="1:35" s="922" customFormat="1" ht="35.1" customHeight="1">
      <c r="A3" s="920"/>
      <c r="P3" s="923"/>
      <c r="Q3" s="923"/>
      <c r="R3" s="924"/>
      <c r="S3" s="924"/>
      <c r="T3" s="925"/>
      <c r="U3" s="925"/>
      <c r="V3" s="925"/>
      <c r="W3" s="925"/>
      <c r="X3" s="925"/>
      <c r="Y3" s="926"/>
    </row>
    <row r="4" spans="1:35" s="922" customFormat="1" ht="35.1" customHeight="1">
      <c r="A4" s="1524" t="s">
        <v>78</v>
      </c>
      <c r="B4" s="1524"/>
      <c r="C4" s="1524"/>
      <c r="D4" s="1525" t="str">
        <f>IF(様式1!L11="","",様式1!L11)</f>
        <v/>
      </c>
      <c r="E4" s="1525"/>
      <c r="F4" s="1525"/>
      <c r="G4" s="1526" t="s">
        <v>79</v>
      </c>
      <c r="H4" s="1526"/>
      <c r="I4" s="1525" t="str">
        <f>IF(様式1!G36="","",様式1!G36)</f>
        <v/>
      </c>
      <c r="J4" s="1525"/>
      <c r="K4" s="1525"/>
      <c r="L4" s="1525"/>
      <c r="M4" s="1525"/>
      <c r="N4" s="1525"/>
      <c r="O4" s="1525"/>
      <c r="P4" s="1525"/>
      <c r="Q4" s="1069"/>
      <c r="R4" s="1526" t="s">
        <v>80</v>
      </c>
      <c r="S4" s="1526"/>
      <c r="T4" s="1527"/>
      <c r="U4" s="1527"/>
      <c r="V4" s="1527"/>
      <c r="W4" s="1527"/>
      <c r="X4" s="1527"/>
      <c r="Y4" s="927"/>
    </row>
    <row r="5" spans="1:35" ht="10.5" customHeight="1">
      <c r="A5" s="1513"/>
      <c r="B5" s="1513"/>
      <c r="C5" s="1513"/>
      <c r="D5" s="1513"/>
    </row>
    <row r="6" spans="1:35" ht="35.1" customHeight="1">
      <c r="A6" s="1514"/>
      <c r="B6" s="1515"/>
      <c r="C6" s="1516" t="s">
        <v>81</v>
      </c>
      <c r="D6" s="1517"/>
      <c r="E6" s="1516" t="s">
        <v>82</v>
      </c>
      <c r="F6" s="1518"/>
      <c r="G6" s="1518"/>
      <c r="H6" s="1518"/>
      <c r="I6" s="1518"/>
      <c r="J6" s="1518"/>
      <c r="K6" s="1518"/>
      <c r="L6" s="1518"/>
      <c r="M6" s="1518"/>
      <c r="N6" s="1518"/>
      <c r="O6" s="1518"/>
      <c r="P6" s="1518"/>
      <c r="Q6" s="1518"/>
      <c r="R6" s="1518"/>
      <c r="S6" s="1518"/>
      <c r="T6" s="1518"/>
      <c r="U6" s="1518"/>
      <c r="V6" s="1518"/>
      <c r="W6" s="1518"/>
      <c r="X6" s="1518"/>
      <c r="Y6" s="928"/>
    </row>
    <row r="7" spans="1:35" ht="32.1" customHeight="1">
      <c r="A7" s="929">
        <v>1</v>
      </c>
      <c r="B7" s="1456" t="s">
        <v>83</v>
      </c>
      <c r="C7" s="1459" t="s">
        <v>1316</v>
      </c>
      <c r="D7" s="1519"/>
      <c r="E7" s="1464" t="s">
        <v>84</v>
      </c>
      <c r="F7" s="1520"/>
      <c r="G7" s="1520"/>
      <c r="H7" s="1520"/>
      <c r="I7" s="1520"/>
      <c r="J7" s="1520"/>
      <c r="K7" s="1520"/>
      <c r="L7" s="1520"/>
      <c r="M7" s="1520"/>
      <c r="N7" s="1520"/>
      <c r="O7" s="1520"/>
      <c r="P7" s="1520"/>
      <c r="Q7" s="1520"/>
      <c r="R7" s="1520"/>
      <c r="S7" s="1520"/>
      <c r="T7" s="1520"/>
      <c r="U7" s="1520"/>
      <c r="V7" s="1520"/>
      <c r="W7" s="1520"/>
      <c r="X7" s="1520"/>
      <c r="Y7" s="1059"/>
      <c r="AA7" s="1528"/>
      <c r="AB7" s="1528"/>
      <c r="AC7" s="1528"/>
      <c r="AD7" s="1528"/>
      <c r="AE7" s="1528"/>
      <c r="AF7" s="1528"/>
      <c r="AG7" s="1528"/>
      <c r="AH7" s="1528"/>
      <c r="AI7" s="1528"/>
    </row>
    <row r="8" spans="1:35" ht="32.1" customHeight="1">
      <c r="A8" s="1402">
        <v>2</v>
      </c>
      <c r="B8" s="1457"/>
      <c r="C8" s="1433" t="s">
        <v>85</v>
      </c>
      <c r="D8" s="1418"/>
      <c r="E8" s="930"/>
      <c r="F8" s="1529" t="s">
        <v>86</v>
      </c>
      <c r="G8" s="1530"/>
      <c r="H8" s="1530"/>
      <c r="I8" s="1530"/>
      <c r="J8" s="1530"/>
      <c r="K8" s="1530"/>
      <c r="L8" s="1530"/>
      <c r="M8" s="1530"/>
      <c r="N8" s="1530"/>
      <c r="O8" s="1530"/>
      <c r="P8" s="1530"/>
      <c r="Q8" s="1530"/>
      <c r="R8" s="1530"/>
      <c r="S8" s="1530"/>
      <c r="T8" s="1530"/>
      <c r="U8" s="1530"/>
      <c r="V8" s="1530"/>
      <c r="W8" s="1530"/>
      <c r="X8" s="1530"/>
      <c r="Y8" s="931"/>
      <c r="AA8" s="1528"/>
      <c r="AB8" s="1528"/>
      <c r="AC8" s="1528"/>
      <c r="AD8" s="1528"/>
      <c r="AE8" s="1528"/>
      <c r="AF8" s="1528"/>
      <c r="AG8" s="1528"/>
      <c r="AH8" s="1528"/>
      <c r="AI8" s="1528"/>
    </row>
    <row r="9" spans="1:35" ht="32.1" customHeight="1">
      <c r="A9" s="1404"/>
      <c r="B9" s="1457"/>
      <c r="C9" s="1421"/>
      <c r="D9" s="1422"/>
      <c r="E9" s="930"/>
      <c r="F9" s="1531" t="s">
        <v>87</v>
      </c>
      <c r="G9" s="1491"/>
      <c r="H9" s="1491"/>
      <c r="I9" s="1491"/>
      <c r="J9" s="1491"/>
      <c r="K9" s="1491"/>
      <c r="L9" s="1491"/>
      <c r="M9" s="1491"/>
      <c r="N9" s="1491"/>
      <c r="O9" s="1491"/>
      <c r="P9" s="1491"/>
      <c r="Q9" s="1491"/>
      <c r="R9" s="1491"/>
      <c r="S9" s="1491"/>
      <c r="T9" s="1491"/>
      <c r="U9" s="1491"/>
      <c r="V9" s="1491"/>
      <c r="W9" s="1491"/>
      <c r="X9" s="1491"/>
      <c r="Y9" s="932"/>
      <c r="AA9" s="1528"/>
      <c r="AB9" s="1528"/>
      <c r="AC9" s="1528"/>
      <c r="AD9" s="1528"/>
      <c r="AE9" s="1528"/>
      <c r="AF9" s="1528"/>
      <c r="AG9" s="1528"/>
      <c r="AH9" s="1528"/>
      <c r="AI9" s="1528"/>
    </row>
    <row r="10" spans="1:35" ht="16.5" customHeight="1">
      <c r="A10" s="1402">
        <v>3</v>
      </c>
      <c r="B10" s="1457"/>
      <c r="C10" s="1505" t="s">
        <v>1117</v>
      </c>
      <c r="D10" s="1506"/>
      <c r="E10" s="933" t="s">
        <v>791</v>
      </c>
      <c r="F10" s="807" t="s">
        <v>1118</v>
      </c>
      <c r="G10" s="807"/>
      <c r="H10" s="807"/>
      <c r="I10" s="807"/>
      <c r="J10" s="807"/>
      <c r="K10" s="807"/>
      <c r="L10" s="806"/>
      <c r="M10" s="806"/>
      <c r="N10" s="1053"/>
      <c r="O10" s="1053"/>
      <c r="P10" s="1053"/>
      <c r="Q10" s="1053"/>
      <c r="R10" s="1053"/>
      <c r="S10" s="1053"/>
      <c r="T10" s="934"/>
      <c r="U10" s="934"/>
      <c r="V10" s="934"/>
      <c r="W10" s="934"/>
      <c r="X10" s="934"/>
      <c r="Y10" s="935"/>
    </row>
    <row r="11" spans="1:35" ht="16.5" customHeight="1">
      <c r="A11" s="1403"/>
      <c r="B11" s="1457"/>
      <c r="C11" s="1507"/>
      <c r="D11" s="1508"/>
      <c r="E11" s="936" t="s">
        <v>733</v>
      </c>
      <c r="F11" s="811"/>
      <c r="G11" s="811"/>
      <c r="H11" s="811"/>
      <c r="I11" s="811"/>
      <c r="J11" s="811"/>
      <c r="K11" s="811"/>
      <c r="L11" s="810"/>
      <c r="M11" s="810"/>
      <c r="N11" s="1055"/>
      <c r="O11" s="1055"/>
      <c r="P11" s="1055"/>
      <c r="Q11" s="1055"/>
      <c r="R11" s="1055"/>
      <c r="S11" s="1055"/>
      <c r="T11" s="937"/>
      <c r="U11" s="937"/>
      <c r="V11" s="937"/>
      <c r="W11" s="937"/>
      <c r="X11" s="937"/>
      <c r="Y11" s="938"/>
    </row>
    <row r="12" spans="1:35" ht="16.5" customHeight="1">
      <c r="A12" s="1403"/>
      <c r="B12" s="1457"/>
      <c r="C12" s="1507"/>
      <c r="D12" s="1508"/>
      <c r="E12" s="1218" t="s">
        <v>1359</v>
      </c>
      <c r="F12" s="811"/>
      <c r="G12" s="811"/>
      <c r="H12" s="811"/>
      <c r="I12" s="811"/>
      <c r="J12" s="811"/>
      <c r="K12" s="811"/>
      <c r="L12" s="810"/>
      <c r="M12" s="810"/>
      <c r="N12" s="1055"/>
      <c r="O12" s="1055"/>
      <c r="P12" s="1055"/>
      <c r="Q12" s="1055"/>
      <c r="R12" s="1055"/>
      <c r="S12" s="1055"/>
      <c r="T12" s="937"/>
      <c r="U12" s="937"/>
      <c r="V12" s="937"/>
      <c r="W12" s="937"/>
      <c r="X12" s="937"/>
      <c r="Y12" s="938"/>
    </row>
    <row r="13" spans="1:35" ht="16.5" customHeight="1">
      <c r="A13" s="1403"/>
      <c r="B13" s="1457"/>
      <c r="C13" s="1507"/>
      <c r="D13" s="1508"/>
      <c r="E13" s="936" t="s">
        <v>88</v>
      </c>
      <c r="F13" s="811"/>
      <c r="G13" s="811"/>
      <c r="H13" s="811"/>
      <c r="I13" s="811"/>
      <c r="J13" s="811"/>
      <c r="K13" s="811"/>
      <c r="L13" s="810"/>
      <c r="M13" s="810"/>
      <c r="N13" s="1055"/>
      <c r="O13" s="1055"/>
      <c r="P13" s="1055"/>
      <c r="Q13" s="1055"/>
      <c r="R13" s="1055"/>
      <c r="S13" s="1055"/>
      <c r="T13" s="937"/>
      <c r="U13" s="937"/>
      <c r="V13" s="937"/>
      <c r="W13" s="937"/>
      <c r="X13" s="937"/>
      <c r="Y13" s="938"/>
    </row>
    <row r="14" spans="1:35" ht="16.5" customHeight="1">
      <c r="A14" s="1403"/>
      <c r="B14" s="1457"/>
      <c r="C14" s="1507"/>
      <c r="D14" s="1508"/>
      <c r="E14" s="939" t="s">
        <v>1317</v>
      </c>
      <c r="F14" s="940"/>
      <c r="G14" s="940"/>
      <c r="H14" s="940"/>
      <c r="I14" s="940"/>
      <c r="J14" s="940"/>
      <c r="K14" s="940"/>
      <c r="L14" s="941"/>
      <c r="M14" s="941"/>
      <c r="N14" s="942"/>
      <c r="O14" s="942"/>
      <c r="P14" s="942"/>
      <c r="Q14" s="942"/>
      <c r="R14" s="941"/>
      <c r="S14" s="941"/>
      <c r="U14" s="943"/>
      <c r="V14" s="937"/>
      <c r="W14" s="937"/>
      <c r="X14" s="937"/>
      <c r="Y14" s="938"/>
    </row>
    <row r="15" spans="1:35" ht="16.5" customHeight="1">
      <c r="A15" s="1403"/>
      <c r="B15" s="1457"/>
      <c r="C15" s="1507"/>
      <c r="D15" s="1508"/>
      <c r="E15" s="939" t="s">
        <v>738</v>
      </c>
      <c r="F15" s="941"/>
      <c r="G15" s="940"/>
      <c r="H15" s="940"/>
      <c r="I15" s="940"/>
      <c r="J15" s="940"/>
      <c r="K15" s="941" t="s">
        <v>736</v>
      </c>
      <c r="L15" s="940"/>
      <c r="M15" s="941"/>
      <c r="N15" s="944"/>
      <c r="O15" s="944"/>
      <c r="P15" s="945"/>
      <c r="Q15" s="945"/>
      <c r="R15" s="946"/>
      <c r="S15" s="946"/>
      <c r="T15" s="946"/>
      <c r="U15" s="946"/>
      <c r="V15" s="946"/>
      <c r="W15" s="946"/>
      <c r="X15" s="947"/>
      <c r="Y15" s="948"/>
    </row>
    <row r="16" spans="1:35" ht="32.1" customHeight="1">
      <c r="A16" s="1404"/>
      <c r="B16" s="1457"/>
      <c r="C16" s="1509"/>
      <c r="D16" s="1510"/>
      <c r="E16" s="814"/>
      <c r="F16" s="949" t="s">
        <v>89</v>
      </c>
      <c r="G16" s="906"/>
      <c r="H16" s="906"/>
      <c r="I16" s="906"/>
      <c r="J16" s="906"/>
      <c r="K16" s="814"/>
      <c r="L16" s="1511" t="s">
        <v>90</v>
      </c>
      <c r="M16" s="1512"/>
      <c r="N16" s="1512"/>
      <c r="O16" s="1062"/>
      <c r="P16" s="1061"/>
      <c r="Q16" s="1061"/>
      <c r="R16" s="1061"/>
      <c r="S16" s="1061"/>
      <c r="T16" s="950"/>
      <c r="U16" s="950"/>
      <c r="V16" s="950"/>
      <c r="W16" s="950"/>
      <c r="X16" s="950"/>
      <c r="Y16" s="951"/>
    </row>
    <row r="17" spans="1:25" ht="29.25" customHeight="1">
      <c r="A17" s="1402">
        <v>4</v>
      </c>
      <c r="B17" s="1457"/>
      <c r="C17" s="1423" t="s">
        <v>91</v>
      </c>
      <c r="D17" s="1440"/>
      <c r="E17" s="952"/>
      <c r="F17" s="1521" t="s">
        <v>1086</v>
      </c>
      <c r="G17" s="1521"/>
      <c r="H17" s="1521"/>
      <c r="I17" s="1521"/>
      <c r="J17" s="1521"/>
      <c r="K17" s="1521"/>
      <c r="L17" s="1521"/>
      <c r="M17" s="1521"/>
      <c r="N17" s="1521"/>
      <c r="O17" s="1521"/>
      <c r="P17" s="1521"/>
      <c r="Q17" s="1521"/>
      <c r="R17" s="1521"/>
      <c r="S17" s="1521"/>
      <c r="T17" s="1521"/>
      <c r="U17" s="1521"/>
      <c r="V17" s="1521"/>
      <c r="W17" s="1521"/>
      <c r="X17" s="1521"/>
      <c r="Y17" s="953"/>
    </row>
    <row r="18" spans="1:25" ht="18" customHeight="1">
      <c r="A18" s="1404"/>
      <c r="B18" s="1458"/>
      <c r="C18" s="1441"/>
      <c r="D18" s="1442"/>
      <c r="E18" s="954"/>
      <c r="F18" s="955" t="s">
        <v>533</v>
      </c>
      <c r="G18" s="956"/>
      <c r="H18" s="956"/>
      <c r="I18" s="956"/>
      <c r="J18" s="956"/>
      <c r="K18" s="956"/>
      <c r="L18" s="956"/>
      <c r="M18" s="956"/>
      <c r="N18" s="956"/>
      <c r="O18" s="956"/>
      <c r="P18" s="956"/>
      <c r="Q18" s="956"/>
      <c r="R18" s="956"/>
      <c r="S18" s="956"/>
      <c r="T18" s="956"/>
      <c r="U18" s="956"/>
      <c r="V18" s="956"/>
      <c r="W18" s="956"/>
      <c r="X18" s="956"/>
      <c r="Y18" s="957"/>
    </row>
    <row r="19" spans="1:25" ht="32.1" customHeight="1">
      <c r="A19" s="1402">
        <v>5</v>
      </c>
      <c r="B19" s="1456" t="s">
        <v>92</v>
      </c>
      <c r="C19" s="1433" t="s">
        <v>93</v>
      </c>
      <c r="D19" s="1418"/>
      <c r="E19" s="1405" t="s">
        <v>94</v>
      </c>
      <c r="F19" s="1406"/>
      <c r="G19" s="1495"/>
      <c r="H19" s="1495"/>
      <c r="I19" s="1401" t="s">
        <v>95</v>
      </c>
      <c r="J19" s="1401"/>
      <c r="K19" s="1447"/>
      <c r="L19" s="1047" t="s">
        <v>1087</v>
      </c>
      <c r="M19" s="958"/>
      <c r="N19" s="958"/>
      <c r="O19" s="958"/>
      <c r="P19" s="958"/>
      <c r="Q19" s="958"/>
      <c r="R19" s="958"/>
      <c r="S19" s="958"/>
      <c r="T19" s="958"/>
      <c r="U19" s="958"/>
      <c r="V19" s="958"/>
      <c r="W19" s="958"/>
      <c r="X19" s="958"/>
      <c r="Y19" s="959"/>
    </row>
    <row r="20" spans="1:25" ht="32.1" customHeight="1">
      <c r="A20" s="1403"/>
      <c r="B20" s="1457"/>
      <c r="C20" s="1419"/>
      <c r="D20" s="1420"/>
      <c r="E20" s="1400" t="s">
        <v>96</v>
      </c>
      <c r="F20" s="1401"/>
      <c r="G20" s="1504" t="str">
        <f>IF(G19="","",ROUNDDOWN(G19/様式1!F38,2))</f>
        <v/>
      </c>
      <c r="H20" s="1504"/>
      <c r="I20" s="1401" t="s">
        <v>95</v>
      </c>
      <c r="J20" s="1401"/>
      <c r="K20" s="1447"/>
      <c r="L20" s="1047" t="s">
        <v>97</v>
      </c>
      <c r="M20" s="958"/>
      <c r="N20" s="958"/>
      <c r="O20" s="958"/>
      <c r="P20" s="958"/>
      <c r="Q20" s="958"/>
      <c r="R20" s="958"/>
      <c r="S20" s="958"/>
      <c r="T20" s="958"/>
      <c r="U20" s="958"/>
      <c r="V20" s="958"/>
      <c r="W20" s="958"/>
      <c r="X20" s="958"/>
      <c r="Y20" s="959"/>
    </row>
    <row r="21" spans="1:25" ht="32.1" customHeight="1">
      <c r="A21" s="1404"/>
      <c r="B21" s="1457"/>
      <c r="C21" s="1421"/>
      <c r="D21" s="1422"/>
      <c r="E21" s="1400" t="s">
        <v>98</v>
      </c>
      <c r="F21" s="1401"/>
      <c r="G21" s="1495"/>
      <c r="H21" s="1495"/>
      <c r="I21" s="1401" t="s">
        <v>95</v>
      </c>
      <c r="J21" s="1401"/>
      <c r="K21" s="1401"/>
      <c r="L21" s="1486"/>
      <c r="M21" s="1486"/>
      <c r="N21" s="1486"/>
      <c r="O21" s="1486"/>
      <c r="P21" s="1486"/>
      <c r="Q21" s="1486"/>
      <c r="R21" s="1486"/>
      <c r="S21" s="1486"/>
      <c r="T21" s="1486"/>
      <c r="U21" s="1486"/>
      <c r="V21" s="1486"/>
      <c r="W21" s="1486"/>
      <c r="X21" s="1486"/>
      <c r="Y21" s="960"/>
    </row>
    <row r="22" spans="1:25" ht="19.5" customHeight="1">
      <c r="A22" s="1402">
        <v>6</v>
      </c>
      <c r="B22" s="1457"/>
      <c r="C22" s="1417" t="s">
        <v>1318</v>
      </c>
      <c r="D22" s="1498"/>
      <c r="E22" s="1474" t="s">
        <v>99</v>
      </c>
      <c r="F22" s="1475"/>
      <c r="G22" s="1482"/>
      <c r="H22" s="1482"/>
      <c r="I22" s="1482"/>
      <c r="J22" s="1482"/>
      <c r="K22" s="1482"/>
      <c r="L22" s="1482"/>
      <c r="M22" s="1482"/>
      <c r="N22" s="1482"/>
      <c r="O22" s="1482"/>
      <c r="P22" s="1502" t="s">
        <v>100</v>
      </c>
      <c r="Q22" s="1502"/>
      <c r="R22" s="1503" t="s">
        <v>101</v>
      </c>
      <c r="S22" s="1503"/>
      <c r="T22" s="961"/>
      <c r="U22" s="1502" t="s">
        <v>102</v>
      </c>
      <c r="V22" s="1502"/>
      <c r="W22" s="1068"/>
      <c r="X22" s="962"/>
      <c r="Y22" s="963"/>
    </row>
    <row r="23" spans="1:25" ht="19.5" customHeight="1">
      <c r="A23" s="1496"/>
      <c r="B23" s="1457"/>
      <c r="C23" s="1463"/>
      <c r="D23" s="1499"/>
      <c r="E23" s="964"/>
      <c r="F23" s="964" t="s">
        <v>103</v>
      </c>
      <c r="G23" s="1412"/>
      <c r="H23" s="1412"/>
      <c r="I23" s="1412"/>
      <c r="J23" s="1412"/>
      <c r="K23" s="1412"/>
      <c r="L23" s="1412"/>
      <c r="M23" s="1412"/>
      <c r="N23" s="1412"/>
      <c r="O23" s="1412"/>
      <c r="P23" s="1493" t="s">
        <v>100</v>
      </c>
      <c r="Q23" s="1493"/>
      <c r="R23" s="1494" t="s">
        <v>101</v>
      </c>
      <c r="S23" s="1494"/>
      <c r="T23" s="965"/>
      <c r="U23" s="1493" t="s">
        <v>102</v>
      </c>
      <c r="V23" s="1493"/>
      <c r="W23" s="1064"/>
      <c r="X23" s="966"/>
      <c r="Y23" s="967"/>
    </row>
    <row r="24" spans="1:25" ht="19.5" customHeight="1">
      <c r="A24" s="1496"/>
      <c r="B24" s="1457"/>
      <c r="C24" s="1463"/>
      <c r="D24" s="1499"/>
      <c r="E24" s="964"/>
      <c r="F24" s="964" t="s">
        <v>103</v>
      </c>
      <c r="G24" s="1412"/>
      <c r="H24" s="1412"/>
      <c r="I24" s="1412"/>
      <c r="J24" s="1412"/>
      <c r="K24" s="1412"/>
      <c r="L24" s="1412"/>
      <c r="M24" s="1412"/>
      <c r="N24" s="1412"/>
      <c r="O24" s="1412"/>
      <c r="P24" s="1493" t="s">
        <v>100</v>
      </c>
      <c r="Q24" s="1493"/>
      <c r="R24" s="1494" t="s">
        <v>101</v>
      </c>
      <c r="S24" s="1494"/>
      <c r="T24" s="965"/>
      <c r="U24" s="1493" t="s">
        <v>102</v>
      </c>
      <c r="V24" s="1493"/>
      <c r="W24" s="1064"/>
      <c r="X24" s="966"/>
      <c r="Y24" s="967"/>
    </row>
    <row r="25" spans="1:25" ht="19.5" customHeight="1">
      <c r="A25" s="1496"/>
      <c r="B25" s="1457"/>
      <c r="C25" s="1463"/>
      <c r="D25" s="1499"/>
      <c r="E25" s="964"/>
      <c r="F25" s="964" t="s">
        <v>103</v>
      </c>
      <c r="G25" s="1412"/>
      <c r="H25" s="1412"/>
      <c r="I25" s="1412"/>
      <c r="J25" s="1412"/>
      <c r="K25" s="1412"/>
      <c r="L25" s="1412"/>
      <c r="M25" s="1412"/>
      <c r="N25" s="1412"/>
      <c r="O25" s="1412"/>
      <c r="P25" s="1493" t="s">
        <v>100</v>
      </c>
      <c r="Q25" s="1493"/>
      <c r="R25" s="1494" t="s">
        <v>101</v>
      </c>
      <c r="S25" s="1494"/>
      <c r="T25" s="965"/>
      <c r="U25" s="1493" t="s">
        <v>102</v>
      </c>
      <c r="V25" s="1493"/>
      <c r="W25" s="1064"/>
      <c r="X25" s="966"/>
      <c r="Y25" s="967"/>
    </row>
    <row r="26" spans="1:25" ht="19.5" customHeight="1">
      <c r="A26" s="1497"/>
      <c r="B26" s="1457"/>
      <c r="C26" s="1500"/>
      <c r="D26" s="1501"/>
      <c r="E26" s="1067"/>
      <c r="F26" s="1062" t="s">
        <v>103</v>
      </c>
      <c r="G26" s="1490"/>
      <c r="H26" s="1490"/>
      <c r="I26" s="1490"/>
      <c r="J26" s="1490"/>
      <c r="K26" s="1490"/>
      <c r="L26" s="1490"/>
      <c r="M26" s="1490"/>
      <c r="N26" s="1490"/>
      <c r="O26" s="1490"/>
      <c r="P26" s="1491" t="s">
        <v>100</v>
      </c>
      <c r="Q26" s="1491"/>
      <c r="R26" s="1492" t="s">
        <v>101</v>
      </c>
      <c r="S26" s="1492"/>
      <c r="T26" s="968"/>
      <c r="U26" s="1491" t="s">
        <v>102</v>
      </c>
      <c r="V26" s="1491"/>
      <c r="W26" s="1065"/>
      <c r="X26" s="1046"/>
      <c r="Y26" s="969"/>
    </row>
    <row r="27" spans="1:25" ht="32.1" customHeight="1">
      <c r="A27" s="1052">
        <v>7</v>
      </c>
      <c r="B27" s="1457"/>
      <c r="C27" s="1058" t="s">
        <v>1319</v>
      </c>
      <c r="D27" s="1059"/>
      <c r="E27" s="1487" t="s">
        <v>104</v>
      </c>
      <c r="F27" s="1488"/>
      <c r="G27" s="814"/>
      <c r="H27" s="970" t="s">
        <v>105</v>
      </c>
      <c r="I27" s="814"/>
      <c r="J27" s="1400" t="s">
        <v>106</v>
      </c>
      <c r="K27" s="1447"/>
      <c r="L27" s="1487" t="s">
        <v>107</v>
      </c>
      <c r="M27" s="1488"/>
      <c r="N27" s="814"/>
      <c r="O27" s="970" t="s">
        <v>105</v>
      </c>
      <c r="P27" s="814"/>
      <c r="Q27" s="970" t="s">
        <v>106</v>
      </c>
      <c r="R27" s="1487" t="s">
        <v>108</v>
      </c>
      <c r="S27" s="1489"/>
      <c r="T27" s="1488"/>
      <c r="U27" s="814"/>
      <c r="V27" s="970" t="s">
        <v>105</v>
      </c>
      <c r="W27" s="814"/>
      <c r="X27" s="971" t="s">
        <v>106</v>
      </c>
      <c r="Y27" s="972"/>
    </row>
    <row r="28" spans="1:25" ht="32.1" customHeight="1">
      <c r="A28" s="1438">
        <v>8</v>
      </c>
      <c r="B28" s="1457"/>
      <c r="C28" s="1471" t="s">
        <v>109</v>
      </c>
      <c r="D28" s="973" t="s">
        <v>110</v>
      </c>
      <c r="E28" s="1060" t="s">
        <v>24</v>
      </c>
      <c r="F28" s="974"/>
      <c r="G28" s="975" t="s">
        <v>1320</v>
      </c>
      <c r="H28" s="976"/>
      <c r="I28" s="976"/>
      <c r="J28" s="976"/>
      <c r="K28" s="976"/>
      <c r="L28" s="976"/>
      <c r="M28" s="976"/>
      <c r="N28" s="976"/>
      <c r="O28" s="976"/>
      <c r="P28" s="1048"/>
      <c r="Q28" s="1048"/>
      <c r="R28" s="1048"/>
      <c r="S28" s="1048"/>
      <c r="T28" s="1048"/>
      <c r="U28" s="977"/>
      <c r="V28" s="977"/>
      <c r="W28" s="977"/>
      <c r="X28" s="977"/>
      <c r="Y28" s="978"/>
    </row>
    <row r="29" spans="1:25" ht="31.5" customHeight="1">
      <c r="A29" s="1448"/>
      <c r="B29" s="1457"/>
      <c r="C29" s="1472"/>
      <c r="D29" s="979" t="s">
        <v>111</v>
      </c>
      <c r="E29" s="814"/>
      <c r="F29" s="1400" t="s">
        <v>112</v>
      </c>
      <c r="G29" s="1401"/>
      <c r="H29" s="1401"/>
      <c r="I29" s="1401"/>
      <c r="J29" s="1447"/>
      <c r="K29" s="814"/>
      <c r="L29" s="1443" t="s">
        <v>113</v>
      </c>
      <c r="M29" s="1444"/>
      <c r="N29" s="1444"/>
      <c r="O29" s="1444"/>
      <c r="P29" s="1444"/>
      <c r="Q29" s="814"/>
      <c r="R29" s="1405" t="s">
        <v>114</v>
      </c>
      <c r="S29" s="1406"/>
      <c r="T29" s="1406"/>
      <c r="U29" s="1406"/>
      <c r="V29" s="1406"/>
      <c r="W29" s="1406"/>
      <c r="X29" s="1406"/>
      <c r="Y29" s="1054"/>
    </row>
    <row r="30" spans="1:25" ht="24" customHeight="1">
      <c r="A30" s="1448"/>
      <c r="B30" s="1457"/>
      <c r="C30" s="1472"/>
      <c r="D30" s="1471" t="s">
        <v>115</v>
      </c>
      <c r="E30" s="1407" t="s">
        <v>1124</v>
      </c>
      <c r="F30" s="1408"/>
      <c r="G30" s="1408"/>
      <c r="H30" s="1408"/>
      <c r="I30" s="1483" t="s">
        <v>1125</v>
      </c>
      <c r="J30" s="1483"/>
      <c r="K30" s="1483"/>
      <c r="L30" s="1483"/>
      <c r="M30" s="980"/>
      <c r="N30" s="981" t="s">
        <v>116</v>
      </c>
      <c r="O30" s="982"/>
      <c r="P30" s="1484" t="s">
        <v>1126</v>
      </c>
      <c r="Q30" s="1484"/>
      <c r="R30" s="1484"/>
      <c r="S30" s="1484"/>
      <c r="T30" s="983"/>
      <c r="U30" s="981" t="s">
        <v>116</v>
      </c>
      <c r="V30" s="807"/>
      <c r="W30" s="807"/>
      <c r="X30" s="807"/>
      <c r="Y30" s="984"/>
    </row>
    <row r="31" spans="1:25" ht="24" customHeight="1">
      <c r="A31" s="1448"/>
      <c r="B31" s="1457"/>
      <c r="C31" s="1472"/>
      <c r="D31" s="1473"/>
      <c r="E31" s="1477" t="s">
        <v>1127</v>
      </c>
      <c r="F31" s="1478"/>
      <c r="G31" s="1478"/>
      <c r="H31" s="1478"/>
      <c r="I31" s="814"/>
      <c r="J31" s="970"/>
      <c r="K31" s="970"/>
      <c r="L31" s="970"/>
      <c r="M31" s="970"/>
      <c r="N31" s="1062"/>
      <c r="O31" s="1062"/>
      <c r="P31" s="955"/>
      <c r="Q31" s="1062"/>
      <c r="R31" s="970"/>
      <c r="S31" s="970"/>
      <c r="T31" s="970"/>
      <c r="U31" s="970"/>
      <c r="V31" s="810"/>
      <c r="W31" s="810"/>
      <c r="X31" s="810"/>
      <c r="Y31" s="985"/>
    </row>
    <row r="32" spans="1:25" ht="43.5" customHeight="1">
      <c r="A32" s="1448"/>
      <c r="B32" s="1457"/>
      <c r="C32" s="1472"/>
      <c r="D32" s="986" t="s">
        <v>117</v>
      </c>
      <c r="E32" s="814"/>
      <c r="F32" s="1400" t="s">
        <v>118</v>
      </c>
      <c r="G32" s="1401"/>
      <c r="H32" s="1401"/>
      <c r="I32" s="814"/>
      <c r="J32" s="1485" t="s">
        <v>119</v>
      </c>
      <c r="K32" s="1486"/>
      <c r="L32" s="1486"/>
      <c r="M32" s="1465"/>
      <c r="N32" s="1465"/>
      <c r="O32" s="1465"/>
      <c r="P32" s="1465"/>
      <c r="Q32" s="1465"/>
      <c r="R32" s="1465"/>
      <c r="S32" s="1465"/>
      <c r="T32" s="1465"/>
      <c r="U32" s="1465"/>
      <c r="V32" s="1465"/>
      <c r="W32" s="1465"/>
      <c r="X32" s="975" t="s">
        <v>46</v>
      </c>
      <c r="Y32" s="1070"/>
    </row>
    <row r="33" spans="1:25" ht="32.1" customHeight="1">
      <c r="A33" s="1448"/>
      <c r="B33" s="1457"/>
      <c r="C33" s="1472"/>
      <c r="D33" s="973" t="s">
        <v>120</v>
      </c>
      <c r="E33" s="814"/>
      <c r="F33" s="1400" t="s">
        <v>121</v>
      </c>
      <c r="G33" s="1401"/>
      <c r="H33" s="1401"/>
      <c r="I33" s="1401"/>
      <c r="J33" s="1447"/>
      <c r="K33" s="814"/>
      <c r="L33" s="1400" t="s">
        <v>122</v>
      </c>
      <c r="M33" s="1401"/>
      <c r="N33" s="1401"/>
      <c r="O33" s="1401"/>
      <c r="P33" s="1401"/>
      <c r="Q33" s="814"/>
      <c r="R33" s="1405" t="s">
        <v>123</v>
      </c>
      <c r="S33" s="1406"/>
      <c r="T33" s="1406"/>
      <c r="U33" s="1465"/>
      <c r="V33" s="1465"/>
      <c r="W33" s="1465"/>
      <c r="X33" s="987" t="s">
        <v>124</v>
      </c>
      <c r="Y33" s="988"/>
    </row>
    <row r="34" spans="1:25" ht="32.1" customHeight="1">
      <c r="A34" s="1448"/>
      <c r="B34" s="1457"/>
      <c r="C34" s="1472"/>
      <c r="D34" s="986" t="s">
        <v>125</v>
      </c>
      <c r="E34" s="971" t="s">
        <v>126</v>
      </c>
      <c r="F34" s="974"/>
      <c r="G34" s="1406" t="s">
        <v>127</v>
      </c>
      <c r="H34" s="1406"/>
      <c r="I34" s="975"/>
      <c r="J34" s="975"/>
      <c r="K34" s="975"/>
      <c r="L34" s="975"/>
      <c r="M34" s="975"/>
      <c r="N34" s="975"/>
      <c r="O34" s="975"/>
      <c r="P34" s="1048"/>
      <c r="Q34" s="1048"/>
      <c r="R34" s="1048"/>
      <c r="S34" s="1048"/>
      <c r="T34" s="1048"/>
      <c r="U34" s="975"/>
      <c r="V34" s="975"/>
      <c r="W34" s="975"/>
      <c r="X34" s="975"/>
      <c r="Y34" s="1070"/>
    </row>
    <row r="35" spans="1:25" ht="32.1" customHeight="1">
      <c r="A35" s="1439"/>
      <c r="B35" s="1457"/>
      <c r="C35" s="1473"/>
      <c r="D35" s="986" t="s">
        <v>128</v>
      </c>
      <c r="E35" s="805"/>
      <c r="F35" s="987" t="s">
        <v>129</v>
      </c>
      <c r="G35" s="975"/>
      <c r="H35" s="975"/>
      <c r="I35" s="975"/>
      <c r="J35" s="975"/>
      <c r="K35" s="975"/>
      <c r="L35" s="975"/>
      <c r="M35" s="975"/>
      <c r="N35" s="975"/>
      <c r="O35" s="975"/>
      <c r="P35" s="1048"/>
      <c r="Q35" s="1048"/>
      <c r="R35" s="1048"/>
      <c r="S35" s="1048"/>
      <c r="T35" s="1048"/>
      <c r="U35" s="975"/>
      <c r="V35" s="975"/>
      <c r="W35" s="975"/>
      <c r="X35" s="975"/>
      <c r="Y35" s="1070"/>
    </row>
    <row r="36" spans="1:25" ht="32.1" customHeight="1">
      <c r="A36" s="1438">
        <v>9</v>
      </c>
      <c r="B36" s="1457"/>
      <c r="C36" s="1466" t="s">
        <v>130</v>
      </c>
      <c r="D36" s="1054" t="s">
        <v>131</v>
      </c>
      <c r="E36" s="814"/>
      <c r="F36" s="1405" t="s">
        <v>132</v>
      </c>
      <c r="G36" s="1406"/>
      <c r="H36" s="1406"/>
      <c r="I36" s="1406"/>
      <c r="J36" s="1406"/>
      <c r="K36" s="1406"/>
      <c r="L36" s="1406"/>
      <c r="M36" s="1406"/>
      <c r="N36" s="1406"/>
      <c r="O36" s="1406"/>
      <c r="P36" s="1406"/>
      <c r="Q36" s="814"/>
      <c r="R36" s="1405" t="s">
        <v>133</v>
      </c>
      <c r="S36" s="1406"/>
      <c r="T36" s="1406"/>
      <c r="U36" s="1406"/>
      <c r="V36" s="1406"/>
      <c r="W36" s="1406"/>
      <c r="X36" s="1406"/>
      <c r="Y36" s="1054"/>
    </row>
    <row r="37" spans="1:25" ht="19.5" customHeight="1">
      <c r="A37" s="1448"/>
      <c r="B37" s="1457"/>
      <c r="C37" s="1467"/>
      <c r="D37" s="1469" t="s">
        <v>134</v>
      </c>
      <c r="E37" s="1474" t="s">
        <v>135</v>
      </c>
      <c r="F37" s="1475"/>
      <c r="G37" s="1475"/>
      <c r="H37" s="1475"/>
      <c r="I37" s="1475"/>
      <c r="J37" s="1475"/>
      <c r="K37" s="1476"/>
      <c r="L37" s="1476"/>
      <c r="M37" s="1476"/>
      <c r="N37" s="1476"/>
      <c r="O37" s="1476"/>
      <c r="P37" s="1476"/>
      <c r="Q37" s="1476"/>
      <c r="R37" s="806" t="s">
        <v>46</v>
      </c>
      <c r="S37" s="806"/>
      <c r="T37" s="806"/>
      <c r="U37" s="807"/>
      <c r="V37" s="807"/>
      <c r="W37" s="807"/>
      <c r="X37" s="807"/>
      <c r="Y37" s="984"/>
    </row>
    <row r="38" spans="1:25" ht="45.75" customHeight="1">
      <c r="A38" s="1448"/>
      <c r="B38" s="1457"/>
      <c r="C38" s="1467"/>
      <c r="D38" s="1470"/>
      <c r="E38" s="814"/>
      <c r="F38" s="1477" t="s">
        <v>1321</v>
      </c>
      <c r="G38" s="1478"/>
      <c r="H38" s="1478"/>
      <c r="I38" s="1478"/>
      <c r="J38" s="1478"/>
      <c r="K38" s="1478"/>
      <c r="L38" s="1478"/>
      <c r="M38" s="1478"/>
      <c r="N38" s="814"/>
      <c r="O38" s="1414" t="s">
        <v>1327</v>
      </c>
      <c r="P38" s="1414"/>
      <c r="Q38" s="1414"/>
      <c r="R38" s="1414"/>
      <c r="S38" s="1414"/>
      <c r="T38" s="1414"/>
      <c r="U38" s="1414"/>
      <c r="V38" s="1414"/>
      <c r="W38" s="1414"/>
      <c r="X38" s="1414"/>
      <c r="Y38" s="989"/>
    </row>
    <row r="39" spans="1:25" ht="19.5" customHeight="1">
      <c r="A39" s="1448"/>
      <c r="B39" s="1457"/>
      <c r="C39" s="1467"/>
      <c r="D39" s="1479" t="s">
        <v>136</v>
      </c>
      <c r="E39" s="1407" t="s">
        <v>137</v>
      </c>
      <c r="F39" s="1408"/>
      <c r="G39" s="1408"/>
      <c r="H39" s="1408"/>
      <c r="I39" s="1408"/>
      <c r="J39" s="1408"/>
      <c r="K39" s="1408"/>
      <c r="L39" s="1482"/>
      <c r="M39" s="1482"/>
      <c r="N39" s="1482"/>
      <c r="O39" s="1482"/>
      <c r="P39" s="1482"/>
      <c r="Q39" s="1482"/>
      <c r="R39" s="1482"/>
      <c r="S39" s="1482"/>
      <c r="T39" s="806" t="s">
        <v>46</v>
      </c>
      <c r="U39" s="807"/>
      <c r="V39" s="807"/>
      <c r="W39" s="807"/>
      <c r="X39" s="807"/>
      <c r="Y39" s="984"/>
    </row>
    <row r="40" spans="1:25" ht="19.5" customHeight="1">
      <c r="A40" s="1448"/>
      <c r="B40" s="1457"/>
      <c r="C40" s="1467"/>
      <c r="D40" s="1480"/>
      <c r="E40" s="1410" t="s">
        <v>137</v>
      </c>
      <c r="F40" s="1411"/>
      <c r="G40" s="1411"/>
      <c r="H40" s="1411"/>
      <c r="I40" s="1411"/>
      <c r="J40" s="1411"/>
      <c r="K40" s="1411"/>
      <c r="L40" s="1412"/>
      <c r="M40" s="1412"/>
      <c r="N40" s="1412"/>
      <c r="O40" s="1412"/>
      <c r="P40" s="1412"/>
      <c r="Q40" s="1412"/>
      <c r="R40" s="1412"/>
      <c r="S40" s="1412"/>
      <c r="T40" s="810" t="s">
        <v>46</v>
      </c>
      <c r="U40" s="811"/>
      <c r="V40" s="811"/>
      <c r="W40" s="811"/>
      <c r="X40" s="811"/>
      <c r="Y40" s="990"/>
    </row>
    <row r="41" spans="1:25" ht="19.5" customHeight="1">
      <c r="A41" s="1448"/>
      <c r="B41" s="1457"/>
      <c r="C41" s="1467"/>
      <c r="D41" s="1480"/>
      <c r="E41" s="1410" t="s">
        <v>137</v>
      </c>
      <c r="F41" s="1411"/>
      <c r="G41" s="1411"/>
      <c r="H41" s="1411"/>
      <c r="I41" s="1411"/>
      <c r="J41" s="1411"/>
      <c r="K41" s="1411"/>
      <c r="L41" s="1412"/>
      <c r="M41" s="1412"/>
      <c r="N41" s="1412"/>
      <c r="O41" s="1412"/>
      <c r="P41" s="1412"/>
      <c r="Q41" s="1412"/>
      <c r="R41" s="1412"/>
      <c r="S41" s="1412"/>
      <c r="T41" s="810" t="s">
        <v>46</v>
      </c>
      <c r="U41" s="811"/>
      <c r="V41" s="811"/>
      <c r="W41" s="811"/>
      <c r="X41" s="811"/>
      <c r="Y41" s="990"/>
    </row>
    <row r="42" spans="1:25" ht="43.5" customHeight="1">
      <c r="A42" s="1439"/>
      <c r="B42" s="1457"/>
      <c r="C42" s="1468"/>
      <c r="D42" s="1481"/>
      <c r="E42" s="814"/>
      <c r="F42" s="949" t="s">
        <v>1054</v>
      </c>
      <c r="G42" s="906"/>
      <c r="H42" s="906"/>
      <c r="I42" s="906"/>
      <c r="J42" s="906"/>
      <c r="K42" s="906"/>
      <c r="L42" s="907"/>
      <c r="M42" s="991"/>
      <c r="N42" s="814"/>
      <c r="O42" s="1414" t="s">
        <v>1055</v>
      </c>
      <c r="P42" s="1414"/>
      <c r="Q42" s="1414"/>
      <c r="R42" s="1414"/>
      <c r="S42" s="1414"/>
      <c r="T42" s="1414"/>
      <c r="U42" s="1414"/>
      <c r="V42" s="1414"/>
      <c r="W42" s="1414"/>
      <c r="X42" s="1414"/>
      <c r="Y42" s="992"/>
    </row>
    <row r="43" spans="1:25" ht="32.1" customHeight="1">
      <c r="A43" s="1052">
        <v>10</v>
      </c>
      <c r="B43" s="1457"/>
      <c r="C43" s="1058" t="s">
        <v>138</v>
      </c>
      <c r="D43" s="1059"/>
      <c r="E43" s="814"/>
      <c r="F43" s="1405" t="s">
        <v>139</v>
      </c>
      <c r="G43" s="1406"/>
      <c r="H43" s="1406"/>
      <c r="I43" s="1406"/>
      <c r="J43" s="1434"/>
      <c r="K43" s="814"/>
      <c r="L43" s="1405" t="s">
        <v>140</v>
      </c>
      <c r="M43" s="1406"/>
      <c r="N43" s="1406"/>
      <c r="O43" s="1406"/>
      <c r="P43" s="1406"/>
      <c r="Q43" s="814"/>
      <c r="R43" s="1405" t="s">
        <v>141</v>
      </c>
      <c r="S43" s="1406"/>
      <c r="T43" s="1406"/>
      <c r="U43" s="1406"/>
      <c r="V43" s="1406"/>
      <c r="W43" s="1406"/>
      <c r="X43" s="1406"/>
      <c r="Y43" s="1054"/>
    </row>
    <row r="44" spans="1:25" ht="32.1" customHeight="1">
      <c r="A44" s="1052">
        <v>11</v>
      </c>
      <c r="B44" s="1457"/>
      <c r="C44" s="1058" t="s">
        <v>142</v>
      </c>
      <c r="D44" s="1059"/>
      <c r="E44" s="814"/>
      <c r="F44" s="1400" t="s">
        <v>1322</v>
      </c>
      <c r="G44" s="1401"/>
      <c r="H44" s="1401"/>
      <c r="I44" s="1401"/>
      <c r="J44" s="1401"/>
      <c r="K44" s="814"/>
      <c r="L44" s="1405" t="s">
        <v>1323</v>
      </c>
      <c r="M44" s="1406"/>
      <c r="N44" s="1406"/>
      <c r="O44" s="1406"/>
      <c r="P44" s="1406"/>
      <c r="Q44" s="1406"/>
      <c r="R44" s="1406"/>
      <c r="S44" s="1406"/>
      <c r="T44" s="1406"/>
      <c r="U44" s="1406"/>
      <c r="V44" s="1406"/>
      <c r="W44" s="1406"/>
      <c r="X44" s="1406"/>
      <c r="Y44" s="1054"/>
    </row>
    <row r="45" spans="1:25" ht="32.1" customHeight="1">
      <c r="A45" s="1052">
        <v>12</v>
      </c>
      <c r="B45" s="1457"/>
      <c r="C45" s="1058" t="s">
        <v>143</v>
      </c>
      <c r="D45" s="1059"/>
      <c r="E45" s="814"/>
      <c r="F45" s="1405" t="s">
        <v>132</v>
      </c>
      <c r="G45" s="1406"/>
      <c r="H45" s="1406"/>
      <c r="I45" s="1406"/>
      <c r="J45" s="1434"/>
      <c r="K45" s="814"/>
      <c r="L45" s="1405" t="s">
        <v>133</v>
      </c>
      <c r="M45" s="1406"/>
      <c r="N45" s="1406"/>
      <c r="O45" s="1406"/>
      <c r="P45" s="1406"/>
      <c r="Q45" s="1406"/>
      <c r="R45" s="1406"/>
      <c r="S45" s="1406"/>
      <c r="T45" s="1406"/>
      <c r="U45" s="1406"/>
      <c r="V45" s="1406"/>
      <c r="W45" s="1406"/>
      <c r="X45" s="1406"/>
      <c r="Y45" s="1054"/>
    </row>
    <row r="46" spans="1:25" ht="32.1" customHeight="1">
      <c r="A46" s="1052">
        <v>13</v>
      </c>
      <c r="B46" s="1457"/>
      <c r="C46" s="1058" t="s">
        <v>144</v>
      </c>
      <c r="D46" s="1059"/>
      <c r="E46" s="814"/>
      <c r="F46" s="1405" t="s">
        <v>132</v>
      </c>
      <c r="G46" s="1406"/>
      <c r="H46" s="1406"/>
      <c r="I46" s="1406"/>
      <c r="J46" s="1434"/>
      <c r="K46" s="814"/>
      <c r="L46" s="1405" t="s">
        <v>133</v>
      </c>
      <c r="M46" s="1406"/>
      <c r="N46" s="1406"/>
      <c r="O46" s="1406"/>
      <c r="P46" s="1406"/>
      <c r="Q46" s="1406"/>
      <c r="R46" s="1406"/>
      <c r="S46" s="1406"/>
      <c r="T46" s="1406"/>
      <c r="U46" s="1406"/>
      <c r="V46" s="1406"/>
      <c r="W46" s="1406"/>
      <c r="X46" s="1406"/>
      <c r="Y46" s="1054"/>
    </row>
    <row r="47" spans="1:25" ht="32.1" customHeight="1">
      <c r="A47" s="1052">
        <v>14</v>
      </c>
      <c r="B47" s="1457"/>
      <c r="C47" s="1464" t="s">
        <v>145</v>
      </c>
      <c r="D47" s="1460"/>
      <c r="E47" s="814"/>
      <c r="F47" s="1400" t="s">
        <v>146</v>
      </c>
      <c r="G47" s="1401"/>
      <c r="H47" s="1401"/>
      <c r="I47" s="1401"/>
      <c r="J47" s="1447"/>
      <c r="K47" s="814"/>
      <c r="L47" s="1405" t="s">
        <v>133</v>
      </c>
      <c r="M47" s="1406"/>
      <c r="N47" s="1406"/>
      <c r="O47" s="1406"/>
      <c r="P47" s="1406"/>
      <c r="Q47" s="1406"/>
      <c r="R47" s="1406"/>
      <c r="S47" s="1406"/>
      <c r="T47" s="1406"/>
      <c r="U47" s="1406"/>
      <c r="V47" s="1406"/>
      <c r="W47" s="1406"/>
      <c r="X47" s="1406"/>
      <c r="Y47" s="1054"/>
    </row>
    <row r="48" spans="1:25" ht="32.1" customHeight="1">
      <c r="A48" s="1052">
        <v>15</v>
      </c>
      <c r="B48" s="1457"/>
      <c r="C48" s="1058" t="s">
        <v>147</v>
      </c>
      <c r="D48" s="1059"/>
      <c r="E48" s="814"/>
      <c r="F48" s="1405" t="s">
        <v>132</v>
      </c>
      <c r="G48" s="1406"/>
      <c r="H48" s="1406"/>
      <c r="I48" s="1406"/>
      <c r="J48" s="1434"/>
      <c r="K48" s="814"/>
      <c r="L48" s="1405" t="s">
        <v>133</v>
      </c>
      <c r="M48" s="1406"/>
      <c r="N48" s="1406"/>
      <c r="O48" s="1406"/>
      <c r="P48" s="1406"/>
      <c r="Q48" s="1406"/>
      <c r="R48" s="1406"/>
      <c r="S48" s="1406"/>
      <c r="T48" s="1406"/>
      <c r="U48" s="1406"/>
      <c r="V48" s="1406"/>
      <c r="W48" s="1406"/>
      <c r="X48" s="1406"/>
      <c r="Y48" s="1054"/>
    </row>
    <row r="49" spans="1:25" ht="32.1" customHeight="1">
      <c r="A49" s="1052">
        <v>16</v>
      </c>
      <c r="B49" s="1457"/>
      <c r="C49" s="1459" t="s">
        <v>148</v>
      </c>
      <c r="D49" s="1460"/>
      <c r="E49" s="814"/>
      <c r="F49" s="1443" t="s">
        <v>149</v>
      </c>
      <c r="G49" s="1444"/>
      <c r="H49" s="1444"/>
      <c r="I49" s="1444"/>
      <c r="J49" s="1444"/>
      <c r="K49" s="814"/>
      <c r="L49" s="1405" t="s">
        <v>150</v>
      </c>
      <c r="M49" s="1406"/>
      <c r="N49" s="1406"/>
      <c r="O49" s="1406"/>
      <c r="P49" s="1406"/>
      <c r="Q49" s="1406"/>
      <c r="R49" s="1406"/>
      <c r="S49" s="1406"/>
      <c r="T49" s="1406"/>
      <c r="U49" s="814"/>
      <c r="V49" s="1406" t="s">
        <v>133</v>
      </c>
      <c r="W49" s="1406"/>
      <c r="X49" s="1406"/>
      <c r="Y49" s="1054"/>
    </row>
    <row r="50" spans="1:25" ht="32.1" customHeight="1">
      <c r="A50" s="1438">
        <v>17</v>
      </c>
      <c r="B50" s="1457"/>
      <c r="C50" s="1449" t="s">
        <v>151</v>
      </c>
      <c r="D50" s="993" t="s">
        <v>152</v>
      </c>
      <c r="E50" s="814"/>
      <c r="F50" s="1405" t="s">
        <v>153</v>
      </c>
      <c r="G50" s="1406"/>
      <c r="H50" s="1406"/>
      <c r="I50" s="1406"/>
      <c r="J50" s="1434"/>
      <c r="K50" s="814"/>
      <c r="L50" s="1405" t="s">
        <v>154</v>
      </c>
      <c r="M50" s="1406"/>
      <c r="N50" s="1406"/>
      <c r="O50" s="1406"/>
      <c r="P50" s="1406"/>
      <c r="Q50" s="814"/>
      <c r="R50" s="971" t="s">
        <v>155</v>
      </c>
      <c r="S50" s="994" t="s">
        <v>24</v>
      </c>
      <c r="T50" s="1446"/>
      <c r="U50" s="1446"/>
      <c r="V50" s="1446"/>
      <c r="W50" s="1446"/>
      <c r="X50" s="1446"/>
      <c r="Y50" s="995" t="s">
        <v>46</v>
      </c>
    </row>
    <row r="51" spans="1:25" ht="32.1" customHeight="1">
      <c r="A51" s="1439"/>
      <c r="B51" s="1457"/>
      <c r="C51" s="1451"/>
      <c r="D51" s="996" t="s">
        <v>156</v>
      </c>
      <c r="E51" s="814"/>
      <c r="F51" s="1405" t="s">
        <v>153</v>
      </c>
      <c r="G51" s="1406"/>
      <c r="H51" s="1406"/>
      <c r="I51" s="1406"/>
      <c r="J51" s="1434"/>
      <c r="K51" s="814"/>
      <c r="L51" s="1443" t="s">
        <v>157</v>
      </c>
      <c r="M51" s="1444"/>
      <c r="N51" s="1444"/>
      <c r="O51" s="1444"/>
      <c r="P51" s="1444"/>
      <c r="Q51" s="814"/>
      <c r="R51" s="971" t="s">
        <v>155</v>
      </c>
      <c r="S51" s="994" t="s">
        <v>24</v>
      </c>
      <c r="T51" s="1446"/>
      <c r="U51" s="1446"/>
      <c r="V51" s="1446"/>
      <c r="W51" s="1446"/>
      <c r="X51" s="1446"/>
      <c r="Y51" s="995" t="s">
        <v>46</v>
      </c>
    </row>
    <row r="52" spans="1:25" ht="32.1" customHeight="1">
      <c r="A52" s="1052">
        <v>18</v>
      </c>
      <c r="B52" s="1458"/>
      <c r="C52" s="1060" t="s">
        <v>532</v>
      </c>
      <c r="D52" s="1059"/>
      <c r="E52" s="814"/>
      <c r="F52" s="1405" t="s">
        <v>158</v>
      </c>
      <c r="G52" s="1406"/>
      <c r="H52" s="1406"/>
      <c r="I52" s="1406"/>
      <c r="J52" s="1434"/>
      <c r="K52" s="814"/>
      <c r="L52" s="1443" t="s">
        <v>159</v>
      </c>
      <c r="M52" s="1444"/>
      <c r="N52" s="1444"/>
      <c r="O52" s="1444"/>
      <c r="P52" s="1444"/>
      <c r="Q52" s="1444"/>
      <c r="R52" s="1444"/>
      <c r="S52" s="1444"/>
      <c r="T52" s="1444"/>
      <c r="U52" s="814"/>
      <c r="V52" s="1406" t="s">
        <v>133</v>
      </c>
      <c r="W52" s="1406"/>
      <c r="X52" s="1406"/>
      <c r="Y52" s="1054"/>
    </row>
    <row r="53" spans="1:25" ht="32.1" customHeight="1">
      <c r="A53" s="1052">
        <v>19</v>
      </c>
      <c r="B53" s="1456" t="s">
        <v>160</v>
      </c>
      <c r="C53" s="1459" t="s">
        <v>161</v>
      </c>
      <c r="D53" s="1460"/>
      <c r="E53" s="1405" t="s">
        <v>1019</v>
      </c>
      <c r="F53" s="1406"/>
      <c r="G53" s="1406"/>
      <c r="H53" s="1406"/>
      <c r="I53" s="1406"/>
      <c r="J53" s="1406"/>
      <c r="K53" s="1406"/>
      <c r="L53" s="1406"/>
      <c r="M53" s="1406"/>
      <c r="N53" s="1406"/>
      <c r="O53" s="1406"/>
      <c r="P53" s="1406"/>
      <c r="Q53" s="1406"/>
      <c r="R53" s="1406"/>
      <c r="S53" s="1406"/>
      <c r="T53" s="1406"/>
      <c r="U53" s="1406"/>
      <c r="V53" s="1406"/>
      <c r="W53" s="1406"/>
      <c r="X53" s="1406"/>
      <c r="Y53" s="1054"/>
    </row>
    <row r="54" spans="1:25" ht="32.1" customHeight="1">
      <c r="A54" s="1052">
        <v>20</v>
      </c>
      <c r="B54" s="1457"/>
      <c r="C54" s="1459" t="s">
        <v>162</v>
      </c>
      <c r="D54" s="1460"/>
      <c r="E54" s="1405" t="s">
        <v>1019</v>
      </c>
      <c r="F54" s="1406"/>
      <c r="G54" s="1406"/>
      <c r="H54" s="1406"/>
      <c r="I54" s="1406"/>
      <c r="J54" s="1406"/>
      <c r="K54" s="1406"/>
      <c r="L54" s="1406"/>
      <c r="M54" s="1406"/>
      <c r="N54" s="1406"/>
      <c r="O54" s="1406"/>
      <c r="P54" s="1406"/>
      <c r="Q54" s="1406"/>
      <c r="R54" s="1406"/>
      <c r="S54" s="1406"/>
      <c r="T54" s="1406"/>
      <c r="U54" s="1406"/>
      <c r="V54" s="1406"/>
      <c r="W54" s="1406"/>
      <c r="X54" s="1406"/>
      <c r="Y54" s="1054"/>
    </row>
    <row r="55" spans="1:25" ht="32.1" customHeight="1">
      <c r="A55" s="1438">
        <v>21</v>
      </c>
      <c r="B55" s="1457"/>
      <c r="C55" s="1449" t="s">
        <v>163</v>
      </c>
      <c r="D55" s="997" t="s">
        <v>672</v>
      </c>
      <c r="E55" s="805"/>
      <c r="F55" s="1444" t="s">
        <v>165</v>
      </c>
      <c r="G55" s="1444"/>
      <c r="H55" s="1444"/>
      <c r="I55" s="1444"/>
      <c r="J55" s="1444"/>
      <c r="K55" s="1444"/>
      <c r="L55" s="1444"/>
      <c r="M55" s="1444"/>
      <c r="N55" s="1444"/>
      <c r="O55" s="1444"/>
      <c r="P55" s="1444"/>
      <c r="Q55" s="1444"/>
      <c r="R55" s="1444"/>
      <c r="S55" s="1444"/>
      <c r="T55" s="1444"/>
      <c r="U55" s="1444"/>
      <c r="V55" s="1444"/>
      <c r="W55" s="1444"/>
      <c r="X55" s="1444"/>
      <c r="Y55" s="1044"/>
    </row>
    <row r="56" spans="1:25" ht="32.1" customHeight="1">
      <c r="A56" s="1448"/>
      <c r="B56" s="1457"/>
      <c r="C56" s="1450"/>
      <c r="D56" s="998" t="s">
        <v>164</v>
      </c>
      <c r="E56" s="805"/>
      <c r="F56" s="1444" t="s">
        <v>165</v>
      </c>
      <c r="G56" s="1444"/>
      <c r="H56" s="1444"/>
      <c r="I56" s="1444"/>
      <c r="J56" s="1444"/>
      <c r="K56" s="1444"/>
      <c r="L56" s="1444"/>
      <c r="M56" s="1444"/>
      <c r="N56" s="1444"/>
      <c r="O56" s="1444"/>
      <c r="P56" s="1444"/>
      <c r="Q56" s="1444"/>
      <c r="R56" s="1444"/>
      <c r="S56" s="1444"/>
      <c r="T56" s="1444"/>
      <c r="U56" s="1444"/>
      <c r="V56" s="1444"/>
      <c r="W56" s="1444"/>
      <c r="X56" s="1444"/>
      <c r="Y56" s="1044"/>
    </row>
    <row r="57" spans="1:25" ht="75" customHeight="1">
      <c r="A57" s="1439"/>
      <c r="B57" s="1457"/>
      <c r="C57" s="1451"/>
      <c r="D57" s="999" t="s">
        <v>1085</v>
      </c>
      <c r="E57" s="805"/>
      <c r="F57" s="1444" t="s">
        <v>1344</v>
      </c>
      <c r="G57" s="1444"/>
      <c r="H57" s="1444"/>
      <c r="I57" s="1444"/>
      <c r="J57" s="1444"/>
      <c r="K57" s="1444"/>
      <c r="L57" s="1444"/>
      <c r="M57" s="1444"/>
      <c r="N57" s="1444"/>
      <c r="O57" s="1444"/>
      <c r="P57" s="1444"/>
      <c r="Q57" s="1444"/>
      <c r="R57" s="1444"/>
      <c r="S57" s="1444"/>
      <c r="T57" s="1444"/>
      <c r="U57" s="1444"/>
      <c r="V57" s="1444"/>
      <c r="W57" s="1444"/>
      <c r="X57" s="1444"/>
      <c r="Y57" s="1044"/>
    </row>
    <row r="58" spans="1:25" ht="76.5" customHeight="1">
      <c r="A58" s="1056"/>
      <c r="B58" s="1457"/>
      <c r="C58" s="1452" t="s">
        <v>1328</v>
      </c>
      <c r="D58" s="1453"/>
      <c r="E58" s="814"/>
      <c r="F58" s="1454" t="s">
        <v>1530</v>
      </c>
      <c r="G58" s="1455"/>
      <c r="H58" s="1455"/>
      <c r="I58" s="1455"/>
      <c r="J58" s="1455"/>
      <c r="K58" s="1455"/>
      <c r="L58" s="1455"/>
      <c r="M58" s="1455"/>
      <c r="N58" s="1455"/>
      <c r="O58" s="1455"/>
      <c r="P58" s="1455"/>
      <c r="Q58" s="1455"/>
      <c r="R58" s="1455"/>
      <c r="S58" s="1455"/>
      <c r="T58" s="1455"/>
      <c r="U58" s="1455"/>
      <c r="V58" s="1455"/>
      <c r="W58" s="1455"/>
      <c r="X58" s="1455"/>
      <c r="Y58" s="1044"/>
    </row>
    <row r="59" spans="1:25" ht="32.1" customHeight="1">
      <c r="A59" s="1056">
        <v>22</v>
      </c>
      <c r="B59" s="1457"/>
      <c r="C59" s="1049" t="s">
        <v>166</v>
      </c>
      <c r="D59" s="1090"/>
      <c r="E59" s="805"/>
      <c r="F59" s="1444" t="s">
        <v>167</v>
      </c>
      <c r="G59" s="1444"/>
      <c r="H59" s="1444"/>
      <c r="I59" s="1444"/>
      <c r="J59" s="1444"/>
      <c r="K59" s="1444"/>
      <c r="L59" s="1444"/>
      <c r="M59" s="1444"/>
      <c r="N59" s="1444"/>
      <c r="O59" s="1444"/>
      <c r="P59" s="1444"/>
      <c r="Q59" s="1444"/>
      <c r="R59" s="1444"/>
      <c r="S59" s="1444"/>
      <c r="T59" s="1444"/>
      <c r="U59" s="1444"/>
      <c r="V59" s="1444"/>
      <c r="W59" s="1444"/>
      <c r="X59" s="1444"/>
      <c r="Y59" s="1044"/>
    </row>
    <row r="60" spans="1:25" ht="31.5" customHeight="1">
      <c r="A60" s="1461">
        <v>23</v>
      </c>
      <c r="B60" s="1457"/>
      <c r="C60" s="1417" t="s">
        <v>168</v>
      </c>
      <c r="D60" s="1000" t="s">
        <v>169</v>
      </c>
      <c r="E60" s="814"/>
      <c r="F60" s="1405" t="s">
        <v>132</v>
      </c>
      <c r="G60" s="1406"/>
      <c r="H60" s="1406"/>
      <c r="I60" s="1406"/>
      <c r="J60" s="1434"/>
      <c r="K60" s="814"/>
      <c r="L60" s="1405" t="s">
        <v>133</v>
      </c>
      <c r="M60" s="1406"/>
      <c r="N60" s="1406"/>
      <c r="O60" s="1406"/>
      <c r="P60" s="1406"/>
      <c r="Q60" s="1406"/>
      <c r="R60" s="1406"/>
      <c r="S60" s="1406"/>
      <c r="T60" s="1406"/>
      <c r="U60" s="1406"/>
      <c r="V60" s="1406"/>
      <c r="W60" s="1406"/>
      <c r="X60" s="1406"/>
      <c r="Y60" s="1054"/>
    </row>
    <row r="61" spans="1:25" ht="32.25" customHeight="1">
      <c r="A61" s="1462"/>
      <c r="B61" s="1457"/>
      <c r="C61" s="1463"/>
      <c r="D61" s="1000" t="s">
        <v>170</v>
      </c>
      <c r="E61" s="805"/>
      <c r="F61" s="1001" t="s">
        <v>171</v>
      </c>
      <c r="G61" s="1066"/>
      <c r="H61" s="1066"/>
      <c r="I61" s="1066"/>
      <c r="J61" s="1066"/>
      <c r="K61" s="1066"/>
      <c r="L61" s="1066"/>
      <c r="M61" s="1066"/>
      <c r="N61" s="1066"/>
      <c r="O61" s="1066"/>
      <c r="P61" s="1066"/>
      <c r="Q61" s="1066"/>
      <c r="R61" s="1066"/>
      <c r="S61" s="1066"/>
      <c r="T61" s="1066"/>
      <c r="U61" s="962"/>
      <c r="V61" s="962"/>
      <c r="W61" s="962"/>
      <c r="X61" s="962"/>
      <c r="Y61" s="1002"/>
    </row>
    <row r="62" spans="1:25" ht="32.1" customHeight="1">
      <c r="A62" s="1052">
        <v>24</v>
      </c>
      <c r="B62" s="1457"/>
      <c r="C62" s="1459" t="s">
        <v>172</v>
      </c>
      <c r="D62" s="1460"/>
      <c r="E62" s="1400" t="s">
        <v>173</v>
      </c>
      <c r="F62" s="1401"/>
      <c r="G62" s="1401"/>
      <c r="H62" s="814"/>
      <c r="I62" s="1405" t="s">
        <v>174</v>
      </c>
      <c r="J62" s="1406"/>
      <c r="K62" s="814"/>
      <c r="L62" s="1405" t="s">
        <v>175</v>
      </c>
      <c r="M62" s="1434"/>
      <c r="N62" s="1405" t="s">
        <v>176</v>
      </c>
      <c r="O62" s="1406"/>
      <c r="P62" s="1406"/>
      <c r="Q62" s="814"/>
      <c r="R62" s="1405" t="s">
        <v>174</v>
      </c>
      <c r="S62" s="1406"/>
      <c r="T62" s="1435"/>
      <c r="U62" s="814"/>
      <c r="V62" s="1405" t="s">
        <v>175</v>
      </c>
      <c r="W62" s="1406"/>
      <c r="X62" s="1406"/>
      <c r="Y62" s="1054"/>
    </row>
    <row r="63" spans="1:25" ht="32.1" customHeight="1">
      <c r="A63" s="1043">
        <v>25</v>
      </c>
      <c r="B63" s="1457"/>
      <c r="C63" s="1050" t="s">
        <v>177</v>
      </c>
      <c r="D63" s="1003"/>
      <c r="E63" s="814"/>
      <c r="F63" s="1400" t="s">
        <v>178</v>
      </c>
      <c r="G63" s="1401"/>
      <c r="H63" s="1401"/>
      <c r="I63" s="1401"/>
      <c r="J63" s="1401"/>
      <c r="K63" s="814"/>
      <c r="L63" s="1405" t="s">
        <v>179</v>
      </c>
      <c r="M63" s="1406"/>
      <c r="N63" s="1406"/>
      <c r="O63" s="1406"/>
      <c r="P63" s="1434"/>
      <c r="Q63" s="814"/>
      <c r="R63" s="971" t="s">
        <v>155</v>
      </c>
      <c r="S63" s="994" t="s">
        <v>24</v>
      </c>
      <c r="T63" s="1446"/>
      <c r="U63" s="1446"/>
      <c r="V63" s="1446"/>
      <c r="W63" s="1446"/>
      <c r="X63" s="1446"/>
      <c r="Y63" s="995" t="s">
        <v>46</v>
      </c>
    </row>
    <row r="64" spans="1:25" ht="32.1" customHeight="1">
      <c r="A64" s="1043">
        <v>26</v>
      </c>
      <c r="B64" s="1457"/>
      <c r="C64" s="1050" t="s">
        <v>493</v>
      </c>
      <c r="D64" s="1003"/>
      <c r="E64" s="814"/>
      <c r="F64" s="1400" t="s">
        <v>497</v>
      </c>
      <c r="G64" s="1401"/>
      <c r="H64" s="1401"/>
      <c r="I64" s="1401"/>
      <c r="J64" s="1401"/>
      <c r="K64" s="1401"/>
      <c r="L64" s="1401"/>
      <c r="M64" s="1401"/>
      <c r="N64" s="1401"/>
      <c r="O64" s="1401"/>
      <c r="P64" s="1447"/>
      <c r="Q64" s="814"/>
      <c r="R64" s="971" t="s">
        <v>155</v>
      </c>
      <c r="S64" s="994" t="s">
        <v>24</v>
      </c>
      <c r="T64" s="1446"/>
      <c r="U64" s="1446"/>
      <c r="V64" s="1446"/>
      <c r="W64" s="1446"/>
      <c r="X64" s="1446"/>
      <c r="Y64" s="995" t="s">
        <v>46</v>
      </c>
    </row>
    <row r="65" spans="1:25" ht="32.1" customHeight="1">
      <c r="A65" s="1042">
        <v>27</v>
      </c>
      <c r="B65" s="1457"/>
      <c r="C65" s="1436" t="s">
        <v>495</v>
      </c>
      <c r="D65" s="1437"/>
      <c r="E65" s="814"/>
      <c r="F65" s="1443" t="s">
        <v>1069</v>
      </c>
      <c r="G65" s="1406"/>
      <c r="H65" s="1406"/>
      <c r="I65" s="1406"/>
      <c r="J65" s="1406"/>
      <c r="K65" s="1406"/>
      <c r="L65" s="1406"/>
      <c r="M65" s="1406"/>
      <c r="N65" s="1406"/>
      <c r="O65" s="1406"/>
      <c r="P65" s="1406"/>
      <c r="Q65" s="1406"/>
      <c r="R65" s="1406"/>
      <c r="S65" s="1406"/>
      <c r="T65" s="1434"/>
      <c r="U65" s="814"/>
      <c r="V65" s="1405" t="s">
        <v>735</v>
      </c>
      <c r="W65" s="1406"/>
      <c r="X65" s="1406"/>
      <c r="Y65" s="1054"/>
    </row>
    <row r="66" spans="1:25" ht="32.1" customHeight="1">
      <c r="A66" s="1042">
        <v>28</v>
      </c>
      <c r="B66" s="1458"/>
      <c r="C66" s="1436" t="s">
        <v>673</v>
      </c>
      <c r="D66" s="1437"/>
      <c r="E66" s="814"/>
      <c r="F66" s="1405" t="s">
        <v>132</v>
      </c>
      <c r="G66" s="1406"/>
      <c r="H66" s="1406"/>
      <c r="I66" s="1406"/>
      <c r="J66" s="1434"/>
      <c r="K66" s="814"/>
      <c r="L66" s="1405" t="s">
        <v>133</v>
      </c>
      <c r="M66" s="1406"/>
      <c r="N66" s="1406"/>
      <c r="O66" s="1406"/>
      <c r="P66" s="1406"/>
      <c r="Q66" s="1406"/>
      <c r="R66" s="1406"/>
      <c r="S66" s="1406"/>
      <c r="T66" s="1406"/>
      <c r="U66" s="1406"/>
      <c r="V66" s="1406"/>
      <c r="W66" s="1406"/>
      <c r="X66" s="1406"/>
      <c r="Y66" s="1054"/>
    </row>
    <row r="67" spans="1:25" ht="57.75" customHeight="1">
      <c r="A67" s="1438">
        <v>29</v>
      </c>
      <c r="B67" s="1057"/>
      <c r="C67" s="1423" t="s">
        <v>1158</v>
      </c>
      <c r="D67" s="1440"/>
      <c r="E67" s="814"/>
      <c r="F67" s="1443" t="s">
        <v>1070</v>
      </c>
      <c r="G67" s="1444"/>
      <c r="H67" s="1444"/>
      <c r="I67" s="1444"/>
      <c r="J67" s="1444"/>
      <c r="K67" s="1444"/>
      <c r="L67" s="1444"/>
      <c r="M67" s="1444"/>
      <c r="N67" s="1444"/>
      <c r="O67" s="1444"/>
      <c r="P67" s="1444"/>
      <c r="Q67" s="1444"/>
      <c r="R67" s="1444"/>
      <c r="S67" s="1444"/>
      <c r="T67" s="1445"/>
      <c r="U67" s="814"/>
      <c r="V67" s="1048" t="s">
        <v>133</v>
      </c>
      <c r="W67" s="1048"/>
      <c r="X67" s="1048"/>
      <c r="Y67" s="1054"/>
    </row>
    <row r="68" spans="1:25" ht="57.75" customHeight="1">
      <c r="A68" s="1439"/>
      <c r="B68" s="1057"/>
      <c r="C68" s="1441"/>
      <c r="D68" s="1442"/>
      <c r="E68" s="814"/>
      <c r="F68" s="1443" t="s">
        <v>1159</v>
      </c>
      <c r="G68" s="1444"/>
      <c r="H68" s="1444"/>
      <c r="I68" s="1444"/>
      <c r="J68" s="1444"/>
      <c r="K68" s="1444"/>
      <c r="L68" s="1444"/>
      <c r="M68" s="1444"/>
      <c r="N68" s="1444"/>
      <c r="O68" s="1444"/>
      <c r="P68" s="1444"/>
      <c r="Q68" s="1444"/>
      <c r="R68" s="1444"/>
      <c r="S68" s="1444"/>
      <c r="T68" s="1445"/>
      <c r="U68" s="814"/>
      <c r="V68" s="1048" t="s">
        <v>133</v>
      </c>
      <c r="X68" s="1048"/>
      <c r="Y68" s="1054"/>
    </row>
    <row r="69" spans="1:25" ht="31.5" customHeight="1">
      <c r="A69" s="1415">
        <v>30</v>
      </c>
      <c r="B69" s="1416" t="s">
        <v>180</v>
      </c>
      <c r="C69" s="1433" t="s">
        <v>181</v>
      </c>
      <c r="D69" s="1418"/>
      <c r="E69" s="805"/>
      <c r="F69" s="1405" t="s">
        <v>1071</v>
      </c>
      <c r="G69" s="1406"/>
      <c r="H69" s="1406"/>
      <c r="I69" s="1406"/>
      <c r="J69" s="1406"/>
      <c r="K69" s="1406"/>
      <c r="L69" s="1406"/>
      <c r="M69" s="1406"/>
      <c r="N69" s="1406"/>
      <c r="O69" s="1406"/>
      <c r="P69" s="1406"/>
      <c r="Q69" s="1406"/>
      <c r="R69" s="1406"/>
      <c r="S69" s="1406"/>
      <c r="T69" s="1406"/>
      <c r="U69" s="1406"/>
      <c r="V69" s="1406"/>
      <c r="W69" s="1406"/>
      <c r="X69" s="1406"/>
      <c r="Y69" s="1054"/>
    </row>
    <row r="70" spans="1:25" ht="31.5" customHeight="1">
      <c r="A70" s="1415"/>
      <c r="B70" s="1416"/>
      <c r="C70" s="1419"/>
      <c r="D70" s="1420"/>
      <c r="E70" s="805"/>
      <c r="F70" s="1405" t="s">
        <v>1072</v>
      </c>
      <c r="G70" s="1406"/>
      <c r="H70" s="1406"/>
      <c r="I70" s="1406"/>
      <c r="J70" s="1406"/>
      <c r="K70" s="1406"/>
      <c r="L70" s="1406"/>
      <c r="M70" s="1406"/>
      <c r="N70" s="1406"/>
      <c r="O70" s="1406"/>
      <c r="P70" s="1406"/>
      <c r="Q70" s="1406"/>
      <c r="R70" s="1406"/>
      <c r="S70" s="1406"/>
      <c r="T70" s="1406"/>
      <c r="U70" s="1406"/>
      <c r="V70" s="1406"/>
      <c r="W70" s="1406"/>
      <c r="X70" s="1406"/>
      <c r="Y70" s="1054"/>
    </row>
    <row r="71" spans="1:25" ht="31.5" customHeight="1">
      <c r="A71" s="1415"/>
      <c r="B71" s="1416"/>
      <c r="C71" s="1419"/>
      <c r="D71" s="1420"/>
      <c r="E71" s="805"/>
      <c r="F71" s="1405" t="s">
        <v>1073</v>
      </c>
      <c r="G71" s="1406"/>
      <c r="H71" s="1406"/>
      <c r="I71" s="1406"/>
      <c r="J71" s="1406"/>
      <c r="K71" s="1406"/>
      <c r="L71" s="1406"/>
      <c r="M71" s="1406"/>
      <c r="N71" s="1406"/>
      <c r="O71" s="1406"/>
      <c r="P71" s="1406"/>
      <c r="Q71" s="1406"/>
      <c r="R71" s="1406"/>
      <c r="S71" s="1406"/>
      <c r="T71" s="1406"/>
      <c r="U71" s="1406"/>
      <c r="V71" s="1406"/>
      <c r="W71" s="1406"/>
      <c r="X71" s="1406"/>
      <c r="Y71" s="1054"/>
    </row>
    <row r="72" spans="1:25" ht="31.5" customHeight="1">
      <c r="A72" s="1415"/>
      <c r="B72" s="1416"/>
      <c r="C72" s="1419"/>
      <c r="D72" s="1420"/>
      <c r="E72" s="805"/>
      <c r="F72" s="1405" t="s">
        <v>1074</v>
      </c>
      <c r="G72" s="1406"/>
      <c r="H72" s="1406"/>
      <c r="I72" s="1406"/>
      <c r="J72" s="1406"/>
      <c r="K72" s="1406"/>
      <c r="L72" s="1406"/>
      <c r="M72" s="1406"/>
      <c r="N72" s="1406"/>
      <c r="O72" s="1406"/>
      <c r="P72" s="1406"/>
      <c r="Q72" s="1406"/>
      <c r="R72" s="1406"/>
      <c r="S72" s="1406"/>
      <c r="T72" s="1406"/>
      <c r="U72" s="1406"/>
      <c r="V72" s="1406"/>
      <c r="W72" s="1406"/>
      <c r="X72" s="1406"/>
      <c r="Y72" s="1054"/>
    </row>
    <row r="73" spans="1:25" ht="32.1" customHeight="1">
      <c r="A73" s="1415"/>
      <c r="B73" s="1416"/>
      <c r="C73" s="1419"/>
      <c r="D73" s="1420"/>
      <c r="E73" s="805"/>
      <c r="F73" s="1405" t="s">
        <v>1075</v>
      </c>
      <c r="G73" s="1406"/>
      <c r="H73" s="1406"/>
      <c r="I73" s="1406"/>
      <c r="J73" s="1406"/>
      <c r="K73" s="1406"/>
      <c r="L73" s="1406"/>
      <c r="M73" s="1406"/>
      <c r="N73" s="1406"/>
      <c r="O73" s="1406"/>
      <c r="P73" s="1406"/>
      <c r="Q73" s="1406"/>
      <c r="R73" s="1406"/>
      <c r="S73" s="1406"/>
      <c r="T73" s="1406"/>
      <c r="U73" s="1406"/>
      <c r="V73" s="1406"/>
      <c r="W73" s="1406"/>
      <c r="X73" s="1406"/>
      <c r="Y73" s="1054"/>
    </row>
    <row r="74" spans="1:25" ht="32.1" customHeight="1">
      <c r="A74" s="1415"/>
      <c r="B74" s="1416"/>
      <c r="C74" s="1419"/>
      <c r="D74" s="1420"/>
      <c r="E74" s="805"/>
      <c r="F74" s="1405" t="s">
        <v>1076</v>
      </c>
      <c r="G74" s="1406"/>
      <c r="H74" s="1406"/>
      <c r="I74" s="1406"/>
      <c r="J74" s="1406"/>
      <c r="K74" s="1406"/>
      <c r="L74" s="1406"/>
      <c r="M74" s="1406"/>
      <c r="N74" s="1406"/>
      <c r="O74" s="1406"/>
      <c r="P74" s="1406"/>
      <c r="Q74" s="1406"/>
      <c r="R74" s="1406"/>
      <c r="S74" s="1406"/>
      <c r="T74" s="1406"/>
      <c r="U74" s="1406"/>
      <c r="V74" s="1406"/>
      <c r="W74" s="1406"/>
      <c r="X74" s="1406"/>
      <c r="Y74" s="1054"/>
    </row>
    <row r="75" spans="1:25" ht="32.1" customHeight="1">
      <c r="A75" s="1415"/>
      <c r="B75" s="1416"/>
      <c r="C75" s="1419"/>
      <c r="D75" s="1420"/>
      <c r="E75" s="805"/>
      <c r="F75" s="1405" t="s">
        <v>1077</v>
      </c>
      <c r="G75" s="1406"/>
      <c r="H75" s="1406"/>
      <c r="I75" s="1406"/>
      <c r="J75" s="1406"/>
      <c r="K75" s="1406"/>
      <c r="L75" s="1406"/>
      <c r="M75" s="1406"/>
      <c r="N75" s="1406"/>
      <c r="O75" s="1406"/>
      <c r="P75" s="1406"/>
      <c r="Q75" s="1406"/>
      <c r="R75" s="1406"/>
      <c r="S75" s="1406"/>
      <c r="T75" s="1406"/>
      <c r="U75" s="1406"/>
      <c r="V75" s="1406"/>
      <c r="W75" s="1406"/>
      <c r="X75" s="1406"/>
      <c r="Y75" s="1054"/>
    </row>
    <row r="76" spans="1:25" ht="32.1" customHeight="1">
      <c r="A76" s="1415"/>
      <c r="B76" s="1416"/>
      <c r="C76" s="1421"/>
      <c r="D76" s="1422"/>
      <c r="E76" s="805"/>
      <c r="F76" s="1405" t="s">
        <v>1078</v>
      </c>
      <c r="G76" s="1406"/>
      <c r="H76" s="1406"/>
      <c r="I76" s="1406"/>
      <c r="J76" s="1406"/>
      <c r="K76" s="1406"/>
      <c r="L76" s="1406"/>
      <c r="M76" s="1406"/>
      <c r="N76" s="1406"/>
      <c r="O76" s="1406"/>
      <c r="P76" s="1406"/>
      <c r="Q76" s="1406"/>
      <c r="R76" s="1406"/>
      <c r="S76" s="1406"/>
      <c r="T76" s="1406"/>
      <c r="U76" s="1406"/>
      <c r="V76" s="1406"/>
      <c r="W76" s="1406"/>
      <c r="X76" s="1406"/>
      <c r="Y76" s="1054"/>
    </row>
    <row r="77" spans="1:25" ht="31.5" customHeight="1">
      <c r="A77" s="1415"/>
      <c r="B77" s="1416"/>
      <c r="C77" s="1417" t="s">
        <v>674</v>
      </c>
      <c r="D77" s="1418"/>
      <c r="E77" s="805"/>
      <c r="F77" s="1405" t="s">
        <v>1080</v>
      </c>
      <c r="G77" s="1406"/>
      <c r="H77" s="1406"/>
      <c r="I77" s="1406"/>
      <c r="J77" s="1406"/>
      <c r="K77" s="1406"/>
      <c r="L77" s="1406"/>
      <c r="M77" s="1406"/>
      <c r="N77" s="1406"/>
      <c r="O77" s="1406"/>
      <c r="P77" s="1406"/>
      <c r="Q77" s="1406"/>
      <c r="R77" s="1406"/>
      <c r="S77" s="1406"/>
      <c r="T77" s="1406"/>
      <c r="U77" s="1406"/>
      <c r="V77" s="1406"/>
      <c r="W77" s="1406"/>
      <c r="X77" s="1406"/>
      <c r="Y77" s="1054"/>
    </row>
    <row r="78" spans="1:25" ht="31.5" customHeight="1">
      <c r="A78" s="1415"/>
      <c r="B78" s="1416"/>
      <c r="C78" s="1419"/>
      <c r="D78" s="1420"/>
      <c r="E78" s="805"/>
      <c r="F78" s="1405" t="s">
        <v>1079</v>
      </c>
      <c r="G78" s="1406"/>
      <c r="H78" s="1406"/>
      <c r="I78" s="1406"/>
      <c r="J78" s="1406"/>
      <c r="K78" s="1406"/>
      <c r="L78" s="1406"/>
      <c r="M78" s="1406"/>
      <c r="N78" s="1406"/>
      <c r="O78" s="1406"/>
      <c r="P78" s="1406"/>
      <c r="Q78" s="1406"/>
      <c r="R78" s="1406"/>
      <c r="S78" s="1406"/>
      <c r="T78" s="1406"/>
      <c r="U78" s="1406"/>
      <c r="V78" s="1406"/>
      <c r="W78" s="1406"/>
      <c r="X78" s="1406"/>
      <c r="Y78" s="1054"/>
    </row>
    <row r="79" spans="1:25" ht="31.5" customHeight="1">
      <c r="A79" s="1415"/>
      <c r="B79" s="1416"/>
      <c r="C79" s="1419"/>
      <c r="D79" s="1420"/>
      <c r="E79" s="805"/>
      <c r="F79" s="1047" t="s">
        <v>1081</v>
      </c>
      <c r="G79" s="1048"/>
      <c r="H79" s="1048"/>
      <c r="I79" s="1048"/>
      <c r="J79" s="1048"/>
      <c r="K79" s="1048"/>
      <c r="L79" s="1048"/>
      <c r="M79" s="1048"/>
      <c r="N79" s="1048"/>
      <c r="O79" s="1048"/>
      <c r="P79" s="1048"/>
      <c r="Q79" s="1048"/>
      <c r="R79" s="1048"/>
      <c r="S79" s="1048"/>
      <c r="T79" s="1048"/>
      <c r="U79" s="1048"/>
      <c r="V79" s="1048"/>
      <c r="W79" s="1048"/>
      <c r="X79" s="1048"/>
      <c r="Y79" s="1054"/>
    </row>
    <row r="80" spans="1:25" ht="32.1" customHeight="1">
      <c r="A80" s="1415"/>
      <c r="B80" s="1416"/>
      <c r="C80" s="1419"/>
      <c r="D80" s="1420"/>
      <c r="E80" s="805"/>
      <c r="F80" s="1047" t="s">
        <v>1082</v>
      </c>
      <c r="G80" s="1048"/>
      <c r="H80" s="1048"/>
      <c r="I80" s="1048"/>
      <c r="J80" s="1048"/>
      <c r="K80" s="1048"/>
      <c r="L80" s="1048"/>
      <c r="M80" s="1048"/>
      <c r="N80" s="1048"/>
      <c r="O80" s="1048"/>
      <c r="P80" s="1048"/>
      <c r="Q80" s="1048"/>
      <c r="R80" s="1048"/>
      <c r="S80" s="1048"/>
      <c r="T80" s="1048"/>
      <c r="U80" s="1048"/>
      <c r="V80" s="1048"/>
      <c r="W80" s="1048"/>
      <c r="X80" s="1048"/>
      <c r="Y80" s="1054"/>
    </row>
    <row r="81" spans="1:25" ht="32.1" customHeight="1">
      <c r="A81" s="1415"/>
      <c r="B81" s="1416"/>
      <c r="C81" s="1419"/>
      <c r="D81" s="1420"/>
      <c r="E81" s="805"/>
      <c r="F81" s="1047" t="s">
        <v>1083</v>
      </c>
      <c r="G81" s="1048"/>
      <c r="H81" s="1048"/>
      <c r="I81" s="1048"/>
      <c r="J81" s="1048"/>
      <c r="K81" s="1048"/>
      <c r="L81" s="1048"/>
      <c r="M81" s="1048"/>
      <c r="N81" s="1048"/>
      <c r="O81" s="1048"/>
      <c r="P81" s="1048"/>
      <c r="Q81" s="1048"/>
      <c r="R81" s="1048"/>
      <c r="S81" s="1048"/>
      <c r="T81" s="1048"/>
      <c r="U81" s="1048"/>
      <c r="V81" s="1048"/>
      <c r="W81" s="1048"/>
      <c r="X81" s="1048"/>
      <c r="Y81" s="1054"/>
    </row>
    <row r="82" spans="1:25" ht="32.1" customHeight="1">
      <c r="A82" s="1415"/>
      <c r="B82" s="1416"/>
      <c r="C82" s="1421"/>
      <c r="D82" s="1422"/>
      <c r="E82" s="805"/>
      <c r="F82" s="1405" t="s">
        <v>1084</v>
      </c>
      <c r="G82" s="1406"/>
      <c r="H82" s="1406"/>
      <c r="I82" s="1406"/>
      <c r="J82" s="1406"/>
      <c r="K82" s="1406"/>
      <c r="L82" s="1406"/>
      <c r="M82" s="1406"/>
      <c r="N82" s="1406"/>
      <c r="O82" s="1406"/>
      <c r="P82" s="1406"/>
      <c r="Q82" s="1406"/>
      <c r="R82" s="1406"/>
      <c r="S82" s="1406"/>
      <c r="T82" s="1406"/>
      <c r="U82" s="1406"/>
      <c r="V82" s="1406"/>
      <c r="W82" s="1406"/>
      <c r="X82" s="1406"/>
      <c r="Y82" s="1054"/>
    </row>
    <row r="83" spans="1:25" ht="32.1" customHeight="1">
      <c r="A83" s="1415"/>
      <c r="B83" s="1416"/>
      <c r="C83" s="1423" t="s">
        <v>1155</v>
      </c>
      <c r="D83" s="1425" t="s">
        <v>1143</v>
      </c>
      <c r="E83" s="804"/>
      <c r="F83" s="1400" t="s">
        <v>1144</v>
      </c>
      <c r="G83" s="1401"/>
      <c r="H83" s="1401"/>
      <c r="I83" s="1401"/>
      <c r="J83" s="1401"/>
      <c r="K83" s="1401"/>
      <c r="L83" s="1401"/>
      <c r="M83" s="1401"/>
      <c r="N83" s="1401"/>
      <c r="O83" s="1401"/>
      <c r="P83" s="1401"/>
      <c r="Q83" s="1401"/>
      <c r="R83" s="1401"/>
      <c r="S83" s="1401"/>
      <c r="T83" s="1401"/>
      <c r="U83" s="1401"/>
      <c r="V83" s="1401"/>
      <c r="W83" s="1401"/>
      <c r="X83" s="1401"/>
      <c r="Y83" s="1054"/>
    </row>
    <row r="84" spans="1:25" ht="32.1" customHeight="1">
      <c r="A84" s="1415"/>
      <c r="B84" s="1416"/>
      <c r="C84" s="1424"/>
      <c r="D84" s="1426"/>
      <c r="E84" s="804"/>
      <c r="F84" s="1428" t="s">
        <v>1181</v>
      </c>
      <c r="G84" s="1429"/>
      <c r="H84" s="1429"/>
      <c r="I84" s="1429"/>
      <c r="J84" s="1429"/>
      <c r="K84" s="1429"/>
      <c r="L84" s="1429"/>
      <c r="M84" s="1429"/>
      <c r="N84" s="1429"/>
      <c r="O84" s="1429"/>
      <c r="P84" s="1429"/>
      <c r="Q84" s="1429"/>
      <c r="R84" s="1429"/>
      <c r="S84" s="1429"/>
      <c r="T84" s="1429"/>
      <c r="U84" s="1429"/>
      <c r="V84" s="1429"/>
      <c r="W84" s="1429"/>
      <c r="X84" s="1429"/>
      <c r="Y84" s="1430"/>
    </row>
    <row r="85" spans="1:25" ht="32.1" customHeight="1">
      <c r="A85" s="1415"/>
      <c r="B85" s="1416"/>
      <c r="C85" s="1424"/>
      <c r="D85" s="1427"/>
      <c r="E85" s="804"/>
      <c r="F85" s="1431" t="s">
        <v>1145</v>
      </c>
      <c r="G85" s="1432"/>
      <c r="H85" s="1432"/>
      <c r="I85" s="1432"/>
      <c r="J85" s="1432"/>
      <c r="K85" s="1432"/>
      <c r="L85" s="1432"/>
      <c r="M85" s="1432"/>
      <c r="N85" s="1432"/>
      <c r="O85" s="1432"/>
      <c r="P85" s="1432"/>
      <c r="Q85" s="1432"/>
      <c r="R85" s="1432"/>
      <c r="S85" s="1432"/>
      <c r="T85" s="1432"/>
      <c r="U85" s="1432"/>
      <c r="V85" s="1432"/>
      <c r="W85" s="1432"/>
      <c r="X85" s="1432"/>
      <c r="Y85" s="1054"/>
    </row>
    <row r="86" spans="1:25" ht="32.1" customHeight="1">
      <c r="A86" s="1415"/>
      <c r="B86" s="1416"/>
      <c r="C86" s="1424"/>
      <c r="D86" s="819" t="s">
        <v>1146</v>
      </c>
      <c r="E86" s="804"/>
      <c r="F86" s="1400" t="s">
        <v>1343</v>
      </c>
      <c r="G86" s="1401"/>
      <c r="H86" s="1401"/>
      <c r="I86" s="1401"/>
      <c r="J86" s="1401"/>
      <c r="K86" s="1401"/>
      <c r="L86" s="1401"/>
      <c r="M86" s="1401"/>
      <c r="N86" s="1401"/>
      <c r="O86" s="1401"/>
      <c r="P86" s="1401"/>
      <c r="Q86" s="1401"/>
      <c r="R86" s="1401"/>
      <c r="S86" s="1401"/>
      <c r="T86" s="1401"/>
      <c r="U86" s="1401"/>
      <c r="V86" s="1401"/>
      <c r="W86" s="1401"/>
      <c r="X86" s="1401"/>
      <c r="Y86" s="1054"/>
    </row>
    <row r="87" spans="1:25" ht="32.1" customHeight="1">
      <c r="A87" s="1415"/>
      <c r="B87" s="1416"/>
      <c r="C87" s="1424"/>
      <c r="D87" s="1402" t="s">
        <v>1147</v>
      </c>
      <c r="E87" s="804"/>
      <c r="F87" s="1405" t="s">
        <v>1148</v>
      </c>
      <c r="G87" s="1406"/>
      <c r="H87" s="1406"/>
      <c r="I87" s="1406"/>
      <c r="J87" s="1406"/>
      <c r="K87" s="1406"/>
      <c r="L87" s="1406"/>
      <c r="M87" s="1406"/>
      <c r="N87" s="1406"/>
      <c r="O87" s="1406"/>
      <c r="P87" s="1406"/>
      <c r="Q87" s="805"/>
      <c r="R87" s="1405" t="s">
        <v>1149</v>
      </c>
      <c r="S87" s="1406"/>
      <c r="T87" s="1406"/>
      <c r="U87" s="1406"/>
      <c r="V87" s="1406"/>
      <c r="W87" s="1406"/>
      <c r="X87" s="1406"/>
      <c r="Y87" s="1054"/>
    </row>
    <row r="88" spans="1:25" ht="32.1" customHeight="1">
      <c r="A88" s="1415"/>
      <c r="B88" s="1416"/>
      <c r="C88" s="1424"/>
      <c r="D88" s="1403"/>
      <c r="E88" s="1407" t="s">
        <v>137</v>
      </c>
      <c r="F88" s="1408"/>
      <c r="G88" s="1408"/>
      <c r="H88" s="1408"/>
      <c r="I88" s="1408"/>
      <c r="J88" s="1408"/>
      <c r="K88" s="1408"/>
      <c r="L88" s="1409"/>
      <c r="M88" s="1409"/>
      <c r="N88" s="1409"/>
      <c r="O88" s="1409"/>
      <c r="P88" s="1409"/>
      <c r="Q88" s="1409"/>
      <c r="R88" s="1409"/>
      <c r="S88" s="1409"/>
      <c r="T88" s="806" t="s">
        <v>46</v>
      </c>
      <c r="U88" s="807"/>
      <c r="V88" s="807"/>
      <c r="W88" s="807"/>
      <c r="X88" s="808"/>
      <c r="Y88" s="809"/>
    </row>
    <row r="89" spans="1:25" ht="32.1" customHeight="1">
      <c r="A89" s="1415"/>
      <c r="B89" s="1416"/>
      <c r="C89" s="1424"/>
      <c r="D89" s="1403"/>
      <c r="E89" s="1410" t="s">
        <v>137</v>
      </c>
      <c r="F89" s="1411"/>
      <c r="G89" s="1411"/>
      <c r="H89" s="1411"/>
      <c r="I89" s="1411"/>
      <c r="J89" s="1411"/>
      <c r="K89" s="1411"/>
      <c r="L89" s="1412"/>
      <c r="M89" s="1412"/>
      <c r="N89" s="1412"/>
      <c r="O89" s="1412"/>
      <c r="P89" s="1412"/>
      <c r="Q89" s="1412"/>
      <c r="R89" s="1412"/>
      <c r="S89" s="1412"/>
      <c r="T89" s="810" t="s">
        <v>46</v>
      </c>
      <c r="U89" s="811"/>
      <c r="V89" s="811"/>
      <c r="W89" s="811"/>
      <c r="X89" s="812"/>
      <c r="Y89" s="813"/>
    </row>
    <row r="90" spans="1:25" ht="32.1" customHeight="1">
      <c r="A90" s="1415"/>
      <c r="B90" s="1416"/>
      <c r="C90" s="1424"/>
      <c r="D90" s="1404"/>
      <c r="E90" s="814"/>
      <c r="F90" s="905" t="s">
        <v>1054</v>
      </c>
      <c r="G90" s="906"/>
      <c r="H90" s="906"/>
      <c r="I90" s="906"/>
      <c r="J90" s="906"/>
      <c r="K90" s="906"/>
      <c r="L90" s="907"/>
      <c r="M90" s="1063"/>
      <c r="N90" s="1004"/>
      <c r="O90" s="1413" t="s">
        <v>1312</v>
      </c>
      <c r="P90" s="1414"/>
      <c r="Q90" s="1414"/>
      <c r="R90" s="1414"/>
      <c r="S90" s="1414"/>
      <c r="T90" s="1414"/>
      <c r="U90" s="1414"/>
      <c r="V90" s="1414"/>
      <c r="W90" s="1414"/>
      <c r="X90" s="1414"/>
      <c r="Y90" s="815"/>
    </row>
    <row r="91" spans="1:25" ht="32.1" customHeight="1">
      <c r="A91" s="1415"/>
      <c r="B91" s="1416"/>
      <c r="C91" s="1424"/>
      <c r="D91" s="1051" t="s">
        <v>1154</v>
      </c>
      <c r="E91" s="805"/>
      <c r="F91" s="1048" t="s">
        <v>1150</v>
      </c>
      <c r="G91" s="1048"/>
      <c r="H91" s="1048"/>
      <c r="I91" s="1048"/>
      <c r="J91" s="1048"/>
      <c r="K91" s="1048"/>
      <c r="L91" s="1048"/>
      <c r="M91" s="1048"/>
      <c r="N91" s="1048"/>
      <c r="O91" s="1048"/>
      <c r="P91" s="1048"/>
      <c r="Q91" s="816"/>
      <c r="R91" s="1048"/>
      <c r="S91" s="1048"/>
      <c r="T91" s="1048"/>
      <c r="U91" s="1048"/>
      <c r="V91" s="1048"/>
      <c r="W91" s="1048"/>
      <c r="X91" s="1048"/>
      <c r="Y91" s="1054"/>
    </row>
    <row r="92" spans="1:25" ht="20.100000000000001" customHeight="1">
      <c r="A92" s="1005"/>
      <c r="B92" s="1006"/>
      <c r="C92" s="1387" t="s">
        <v>182</v>
      </c>
      <c r="D92" s="1388"/>
      <c r="E92" s="1388"/>
      <c r="F92" s="1388"/>
      <c r="G92" s="1388"/>
      <c r="H92" s="1388"/>
      <c r="I92" s="1388"/>
      <c r="J92" s="1388"/>
      <c r="K92" s="1388"/>
      <c r="L92" s="1388"/>
      <c r="M92" s="1388"/>
      <c r="N92" s="1388"/>
      <c r="O92" s="1388"/>
      <c r="P92" s="1388"/>
      <c r="Q92" s="1388"/>
      <c r="R92" s="1388"/>
      <c r="S92" s="1388"/>
      <c r="T92" s="1388"/>
      <c r="U92" s="1388"/>
      <c r="V92" s="1388"/>
      <c r="W92" s="1388"/>
      <c r="X92" s="1388"/>
      <c r="Y92" s="947"/>
    </row>
    <row r="93" spans="1:25" ht="20.100000000000001" customHeight="1">
      <c r="A93" s="1007"/>
      <c r="B93" s="1008"/>
      <c r="C93" s="1389" t="s">
        <v>1324</v>
      </c>
      <c r="D93" s="1389"/>
      <c r="E93" s="1389"/>
      <c r="F93" s="1389"/>
      <c r="G93" s="1389"/>
      <c r="H93" s="1389"/>
      <c r="I93" s="1389"/>
      <c r="J93" s="1389"/>
      <c r="K93" s="1389"/>
      <c r="L93" s="1389"/>
      <c r="M93" s="1389"/>
      <c r="N93" s="1389"/>
      <c r="O93" s="1389"/>
      <c r="P93" s="1389"/>
      <c r="Q93" s="1389"/>
      <c r="R93" s="1389"/>
      <c r="S93" s="1389"/>
      <c r="T93" s="1389"/>
      <c r="U93" s="1389"/>
      <c r="V93" s="1389"/>
      <c r="W93" s="1389"/>
      <c r="X93" s="1389"/>
      <c r="Y93" s="1045"/>
    </row>
    <row r="94" spans="1:25" ht="23.25" customHeight="1">
      <c r="A94" s="1390" t="s">
        <v>183</v>
      </c>
      <c r="B94" s="1390"/>
      <c r="C94" s="1390"/>
      <c r="D94" s="1390"/>
      <c r="E94" s="1009"/>
      <c r="F94" s="1010"/>
      <c r="G94" s="1010"/>
      <c r="H94" s="1010"/>
      <c r="I94" s="1010"/>
      <c r="J94" s="1010"/>
      <c r="K94" s="1010"/>
      <c r="L94" s="1011"/>
      <c r="M94" s="1011"/>
      <c r="N94" s="1011"/>
      <c r="O94" s="1011"/>
      <c r="P94" s="1011"/>
      <c r="Q94" s="1011"/>
      <c r="R94" s="1011"/>
      <c r="S94" s="1011"/>
      <c r="T94" s="1011"/>
      <c r="U94" s="1010"/>
      <c r="V94" s="1010"/>
      <c r="W94" s="1010"/>
      <c r="X94" s="1010"/>
      <c r="Y94" s="1010"/>
    </row>
    <row r="95" spans="1:25" ht="30" customHeight="1">
      <c r="A95" s="1391" t="s">
        <v>184</v>
      </c>
      <c r="B95" s="1392"/>
      <c r="C95" s="1392"/>
      <c r="D95" s="1392"/>
      <c r="E95" s="1392"/>
      <c r="F95" s="1392"/>
      <c r="G95" s="1392"/>
      <c r="H95" s="1392"/>
      <c r="I95" s="1392"/>
      <c r="J95" s="1392"/>
      <c r="K95" s="1392"/>
      <c r="L95" s="1392"/>
      <c r="M95" s="1392"/>
      <c r="N95" s="1392"/>
      <c r="O95" s="1392"/>
      <c r="P95" s="1392"/>
      <c r="Q95" s="1392"/>
      <c r="R95" s="1392"/>
      <c r="S95" s="1392"/>
      <c r="T95" s="1392"/>
      <c r="U95" s="1392"/>
      <c r="V95" s="1392"/>
      <c r="W95" s="1392"/>
      <c r="X95" s="1392"/>
      <c r="Y95" s="1393"/>
    </row>
    <row r="96" spans="1:25" ht="30" customHeight="1">
      <c r="A96" s="1394"/>
      <c r="B96" s="1395"/>
      <c r="C96" s="1395"/>
      <c r="D96" s="1395"/>
      <c r="E96" s="1395"/>
      <c r="F96" s="1395"/>
      <c r="G96" s="1395"/>
      <c r="H96" s="1395"/>
      <c r="I96" s="1395"/>
      <c r="J96" s="1395"/>
      <c r="K96" s="1395"/>
      <c r="L96" s="1395"/>
      <c r="M96" s="1395"/>
      <c r="N96" s="1395"/>
      <c r="O96" s="1395"/>
      <c r="P96" s="1395"/>
      <c r="Q96" s="1395"/>
      <c r="R96" s="1395"/>
      <c r="S96" s="1395"/>
      <c r="T96" s="1395"/>
      <c r="U96" s="1395"/>
      <c r="V96" s="1395"/>
      <c r="W96" s="1395"/>
      <c r="X96" s="1395"/>
      <c r="Y96" s="1396"/>
    </row>
    <row r="97" spans="1:25" ht="30" customHeight="1">
      <c r="A97" s="1397"/>
      <c r="B97" s="1398"/>
      <c r="C97" s="1398"/>
      <c r="D97" s="1398"/>
      <c r="E97" s="1398"/>
      <c r="F97" s="1398"/>
      <c r="G97" s="1398"/>
      <c r="H97" s="1398"/>
      <c r="I97" s="1398"/>
      <c r="J97" s="1398"/>
      <c r="K97" s="1398"/>
      <c r="L97" s="1398"/>
      <c r="M97" s="1398"/>
      <c r="N97" s="1398"/>
      <c r="O97" s="1398"/>
      <c r="P97" s="1398"/>
      <c r="Q97" s="1398"/>
      <c r="R97" s="1398"/>
      <c r="S97" s="1398"/>
      <c r="T97" s="1398"/>
      <c r="U97" s="1398"/>
      <c r="V97" s="1398"/>
      <c r="W97" s="1398"/>
      <c r="X97" s="1398"/>
      <c r="Y97" s="1399"/>
    </row>
    <row r="98" spans="1:25" ht="35.1" customHeight="1">
      <c r="A98" s="1007"/>
      <c r="B98" s="1007"/>
      <c r="C98" s="1007"/>
      <c r="D98" s="947"/>
    </row>
    <row r="99" spans="1:25" ht="35.1" customHeight="1">
      <c r="A99" s="1007"/>
      <c r="B99" s="947"/>
      <c r="C99" s="1007"/>
      <c r="D99" s="947"/>
    </row>
    <row r="100" spans="1:25" ht="35.1" customHeight="1">
      <c r="A100" s="1007"/>
      <c r="B100" s="947"/>
      <c r="C100" s="1007"/>
      <c r="D100" s="947"/>
    </row>
    <row r="101" spans="1:25" ht="35.1" customHeight="1">
      <c r="A101" s="1007"/>
      <c r="B101" s="1012"/>
      <c r="C101" s="1012"/>
      <c r="D101" s="947"/>
    </row>
    <row r="102" spans="1:25" ht="35.1" customHeight="1">
      <c r="A102" s="1007"/>
      <c r="B102" s="1007"/>
      <c r="C102" s="1007"/>
      <c r="D102" s="947"/>
    </row>
    <row r="103" spans="1:25" ht="35.1" customHeight="1">
      <c r="A103" s="1007"/>
      <c r="B103" s="947"/>
      <c r="C103" s="1007"/>
      <c r="D103" s="947"/>
    </row>
    <row r="104" spans="1:25" ht="35.1" customHeight="1">
      <c r="A104" s="1007"/>
      <c r="B104" s="947"/>
      <c r="C104" s="1007"/>
      <c r="D104" s="947"/>
    </row>
    <row r="105" spans="1:25" ht="35.1" customHeight="1">
      <c r="A105" s="1007"/>
      <c r="B105" s="947"/>
      <c r="C105" s="1007"/>
      <c r="D105" s="947"/>
    </row>
    <row r="106" spans="1:25" ht="35.1" customHeight="1">
      <c r="A106" s="1007"/>
      <c r="B106" s="947"/>
      <c r="C106" s="1007"/>
      <c r="D106" s="947"/>
    </row>
    <row r="107" spans="1:25" ht="35.1" customHeight="1"/>
    <row r="108" spans="1:25" ht="35.1" customHeight="1"/>
    <row r="109" spans="1:25" ht="35.1" customHeight="1"/>
    <row r="110" spans="1:25" ht="35.1" customHeight="1"/>
    <row r="111" spans="1:25" ht="35.1" customHeight="1"/>
    <row r="112" spans="1:25" ht="35.1" customHeight="1"/>
    <row r="113" ht="20.100000000000001" customHeight="1"/>
    <row r="114" ht="20.100000000000001" customHeight="1"/>
  </sheetData>
  <mergeCells count="202">
    <mergeCell ref="W1:Y1"/>
    <mergeCell ref="A2:Y2"/>
    <mergeCell ref="A4:C4"/>
    <mergeCell ref="D4:F4"/>
    <mergeCell ref="G4:H4"/>
    <mergeCell ref="I4:P4"/>
    <mergeCell ref="R4:S4"/>
    <mergeCell ref="T4:X4"/>
    <mergeCell ref="AA7:AI9"/>
    <mergeCell ref="A8:A9"/>
    <mergeCell ref="C8:D9"/>
    <mergeCell ref="F8:X8"/>
    <mergeCell ref="F9:X9"/>
    <mergeCell ref="A10:A16"/>
    <mergeCell ref="C10:D16"/>
    <mergeCell ref="L16:N16"/>
    <mergeCell ref="A5:D5"/>
    <mergeCell ref="A6:B6"/>
    <mergeCell ref="C6:D6"/>
    <mergeCell ref="E6:X6"/>
    <mergeCell ref="B7:B18"/>
    <mergeCell ref="C7:D7"/>
    <mergeCell ref="E7:X7"/>
    <mergeCell ref="A17:A18"/>
    <mergeCell ref="C17:D18"/>
    <mergeCell ref="F17:X17"/>
    <mergeCell ref="G21:H21"/>
    <mergeCell ref="I21:K21"/>
    <mergeCell ref="L21:X21"/>
    <mergeCell ref="A22:A26"/>
    <mergeCell ref="C22:D26"/>
    <mergeCell ref="E22:F22"/>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G25:O25"/>
    <mergeCell ref="P25:Q25"/>
    <mergeCell ref="R25:S25"/>
    <mergeCell ref="U25:V25"/>
    <mergeCell ref="G26:O26"/>
    <mergeCell ref="P26:Q26"/>
    <mergeCell ref="R26:S26"/>
    <mergeCell ref="U26:V26"/>
    <mergeCell ref="G23:O23"/>
    <mergeCell ref="P23:Q23"/>
    <mergeCell ref="R23:S23"/>
    <mergeCell ref="U23:V23"/>
    <mergeCell ref="G24:O24"/>
    <mergeCell ref="P24:Q24"/>
    <mergeCell ref="R24:S24"/>
    <mergeCell ref="U24:V24"/>
    <mergeCell ref="I30:L30"/>
    <mergeCell ref="P30:S30"/>
    <mergeCell ref="E31:H31"/>
    <mergeCell ref="F32:H32"/>
    <mergeCell ref="J32:L32"/>
    <mergeCell ref="M32:W32"/>
    <mergeCell ref="E27:F27"/>
    <mergeCell ref="J27:K27"/>
    <mergeCell ref="L27:M27"/>
    <mergeCell ref="R27:T27"/>
    <mergeCell ref="F29:J29"/>
    <mergeCell ref="L29:P29"/>
    <mergeCell ref="R29:X29"/>
    <mergeCell ref="F33:J33"/>
    <mergeCell ref="L33:P33"/>
    <mergeCell ref="R33:T33"/>
    <mergeCell ref="U33:W33"/>
    <mergeCell ref="G34:H34"/>
    <mergeCell ref="A36:A42"/>
    <mergeCell ref="C36:C42"/>
    <mergeCell ref="F36:P36"/>
    <mergeCell ref="R36:X36"/>
    <mergeCell ref="D37:D38"/>
    <mergeCell ref="A28:A35"/>
    <mergeCell ref="C28:C35"/>
    <mergeCell ref="D30:D31"/>
    <mergeCell ref="E37:J37"/>
    <mergeCell ref="K37:Q37"/>
    <mergeCell ref="F38:M38"/>
    <mergeCell ref="O38:X38"/>
    <mergeCell ref="D39:D42"/>
    <mergeCell ref="E39:K39"/>
    <mergeCell ref="L39:S39"/>
    <mergeCell ref="E40:K40"/>
    <mergeCell ref="L40:S40"/>
    <mergeCell ref="E41:K41"/>
    <mergeCell ref="E30:H30"/>
    <mergeCell ref="F45:J45"/>
    <mergeCell ref="L45:X45"/>
    <mergeCell ref="F46:J46"/>
    <mergeCell ref="L46:X46"/>
    <mergeCell ref="C47:D47"/>
    <mergeCell ref="F47:J47"/>
    <mergeCell ref="L47:X47"/>
    <mergeCell ref="L41:S41"/>
    <mergeCell ref="O42:X42"/>
    <mergeCell ref="F43:J43"/>
    <mergeCell ref="L43:P43"/>
    <mergeCell ref="R43:X43"/>
    <mergeCell ref="F44:J44"/>
    <mergeCell ref="L44:X44"/>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A55:A57"/>
    <mergeCell ref="C55:C57"/>
    <mergeCell ref="F55:X55"/>
    <mergeCell ref="F56:X56"/>
    <mergeCell ref="F57:X57"/>
    <mergeCell ref="C58:D58"/>
    <mergeCell ref="F58:X58"/>
    <mergeCell ref="F52:J52"/>
    <mergeCell ref="L52:T52"/>
    <mergeCell ref="V52:X52"/>
    <mergeCell ref="B53:B66"/>
    <mergeCell ref="C53:D53"/>
    <mergeCell ref="E53:X53"/>
    <mergeCell ref="C54:D54"/>
    <mergeCell ref="E54:X54"/>
    <mergeCell ref="F59:X59"/>
    <mergeCell ref="V62:X62"/>
    <mergeCell ref="A60:A61"/>
    <mergeCell ref="C60:C61"/>
    <mergeCell ref="F60:J60"/>
    <mergeCell ref="L60:X60"/>
    <mergeCell ref="C62:D62"/>
    <mergeCell ref="E62:G62"/>
    <mergeCell ref="I62:J62"/>
    <mergeCell ref="L62:M62"/>
    <mergeCell ref="N62:P62"/>
    <mergeCell ref="R62:T62"/>
    <mergeCell ref="C66:D66"/>
    <mergeCell ref="F66:J66"/>
    <mergeCell ref="L66:X66"/>
    <mergeCell ref="A67:A68"/>
    <mergeCell ref="C67:D68"/>
    <mergeCell ref="F67:T67"/>
    <mergeCell ref="F68:T68"/>
    <mergeCell ref="F63:J63"/>
    <mergeCell ref="L63:P63"/>
    <mergeCell ref="T63:X63"/>
    <mergeCell ref="F64:P64"/>
    <mergeCell ref="T64:X64"/>
    <mergeCell ref="C65:D65"/>
    <mergeCell ref="F65:T65"/>
    <mergeCell ref="V65:X65"/>
    <mergeCell ref="F85:X85"/>
    <mergeCell ref="C69:D76"/>
    <mergeCell ref="F69:X69"/>
    <mergeCell ref="F70:X70"/>
    <mergeCell ref="F71:X71"/>
    <mergeCell ref="F72:X72"/>
    <mergeCell ref="F73:X73"/>
    <mergeCell ref="F74:X74"/>
    <mergeCell ref="F75:X75"/>
    <mergeCell ref="C92:X92"/>
    <mergeCell ref="C93:X93"/>
    <mergeCell ref="A94:D94"/>
    <mergeCell ref="A95:Y97"/>
    <mergeCell ref="F86:X86"/>
    <mergeCell ref="D87:D90"/>
    <mergeCell ref="F87:P87"/>
    <mergeCell ref="R87:X87"/>
    <mergeCell ref="E88:K88"/>
    <mergeCell ref="L88:S88"/>
    <mergeCell ref="E89:K89"/>
    <mergeCell ref="L89:S89"/>
    <mergeCell ref="O90:X90"/>
    <mergeCell ref="A69:A91"/>
    <mergeCell ref="B69:B91"/>
    <mergeCell ref="F76:X76"/>
    <mergeCell ref="C77:D82"/>
    <mergeCell ref="F77:X77"/>
    <mergeCell ref="F78:X78"/>
    <mergeCell ref="F82:X82"/>
    <mergeCell ref="C83:C91"/>
    <mergeCell ref="D83:D85"/>
    <mergeCell ref="F83:X83"/>
    <mergeCell ref="F84:Y84"/>
  </mergeCells>
  <phoneticPr fontId="10"/>
  <conditionalFormatting sqref="G22:O26 T22:T26 G19 G21 T4 E55:E57 E61 E59">
    <cfRule type="cellIs" dxfId="404" priority="51" stopIfTrue="1" operator="equal">
      <formula>""</formula>
    </cfRule>
  </conditionalFormatting>
  <conditionalFormatting sqref="F28 K37:Q37 F34 L39:R41 E17 E35 E69:E82 E91">
    <cfRule type="cellIs" dxfId="403" priority="50" stopIfTrue="1" operator="equal">
      <formula>""</formula>
    </cfRule>
  </conditionalFormatting>
  <conditionalFormatting sqref="E16 K16">
    <cfRule type="expression" dxfId="402" priority="49" stopIfTrue="1">
      <formula>($E$10&lt;&gt;"")*($E$16="")*($K$16="")</formula>
    </cfRule>
  </conditionalFormatting>
  <conditionalFormatting sqref="G27 I27">
    <cfRule type="expression" dxfId="401" priority="48" stopIfTrue="1">
      <formula>($G$27="")*($I$27="")</formula>
    </cfRule>
  </conditionalFormatting>
  <conditionalFormatting sqref="N27 P27">
    <cfRule type="expression" dxfId="400" priority="47" stopIfTrue="1">
      <formula>($N$27="")*($P$27="")</formula>
    </cfRule>
  </conditionalFormatting>
  <conditionalFormatting sqref="U27 W27">
    <cfRule type="expression" dxfId="399" priority="46" stopIfTrue="1">
      <formula>($U$27="")*($W$27="")</formula>
    </cfRule>
  </conditionalFormatting>
  <conditionalFormatting sqref="E29 K29 Q29">
    <cfRule type="expression" dxfId="398" priority="45" stopIfTrue="1">
      <formula>($E$29="")*($K$29="")*($Q$29="")</formula>
    </cfRule>
  </conditionalFormatting>
  <conditionalFormatting sqref="E32 I32">
    <cfRule type="expression" dxfId="397" priority="44" stopIfTrue="1">
      <formula>($E$32="")*($I$32="")</formula>
    </cfRule>
  </conditionalFormatting>
  <conditionalFormatting sqref="E33 K33 Q33">
    <cfRule type="expression" dxfId="396" priority="43" stopIfTrue="1">
      <formula>($E$33="")*($K$33="")*($Q$33="")</formula>
    </cfRule>
  </conditionalFormatting>
  <conditionalFormatting sqref="E36 Q36">
    <cfRule type="expression" dxfId="395" priority="42" stopIfTrue="1">
      <formula>($E$36="")*($Q$36="")</formula>
    </cfRule>
  </conditionalFormatting>
  <conditionalFormatting sqref="E38 N38">
    <cfRule type="expression" dxfId="394" priority="41" stopIfTrue="1">
      <formula>($E$38="")*($N$38="")</formula>
    </cfRule>
  </conditionalFormatting>
  <conditionalFormatting sqref="E42 N42">
    <cfRule type="expression" dxfId="393" priority="40" stopIfTrue="1">
      <formula>($E$42="")*($N$42="")</formula>
    </cfRule>
  </conditionalFormatting>
  <conditionalFormatting sqref="E43 K43 Q43">
    <cfRule type="expression" dxfId="392" priority="39" stopIfTrue="1">
      <formula>($E$43="")*($K$43="")*($Q$43="")</formula>
    </cfRule>
  </conditionalFormatting>
  <conditionalFormatting sqref="E44 K44">
    <cfRule type="expression" dxfId="391" priority="38" stopIfTrue="1">
      <formula>($E$44="")*($K$44="")</formula>
    </cfRule>
  </conditionalFormatting>
  <conditionalFormatting sqref="E45 K45">
    <cfRule type="expression" dxfId="390" priority="37" stopIfTrue="1">
      <formula>($E$45="")*($K$45="")</formula>
    </cfRule>
  </conditionalFormatting>
  <conditionalFormatting sqref="E46 K46">
    <cfRule type="expression" dxfId="389" priority="36" stopIfTrue="1">
      <formula>($E$46="")*($K$46="")</formula>
    </cfRule>
  </conditionalFormatting>
  <conditionalFormatting sqref="E47 K47">
    <cfRule type="expression" dxfId="388" priority="35" stopIfTrue="1">
      <formula>($E$47="")*($K$47="")</formula>
    </cfRule>
  </conditionalFormatting>
  <conditionalFormatting sqref="E48 K48">
    <cfRule type="expression" dxfId="387" priority="34" stopIfTrue="1">
      <formula>($E$48="")*($K$48="")</formula>
    </cfRule>
  </conditionalFormatting>
  <conditionalFormatting sqref="E49 K49 U49">
    <cfRule type="expression" dxfId="386" priority="33" stopIfTrue="1">
      <formula>($E$49="")*($K$49="")*($U$49="")</formula>
    </cfRule>
  </conditionalFormatting>
  <conditionalFormatting sqref="E50 K50 Q50">
    <cfRule type="expression" dxfId="385" priority="32" stopIfTrue="1">
      <formula>($E$50="")*($K$50="")*($Q$50="")</formula>
    </cfRule>
  </conditionalFormatting>
  <conditionalFormatting sqref="E51 K51 Q51">
    <cfRule type="expression" dxfId="384" priority="31" stopIfTrue="1">
      <formula>($E$51="")*($K$51="")*($Q$51="")</formula>
    </cfRule>
  </conditionalFormatting>
  <conditionalFormatting sqref="E52 K52 U52">
    <cfRule type="expression" dxfId="383" priority="30" stopIfTrue="1">
      <formula>($E$52="")*($K$52="")*($U$52="")</formula>
    </cfRule>
  </conditionalFormatting>
  <conditionalFormatting sqref="H62 K62">
    <cfRule type="expression" dxfId="382" priority="18">
      <formula>($H$62="")*($K$62="")</formula>
    </cfRule>
  </conditionalFormatting>
  <conditionalFormatting sqref="Q62 U62">
    <cfRule type="expression" dxfId="381" priority="29" stopIfTrue="1">
      <formula>($Q$62="")*($U$62="")</formula>
    </cfRule>
  </conditionalFormatting>
  <conditionalFormatting sqref="E63 K63 Q63">
    <cfRule type="expression" dxfId="380" priority="28" stopIfTrue="1">
      <formula>($E$63="")*($K$63="")*($Q$63="")</formula>
    </cfRule>
  </conditionalFormatting>
  <conditionalFormatting sqref="E66 K66">
    <cfRule type="expression" dxfId="379" priority="27" stopIfTrue="1">
      <formula>($E$66="")*($K$66="")</formula>
    </cfRule>
  </conditionalFormatting>
  <conditionalFormatting sqref="T50:X50">
    <cfRule type="cellIs" dxfId="378" priority="26" stopIfTrue="1" operator="equal">
      <formula>(COUNTIF($Q$50,"○")&lt;1)</formula>
    </cfRule>
  </conditionalFormatting>
  <conditionalFormatting sqref="T51:X51">
    <cfRule type="cellIs" dxfId="377" priority="25" stopIfTrue="1" operator="equal">
      <formula>(COUNTIF($Q$51,"○")&lt;1)</formula>
    </cfRule>
  </conditionalFormatting>
  <conditionalFormatting sqref="T63:X63">
    <cfRule type="cellIs" dxfId="376" priority="24" stopIfTrue="1" operator="equal">
      <formula>(COUNTIF($Q$63,"○")&lt;1)</formula>
    </cfRule>
  </conditionalFormatting>
  <conditionalFormatting sqref="U33:W33">
    <cfRule type="cellIs" dxfId="375" priority="23" stopIfTrue="1" operator="equal">
      <formula>(COUNTIF($Q$33,"○")&lt;1)</formula>
    </cfRule>
  </conditionalFormatting>
  <conditionalFormatting sqref="M32:W32">
    <cfRule type="cellIs" dxfId="374" priority="22" stopIfTrue="1" operator="equal">
      <formula>(COUNTIF($I$32,"○")&lt;1)</formula>
    </cfRule>
  </conditionalFormatting>
  <conditionalFormatting sqref="E8:E9">
    <cfRule type="cellIs" dxfId="373" priority="21" stopIfTrue="1" operator="equal">
      <formula>(COUNTIF($E$8:$E$9,"○")=1)</formula>
    </cfRule>
  </conditionalFormatting>
  <conditionalFormatting sqref="E65 U65">
    <cfRule type="expression" dxfId="372" priority="20" stopIfTrue="1">
      <formula>($E$65="")*($U$65="")</formula>
    </cfRule>
  </conditionalFormatting>
  <conditionalFormatting sqref="T64:X65">
    <cfRule type="cellIs" dxfId="371" priority="19" stopIfTrue="1" operator="equal">
      <formula>(COUNTIF($Q$64,"○")&lt;1)</formula>
    </cfRule>
  </conditionalFormatting>
  <conditionalFormatting sqref="E60 K60">
    <cfRule type="expression" dxfId="370" priority="17">
      <formula>($E$60="")*($K$60="")</formula>
    </cfRule>
  </conditionalFormatting>
  <conditionalFormatting sqref="E64 Q64">
    <cfRule type="expression" dxfId="369" priority="16">
      <formula>($E$64="")*($Q$64="")</formula>
    </cfRule>
  </conditionalFormatting>
  <conditionalFormatting sqref="E67">
    <cfRule type="expression" dxfId="368" priority="15" stopIfTrue="1">
      <formula>($E$67="")*($U$67="")</formula>
    </cfRule>
  </conditionalFormatting>
  <conditionalFormatting sqref="E68">
    <cfRule type="expression" dxfId="367" priority="14" stopIfTrue="1">
      <formula>($E$68="")*($U$68="")</formula>
    </cfRule>
  </conditionalFormatting>
  <conditionalFormatting sqref="U67">
    <cfRule type="expression" dxfId="366" priority="13">
      <formula>($E$67="")*($U$67="")</formula>
    </cfRule>
  </conditionalFormatting>
  <conditionalFormatting sqref="U68">
    <cfRule type="expression" dxfId="365" priority="12">
      <formula>($E$68="")*($U$68="")</formula>
    </cfRule>
  </conditionalFormatting>
  <conditionalFormatting sqref="E10">
    <cfRule type="expression" dxfId="364" priority="52" stopIfTrue="1">
      <formula>($E$10="")*(#REF!="")</formula>
    </cfRule>
  </conditionalFormatting>
  <conditionalFormatting sqref="M30">
    <cfRule type="cellIs" dxfId="363" priority="11" stopIfTrue="1" operator="equal">
      <formula>""</formula>
    </cfRule>
  </conditionalFormatting>
  <conditionalFormatting sqref="T30">
    <cfRule type="cellIs" dxfId="362" priority="10" stopIfTrue="1" operator="equal">
      <formula>""</formula>
    </cfRule>
  </conditionalFormatting>
  <conditionalFormatting sqref="I31">
    <cfRule type="expression" dxfId="361" priority="9" stopIfTrue="1">
      <formula>($E$32="")*($K$32="")*($Q$32="")</formula>
    </cfRule>
  </conditionalFormatting>
  <conditionalFormatting sqref="E86">
    <cfRule type="cellIs" dxfId="360" priority="8" stopIfTrue="1" operator="equal">
      <formula>""</formula>
    </cfRule>
  </conditionalFormatting>
  <conditionalFormatting sqref="L88:R89">
    <cfRule type="cellIs" dxfId="359" priority="7" stopIfTrue="1" operator="equal">
      <formula>""</formula>
    </cfRule>
  </conditionalFormatting>
  <conditionalFormatting sqref="E90">
    <cfRule type="cellIs" dxfId="358" priority="6" stopIfTrue="1" operator="equal">
      <formula>""</formula>
    </cfRule>
  </conditionalFormatting>
  <conditionalFormatting sqref="E83:E85">
    <cfRule type="cellIs" dxfId="357" priority="5" stopIfTrue="1" operator="equal">
      <formula>""</formula>
    </cfRule>
  </conditionalFormatting>
  <conditionalFormatting sqref="E87">
    <cfRule type="expression" dxfId="356" priority="4" stopIfTrue="1">
      <formula>($E$87="")*($Q$87="")</formula>
    </cfRule>
  </conditionalFormatting>
  <conditionalFormatting sqref="Q87">
    <cfRule type="expression" dxfId="355" priority="3" stopIfTrue="1">
      <formula>($E$87="")*($Q$87="")</formula>
    </cfRule>
  </conditionalFormatting>
  <conditionalFormatting sqref="N90">
    <cfRule type="expression" dxfId="354" priority="2" stopIfTrue="1">
      <formula>($E$88="")*($O$88="")</formula>
    </cfRule>
  </conditionalFormatting>
  <conditionalFormatting sqref="E58">
    <cfRule type="expression" dxfId="353" priority="1" stopIfTrue="1">
      <formula>($E$66="")*($K$66="")</formula>
    </cfRule>
  </conditionalFormatting>
  <dataValidations count="4">
    <dataValidation imeMode="off" allowBlank="1" showInputMessage="1" showErrorMessage="1" sqref="G19:H21 T22:T26 F28 K37:Q37 F34 L39:S41 N31:O31 T30 V31:W31 M30 L88:S89"/>
    <dataValidation imeMode="hiragana" allowBlank="1" showInputMessage="1" showErrorMessage="1" sqref="G22:O26 T63:Y64 U33:W33 T50:Y51 T4:Y4 M32:W32"/>
    <dataValidation type="list" allowBlank="1" showInputMessage="1" showErrorMessage="1" sqref="K60 U65 K66 U52 E42:E52 K43:K52 G27 I27 N27 P27 U27 W27 E29 K29 Q29 E32:E33 I31:I32 K33 Q33 E35:E36 Q36 E38 N38 N42 Q43 U49 Q50:Q51 H62 U62 K16 K62:K63 E8:E9 Q62:Q64 N90 E16:E17 U67:U68 E63:E87 Q87 E90:E91 E55:E61">
      <formula1>"○"</formula1>
    </dataValidation>
    <dataValidation type="list" allowBlank="1" showInputMessage="1" showErrorMessage="1" sqref="E10">
      <formula1>"✔"</formula1>
    </dataValidation>
  </dataValidations>
  <printOptions horizontalCentered="1"/>
  <pageMargins left="0.39370078740157483" right="0.39370078740157483" top="0.59055118110236227" bottom="0.59055118110236227" header="0.31496062992125984" footer="0.31496062992125984"/>
  <pageSetup paperSize="9" scale="52" fitToHeight="0" orientation="portrait" r:id="rId1"/>
  <headerFooter scaleWithDoc="0">
    <oddFooter>&amp;R（令和６年４月１日以降に申請する訓練科から適用）</oddFooter>
  </headerFooter>
  <rowBreaks count="1" manualBreakCount="1">
    <brk id="52"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sqref="A1:H1"/>
    </sheetView>
  </sheetViews>
  <sheetFormatPr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68" t="s">
        <v>185</v>
      </c>
    </row>
    <row r="2" spans="1:19" ht="20.100000000000001" customHeight="1">
      <c r="A2" s="1532" t="s">
        <v>186</v>
      </c>
      <c r="B2" s="1532"/>
      <c r="C2" s="1532"/>
      <c r="D2" s="1532"/>
      <c r="E2" s="1532"/>
      <c r="F2" s="1532"/>
      <c r="G2" s="1532"/>
      <c r="H2" s="1532"/>
      <c r="I2" s="1532"/>
      <c r="J2" s="1532"/>
      <c r="K2" s="1532"/>
      <c r="L2" s="1532"/>
      <c r="M2" s="1532"/>
      <c r="N2" s="1532"/>
      <c r="O2" s="1532"/>
      <c r="P2" s="1532"/>
      <c r="Q2" s="1532"/>
      <c r="R2" s="1532"/>
      <c r="S2" s="1532"/>
    </row>
    <row r="3" spans="1:19" ht="21.75" customHeight="1">
      <c r="A3" s="69" t="s">
        <v>187</v>
      </c>
      <c r="S3" s="70"/>
    </row>
    <row r="4" spans="1:19" ht="25.5" customHeight="1">
      <c r="A4" s="71" t="s">
        <v>188</v>
      </c>
      <c r="B4" s="1533" t="str">
        <f>IF(様式1!F44="","",様式1!F44)</f>
        <v/>
      </c>
      <c r="C4" s="1534"/>
      <c r="D4" s="1534"/>
      <c r="E4" s="1534"/>
      <c r="F4" s="1534"/>
      <c r="G4" s="1534"/>
      <c r="H4" s="1534"/>
      <c r="I4" s="1534"/>
      <c r="J4" s="1534"/>
      <c r="K4" s="72" t="str">
        <f>IF(B4="初回","✔","")</f>
        <v/>
      </c>
      <c r="L4" s="1535" t="s">
        <v>189</v>
      </c>
      <c r="M4" s="1535"/>
      <c r="N4" s="1535"/>
      <c r="O4" s="1535"/>
      <c r="P4" s="1535"/>
      <c r="Q4" s="1535"/>
      <c r="R4" s="1535"/>
      <c r="S4" s="1536"/>
    </row>
    <row r="5" spans="1:19" ht="23.1" customHeight="1">
      <c r="A5" s="71" t="s">
        <v>190</v>
      </c>
      <c r="B5" s="1537" t="str">
        <f>IF(様式1!L10="","",様式1!L10)</f>
        <v/>
      </c>
      <c r="C5" s="1535"/>
      <c r="D5" s="1535"/>
      <c r="E5" s="1535"/>
      <c r="F5" s="1535"/>
      <c r="G5" s="1535"/>
      <c r="H5" s="1535"/>
      <c r="I5" s="1535"/>
      <c r="J5" s="1535"/>
      <c r="K5" s="1535"/>
      <c r="L5" s="1535"/>
      <c r="M5" s="1535"/>
      <c r="N5" s="1535"/>
      <c r="O5" s="1535"/>
      <c r="P5" s="1535"/>
      <c r="Q5" s="1535"/>
      <c r="R5" s="1535"/>
      <c r="S5" s="1536"/>
    </row>
    <row r="6" spans="1:19" ht="23.1" customHeight="1">
      <c r="A6" s="71" t="s">
        <v>191</v>
      </c>
      <c r="B6" s="1537" t="str">
        <f>IF(様式1!L11="","",様式1!L11)</f>
        <v/>
      </c>
      <c r="C6" s="1535"/>
      <c r="D6" s="1535"/>
      <c r="E6" s="1535"/>
      <c r="F6" s="1535"/>
      <c r="G6" s="1535"/>
      <c r="H6" s="1535"/>
      <c r="I6" s="1535"/>
      <c r="J6" s="1535"/>
      <c r="K6" s="1535"/>
      <c r="L6" s="1535"/>
      <c r="M6" s="1535"/>
      <c r="N6" s="1535"/>
      <c r="O6" s="1535"/>
      <c r="P6" s="1535"/>
      <c r="Q6" s="1535"/>
      <c r="R6" s="1535"/>
      <c r="S6" s="1536"/>
    </row>
    <row r="7" spans="1:19" ht="23.1" customHeight="1">
      <c r="A7" s="507" t="s">
        <v>589</v>
      </c>
      <c r="B7" s="1543" t="str">
        <f>IF(様式1!F46="","",様式1!F46)</f>
        <v/>
      </c>
      <c r="C7" s="1544"/>
      <c r="D7" s="1544"/>
      <c r="E7" s="1544"/>
      <c r="F7" s="1544"/>
      <c r="G7" s="1544"/>
      <c r="H7" s="1544"/>
      <c r="I7" s="1544"/>
      <c r="J7" s="1544"/>
      <c r="K7" s="1544"/>
      <c r="L7" s="1544"/>
      <c r="M7" s="1544"/>
      <c r="N7" s="1544"/>
      <c r="O7" s="1544"/>
      <c r="P7" s="1544"/>
      <c r="Q7" s="1544"/>
      <c r="R7" s="1544"/>
      <c r="S7" s="1545"/>
    </row>
    <row r="8" spans="1:19" ht="23.25" customHeight="1">
      <c r="A8" s="73" t="s">
        <v>192</v>
      </c>
      <c r="B8" s="1538"/>
      <c r="C8" s="1539"/>
      <c r="D8" s="74" t="s">
        <v>193</v>
      </c>
      <c r="E8" s="1539"/>
      <c r="F8" s="1539"/>
      <c r="G8" s="1539"/>
      <c r="H8" s="1540" t="s">
        <v>193</v>
      </c>
      <c r="I8" s="1540"/>
      <c r="J8" s="723"/>
      <c r="K8" s="1541"/>
      <c r="L8" s="1541"/>
      <c r="M8" s="1541"/>
      <c r="N8" s="1541"/>
      <c r="O8" s="1541"/>
      <c r="P8" s="1541"/>
      <c r="Q8" s="1541"/>
      <c r="R8" s="1541"/>
      <c r="S8" s="1542"/>
    </row>
    <row r="9" spans="1:19" ht="23.1" customHeight="1">
      <c r="A9" s="75" t="s">
        <v>194</v>
      </c>
      <c r="B9" s="76" t="s">
        <v>195</v>
      </c>
      <c r="C9" s="1554" t="str">
        <f>IF(様式1!$J$9="","",様式1!$J$9)</f>
        <v/>
      </c>
      <c r="D9" s="1554"/>
      <c r="E9" s="1554" t="str">
        <f>IF(様式1!$L$9="","",様式1!$L$9)</f>
        <v/>
      </c>
      <c r="F9" s="1554"/>
      <c r="G9" s="1554"/>
      <c r="H9" s="1554"/>
      <c r="I9" s="1554"/>
      <c r="J9" s="1554"/>
      <c r="K9" s="1554"/>
      <c r="L9" s="1554"/>
      <c r="M9" s="1554"/>
      <c r="N9" s="1554"/>
      <c r="O9" s="1554"/>
      <c r="P9" s="1554"/>
      <c r="Q9" s="1554"/>
      <c r="R9" s="1554"/>
      <c r="S9" s="1555"/>
    </row>
    <row r="10" spans="1:19" ht="23.1" customHeight="1">
      <c r="A10" s="77"/>
      <c r="B10" s="1556"/>
      <c r="C10" s="1557"/>
      <c r="D10" s="1557"/>
      <c r="E10" s="1557" t="s">
        <v>196</v>
      </c>
      <c r="F10" s="1557"/>
      <c r="G10" s="1558"/>
      <c r="H10" s="1558"/>
      <c r="I10" s="1558"/>
      <c r="J10" s="65" t="s">
        <v>197</v>
      </c>
      <c r="K10" s="1557" t="s">
        <v>198</v>
      </c>
      <c r="L10" s="1557"/>
      <c r="M10" s="1559"/>
      <c r="N10" s="1559"/>
      <c r="O10" s="1559"/>
      <c r="P10" s="1559"/>
      <c r="Q10" s="1559"/>
      <c r="R10" s="1559"/>
      <c r="S10" s="1560"/>
    </row>
    <row r="11" spans="1:19" ht="30.75" customHeight="1">
      <c r="A11" s="78" t="s">
        <v>917</v>
      </c>
      <c r="B11" s="1537" t="s">
        <v>199</v>
      </c>
      <c r="C11" s="1535"/>
      <c r="D11" s="1535"/>
      <c r="E11" s="1535" t="str">
        <f>IF(様式1!M13="","",様式1!M13)</f>
        <v/>
      </c>
      <c r="F11" s="1535"/>
      <c r="G11" s="1535"/>
      <c r="H11" s="1535"/>
      <c r="I11" s="1535"/>
      <c r="J11" s="1535"/>
      <c r="K11" s="1535"/>
      <c r="L11" s="1535"/>
      <c r="M11" s="573"/>
      <c r="N11" s="1546"/>
      <c r="O11" s="1546"/>
      <c r="P11" s="1546"/>
      <c r="Q11" s="1546"/>
      <c r="R11" s="1546"/>
      <c r="S11" s="1547"/>
    </row>
    <row r="12" spans="1:19" ht="23.1" customHeight="1">
      <c r="A12" s="71" t="s">
        <v>200</v>
      </c>
      <c r="B12" s="1548"/>
      <c r="C12" s="1549"/>
      <c r="D12" s="725"/>
      <c r="E12" s="1550" t="s">
        <v>201</v>
      </c>
      <c r="F12" s="1550"/>
      <c r="G12" s="725"/>
      <c r="H12" s="1550" t="s">
        <v>202</v>
      </c>
      <c r="I12" s="1550"/>
      <c r="J12" s="725"/>
      <c r="K12" s="1551" t="s">
        <v>203</v>
      </c>
      <c r="L12" s="1551"/>
      <c r="M12" s="1552"/>
      <c r="N12" s="1552"/>
      <c r="O12" s="1552"/>
      <c r="P12" s="1552"/>
      <c r="Q12" s="1552"/>
      <c r="R12" s="1552"/>
      <c r="S12" s="1553"/>
    </row>
    <row r="13" spans="1:19" ht="17.25" customHeight="1">
      <c r="A13" s="1570" t="s">
        <v>204</v>
      </c>
      <c r="B13" s="33"/>
      <c r="C13" s="1563" t="s">
        <v>205</v>
      </c>
      <c r="D13" s="1561"/>
      <c r="E13" s="33"/>
      <c r="F13" s="1563" t="s">
        <v>206</v>
      </c>
      <c r="G13" s="1561"/>
      <c r="H13" s="33"/>
      <c r="I13" s="1563" t="s">
        <v>207</v>
      </c>
      <c r="J13" s="1561"/>
      <c r="K13" s="33"/>
      <c r="L13" s="1563" t="s">
        <v>208</v>
      </c>
      <c r="M13" s="1561"/>
      <c r="N13" s="33"/>
      <c r="O13" s="1563" t="s">
        <v>209</v>
      </c>
      <c r="P13" s="1561"/>
      <c r="Q13" s="1561"/>
      <c r="R13" s="1561"/>
      <c r="S13" s="1562"/>
    </row>
    <row r="14" spans="1:19" ht="17.25" customHeight="1">
      <c r="A14" s="1571"/>
      <c r="B14" s="33"/>
      <c r="C14" s="1563" t="s">
        <v>210</v>
      </c>
      <c r="D14" s="1561"/>
      <c r="E14" s="33"/>
      <c r="F14" s="1564" t="s">
        <v>211</v>
      </c>
      <c r="G14" s="1565"/>
      <c r="H14" s="33"/>
      <c r="I14" s="1563" t="s">
        <v>212</v>
      </c>
      <c r="J14" s="1561"/>
      <c r="K14" s="33"/>
      <c r="L14" s="1565" t="s">
        <v>213</v>
      </c>
      <c r="M14" s="1565"/>
      <c r="N14" s="1565"/>
      <c r="O14" s="33"/>
      <c r="P14" s="1561" t="s">
        <v>214</v>
      </c>
      <c r="Q14" s="1561"/>
      <c r="R14" s="1561"/>
      <c r="S14" s="1562"/>
    </row>
    <row r="15" spans="1:19" ht="17.25" customHeight="1">
      <c r="A15" s="1572"/>
      <c r="B15" s="33"/>
      <c r="C15" s="1563" t="s">
        <v>215</v>
      </c>
      <c r="D15" s="1561"/>
      <c r="E15" s="33"/>
      <c r="F15" s="1564" t="s">
        <v>216</v>
      </c>
      <c r="G15" s="1565"/>
      <c r="H15" s="33"/>
      <c r="I15" s="1561" t="s">
        <v>217</v>
      </c>
      <c r="J15" s="1561"/>
      <c r="K15" s="1566"/>
      <c r="L15" s="1566"/>
      <c r="M15" s="1566"/>
      <c r="N15" s="1566"/>
      <c r="O15" s="1566"/>
      <c r="P15" s="1566"/>
      <c r="Q15" s="1566"/>
      <c r="R15" s="1566"/>
      <c r="S15" s="79" t="s">
        <v>218</v>
      </c>
    </row>
    <row r="16" spans="1:19" ht="23.1" customHeight="1">
      <c r="A16" s="71" t="s">
        <v>219</v>
      </c>
      <c r="B16" s="1567"/>
      <c r="C16" s="1568"/>
      <c r="D16" s="1568"/>
      <c r="E16" s="1568"/>
      <c r="F16" s="1568"/>
      <c r="G16" s="1568"/>
      <c r="H16" s="1568"/>
      <c r="I16" s="1568"/>
      <c r="J16" s="1568"/>
      <c r="K16" s="1568"/>
      <c r="L16" s="1568"/>
      <c r="M16" s="1568"/>
      <c r="N16" s="1568"/>
      <c r="O16" s="1568"/>
      <c r="P16" s="1568"/>
      <c r="Q16" s="1568"/>
      <c r="R16" s="1568"/>
      <c r="S16" s="1569"/>
    </row>
    <row r="17" spans="1:19" s="80" customFormat="1" ht="51" customHeight="1">
      <c r="A17" s="1589" t="s">
        <v>220</v>
      </c>
      <c r="B17" s="1589"/>
      <c r="C17" s="1589"/>
      <c r="D17" s="1589"/>
      <c r="E17" s="1590" t="s">
        <v>221</v>
      </c>
      <c r="F17" s="1590"/>
      <c r="G17" s="1591"/>
      <c r="H17" s="1591"/>
      <c r="I17" s="1591"/>
      <c r="J17" s="1591"/>
      <c r="K17" s="1591"/>
      <c r="L17" s="1591"/>
      <c r="M17" s="1591"/>
      <c r="N17" s="1591"/>
      <c r="O17" s="1591"/>
      <c r="P17" s="1591"/>
      <c r="Q17" s="1591"/>
      <c r="R17" s="1591"/>
      <c r="S17" s="1591"/>
    </row>
    <row r="18" spans="1:19" s="80" customFormat="1" ht="12" customHeight="1">
      <c r="A18" s="81"/>
      <c r="D18" s="82"/>
      <c r="E18" s="83" t="s">
        <v>222</v>
      </c>
      <c r="F18" s="83"/>
      <c r="H18" s="84"/>
      <c r="I18" s="84"/>
      <c r="J18" s="84"/>
      <c r="K18" s="84"/>
      <c r="L18" s="84"/>
      <c r="M18" s="84"/>
      <c r="N18" s="84"/>
      <c r="O18" s="84"/>
      <c r="P18" s="84"/>
      <c r="Q18" s="84"/>
      <c r="R18" s="84"/>
      <c r="S18" s="84"/>
    </row>
    <row r="19" spans="1:19" ht="12" customHeight="1">
      <c r="A19" s="85"/>
      <c r="B19" s="86"/>
      <c r="C19" s="86"/>
      <c r="D19" s="86"/>
      <c r="E19" s="86"/>
      <c r="F19" s="86"/>
      <c r="G19" s="86"/>
      <c r="H19" s="86"/>
      <c r="I19" s="86"/>
      <c r="J19" s="86"/>
      <c r="K19" s="86"/>
      <c r="L19" s="86"/>
      <c r="M19" s="86"/>
      <c r="N19" s="86"/>
      <c r="O19" s="86"/>
      <c r="P19" s="86"/>
      <c r="Q19" s="86"/>
      <c r="R19" s="86"/>
      <c r="S19" s="86"/>
    </row>
    <row r="20" spans="1:19">
      <c r="A20" s="69" t="s">
        <v>223</v>
      </c>
      <c r="E20" s="87"/>
      <c r="F20" s="87"/>
    </row>
    <row r="21" spans="1:19" ht="23.1" customHeight="1">
      <c r="A21" s="71" t="s">
        <v>224</v>
      </c>
      <c r="B21" s="1537" t="str">
        <f>IF(様式1!F40="","",様式1!F40)</f>
        <v/>
      </c>
      <c r="C21" s="1535"/>
      <c r="D21" s="1535"/>
      <c r="E21" s="1535"/>
      <c r="F21" s="1535"/>
      <c r="G21" s="1535"/>
      <c r="H21" s="1535"/>
      <c r="I21" s="1535"/>
      <c r="J21" s="1535"/>
      <c r="K21" s="1535"/>
      <c r="L21" s="1535"/>
      <c r="M21" s="1535"/>
      <c r="N21" s="1535"/>
      <c r="O21" s="1535"/>
      <c r="P21" s="1535"/>
      <c r="Q21" s="1535"/>
      <c r="R21" s="1535"/>
      <c r="S21" s="1536"/>
    </row>
    <row r="22" spans="1:19" ht="23.1" customHeight="1">
      <c r="A22" s="88" t="s">
        <v>225</v>
      </c>
      <c r="B22" s="76" t="s">
        <v>195</v>
      </c>
      <c r="C22" s="1554" t="str">
        <f>IF(様式1!F41="","",様式1!F41)</f>
        <v/>
      </c>
      <c r="D22" s="1554"/>
      <c r="E22" s="1554" t="str">
        <f>様式1!H41&amp;"　"&amp;様式1!H42</f>
        <v>　</v>
      </c>
      <c r="F22" s="1554"/>
      <c r="G22" s="1554"/>
      <c r="H22" s="1554"/>
      <c r="I22" s="1554"/>
      <c r="J22" s="1554"/>
      <c r="K22" s="1554"/>
      <c r="L22" s="1554"/>
      <c r="M22" s="1554"/>
      <c r="N22" s="1554"/>
      <c r="O22" s="1554"/>
      <c r="P22" s="1554"/>
      <c r="Q22" s="1554"/>
      <c r="R22" s="1554"/>
      <c r="S22" s="1555"/>
    </row>
    <row r="23" spans="1:19" ht="23.1" customHeight="1">
      <c r="A23" s="89" t="s">
        <v>194</v>
      </c>
      <c r="B23" s="90"/>
      <c r="C23" s="65"/>
      <c r="D23" s="65"/>
      <c r="E23" s="1592" t="s">
        <v>196</v>
      </c>
      <c r="F23" s="1592"/>
      <c r="G23" s="1558"/>
      <c r="H23" s="1558"/>
      <c r="I23" s="1558"/>
      <c r="J23" s="65" t="s">
        <v>197</v>
      </c>
      <c r="K23" s="1557" t="s">
        <v>198</v>
      </c>
      <c r="L23" s="1557"/>
      <c r="M23" s="1559"/>
      <c r="N23" s="1559"/>
      <c r="O23" s="1559"/>
      <c r="P23" s="1559"/>
      <c r="Q23" s="1559"/>
      <c r="R23" s="1559"/>
      <c r="S23" s="1560"/>
    </row>
    <row r="24" spans="1:19" ht="23.1" customHeight="1">
      <c r="A24" s="71" t="s">
        <v>226</v>
      </c>
      <c r="B24" s="1586"/>
      <c r="C24" s="1587"/>
      <c r="D24" s="1587"/>
      <c r="E24" s="1587"/>
      <c r="F24" s="1587"/>
      <c r="G24" s="1587"/>
      <c r="H24" s="1587"/>
      <c r="I24" s="1587"/>
      <c r="J24" s="1587"/>
      <c r="K24" s="1587"/>
      <c r="L24" s="1587"/>
      <c r="M24" s="1587"/>
      <c r="N24" s="1587"/>
      <c r="O24" s="1587"/>
      <c r="P24" s="1587"/>
      <c r="Q24" s="1587"/>
      <c r="R24" s="1587"/>
      <c r="S24" s="1588"/>
    </row>
    <row r="25" spans="1:19" ht="20.100000000000001" customHeight="1"/>
    <row r="26" spans="1:19" ht="20.100000000000001" customHeight="1"/>
    <row r="27" spans="1:19" ht="20.100000000000001" customHeight="1">
      <c r="A27" s="1573" t="s">
        <v>1119</v>
      </c>
      <c r="B27" s="1574"/>
      <c r="C27" s="1574"/>
      <c r="D27" s="1574"/>
      <c r="E27" s="1574"/>
      <c r="F27" s="1574"/>
      <c r="G27" s="1574"/>
      <c r="H27" s="1574"/>
      <c r="I27" s="1574"/>
      <c r="J27" s="1574"/>
      <c r="K27" s="1574"/>
      <c r="L27" s="1574"/>
      <c r="M27" s="1574"/>
      <c r="N27" s="1574"/>
      <c r="O27" s="1574"/>
      <c r="P27" s="1574"/>
      <c r="Q27" s="1574"/>
      <c r="R27" s="1574"/>
      <c r="S27" s="1574"/>
    </row>
    <row r="28" spans="1:19" ht="20.100000000000001" customHeight="1">
      <c r="A28" s="1575" t="s">
        <v>227</v>
      </c>
      <c r="B28" s="1576"/>
      <c r="C28" s="1577"/>
      <c r="D28" s="1575" t="s">
        <v>228</v>
      </c>
      <c r="E28" s="1576"/>
      <c r="F28" s="1576"/>
      <c r="G28" s="1576"/>
      <c r="H28" s="1576"/>
      <c r="I28" s="1576"/>
      <c r="J28" s="1576"/>
      <c r="K28" s="1576"/>
      <c r="L28" s="1577"/>
      <c r="M28" s="1581" t="s">
        <v>229</v>
      </c>
      <c r="N28" s="1581"/>
      <c r="O28" s="1581"/>
      <c r="P28" s="1582" t="s">
        <v>230</v>
      </c>
      <c r="Q28" s="1583"/>
      <c r="R28" s="1570" t="s">
        <v>231</v>
      </c>
      <c r="S28" s="1570" t="s">
        <v>232</v>
      </c>
    </row>
    <row r="29" spans="1:19" ht="20.100000000000001" customHeight="1">
      <c r="A29" s="1578"/>
      <c r="B29" s="1579"/>
      <c r="C29" s="1580"/>
      <c r="D29" s="1578"/>
      <c r="E29" s="1579"/>
      <c r="F29" s="1579"/>
      <c r="G29" s="1579"/>
      <c r="H29" s="1579"/>
      <c r="I29" s="1579"/>
      <c r="J29" s="1579"/>
      <c r="K29" s="1579"/>
      <c r="L29" s="1580"/>
      <c r="M29" s="91" t="s">
        <v>233</v>
      </c>
      <c r="N29" s="1598" t="s">
        <v>234</v>
      </c>
      <c r="O29" s="1598"/>
      <c r="P29" s="1584"/>
      <c r="Q29" s="1585"/>
      <c r="R29" s="1572"/>
      <c r="S29" s="1572"/>
    </row>
    <row r="30" spans="1:19" ht="20.100000000000001" customHeight="1">
      <c r="A30" s="1599"/>
      <c r="B30" s="1597"/>
      <c r="C30" s="1600"/>
      <c r="D30" s="1599"/>
      <c r="E30" s="1597"/>
      <c r="F30" s="1597"/>
      <c r="G30" s="1597"/>
      <c r="H30" s="1597"/>
      <c r="I30" s="1597"/>
      <c r="J30" s="1597"/>
      <c r="K30" s="1597"/>
      <c r="L30" s="1600"/>
      <c r="M30" s="726"/>
      <c r="N30" s="1601"/>
      <c r="O30" s="1602"/>
      <c r="P30" s="1603"/>
      <c r="Q30" s="1604"/>
      <c r="R30" s="727"/>
      <c r="S30" s="727"/>
    </row>
    <row r="31" spans="1:19" ht="19.5" customHeight="1">
      <c r="A31" s="1590" t="s">
        <v>235</v>
      </c>
      <c r="B31" s="1593"/>
      <c r="C31" s="1593"/>
      <c r="D31" s="1593"/>
      <c r="E31" s="1593"/>
      <c r="F31" s="1593"/>
      <c r="G31" s="1593"/>
      <c r="H31" s="1593"/>
      <c r="I31" s="1593"/>
      <c r="J31" s="1593"/>
      <c r="K31" s="1593"/>
      <c r="L31" s="1593"/>
      <c r="M31" s="1593"/>
      <c r="N31" s="1593"/>
      <c r="O31" s="1593"/>
      <c r="P31" s="1593"/>
      <c r="Q31" s="1593"/>
      <c r="R31" s="1593"/>
      <c r="S31" s="1593"/>
    </row>
    <row r="32" spans="1:19" ht="19.5" customHeight="1">
      <c r="A32" s="1594" t="s">
        <v>236</v>
      </c>
      <c r="B32" s="1595"/>
      <c r="C32" s="1595"/>
      <c r="D32" s="1595"/>
      <c r="E32" s="1595"/>
      <c r="F32" s="1595"/>
      <c r="G32" s="1595"/>
      <c r="H32" s="1595"/>
      <c r="I32" s="1595"/>
      <c r="J32" s="1595"/>
      <c r="K32" s="1595"/>
      <c r="L32" s="1595"/>
      <c r="M32" s="1595"/>
      <c r="N32" s="1595"/>
      <c r="O32" s="1595"/>
      <c r="P32" s="1595"/>
      <c r="Q32" s="1595"/>
      <c r="R32" s="1595"/>
      <c r="S32" s="1595"/>
    </row>
    <row r="33" spans="1:19" ht="16.5" customHeight="1">
      <c r="A33" s="697"/>
      <c r="B33" s="698"/>
      <c r="C33" s="698"/>
      <c r="D33" s="698"/>
      <c r="E33" s="698"/>
      <c r="F33" s="698"/>
      <c r="G33" s="698"/>
      <c r="H33" s="698"/>
      <c r="I33" s="698"/>
      <c r="J33" s="698"/>
      <c r="K33" s="698"/>
      <c r="L33" s="698"/>
      <c r="M33" s="698"/>
      <c r="N33" s="698"/>
      <c r="O33" s="698"/>
      <c r="P33" s="698"/>
      <c r="Q33" s="698"/>
      <c r="R33" s="698"/>
      <c r="S33" s="698"/>
    </row>
    <row r="34" spans="1:19" s="62" customFormat="1" ht="16.5" customHeight="1">
      <c r="A34" s="92" t="s">
        <v>237</v>
      </c>
      <c r="B34" s="93"/>
      <c r="C34" s="93"/>
      <c r="D34" s="94"/>
      <c r="E34" s="94"/>
      <c r="F34" s="94"/>
      <c r="G34" s="94"/>
      <c r="H34" s="94"/>
      <c r="I34" s="94"/>
      <c r="J34" s="94"/>
      <c r="K34" s="95"/>
      <c r="L34" s="95"/>
      <c r="M34" s="65"/>
      <c r="N34" s="93"/>
      <c r="O34" s="93"/>
      <c r="P34" s="93"/>
      <c r="Q34" s="93"/>
      <c r="R34" s="93"/>
      <c r="S34" s="65"/>
    </row>
    <row r="35" spans="1:19" ht="22.5" customHeight="1">
      <c r="A35" s="96" t="s">
        <v>238</v>
      </c>
      <c r="B35" s="1567"/>
      <c r="C35" s="1568"/>
      <c r="D35" s="1568"/>
      <c r="E35" s="1568"/>
      <c r="F35" s="1568"/>
      <c r="G35" s="1568"/>
      <c r="H35" s="1568"/>
      <c r="I35" s="1568"/>
      <c r="J35" s="1568"/>
      <c r="K35" s="1568"/>
      <c r="L35" s="1568"/>
      <c r="M35" s="1568"/>
      <c r="N35" s="1568"/>
      <c r="O35" s="1568"/>
      <c r="P35" s="1568"/>
      <c r="Q35" s="1568"/>
      <c r="R35" s="1568"/>
      <c r="S35" s="1569"/>
    </row>
    <row r="36" spans="1:19" ht="22.5" customHeight="1">
      <c r="A36" s="96" t="s">
        <v>239</v>
      </c>
      <c r="B36" s="1567"/>
      <c r="C36" s="1568"/>
      <c r="D36" s="1568"/>
      <c r="E36" s="1568"/>
      <c r="F36" s="1568"/>
      <c r="G36" s="1568"/>
      <c r="H36" s="1568"/>
      <c r="I36" s="1568"/>
      <c r="J36" s="1568"/>
      <c r="K36" s="1568"/>
      <c r="L36" s="1568"/>
      <c r="M36" s="1568"/>
      <c r="N36" s="1568"/>
      <c r="O36" s="1568"/>
      <c r="P36" s="1568"/>
      <c r="Q36" s="1568"/>
      <c r="R36" s="1568"/>
      <c r="S36" s="1569"/>
    </row>
    <row r="37" spans="1:19" ht="15.75" customHeight="1">
      <c r="A37" s="66"/>
      <c r="B37" s="66"/>
      <c r="C37" s="66"/>
      <c r="D37" s="66"/>
      <c r="E37" s="66"/>
      <c r="F37" s="66"/>
      <c r="G37" s="66"/>
      <c r="H37" s="66"/>
      <c r="I37" s="66"/>
      <c r="J37" s="66"/>
      <c r="K37" s="66"/>
      <c r="L37" s="66"/>
      <c r="M37" s="66"/>
      <c r="N37" s="66"/>
      <c r="O37" s="66"/>
      <c r="P37" s="66"/>
      <c r="Q37" s="66"/>
      <c r="R37" s="66"/>
      <c r="S37" s="66"/>
    </row>
    <row r="38" spans="1:19" ht="19.5" customHeight="1">
      <c r="A38" s="59" t="s">
        <v>240</v>
      </c>
    </row>
    <row r="39" spans="1:19" ht="19.5" customHeight="1">
      <c r="A39" s="96" t="s">
        <v>241</v>
      </c>
      <c r="B39" s="1567"/>
      <c r="C39" s="1568"/>
      <c r="D39" s="1568"/>
      <c r="E39" s="1568"/>
      <c r="F39" s="1568"/>
      <c r="G39" s="1568"/>
      <c r="H39" s="1568"/>
      <c r="I39" s="1568"/>
      <c r="J39" s="1569"/>
      <c r="K39" s="1596" t="s">
        <v>242</v>
      </c>
      <c r="L39" s="1541"/>
      <c r="M39" s="1541"/>
      <c r="N39" s="1541"/>
      <c r="O39" s="1541"/>
      <c r="P39" s="1597"/>
      <c r="Q39" s="1597"/>
      <c r="R39" s="1597"/>
      <c r="S39" s="97" t="s">
        <v>243</v>
      </c>
    </row>
    <row r="40" spans="1:19" ht="20.100000000000001" customHeight="1">
      <c r="A40" s="1616" t="s">
        <v>244</v>
      </c>
      <c r="B40" s="98" t="s">
        <v>245</v>
      </c>
      <c r="C40" s="99"/>
      <c r="D40" s="100"/>
      <c r="E40" s="1612"/>
      <c r="F40" s="1614"/>
      <c r="G40" s="1614"/>
      <c r="H40" s="1614"/>
      <c r="I40" s="1614"/>
      <c r="J40" s="1614"/>
      <c r="K40" s="1614"/>
      <c r="L40" s="1614"/>
      <c r="M40" s="1619" t="s">
        <v>246</v>
      </c>
      <c r="N40" s="1620"/>
      <c r="O40" s="1621"/>
      <c r="P40" s="1622"/>
      <c r="Q40" s="1623"/>
      <c r="R40" s="1623"/>
      <c r="S40" s="1624"/>
    </row>
    <row r="41" spans="1:19" ht="20.100000000000001" customHeight="1">
      <c r="A41" s="1617"/>
      <c r="B41" s="101" t="s">
        <v>247</v>
      </c>
      <c r="C41" s="102"/>
      <c r="D41" s="103"/>
      <c r="E41" s="1625"/>
      <c r="F41" s="1610"/>
      <c r="G41" s="1610"/>
      <c r="H41" s="1610"/>
      <c r="I41" s="1610"/>
      <c r="J41" s="1610"/>
      <c r="K41" s="1610"/>
      <c r="L41" s="1611"/>
      <c r="M41" s="1605" t="s">
        <v>248</v>
      </c>
      <c r="N41" s="1606"/>
      <c r="O41" s="1607"/>
      <c r="P41" s="1626"/>
      <c r="Q41" s="1609"/>
      <c r="R41" s="1610"/>
      <c r="S41" s="1611"/>
    </row>
    <row r="42" spans="1:19" ht="20.100000000000001" customHeight="1">
      <c r="A42" s="1618"/>
      <c r="B42" s="104" t="s">
        <v>249</v>
      </c>
      <c r="C42" s="105"/>
      <c r="D42" s="106"/>
      <c r="E42" s="728"/>
      <c r="F42" s="107" t="s">
        <v>250</v>
      </c>
      <c r="G42" s="64"/>
      <c r="H42" s="64"/>
      <c r="I42" s="64"/>
      <c r="J42" s="65"/>
      <c r="K42" s="65"/>
      <c r="L42" s="65"/>
      <c r="M42" s="1596" t="s">
        <v>251</v>
      </c>
      <c r="N42" s="1541"/>
      <c r="O42" s="1542"/>
      <c r="P42" s="728"/>
      <c r="Q42" s="107" t="s">
        <v>252</v>
      </c>
      <c r="S42" s="108"/>
    </row>
    <row r="43" spans="1:19" ht="20.100000000000001" customHeight="1">
      <c r="A43" s="1632" t="s">
        <v>253</v>
      </c>
      <c r="B43" s="98" t="s">
        <v>245</v>
      </c>
      <c r="C43" s="99"/>
      <c r="D43" s="100"/>
      <c r="E43" s="1612"/>
      <c r="F43" s="1613"/>
      <c r="G43" s="1613"/>
      <c r="H43" s="1613"/>
      <c r="I43" s="1613"/>
      <c r="J43" s="1614"/>
      <c r="K43" s="1614"/>
      <c r="L43" s="1614"/>
      <c r="M43" s="1619" t="s">
        <v>246</v>
      </c>
      <c r="N43" s="1620"/>
      <c r="O43" s="1621"/>
      <c r="P43" s="1630"/>
      <c r="Q43" s="1623"/>
      <c r="R43" s="1623"/>
      <c r="S43" s="1624"/>
    </row>
    <row r="44" spans="1:19" ht="20.100000000000001" customHeight="1">
      <c r="A44" s="1633"/>
      <c r="B44" s="101" t="s">
        <v>247</v>
      </c>
      <c r="C44" s="102"/>
      <c r="D44" s="103"/>
      <c r="E44" s="1625"/>
      <c r="F44" s="1610"/>
      <c r="G44" s="1610"/>
      <c r="H44" s="1610"/>
      <c r="I44" s="1610"/>
      <c r="J44" s="1610"/>
      <c r="K44" s="1610"/>
      <c r="L44" s="1611"/>
      <c r="M44" s="1605" t="s">
        <v>248</v>
      </c>
      <c r="N44" s="1606"/>
      <c r="O44" s="1607"/>
      <c r="P44" s="1608"/>
      <c r="Q44" s="1609"/>
      <c r="R44" s="1610"/>
      <c r="S44" s="1611"/>
    </row>
    <row r="45" spans="1:19" ht="20.100000000000001" customHeight="1">
      <c r="A45" s="1633"/>
      <c r="B45" s="98" t="s">
        <v>245</v>
      </c>
      <c r="C45" s="99"/>
      <c r="D45" s="100"/>
      <c r="E45" s="1612"/>
      <c r="F45" s="1613"/>
      <c r="G45" s="1613"/>
      <c r="H45" s="1613"/>
      <c r="I45" s="1613"/>
      <c r="J45" s="1614"/>
      <c r="K45" s="1613"/>
      <c r="L45" s="1615"/>
      <c r="M45" s="1619" t="s">
        <v>246</v>
      </c>
      <c r="N45" s="1620"/>
      <c r="O45" s="1621"/>
      <c r="P45" s="1630"/>
      <c r="Q45" s="1623"/>
      <c r="R45" s="1623"/>
      <c r="S45" s="1624"/>
    </row>
    <row r="46" spans="1:19" ht="20.100000000000001" customHeight="1">
      <c r="A46" s="1633"/>
      <c r="B46" s="101" t="s">
        <v>247</v>
      </c>
      <c r="C46" s="102"/>
      <c r="D46" s="103"/>
      <c r="E46" s="1625"/>
      <c r="F46" s="1610"/>
      <c r="G46" s="1610"/>
      <c r="H46" s="1610"/>
      <c r="I46" s="1610"/>
      <c r="J46" s="1610"/>
      <c r="K46" s="1610"/>
      <c r="L46" s="1611"/>
      <c r="M46" s="1605" t="s">
        <v>248</v>
      </c>
      <c r="N46" s="1606"/>
      <c r="O46" s="1607"/>
      <c r="P46" s="1608"/>
      <c r="Q46" s="1609"/>
      <c r="R46" s="1610"/>
      <c r="S46" s="1611"/>
    </row>
    <row r="47" spans="1:19" ht="20.100000000000001" customHeight="1">
      <c r="A47" s="1616" t="s">
        <v>254</v>
      </c>
      <c r="B47" s="98" t="s">
        <v>245</v>
      </c>
      <c r="C47" s="99"/>
      <c r="D47" s="100"/>
      <c r="E47" s="1631"/>
      <c r="F47" s="1613"/>
      <c r="G47" s="1613"/>
      <c r="H47" s="1613"/>
      <c r="I47" s="1613"/>
      <c r="J47" s="1613"/>
      <c r="K47" s="1613"/>
      <c r="L47" s="1615"/>
      <c r="M47" s="1619" t="s">
        <v>246</v>
      </c>
      <c r="N47" s="1620"/>
      <c r="O47" s="1621"/>
      <c r="P47" s="1630"/>
      <c r="Q47" s="1623"/>
      <c r="R47" s="1623"/>
      <c r="S47" s="1624"/>
    </row>
    <row r="48" spans="1:19" ht="20.100000000000001" customHeight="1">
      <c r="A48" s="1617"/>
      <c r="B48" s="101" t="s">
        <v>247</v>
      </c>
      <c r="C48" s="102"/>
      <c r="D48" s="103"/>
      <c r="E48" s="1625"/>
      <c r="F48" s="1610"/>
      <c r="G48" s="1610"/>
      <c r="H48" s="1610"/>
      <c r="I48" s="1610"/>
      <c r="J48" s="1610"/>
      <c r="K48" s="1610"/>
      <c r="L48" s="1611"/>
      <c r="M48" s="1605" t="s">
        <v>248</v>
      </c>
      <c r="N48" s="1606"/>
      <c r="O48" s="1607"/>
      <c r="P48" s="1608"/>
      <c r="Q48" s="1609"/>
      <c r="R48" s="1610"/>
      <c r="S48" s="1611"/>
    </row>
    <row r="49" spans="1:19" ht="20.100000000000001" customHeight="1">
      <c r="A49" s="1618"/>
      <c r="B49" s="109" t="s">
        <v>249</v>
      </c>
      <c r="C49" s="110"/>
      <c r="D49" s="111"/>
      <c r="E49" s="728"/>
      <c r="F49" s="112" t="s">
        <v>255</v>
      </c>
      <c r="G49" s="113"/>
      <c r="H49" s="113"/>
      <c r="I49" s="113"/>
      <c r="J49" s="114"/>
      <c r="K49" s="114"/>
      <c r="L49" s="114"/>
      <c r="M49" s="1596" t="s">
        <v>251</v>
      </c>
      <c r="N49" s="1541"/>
      <c r="O49" s="1542"/>
      <c r="P49" s="728"/>
      <c r="Q49" s="107" t="s">
        <v>252</v>
      </c>
      <c r="S49" s="97"/>
    </row>
    <row r="50" spans="1:19" ht="26.25" customHeight="1">
      <c r="A50" s="1629" t="s">
        <v>256</v>
      </c>
      <c r="B50" s="1629"/>
      <c r="C50" s="1629"/>
      <c r="D50" s="1629"/>
      <c r="E50" s="1629"/>
      <c r="F50" s="1629"/>
      <c r="G50" s="1629"/>
      <c r="H50" s="1629"/>
      <c r="I50" s="1629"/>
      <c r="J50" s="1629"/>
      <c r="K50" s="1629"/>
      <c r="L50" s="1629"/>
      <c r="M50" s="1629"/>
      <c r="N50" s="1629"/>
      <c r="O50" s="1629"/>
      <c r="P50" s="1629"/>
      <c r="Q50" s="1629"/>
      <c r="R50" s="1629"/>
      <c r="S50" s="1629"/>
    </row>
    <row r="51" spans="1:19">
      <c r="A51" s="1627" t="s">
        <v>257</v>
      </c>
      <c r="B51" s="1627"/>
      <c r="C51" s="1627"/>
      <c r="D51" s="1627"/>
      <c r="E51" s="1627"/>
      <c r="F51" s="1627"/>
      <c r="G51" s="1627"/>
      <c r="H51" s="1627"/>
      <c r="I51" s="1627"/>
      <c r="J51" s="1627"/>
      <c r="K51" s="1627"/>
      <c r="L51" s="1627"/>
      <c r="M51" s="1627"/>
      <c r="N51" s="1627"/>
      <c r="O51" s="1627"/>
      <c r="P51" s="1627"/>
      <c r="Q51" s="1627"/>
      <c r="R51" s="1627"/>
      <c r="S51" s="1627"/>
    </row>
    <row r="52" spans="1:19" ht="27" customHeight="1">
      <c r="A52" s="1627" t="s">
        <v>258</v>
      </c>
      <c r="B52" s="1627"/>
      <c r="C52" s="1627"/>
      <c r="D52" s="1627"/>
      <c r="E52" s="1627"/>
      <c r="F52" s="1627"/>
      <c r="G52" s="1627"/>
      <c r="H52" s="1627"/>
      <c r="I52" s="1627"/>
      <c r="J52" s="1627"/>
      <c r="K52" s="1627"/>
      <c r="L52" s="1627"/>
      <c r="M52" s="1627"/>
      <c r="N52" s="1628"/>
      <c r="O52" s="1628"/>
      <c r="P52" s="1628"/>
      <c r="Q52" s="1628"/>
      <c r="R52" s="1628"/>
      <c r="S52" s="1628"/>
    </row>
    <row r="53" spans="1:19">
      <c r="A53" s="115" t="s">
        <v>259</v>
      </c>
      <c r="B53" s="116"/>
      <c r="C53" s="116"/>
      <c r="D53" s="116"/>
      <c r="E53" s="116"/>
      <c r="F53" s="116"/>
      <c r="G53" s="116"/>
      <c r="H53" s="116"/>
      <c r="I53" s="116"/>
      <c r="J53" s="116"/>
      <c r="K53" s="116"/>
      <c r="L53" s="116"/>
      <c r="M53" s="116"/>
      <c r="N53" s="116"/>
      <c r="O53" s="116"/>
      <c r="P53" s="116"/>
      <c r="Q53" s="116"/>
      <c r="R53" s="116"/>
      <c r="S53" s="116"/>
    </row>
    <row r="54" spans="1:19" ht="25.5" customHeight="1">
      <c r="A54" s="1627" t="s">
        <v>260</v>
      </c>
      <c r="B54" s="1627"/>
      <c r="C54" s="1627"/>
      <c r="D54" s="1627"/>
      <c r="E54" s="1627"/>
      <c r="F54" s="1627"/>
      <c r="G54" s="1627"/>
      <c r="H54" s="1627"/>
      <c r="I54" s="1627"/>
      <c r="J54" s="1627"/>
      <c r="K54" s="1627"/>
      <c r="L54" s="1627"/>
      <c r="M54" s="1627"/>
      <c r="N54" s="1627"/>
      <c r="O54" s="1627"/>
      <c r="P54" s="1627"/>
      <c r="Q54" s="1627"/>
      <c r="R54" s="1627"/>
      <c r="S54" s="1627"/>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A31:S31"/>
    <mergeCell ref="A32:S32"/>
    <mergeCell ref="B35:S35"/>
    <mergeCell ref="B36:S36"/>
    <mergeCell ref="B39:J39"/>
    <mergeCell ref="K39:O39"/>
    <mergeCell ref="P39:R39"/>
    <mergeCell ref="S28:S29"/>
    <mergeCell ref="N29:O29"/>
    <mergeCell ref="A30:C30"/>
    <mergeCell ref="D30:L30"/>
    <mergeCell ref="N30:O30"/>
    <mergeCell ref="P30:Q30"/>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10"/>
  <conditionalFormatting sqref="P49 P43:S48 P39:R39 B39:J39 P40:S41 E40:E49 P42 D30 A30 M30:S30 G10:I10 M10:S10 G23:I23 M23:S23 G12 J12 B12:D12 B24:S24">
    <cfRule type="cellIs" dxfId="352" priority="13" stopIfTrue="1" operator="equal">
      <formula>""</formula>
    </cfRule>
  </conditionalFormatting>
  <conditionalFormatting sqref="B35:S36 B8:C8 E8:G8 J8">
    <cfRule type="cellIs" dxfId="351" priority="12" stopIfTrue="1" operator="equal">
      <formula>""</formula>
    </cfRule>
  </conditionalFormatting>
  <conditionalFormatting sqref="B16:S16">
    <cfRule type="cellIs" dxfId="350" priority="10" stopIfTrue="1" operator="equal">
      <formula>""</formula>
    </cfRule>
    <cfRule type="cellIs" dxfId="349" priority="11" stopIfTrue="1" operator="equal">
      <formula>""</formula>
    </cfRule>
  </conditionalFormatting>
  <conditionalFormatting sqref="B13:B15 E13:E15 H13:H15 K13:K14 N13 O14">
    <cfRule type="expression" dxfId="348" priority="9" stopIfTrue="1">
      <formula>($B$13="")*($B$14="")*($B$15="")*($E$13="")*($E$14="")*($E$15="")*($H$13="")*($H$14="")*($H$15="")*($K$13="")*($K$14="")*($N$13="")*($O$14="")</formula>
    </cfRule>
  </conditionalFormatting>
  <conditionalFormatting sqref="K15:R15">
    <cfRule type="cellIs" dxfId="347" priority="8" stopIfTrue="1" operator="equal">
      <formula>(COUNTIF($H$15,"✔")&lt;1)</formula>
    </cfRule>
  </conditionalFormatting>
  <conditionalFormatting sqref="E40">
    <cfRule type="cellIs" dxfId="346" priority="7" stopIfTrue="1" operator="equal">
      <formula>""</formula>
    </cfRule>
  </conditionalFormatting>
  <conditionalFormatting sqref="J40">
    <cfRule type="cellIs" dxfId="345" priority="6" stopIfTrue="1" operator="equal">
      <formula>""</formula>
    </cfRule>
  </conditionalFormatting>
  <conditionalFormatting sqref="E40">
    <cfRule type="cellIs" dxfId="344" priority="5" stopIfTrue="1" operator="equal">
      <formula>""</formula>
    </cfRule>
  </conditionalFormatting>
  <conditionalFormatting sqref="J40">
    <cfRule type="cellIs" dxfId="343" priority="4" stopIfTrue="1" operator="equal">
      <formula>""</formula>
    </cfRule>
  </conditionalFormatting>
  <conditionalFormatting sqref="J43">
    <cfRule type="cellIs" dxfId="342" priority="3" stopIfTrue="1" operator="equal">
      <formula>""</formula>
    </cfRule>
  </conditionalFormatting>
  <conditionalFormatting sqref="J45:L45">
    <cfRule type="cellIs" dxfId="341" priority="2" stopIfTrue="1" operator="equal">
      <formula>""</formula>
    </cfRule>
  </conditionalFormatting>
  <conditionalFormatting sqref="J47:L47">
    <cfRule type="cellIs" dxfId="340"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AO73"/>
  <sheetViews>
    <sheetView view="pageBreakPreview" topLeftCell="A22" zoomScale="70" zoomScaleNormal="100" zoomScaleSheetLayoutView="70" workbookViewId="0">
      <selection sqref="A1:H1"/>
    </sheetView>
  </sheetViews>
  <sheetFormatPr defaultColWidth="2.875" defaultRowHeight="18" customHeight="1"/>
  <cols>
    <col min="1" max="37" width="3.625" style="361" customWidth="1"/>
    <col min="38" max="38" width="18.375" style="484" bestFit="1" customWidth="1"/>
    <col min="39" max="40" width="30.625" style="361" customWidth="1"/>
    <col min="41" max="41" width="23.125" style="361" hidden="1" customWidth="1"/>
    <col min="42" max="42" width="2.875" style="361" customWidth="1"/>
    <col min="43" max="16384" width="2.875" style="361"/>
  </cols>
  <sheetData>
    <row r="1" spans="1:41" ht="17.25">
      <c r="A1" s="360"/>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B1" s="362"/>
      <c r="AI1" s="363"/>
      <c r="AJ1" s="364"/>
      <c r="AK1" s="387" t="s">
        <v>261</v>
      </c>
      <c r="AL1" s="482"/>
      <c r="AO1" s="480" t="s">
        <v>676</v>
      </c>
    </row>
    <row r="2" spans="1:41" ht="20.100000000000001" customHeight="1">
      <c r="A2" s="1648" t="s">
        <v>8</v>
      </c>
      <c r="B2" s="1648"/>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483"/>
      <c r="AO2" s="480" t="s">
        <v>677</v>
      </c>
    </row>
    <row r="3" spans="1:41" ht="18" customHeight="1">
      <c r="A3" s="1649" t="s">
        <v>262</v>
      </c>
      <c r="B3" s="1649"/>
      <c r="C3" s="1649"/>
      <c r="D3" s="1649"/>
      <c r="E3" s="1649"/>
      <c r="F3" s="1650" t="str">
        <f>IF(様式1!L11="","",様式1!L11)</f>
        <v/>
      </c>
      <c r="G3" s="1650"/>
      <c r="H3" s="1650"/>
      <c r="I3" s="1650"/>
      <c r="J3" s="1650"/>
      <c r="K3" s="1650"/>
      <c r="L3" s="1650"/>
      <c r="M3" s="1650"/>
      <c r="N3" s="1650"/>
      <c r="O3" s="1650"/>
      <c r="P3" s="1650"/>
      <c r="Q3" s="1650"/>
      <c r="R3" s="1650"/>
      <c r="S3" s="365"/>
      <c r="T3" s="365"/>
      <c r="U3" s="365"/>
      <c r="V3" s="365"/>
      <c r="W3" s="365"/>
      <c r="X3" s="365"/>
      <c r="Y3" s="366"/>
      <c r="Z3" s="366"/>
      <c r="AA3" s="366"/>
      <c r="AB3" s="366"/>
      <c r="AK3" s="699" t="s">
        <v>1128</v>
      </c>
      <c r="AL3" s="483"/>
      <c r="AO3" s="480" t="s">
        <v>775</v>
      </c>
    </row>
    <row r="4" spans="1:41" ht="6" customHeight="1" thickBot="1">
      <c r="A4" s="367"/>
      <c r="B4" s="367"/>
      <c r="C4" s="367"/>
      <c r="D4" s="367"/>
      <c r="E4" s="367"/>
      <c r="F4" s="366"/>
      <c r="G4" s="366"/>
      <c r="H4" s="366"/>
      <c r="I4" s="366"/>
      <c r="J4" s="366"/>
      <c r="K4" s="366"/>
      <c r="L4" s="366"/>
      <c r="M4" s="366"/>
      <c r="N4" s="366"/>
      <c r="O4" s="366"/>
      <c r="P4" s="366"/>
      <c r="Q4" s="366"/>
      <c r="R4" s="366"/>
      <c r="S4" s="366"/>
      <c r="T4" s="366"/>
      <c r="U4" s="366"/>
      <c r="V4" s="366"/>
      <c r="W4" s="366"/>
      <c r="X4" s="366"/>
      <c r="Y4" s="366"/>
      <c r="Z4" s="366"/>
      <c r="AA4" s="366"/>
      <c r="AB4" s="366"/>
      <c r="AO4" s="480" t="s">
        <v>678</v>
      </c>
    </row>
    <row r="5" spans="1:41" ht="15" customHeight="1">
      <c r="A5" s="1698" t="s">
        <v>535</v>
      </c>
      <c r="B5" s="1699"/>
      <c r="C5" s="1699"/>
      <c r="D5" s="1699"/>
      <c r="E5" s="1700"/>
      <c r="F5" s="435" t="str">
        <f>IF(様式1!E20="○","✔","")</f>
        <v>✔</v>
      </c>
      <c r="G5" s="1651" t="s">
        <v>536</v>
      </c>
      <c r="H5" s="1652"/>
      <c r="I5" s="1652"/>
      <c r="J5" s="1652"/>
      <c r="K5" s="914" t="s">
        <v>537</v>
      </c>
      <c r="L5" s="1653"/>
      <c r="M5" s="1653"/>
      <c r="N5" s="1653"/>
      <c r="O5" s="1653"/>
      <c r="P5" s="1653"/>
      <c r="Q5" s="1653"/>
      <c r="R5" s="1653"/>
      <c r="S5" s="1653"/>
      <c r="T5" s="1653"/>
      <c r="U5" s="913" t="s">
        <v>538</v>
      </c>
      <c r="V5" s="378"/>
      <c r="W5" s="915"/>
      <c r="X5" s="915"/>
      <c r="Y5" s="1654" t="s">
        <v>732</v>
      </c>
      <c r="Z5" s="1655"/>
      <c r="AA5" s="1655"/>
      <c r="AB5" s="1655"/>
      <c r="AC5" s="1655"/>
      <c r="AD5" s="1655"/>
      <c r="AE5" s="1655"/>
      <c r="AF5" s="1655"/>
      <c r="AG5" s="1655"/>
      <c r="AH5" s="1655"/>
      <c r="AI5" s="1655"/>
      <c r="AJ5" s="1655"/>
      <c r="AK5" s="1656"/>
      <c r="AL5" s="485"/>
      <c r="AM5" s="369"/>
      <c r="AO5" s="480" t="s">
        <v>1053</v>
      </c>
    </row>
    <row r="6" spans="1:41" ht="15" customHeight="1" thickBot="1">
      <c r="A6" s="1701"/>
      <c r="B6" s="1702"/>
      <c r="C6" s="1702"/>
      <c r="D6" s="1702"/>
      <c r="E6" s="1703"/>
      <c r="F6" s="481" t="str">
        <f>IF(様式1!E21="○","✔","")</f>
        <v/>
      </c>
      <c r="G6" s="1660" t="s">
        <v>516</v>
      </c>
      <c r="H6" s="1661"/>
      <c r="I6" s="1661"/>
      <c r="J6" s="1661"/>
      <c r="K6" s="912" t="s">
        <v>537</v>
      </c>
      <c r="L6" s="1662"/>
      <c r="M6" s="1662"/>
      <c r="N6" s="1662"/>
      <c r="O6" s="1662"/>
      <c r="P6" s="1662"/>
      <c r="Q6" s="1662"/>
      <c r="R6" s="1662"/>
      <c r="S6" s="1662"/>
      <c r="T6" s="1662"/>
      <c r="U6" s="910" t="s">
        <v>538</v>
      </c>
      <c r="V6" s="910"/>
      <c r="W6" s="910"/>
      <c r="X6" s="910"/>
      <c r="Y6" s="1657"/>
      <c r="Z6" s="1658"/>
      <c r="AA6" s="1658"/>
      <c r="AB6" s="1658"/>
      <c r="AC6" s="1658"/>
      <c r="AD6" s="1658"/>
      <c r="AE6" s="1658"/>
      <c r="AF6" s="1658"/>
      <c r="AG6" s="1658"/>
      <c r="AH6" s="1658"/>
      <c r="AI6" s="1658"/>
      <c r="AJ6" s="1658"/>
      <c r="AK6" s="1659"/>
      <c r="AL6" s="485"/>
      <c r="AM6" s="369"/>
      <c r="AO6" s="480" t="s">
        <v>679</v>
      </c>
    </row>
    <row r="7" spans="1:41" ht="33.75" customHeight="1" thickBot="1">
      <c r="A7" s="1701"/>
      <c r="B7" s="1702"/>
      <c r="C7" s="1702"/>
      <c r="D7" s="1702"/>
      <c r="E7" s="1702"/>
      <c r="F7" s="729"/>
      <c r="G7" s="1666" t="s">
        <v>774</v>
      </c>
      <c r="H7" s="1667"/>
      <c r="I7" s="1667"/>
      <c r="J7" s="1667"/>
      <c r="K7" s="1667"/>
      <c r="L7" s="1668"/>
      <c r="M7" s="729"/>
      <c r="N7" s="1694" t="s">
        <v>1516</v>
      </c>
      <c r="O7" s="1695"/>
      <c r="P7" s="1695"/>
      <c r="Q7" s="1695"/>
      <c r="R7" s="1696"/>
      <c r="S7" s="729"/>
      <c r="T7" s="1666" t="s">
        <v>1354</v>
      </c>
      <c r="U7" s="1695"/>
      <c r="V7" s="1695"/>
      <c r="W7" s="1695"/>
      <c r="X7" s="1697"/>
      <c r="Y7" s="1680"/>
      <c r="Z7" s="1681"/>
      <c r="AA7" s="1681"/>
      <c r="AB7" s="1681"/>
      <c r="AC7" s="1681"/>
      <c r="AD7" s="1681"/>
      <c r="AE7" s="1681"/>
      <c r="AF7" s="1681"/>
      <c r="AG7" s="1681"/>
      <c r="AH7" s="1681"/>
      <c r="AI7" s="1681"/>
      <c r="AJ7" s="1681"/>
      <c r="AK7" s="1682"/>
      <c r="AL7" s="1638" t="str">
        <f>LEN(Y7)&amp;" 文字(最大100文字)"</f>
        <v>0 文字(最大100文字)</v>
      </c>
      <c r="AM7" s="369"/>
      <c r="AO7" s="480" t="s">
        <v>680</v>
      </c>
    </row>
    <row r="8" spans="1:41" ht="42" customHeight="1" thickBot="1">
      <c r="A8" s="1704"/>
      <c r="B8" s="1705"/>
      <c r="C8" s="1705"/>
      <c r="D8" s="1705"/>
      <c r="E8" s="1706"/>
      <c r="F8" s="729"/>
      <c r="G8" s="1707" t="s">
        <v>1170</v>
      </c>
      <c r="H8" s="1708"/>
      <c r="I8" s="1708"/>
      <c r="J8" s="1708"/>
      <c r="K8" s="1708"/>
      <c r="L8" s="1709"/>
      <c r="M8" s="729"/>
      <c r="N8" s="1669" t="s">
        <v>1306</v>
      </c>
      <c r="O8" s="1670"/>
      <c r="P8" s="1670"/>
      <c r="Q8" s="1670"/>
      <c r="R8" s="1671"/>
      <c r="S8" s="1217"/>
      <c r="T8" s="1666"/>
      <c r="U8" s="1667"/>
      <c r="V8" s="1667"/>
      <c r="W8" s="1667"/>
      <c r="X8" s="1672"/>
      <c r="Y8" s="1683"/>
      <c r="Z8" s="1684"/>
      <c r="AA8" s="1684"/>
      <c r="AB8" s="1684"/>
      <c r="AC8" s="1684"/>
      <c r="AD8" s="1684"/>
      <c r="AE8" s="1684"/>
      <c r="AF8" s="1684"/>
      <c r="AG8" s="1684"/>
      <c r="AH8" s="1684"/>
      <c r="AI8" s="1684"/>
      <c r="AJ8" s="1684"/>
      <c r="AK8" s="1685"/>
      <c r="AL8" s="1638"/>
      <c r="AM8" s="369"/>
      <c r="AO8" s="480"/>
    </row>
    <row r="9" spans="1:41" ht="18" customHeight="1">
      <c r="A9" s="1639" t="s">
        <v>263</v>
      </c>
      <c r="B9" s="1640"/>
      <c r="C9" s="1640"/>
      <c r="D9" s="1640"/>
      <c r="E9" s="1640"/>
      <c r="F9" s="1643" t="str">
        <f>IF(様式1!G36="","",様式1!G36)</f>
        <v/>
      </c>
      <c r="G9" s="1643"/>
      <c r="H9" s="1643"/>
      <c r="I9" s="1643"/>
      <c r="J9" s="1643"/>
      <c r="K9" s="1643"/>
      <c r="L9" s="1643"/>
      <c r="M9" s="1643"/>
      <c r="N9" s="1643"/>
      <c r="O9" s="1643"/>
      <c r="P9" s="1643"/>
      <c r="Q9" s="1643"/>
      <c r="R9" s="1643"/>
      <c r="S9" s="1644"/>
      <c r="T9" s="1643"/>
      <c r="U9" s="1643"/>
      <c r="V9" s="1643"/>
      <c r="W9" s="1643"/>
      <c r="X9" s="1645"/>
      <c r="Y9" s="1686"/>
      <c r="Z9" s="1687"/>
      <c r="AA9" s="1687"/>
      <c r="AB9" s="1687"/>
      <c r="AC9" s="1687"/>
      <c r="AD9" s="1687"/>
      <c r="AE9" s="1687"/>
      <c r="AF9" s="1687"/>
      <c r="AG9" s="1687"/>
      <c r="AH9" s="1687"/>
      <c r="AI9" s="1687"/>
      <c r="AJ9" s="1687"/>
      <c r="AK9" s="1688"/>
      <c r="AL9" s="1638"/>
      <c r="AM9" s="369"/>
      <c r="AO9" s="480" t="s">
        <v>681</v>
      </c>
    </row>
    <row r="10" spans="1:41" ht="12" customHeight="1" thickBot="1">
      <c r="A10" s="1641"/>
      <c r="B10" s="1642"/>
      <c r="C10" s="1642"/>
      <c r="D10" s="1642"/>
      <c r="E10" s="1642"/>
      <c r="F10" s="379"/>
      <c r="G10" s="380"/>
      <c r="H10" s="380"/>
      <c r="I10" s="380"/>
      <c r="J10" s="380"/>
      <c r="K10" s="380"/>
      <c r="L10" s="380"/>
      <c r="M10" s="380"/>
      <c r="N10" s="380"/>
      <c r="O10" s="380"/>
      <c r="P10" s="380"/>
      <c r="Q10" s="380"/>
      <c r="R10" s="380"/>
      <c r="S10" s="380"/>
      <c r="T10" s="380"/>
      <c r="U10" s="380"/>
      <c r="V10" s="380"/>
      <c r="W10" s="380"/>
      <c r="X10" s="381" t="s">
        <v>264</v>
      </c>
      <c r="Y10" s="1686"/>
      <c r="Z10" s="1687"/>
      <c r="AA10" s="1687"/>
      <c r="AB10" s="1687"/>
      <c r="AC10" s="1687"/>
      <c r="AD10" s="1687"/>
      <c r="AE10" s="1687"/>
      <c r="AF10" s="1687"/>
      <c r="AG10" s="1687"/>
      <c r="AH10" s="1687"/>
      <c r="AI10" s="1687"/>
      <c r="AJ10" s="1687"/>
      <c r="AK10" s="1688"/>
      <c r="AL10" s="1638"/>
      <c r="AM10" s="369"/>
      <c r="AO10" s="480" t="s">
        <v>682</v>
      </c>
    </row>
    <row r="11" spans="1:41" ht="20.25" customHeight="1" thickBot="1">
      <c r="A11" s="1646" t="s">
        <v>265</v>
      </c>
      <c r="B11" s="1647"/>
      <c r="C11" s="1647"/>
      <c r="D11" s="1647"/>
      <c r="E11" s="1647"/>
      <c r="F11" s="1692" t="s">
        <v>1032</v>
      </c>
      <c r="G11" s="1693"/>
      <c r="H11" s="1693"/>
      <c r="I11" s="1693"/>
      <c r="J11" s="1693"/>
      <c r="K11" s="1693"/>
      <c r="L11" s="420" t="s">
        <v>52</v>
      </c>
      <c r="M11" s="1693" t="s">
        <v>1032</v>
      </c>
      <c r="N11" s="1693"/>
      <c r="O11" s="1693"/>
      <c r="P11" s="1693"/>
      <c r="Q11" s="1693"/>
      <c r="R11" s="1693"/>
      <c r="S11" s="918"/>
      <c r="T11" s="918"/>
      <c r="U11" s="420"/>
      <c r="V11" s="420"/>
      <c r="W11" s="420"/>
      <c r="X11" s="421"/>
      <c r="Y11" s="1686"/>
      <c r="Z11" s="1687"/>
      <c r="AA11" s="1687"/>
      <c r="AB11" s="1687"/>
      <c r="AC11" s="1687"/>
      <c r="AD11" s="1687"/>
      <c r="AE11" s="1687"/>
      <c r="AF11" s="1687"/>
      <c r="AG11" s="1687"/>
      <c r="AH11" s="1687"/>
      <c r="AI11" s="1687"/>
      <c r="AJ11" s="1687"/>
      <c r="AK11" s="1688"/>
      <c r="AL11" s="1638"/>
      <c r="AM11" s="369"/>
      <c r="AO11" s="480" t="s">
        <v>683</v>
      </c>
    </row>
    <row r="12" spans="1:41" ht="24" customHeight="1" thickBot="1">
      <c r="A12" s="1646" t="s">
        <v>266</v>
      </c>
      <c r="B12" s="1663"/>
      <c r="C12" s="1663"/>
      <c r="D12" s="1663"/>
      <c r="E12" s="1663"/>
      <c r="F12" s="1692" t="s">
        <v>1032</v>
      </c>
      <c r="G12" s="1693"/>
      <c r="H12" s="1693"/>
      <c r="I12" s="1693"/>
      <c r="J12" s="1693"/>
      <c r="K12" s="1693"/>
      <c r="L12" s="1664"/>
      <c r="M12" s="1664"/>
      <c r="N12" s="1664"/>
      <c r="O12" s="1664"/>
      <c r="P12" s="1664"/>
      <c r="Q12" s="1664"/>
      <c r="R12" s="1664"/>
      <c r="S12" s="1664"/>
      <c r="T12" s="1664"/>
      <c r="U12" s="1664"/>
      <c r="V12" s="1664"/>
      <c r="W12" s="1664"/>
      <c r="X12" s="1665"/>
      <c r="Y12" s="1689"/>
      <c r="Z12" s="1690"/>
      <c r="AA12" s="1690"/>
      <c r="AB12" s="1690"/>
      <c r="AC12" s="1690"/>
      <c r="AD12" s="1690"/>
      <c r="AE12" s="1690"/>
      <c r="AF12" s="1690"/>
      <c r="AG12" s="1690"/>
      <c r="AH12" s="1690"/>
      <c r="AI12" s="1690"/>
      <c r="AJ12" s="1690"/>
      <c r="AK12" s="1691"/>
      <c r="AL12" s="1638"/>
      <c r="AM12" s="369"/>
      <c r="AO12" s="480" t="s">
        <v>684</v>
      </c>
    </row>
    <row r="13" spans="1:41" ht="20.25" customHeight="1" thickBot="1">
      <c r="A13" s="1646" t="s">
        <v>267</v>
      </c>
      <c r="B13" s="1663"/>
      <c r="C13" s="1663"/>
      <c r="D13" s="1663"/>
      <c r="E13" s="1673"/>
      <c r="F13" s="729"/>
      <c r="G13" s="1674" t="s">
        <v>539</v>
      </c>
      <c r="H13" s="1675"/>
      <c r="I13" s="1675"/>
      <c r="J13" s="1675"/>
      <c r="K13" s="1676"/>
      <c r="L13" s="729"/>
      <c r="M13" s="1674" t="s">
        <v>605</v>
      </c>
      <c r="N13" s="1675"/>
      <c r="O13" s="1675"/>
      <c r="P13" s="1675"/>
      <c r="Q13" s="1676"/>
      <c r="R13" s="729"/>
      <c r="S13" s="1677" t="s">
        <v>606</v>
      </c>
      <c r="T13" s="1678"/>
      <c r="U13" s="1678"/>
      <c r="V13" s="1679"/>
      <c r="W13" s="1679"/>
      <c r="X13" s="1679"/>
      <c r="Y13" s="1679"/>
      <c r="Z13" s="1679"/>
      <c r="AA13" s="1679"/>
      <c r="AB13" s="1679"/>
      <c r="AC13" s="1679"/>
      <c r="AD13" s="1679"/>
      <c r="AE13" s="1679"/>
      <c r="AF13" s="1679"/>
      <c r="AG13" s="416" t="s">
        <v>607</v>
      </c>
      <c r="AH13" s="382"/>
      <c r="AI13" s="382"/>
      <c r="AJ13" s="382"/>
      <c r="AK13" s="383"/>
      <c r="AL13" s="486"/>
      <c r="AM13" s="369"/>
      <c r="AO13" s="480" t="s">
        <v>685</v>
      </c>
    </row>
    <row r="14" spans="1:41" ht="20.25" customHeight="1" thickBot="1">
      <c r="A14" s="1713" t="s">
        <v>268</v>
      </c>
      <c r="B14" s="1664"/>
      <c r="C14" s="1664"/>
      <c r="D14" s="1664"/>
      <c r="E14" s="1714"/>
      <c r="F14" s="1692" t="s">
        <v>1032</v>
      </c>
      <c r="G14" s="1693"/>
      <c r="H14" s="1693"/>
      <c r="I14" s="1693"/>
      <c r="J14" s="1693"/>
      <c r="K14" s="1693"/>
      <c r="L14" s="918"/>
      <c r="M14" s="1715"/>
      <c r="N14" s="1715"/>
      <c r="O14" s="1715"/>
      <c r="P14" s="1715"/>
      <c r="Q14" s="1715"/>
      <c r="R14" s="1715"/>
      <c r="S14" s="1715"/>
      <c r="T14" s="1715"/>
      <c r="U14" s="1715"/>
      <c r="V14" s="1715"/>
      <c r="W14" s="1715"/>
      <c r="X14" s="1715"/>
      <c r="Y14" s="916"/>
      <c r="Z14" s="916"/>
      <c r="AA14" s="916"/>
      <c r="AB14" s="916"/>
      <c r="AC14" s="382"/>
      <c r="AD14" s="382"/>
      <c r="AE14" s="382"/>
      <c r="AF14" s="382"/>
      <c r="AG14" s="382"/>
      <c r="AH14" s="382"/>
      <c r="AI14" s="382"/>
      <c r="AJ14" s="382"/>
      <c r="AK14" s="383"/>
      <c r="AL14" s="486"/>
      <c r="AM14" s="369"/>
      <c r="AO14" s="480" t="s">
        <v>686</v>
      </c>
    </row>
    <row r="15" spans="1:41" ht="20.25" customHeight="1" thickBot="1">
      <c r="A15" s="1716" t="s">
        <v>229</v>
      </c>
      <c r="B15" s="1711"/>
      <c r="C15" s="1711"/>
      <c r="D15" s="1711"/>
      <c r="E15" s="1711"/>
      <c r="F15" s="1717" t="str">
        <f>IF(様式1!F37="","",様式1!F37)</f>
        <v/>
      </c>
      <c r="G15" s="1718"/>
      <c r="H15" s="1718"/>
      <c r="I15" s="1718"/>
      <c r="J15" s="1718"/>
      <c r="K15" s="1718"/>
      <c r="L15" s="420" t="s">
        <v>608</v>
      </c>
      <c r="M15" s="1718" t="str">
        <f>IF(様式1!K37="","",様式1!K37)</f>
        <v/>
      </c>
      <c r="N15" s="1718"/>
      <c r="O15" s="1718"/>
      <c r="P15" s="1718"/>
      <c r="Q15" s="1718"/>
      <c r="R15" s="1718"/>
      <c r="S15" s="420"/>
      <c r="T15" s="385" t="s">
        <v>609</v>
      </c>
      <c r="U15" s="916" t="str">
        <f>IF(様式1!P37="","",様式1!P37)</f>
        <v/>
      </c>
      <c r="V15" s="1710" t="s">
        <v>610</v>
      </c>
      <c r="W15" s="1710"/>
      <c r="X15" s="420"/>
      <c r="Y15" s="384"/>
      <c r="Z15" s="1020"/>
      <c r="AA15" s="1020"/>
      <c r="AB15" s="1020"/>
      <c r="AC15" s="1710" t="s">
        <v>611</v>
      </c>
      <c r="AD15" s="1710"/>
      <c r="AE15" s="1710"/>
      <c r="AF15" s="1719"/>
      <c r="AG15" s="1719"/>
      <c r="AH15" s="1710" t="s">
        <v>612</v>
      </c>
      <c r="AI15" s="1710"/>
      <c r="AJ15" s="384"/>
      <c r="AK15" s="436"/>
      <c r="AL15" s="486"/>
      <c r="AM15" s="369"/>
      <c r="AO15" s="480" t="s">
        <v>687</v>
      </c>
    </row>
    <row r="16" spans="1:41" ht="20.25" customHeight="1" thickBot="1">
      <c r="A16" s="1646" t="s">
        <v>269</v>
      </c>
      <c r="B16" s="1663"/>
      <c r="C16" s="1663"/>
      <c r="D16" s="1663"/>
      <c r="E16" s="1663"/>
      <c r="F16" s="386"/>
      <c r="G16" s="919"/>
      <c r="H16" s="916" t="s">
        <v>540</v>
      </c>
      <c r="I16" s="730"/>
      <c r="J16" s="916" t="s">
        <v>541</v>
      </c>
      <c r="K16" s="917" t="s">
        <v>613</v>
      </c>
      <c r="L16" s="919"/>
      <c r="M16" s="916" t="s">
        <v>540</v>
      </c>
      <c r="N16" s="730"/>
      <c r="O16" s="916" t="s">
        <v>541</v>
      </c>
      <c r="P16" s="382"/>
      <c r="Q16" s="382"/>
      <c r="R16" s="386"/>
      <c r="S16" s="386"/>
      <c r="T16" s="386"/>
      <c r="U16" s="917"/>
      <c r="V16" s="917"/>
      <c r="W16" s="917"/>
      <c r="X16" s="917"/>
      <c r="Y16" s="1673" t="s">
        <v>542</v>
      </c>
      <c r="Z16" s="1711"/>
      <c r="AA16" s="1712"/>
      <c r="AB16" s="1673" t="str">
        <f>IF(様式1!F38="","",様式1!F38)</f>
        <v/>
      </c>
      <c r="AC16" s="1711"/>
      <c r="AD16" s="1711"/>
      <c r="AE16" s="382" t="s">
        <v>543</v>
      </c>
      <c r="AF16" s="382"/>
      <c r="AG16" s="382"/>
      <c r="AH16" s="382"/>
      <c r="AI16" s="382"/>
      <c r="AJ16" s="382"/>
      <c r="AK16" s="383"/>
      <c r="AL16" s="486"/>
      <c r="AM16" s="369"/>
      <c r="AO16" s="480" t="s">
        <v>688</v>
      </c>
    </row>
    <row r="17" spans="1:41" ht="26.25" customHeight="1" thickBot="1">
      <c r="A17" s="1720" t="s">
        <v>633</v>
      </c>
      <c r="B17" s="1721"/>
      <c r="C17" s="1721"/>
      <c r="D17" s="1721"/>
      <c r="E17" s="1722"/>
      <c r="F17" s="1723"/>
      <c r="G17" s="1724"/>
      <c r="H17" s="1724"/>
      <c r="I17" s="1724"/>
      <c r="J17" s="1724"/>
      <c r="K17" s="1724"/>
      <c r="L17" s="1724"/>
      <c r="M17" s="1724"/>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5"/>
      <c r="AL17" s="487"/>
      <c r="AM17" s="369"/>
      <c r="AO17" s="480" t="s">
        <v>689</v>
      </c>
    </row>
    <row r="18" spans="1:41" ht="15" customHeight="1">
      <c r="A18" s="1654" t="s">
        <v>614</v>
      </c>
      <c r="B18" s="1655"/>
      <c r="C18" s="1655"/>
      <c r="D18" s="1655"/>
      <c r="E18" s="1655"/>
      <c r="F18" s="731"/>
      <c r="G18" s="1728" t="s">
        <v>615</v>
      </c>
      <c r="H18" s="1728"/>
      <c r="I18" s="1728"/>
      <c r="J18" s="1728"/>
      <c r="K18" s="1728"/>
      <c r="L18" s="731"/>
      <c r="M18" s="1728" t="s">
        <v>634</v>
      </c>
      <c r="N18" s="1728"/>
      <c r="O18" s="1728"/>
      <c r="P18" s="1728"/>
      <c r="Q18" s="1728"/>
      <c r="R18" s="1728"/>
      <c r="S18" s="1728"/>
      <c r="T18" s="731"/>
      <c r="U18" s="1729" t="s">
        <v>544</v>
      </c>
      <c r="V18" s="1729"/>
      <c r="W18" s="1729"/>
      <c r="X18" s="1729"/>
      <c r="Y18" s="1729"/>
      <c r="Z18" s="1729"/>
      <c r="AA18" s="731"/>
      <c r="AB18" s="1729" t="s">
        <v>637</v>
      </c>
      <c r="AC18" s="1729"/>
      <c r="AD18" s="1729"/>
      <c r="AE18" s="1729"/>
      <c r="AF18" s="1729"/>
      <c r="AG18" s="1729"/>
      <c r="AH18" s="913"/>
      <c r="AI18" s="913"/>
      <c r="AJ18" s="378"/>
      <c r="AK18" s="388"/>
      <c r="AL18" s="486"/>
      <c r="AM18" s="369"/>
      <c r="AO18" s="480" t="s">
        <v>690</v>
      </c>
    </row>
    <row r="19" spans="1:41" ht="15" customHeight="1" thickBot="1">
      <c r="A19" s="1726"/>
      <c r="B19" s="1727"/>
      <c r="C19" s="1727"/>
      <c r="D19" s="1727"/>
      <c r="E19" s="1727"/>
      <c r="F19" s="732"/>
      <c r="G19" s="1730" t="s">
        <v>616</v>
      </c>
      <c r="H19" s="1730"/>
      <c r="I19" s="1730"/>
      <c r="J19" s="1730"/>
      <c r="K19" s="1730"/>
      <c r="L19" s="732"/>
      <c r="M19" s="1731" t="s">
        <v>635</v>
      </c>
      <c r="N19" s="1731"/>
      <c r="O19" s="1731"/>
      <c r="P19" s="1731"/>
      <c r="Q19" s="1731"/>
      <c r="R19" s="1731"/>
      <c r="S19" s="1731"/>
      <c r="T19" s="732"/>
      <c r="U19" s="419" t="s">
        <v>636</v>
      </c>
      <c r="V19" s="389"/>
      <c r="W19" s="390" t="s">
        <v>617</v>
      </c>
      <c r="X19" s="1732"/>
      <c r="Y19" s="1732"/>
      <c r="Z19" s="1732"/>
      <c r="AA19" s="1732"/>
      <c r="AB19" s="1732"/>
      <c r="AC19" s="1732"/>
      <c r="AD19" s="1732"/>
      <c r="AE19" s="1732"/>
      <c r="AF19" s="1732"/>
      <c r="AG19" s="1732"/>
      <c r="AH19" s="911" t="s">
        <v>618</v>
      </c>
      <c r="AI19" s="391"/>
      <c r="AJ19" s="389"/>
      <c r="AK19" s="392"/>
      <c r="AL19" s="486"/>
      <c r="AM19" s="369"/>
      <c r="AO19" s="480" t="s">
        <v>691</v>
      </c>
    </row>
    <row r="20" spans="1:41" ht="35.1" customHeight="1" thickBot="1">
      <c r="A20" s="1733" t="s">
        <v>271</v>
      </c>
      <c r="B20" s="1734"/>
      <c r="C20" s="1734"/>
      <c r="D20" s="1734"/>
      <c r="E20" s="1734"/>
      <c r="F20" s="1735"/>
      <c r="G20" s="1736"/>
      <c r="H20" s="1736"/>
      <c r="I20" s="1736"/>
      <c r="J20" s="1736"/>
      <c r="K20" s="1736"/>
      <c r="L20" s="1736"/>
      <c r="M20" s="1736"/>
      <c r="N20" s="1736"/>
      <c r="O20" s="1736"/>
      <c r="P20" s="1736"/>
      <c r="Q20" s="1736"/>
      <c r="R20" s="1736"/>
      <c r="S20" s="1736"/>
      <c r="T20" s="1736"/>
      <c r="U20" s="1736"/>
      <c r="V20" s="1736"/>
      <c r="W20" s="1736"/>
      <c r="X20" s="1736"/>
      <c r="Y20" s="1736"/>
      <c r="Z20" s="1736"/>
      <c r="AA20" s="1736"/>
      <c r="AB20" s="1736"/>
      <c r="AC20" s="1736"/>
      <c r="AD20" s="1736"/>
      <c r="AE20" s="1736"/>
      <c r="AF20" s="1736"/>
      <c r="AG20" s="1736"/>
      <c r="AH20" s="1736"/>
      <c r="AI20" s="1736"/>
      <c r="AJ20" s="1736"/>
      <c r="AK20" s="1737"/>
      <c r="AL20" s="494" t="str">
        <f>LEN(F20)&amp;" 文字(最大200文字)"</f>
        <v>0 文字(最大200文字)</v>
      </c>
      <c r="AM20" s="499" t="s">
        <v>693</v>
      </c>
      <c r="AN20" s="500" t="s">
        <v>694</v>
      </c>
      <c r="AO20" s="480" t="s">
        <v>692</v>
      </c>
    </row>
    <row r="21" spans="1:41" ht="15" customHeight="1">
      <c r="A21" s="1654" t="s">
        <v>272</v>
      </c>
      <c r="B21" s="1655"/>
      <c r="C21" s="1655"/>
      <c r="D21" s="1655"/>
      <c r="E21" s="1655"/>
      <c r="F21" s="1740" t="s">
        <v>545</v>
      </c>
      <c r="G21" s="1740"/>
      <c r="H21" s="1741"/>
      <c r="I21" s="1741"/>
      <c r="J21" s="1741"/>
      <c r="K21" s="1741"/>
      <c r="L21" s="1741"/>
      <c r="M21" s="1741"/>
      <c r="N21" s="1741"/>
      <c r="O21" s="1741"/>
      <c r="P21" s="1741"/>
      <c r="Q21" s="1741"/>
      <c r="R21" s="1741"/>
      <c r="S21" s="1741"/>
      <c r="T21" s="1741"/>
      <c r="U21" s="1742" t="s">
        <v>619</v>
      </c>
      <c r="V21" s="1742"/>
      <c r="W21" s="1742"/>
      <c r="X21" s="1742"/>
      <c r="Y21" s="1741"/>
      <c r="Z21" s="1741"/>
      <c r="AA21" s="1741"/>
      <c r="AB21" s="1741"/>
      <c r="AC21" s="1741"/>
      <c r="AD21" s="1741"/>
      <c r="AE21" s="1741"/>
      <c r="AF21" s="1741"/>
      <c r="AG21" s="914" t="s">
        <v>618</v>
      </c>
      <c r="AH21" s="733"/>
      <c r="AI21" s="418" t="s">
        <v>273</v>
      </c>
      <c r="AJ21" s="378"/>
      <c r="AK21" s="388"/>
      <c r="AL21" s="1638" t="str">
        <f>LEN(AN21)&amp;" 文字(最大100文字)"</f>
        <v>0 文字(最大100文字)</v>
      </c>
      <c r="AM21" s="496" t="str">
        <f t="shared" ref="AM21:AM25" si="0">IF(H21="","",IF(AH21="✔",DBCS(CONCATENATE(H21,"　",Y21,"（任意）")),DBCS(CONCATENATE(H21,"　",Y21))))</f>
        <v/>
      </c>
      <c r="AN21" s="1869" t="str">
        <f>SUBSTITUTE(TRIM(CONCATENATE(AM21," ",AM22," ",AM23," ",AM24," ",AM25))," ","、")</f>
        <v/>
      </c>
      <c r="AO21" s="480" t="s">
        <v>770</v>
      </c>
    </row>
    <row r="22" spans="1:41" ht="15" customHeight="1">
      <c r="A22" s="1738"/>
      <c r="B22" s="1739"/>
      <c r="C22" s="1739"/>
      <c r="D22" s="1739"/>
      <c r="E22" s="1739"/>
      <c r="F22" s="1745" t="s">
        <v>545</v>
      </c>
      <c r="G22" s="1745"/>
      <c r="H22" s="1743"/>
      <c r="I22" s="1743"/>
      <c r="J22" s="1743"/>
      <c r="K22" s="1743"/>
      <c r="L22" s="1743"/>
      <c r="M22" s="1743"/>
      <c r="N22" s="1743"/>
      <c r="O22" s="1743"/>
      <c r="P22" s="1743"/>
      <c r="Q22" s="1743"/>
      <c r="R22" s="1743"/>
      <c r="S22" s="1743"/>
      <c r="T22" s="1743"/>
      <c r="U22" s="1744" t="s">
        <v>619</v>
      </c>
      <c r="V22" s="1744"/>
      <c r="W22" s="1744"/>
      <c r="X22" s="1744"/>
      <c r="Y22" s="1743"/>
      <c r="Z22" s="1743"/>
      <c r="AA22" s="1743"/>
      <c r="AB22" s="1743"/>
      <c r="AC22" s="1743"/>
      <c r="AD22" s="1743"/>
      <c r="AE22" s="1743"/>
      <c r="AF22" s="1743"/>
      <c r="AG22" s="908" t="s">
        <v>618</v>
      </c>
      <c r="AH22" s="734"/>
      <c r="AI22" s="417" t="s">
        <v>273</v>
      </c>
      <c r="AJ22" s="371"/>
      <c r="AK22" s="393"/>
      <c r="AL22" s="1638"/>
      <c r="AM22" s="497" t="str">
        <f t="shared" si="0"/>
        <v/>
      </c>
      <c r="AN22" s="1870"/>
    </row>
    <row r="23" spans="1:41" ht="15" customHeight="1">
      <c r="A23" s="1738"/>
      <c r="B23" s="1739"/>
      <c r="C23" s="1739"/>
      <c r="D23" s="1739"/>
      <c r="E23" s="1739"/>
      <c r="F23" s="1745" t="s">
        <v>545</v>
      </c>
      <c r="G23" s="1745"/>
      <c r="H23" s="1743"/>
      <c r="I23" s="1743"/>
      <c r="J23" s="1743"/>
      <c r="K23" s="1743"/>
      <c r="L23" s="1743"/>
      <c r="M23" s="1743"/>
      <c r="N23" s="1743"/>
      <c r="O23" s="1743"/>
      <c r="P23" s="1743"/>
      <c r="Q23" s="1743"/>
      <c r="R23" s="1743"/>
      <c r="S23" s="1743"/>
      <c r="T23" s="1743"/>
      <c r="U23" s="1744" t="s">
        <v>619</v>
      </c>
      <c r="V23" s="1744"/>
      <c r="W23" s="1744"/>
      <c r="X23" s="1744"/>
      <c r="Y23" s="1743"/>
      <c r="Z23" s="1743"/>
      <c r="AA23" s="1743"/>
      <c r="AB23" s="1743"/>
      <c r="AC23" s="1743"/>
      <c r="AD23" s="1743"/>
      <c r="AE23" s="1743"/>
      <c r="AF23" s="1743"/>
      <c r="AG23" s="908" t="s">
        <v>618</v>
      </c>
      <c r="AH23" s="734"/>
      <c r="AI23" s="417" t="s">
        <v>273</v>
      </c>
      <c r="AJ23" s="371"/>
      <c r="AK23" s="393"/>
      <c r="AL23" s="1638"/>
      <c r="AM23" s="497" t="str">
        <f t="shared" si="0"/>
        <v/>
      </c>
      <c r="AN23" s="1870"/>
    </row>
    <row r="24" spans="1:41" ht="15" customHeight="1">
      <c r="A24" s="1738"/>
      <c r="B24" s="1739"/>
      <c r="C24" s="1739"/>
      <c r="D24" s="1739"/>
      <c r="E24" s="1739"/>
      <c r="F24" s="1745" t="s">
        <v>545</v>
      </c>
      <c r="G24" s="1745"/>
      <c r="H24" s="1743"/>
      <c r="I24" s="1743"/>
      <c r="J24" s="1743"/>
      <c r="K24" s="1743"/>
      <c r="L24" s="1743"/>
      <c r="M24" s="1743"/>
      <c r="N24" s="1743"/>
      <c r="O24" s="1743"/>
      <c r="P24" s="1743"/>
      <c r="Q24" s="1743"/>
      <c r="R24" s="1743"/>
      <c r="S24" s="1743"/>
      <c r="T24" s="1743"/>
      <c r="U24" s="1744" t="s">
        <v>619</v>
      </c>
      <c r="V24" s="1744"/>
      <c r="W24" s="1744"/>
      <c r="X24" s="1744"/>
      <c r="Y24" s="1743"/>
      <c r="Z24" s="1743"/>
      <c r="AA24" s="1743"/>
      <c r="AB24" s="1743"/>
      <c r="AC24" s="1743"/>
      <c r="AD24" s="1743"/>
      <c r="AE24" s="1743"/>
      <c r="AF24" s="1743"/>
      <c r="AG24" s="908" t="s">
        <v>618</v>
      </c>
      <c r="AH24" s="734"/>
      <c r="AI24" s="417" t="s">
        <v>273</v>
      </c>
      <c r="AJ24" s="371"/>
      <c r="AK24" s="393"/>
      <c r="AL24" s="1638"/>
      <c r="AM24" s="497" t="str">
        <f t="shared" si="0"/>
        <v/>
      </c>
      <c r="AN24" s="1870"/>
    </row>
    <row r="25" spans="1:41" ht="15" customHeight="1" thickBot="1">
      <c r="A25" s="1726"/>
      <c r="B25" s="1727"/>
      <c r="C25" s="1727"/>
      <c r="D25" s="1727"/>
      <c r="E25" s="1727"/>
      <c r="F25" s="1746" t="s">
        <v>545</v>
      </c>
      <c r="G25" s="1746"/>
      <c r="H25" s="1747"/>
      <c r="I25" s="1747"/>
      <c r="J25" s="1747"/>
      <c r="K25" s="1747"/>
      <c r="L25" s="1747"/>
      <c r="M25" s="1747"/>
      <c r="N25" s="1747"/>
      <c r="O25" s="1747"/>
      <c r="P25" s="1747"/>
      <c r="Q25" s="1747"/>
      <c r="R25" s="1747"/>
      <c r="S25" s="1747"/>
      <c r="T25" s="1747"/>
      <c r="U25" s="1748" t="s">
        <v>619</v>
      </c>
      <c r="V25" s="1748"/>
      <c r="W25" s="1748"/>
      <c r="X25" s="1748"/>
      <c r="Y25" s="1747"/>
      <c r="Z25" s="1747"/>
      <c r="AA25" s="1747"/>
      <c r="AB25" s="1747"/>
      <c r="AC25" s="1747"/>
      <c r="AD25" s="1747"/>
      <c r="AE25" s="1747"/>
      <c r="AF25" s="1747"/>
      <c r="AG25" s="912" t="s">
        <v>618</v>
      </c>
      <c r="AH25" s="735"/>
      <c r="AI25" s="419" t="s">
        <v>273</v>
      </c>
      <c r="AJ25" s="389"/>
      <c r="AK25" s="392"/>
      <c r="AL25" s="1638"/>
      <c r="AM25" s="498" t="str">
        <f t="shared" si="0"/>
        <v/>
      </c>
      <c r="AN25" s="1871"/>
    </row>
    <row r="26" spans="1:41" s="1013" customFormat="1" ht="22.5" customHeight="1">
      <c r="A26" s="1636" t="s">
        <v>1355</v>
      </c>
      <c r="B26" s="1637"/>
      <c r="C26" s="1637"/>
      <c r="D26" s="1637"/>
      <c r="E26" s="1637"/>
      <c r="F26" s="1637"/>
      <c r="G26" s="1637"/>
      <c r="H26" s="1637"/>
      <c r="I26" s="1637"/>
      <c r="J26" s="1637"/>
      <c r="K26" s="1637"/>
      <c r="L26" s="1637"/>
      <c r="M26" s="1637"/>
      <c r="N26" s="1637"/>
      <c r="O26" s="1637"/>
      <c r="P26" s="1637"/>
      <c r="Q26" s="1637"/>
      <c r="R26" s="1637"/>
      <c r="S26" s="1637"/>
      <c r="T26" s="1637"/>
      <c r="U26" s="1637"/>
      <c r="V26" s="1637"/>
      <c r="W26" s="1637"/>
      <c r="X26" s="1637"/>
      <c r="Y26" s="1637"/>
      <c r="Z26" s="1637"/>
      <c r="AA26" s="1637"/>
      <c r="AB26" s="1637"/>
      <c r="AC26" s="1637"/>
      <c r="AD26" s="1637"/>
      <c r="AE26" s="1637"/>
      <c r="AF26" s="1637"/>
      <c r="AG26" s="1637"/>
      <c r="AH26" s="1017"/>
      <c r="AI26" s="1213"/>
      <c r="AJ26" s="1215"/>
      <c r="AK26" s="1021"/>
      <c r="AL26" s="1014"/>
      <c r="AM26" s="1015"/>
      <c r="AO26" s="1016"/>
    </row>
    <row r="27" spans="1:41" s="1013" customFormat="1" ht="22.5" customHeight="1">
      <c r="A27" s="1634" t="s">
        <v>1356</v>
      </c>
      <c r="B27" s="1635"/>
      <c r="C27" s="1635"/>
      <c r="D27" s="1635"/>
      <c r="E27" s="1635"/>
      <c r="F27" s="1635"/>
      <c r="G27" s="1635"/>
      <c r="H27" s="1635"/>
      <c r="I27" s="1635"/>
      <c r="J27" s="1635"/>
      <c r="K27" s="1635"/>
      <c r="L27" s="1635"/>
      <c r="M27" s="1635"/>
      <c r="N27" s="1635"/>
      <c r="O27" s="1635"/>
      <c r="P27" s="1635"/>
      <c r="Q27" s="1635"/>
      <c r="R27" s="1635"/>
      <c r="S27" s="1635"/>
      <c r="T27" s="1635"/>
      <c r="U27" s="1635"/>
      <c r="V27" s="1635"/>
      <c r="W27" s="1635"/>
      <c r="X27" s="1635"/>
      <c r="Y27" s="1635"/>
      <c r="Z27" s="1635"/>
      <c r="AA27" s="1635"/>
      <c r="AB27" s="1635"/>
      <c r="AC27" s="1635"/>
      <c r="AD27" s="1635"/>
      <c r="AE27" s="1635"/>
      <c r="AF27" s="1635"/>
      <c r="AG27" s="1635"/>
      <c r="AH27" s="1018"/>
      <c r="AI27" s="1214"/>
      <c r="AJ27" s="1216"/>
      <c r="AK27" s="1022"/>
      <c r="AL27" s="1019"/>
      <c r="AM27" s="1015"/>
      <c r="AO27" s="1016"/>
    </row>
    <row r="28" spans="1:41" s="1013" customFormat="1" ht="24" customHeight="1">
      <c r="A28" s="1634" t="s">
        <v>1325</v>
      </c>
      <c r="B28" s="1635"/>
      <c r="C28" s="1635"/>
      <c r="D28" s="1635"/>
      <c r="E28" s="1635"/>
      <c r="F28" s="1635"/>
      <c r="G28" s="1635"/>
      <c r="H28" s="1635"/>
      <c r="I28" s="1635"/>
      <c r="J28" s="1635"/>
      <c r="K28" s="1635"/>
      <c r="L28" s="1635"/>
      <c r="M28" s="1635"/>
      <c r="N28" s="1635"/>
      <c r="O28" s="1635"/>
      <c r="P28" s="1635"/>
      <c r="Q28" s="1635"/>
      <c r="R28" s="1635"/>
      <c r="S28" s="1635"/>
      <c r="T28" s="1635"/>
      <c r="U28" s="1635"/>
      <c r="V28" s="1635"/>
      <c r="W28" s="1635"/>
      <c r="X28" s="1635"/>
      <c r="Y28" s="1635"/>
      <c r="Z28" s="1635"/>
      <c r="AA28" s="1635"/>
      <c r="AB28" s="1635"/>
      <c r="AC28" s="1635"/>
      <c r="AD28" s="1635"/>
      <c r="AE28" s="1635"/>
      <c r="AF28" s="1635"/>
      <c r="AG28" s="1635"/>
      <c r="AH28" s="1018"/>
      <c r="AI28" s="1214"/>
      <c r="AJ28" s="1216"/>
      <c r="AK28" s="1022"/>
      <c r="AL28" s="1019"/>
      <c r="AM28" s="1015"/>
      <c r="AO28" s="1016"/>
    </row>
    <row r="29" spans="1:41" ht="24" customHeight="1">
      <c r="A29" s="1910" t="s">
        <v>563</v>
      </c>
      <c r="B29" s="1912" t="s">
        <v>620</v>
      </c>
      <c r="C29" s="1913"/>
      <c r="D29" s="1913"/>
      <c r="E29" s="1914"/>
      <c r="F29" s="1915"/>
      <c r="G29" s="1916"/>
      <c r="H29" s="1916"/>
      <c r="I29" s="1916"/>
      <c r="J29" s="1916"/>
      <c r="K29" s="1916"/>
      <c r="L29" s="1916"/>
      <c r="M29" s="1916"/>
      <c r="N29" s="1916"/>
      <c r="O29" s="1916"/>
      <c r="P29" s="1916"/>
      <c r="Q29" s="1916"/>
      <c r="R29" s="1916"/>
      <c r="S29" s="1916"/>
      <c r="T29" s="1916"/>
      <c r="U29" s="1916"/>
      <c r="V29" s="1916"/>
      <c r="W29" s="1916"/>
      <c r="X29" s="1916"/>
      <c r="Y29" s="1916"/>
      <c r="Z29" s="1916"/>
      <c r="AA29" s="1916"/>
      <c r="AB29" s="1916"/>
      <c r="AC29" s="1916"/>
      <c r="AD29" s="1916"/>
      <c r="AE29" s="1916"/>
      <c r="AF29" s="1916"/>
      <c r="AG29" s="1916"/>
      <c r="AH29" s="1916"/>
      <c r="AI29" s="1916"/>
      <c r="AJ29" s="1916"/>
      <c r="AK29" s="1917"/>
      <c r="AL29" s="643" t="str">
        <f>LEN(F29)&amp;" 文字(最大250文字)"</f>
        <v>0 文字(最大250文字)</v>
      </c>
      <c r="AM29" s="369"/>
    </row>
    <row r="30" spans="1:41" ht="15" customHeight="1">
      <c r="A30" s="1910"/>
      <c r="B30" s="1839" t="s">
        <v>274</v>
      </c>
      <c r="C30" s="1894"/>
      <c r="D30" s="1894"/>
      <c r="E30" s="1894"/>
      <c r="F30" s="1894"/>
      <c r="G30" s="1894"/>
      <c r="H30" s="1894"/>
      <c r="I30" s="1894"/>
      <c r="J30" s="1918"/>
      <c r="K30" s="1894" t="s">
        <v>546</v>
      </c>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919" t="s">
        <v>269</v>
      </c>
      <c r="AJ30" s="1919"/>
      <c r="AK30" s="1920"/>
      <c r="AL30" s="483"/>
      <c r="AM30" s="369"/>
    </row>
    <row r="31" spans="1:41" ht="21.95" customHeight="1">
      <c r="A31" s="1910"/>
      <c r="B31" s="1776" t="s">
        <v>547</v>
      </c>
      <c r="C31" s="1749" t="s">
        <v>671</v>
      </c>
      <c r="D31" s="1752"/>
      <c r="E31" s="1753"/>
      <c r="F31" s="1753"/>
      <c r="G31" s="1753"/>
      <c r="H31" s="1753"/>
      <c r="I31" s="1753"/>
      <c r="J31" s="1754"/>
      <c r="K31" s="1755"/>
      <c r="L31" s="1755"/>
      <c r="M31" s="1755"/>
      <c r="N31" s="1755"/>
      <c r="O31" s="1755"/>
      <c r="P31" s="1755"/>
      <c r="Q31" s="1755"/>
      <c r="R31" s="1755"/>
      <c r="S31" s="1755"/>
      <c r="T31" s="1755"/>
      <c r="U31" s="1755"/>
      <c r="V31" s="1755"/>
      <c r="W31" s="1755"/>
      <c r="X31" s="1755"/>
      <c r="Y31" s="1755"/>
      <c r="Z31" s="1755"/>
      <c r="AA31" s="1755"/>
      <c r="AB31" s="1755"/>
      <c r="AC31" s="1755"/>
      <c r="AD31" s="1755"/>
      <c r="AE31" s="1755"/>
      <c r="AF31" s="1755"/>
      <c r="AG31" s="1755"/>
      <c r="AH31" s="1756"/>
      <c r="AI31" s="1757"/>
      <c r="AJ31" s="1758"/>
      <c r="AK31" s="1759"/>
      <c r="AL31" s="488"/>
      <c r="AM31" s="369"/>
    </row>
    <row r="32" spans="1:41" ht="21.95" customHeight="1">
      <c r="A32" s="1910"/>
      <c r="B32" s="1777"/>
      <c r="C32" s="1750"/>
      <c r="D32" s="1760"/>
      <c r="E32" s="1761"/>
      <c r="F32" s="1761"/>
      <c r="G32" s="1761"/>
      <c r="H32" s="1761"/>
      <c r="I32" s="1761"/>
      <c r="J32" s="1762"/>
      <c r="K32" s="176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4"/>
      <c r="AI32" s="1765"/>
      <c r="AJ32" s="1766"/>
      <c r="AK32" s="1767"/>
      <c r="AL32" s="488"/>
      <c r="AM32" s="369"/>
    </row>
    <row r="33" spans="1:39" ht="21.95" customHeight="1">
      <c r="A33" s="1910"/>
      <c r="B33" s="1777"/>
      <c r="C33" s="1750"/>
      <c r="D33" s="1760"/>
      <c r="E33" s="1761"/>
      <c r="F33" s="1761"/>
      <c r="G33" s="1761"/>
      <c r="H33" s="1761"/>
      <c r="I33" s="1761"/>
      <c r="J33" s="1762"/>
      <c r="K33" s="176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4"/>
      <c r="AI33" s="1765"/>
      <c r="AJ33" s="1766"/>
      <c r="AK33" s="1767"/>
      <c r="AL33" s="488"/>
      <c r="AM33" s="369"/>
    </row>
    <row r="34" spans="1:39" ht="21.95" customHeight="1">
      <c r="A34" s="1910"/>
      <c r="B34" s="1777"/>
      <c r="C34" s="1751"/>
      <c r="D34" s="1773"/>
      <c r="E34" s="1774"/>
      <c r="F34" s="1774"/>
      <c r="G34" s="1774"/>
      <c r="H34" s="1774"/>
      <c r="I34" s="1774"/>
      <c r="J34" s="1775"/>
      <c r="K34" s="1768"/>
      <c r="L34" s="1768"/>
      <c r="M34" s="1768"/>
      <c r="N34" s="1768"/>
      <c r="O34" s="1768"/>
      <c r="P34" s="1768"/>
      <c r="Q34" s="1768"/>
      <c r="R34" s="1768"/>
      <c r="S34" s="1768"/>
      <c r="T34" s="1768"/>
      <c r="U34" s="1768"/>
      <c r="V34" s="1768"/>
      <c r="W34" s="1768"/>
      <c r="X34" s="1768"/>
      <c r="Y34" s="1768"/>
      <c r="Z34" s="1768"/>
      <c r="AA34" s="1768"/>
      <c r="AB34" s="1768"/>
      <c r="AC34" s="1768"/>
      <c r="AD34" s="1768"/>
      <c r="AE34" s="1768"/>
      <c r="AF34" s="1768"/>
      <c r="AG34" s="1768"/>
      <c r="AH34" s="1769"/>
      <c r="AI34" s="1770"/>
      <c r="AJ34" s="1771"/>
      <c r="AK34" s="1772"/>
      <c r="AL34" s="488"/>
      <c r="AM34" s="369"/>
    </row>
    <row r="35" spans="1:39" ht="21.95" customHeight="1">
      <c r="A35" s="1910"/>
      <c r="B35" s="1777"/>
      <c r="C35" s="1776" t="s">
        <v>990</v>
      </c>
      <c r="D35" s="1753"/>
      <c r="E35" s="1753"/>
      <c r="F35" s="1753"/>
      <c r="G35" s="1753"/>
      <c r="H35" s="1753"/>
      <c r="I35" s="1753"/>
      <c r="J35" s="1754"/>
      <c r="K35" s="1755"/>
      <c r="L35" s="1755"/>
      <c r="M35" s="1755"/>
      <c r="N35" s="1755"/>
      <c r="O35" s="1755"/>
      <c r="P35" s="1755"/>
      <c r="Q35" s="1755"/>
      <c r="R35" s="1755"/>
      <c r="S35" s="1755"/>
      <c r="T35" s="1755"/>
      <c r="U35" s="1755"/>
      <c r="V35" s="1755"/>
      <c r="W35" s="1755"/>
      <c r="X35" s="1755"/>
      <c r="Y35" s="1755"/>
      <c r="Z35" s="1755"/>
      <c r="AA35" s="1755"/>
      <c r="AB35" s="1755"/>
      <c r="AC35" s="1755"/>
      <c r="AD35" s="1755"/>
      <c r="AE35" s="1755"/>
      <c r="AF35" s="1755"/>
      <c r="AG35" s="1755"/>
      <c r="AH35" s="1756"/>
      <c r="AI35" s="1757"/>
      <c r="AJ35" s="1758"/>
      <c r="AK35" s="1759"/>
      <c r="AL35" s="488"/>
      <c r="AM35" s="369"/>
    </row>
    <row r="36" spans="1:39" ht="21.95" customHeight="1">
      <c r="A36" s="1910"/>
      <c r="B36" s="1777"/>
      <c r="C36" s="1777"/>
      <c r="D36" s="1761"/>
      <c r="E36" s="1761"/>
      <c r="F36" s="1761"/>
      <c r="G36" s="1761"/>
      <c r="H36" s="1761"/>
      <c r="I36" s="1761"/>
      <c r="J36" s="1762"/>
      <c r="K36" s="1763"/>
      <c r="L36" s="176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4"/>
      <c r="AI36" s="1765"/>
      <c r="AJ36" s="1766"/>
      <c r="AK36" s="1767"/>
      <c r="AL36" s="488"/>
      <c r="AM36" s="369"/>
    </row>
    <row r="37" spans="1:39" ht="21.95" customHeight="1">
      <c r="A37" s="1910"/>
      <c r="B37" s="1777"/>
      <c r="C37" s="1777"/>
      <c r="D37" s="1761"/>
      <c r="E37" s="1761"/>
      <c r="F37" s="1761"/>
      <c r="G37" s="1761"/>
      <c r="H37" s="1761"/>
      <c r="I37" s="1761"/>
      <c r="J37" s="1762"/>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4"/>
      <c r="AI37" s="1765"/>
      <c r="AJ37" s="1766"/>
      <c r="AK37" s="1767"/>
      <c r="AL37" s="488"/>
      <c r="AM37" s="369"/>
    </row>
    <row r="38" spans="1:39" ht="21.95" customHeight="1">
      <c r="A38" s="1910"/>
      <c r="B38" s="1777"/>
      <c r="C38" s="1788"/>
      <c r="D38" s="1761"/>
      <c r="E38" s="1761"/>
      <c r="F38" s="1761"/>
      <c r="G38" s="1761"/>
      <c r="H38" s="1761"/>
      <c r="I38" s="1761"/>
      <c r="J38" s="1762"/>
      <c r="K38" s="1763"/>
      <c r="L38" s="176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4"/>
      <c r="AI38" s="1765"/>
      <c r="AJ38" s="1766"/>
      <c r="AK38" s="1767"/>
      <c r="AL38" s="488"/>
      <c r="AM38" s="369"/>
    </row>
    <row r="39" spans="1:39" ht="21.95" customHeight="1">
      <c r="A39" s="1910"/>
      <c r="B39" s="1777"/>
      <c r="C39" s="1776" t="s">
        <v>548</v>
      </c>
      <c r="D39" s="1753"/>
      <c r="E39" s="1753"/>
      <c r="F39" s="1753"/>
      <c r="G39" s="1753"/>
      <c r="H39" s="1753"/>
      <c r="I39" s="1753"/>
      <c r="J39" s="1754"/>
      <c r="K39" s="1755"/>
      <c r="L39" s="1755"/>
      <c r="M39" s="1755"/>
      <c r="N39" s="1755"/>
      <c r="O39" s="1755"/>
      <c r="P39" s="1755"/>
      <c r="Q39" s="1755"/>
      <c r="R39" s="1755"/>
      <c r="S39" s="1755"/>
      <c r="T39" s="1755"/>
      <c r="U39" s="1755"/>
      <c r="V39" s="1755"/>
      <c r="W39" s="1755"/>
      <c r="X39" s="1755"/>
      <c r="Y39" s="1755"/>
      <c r="Z39" s="1755"/>
      <c r="AA39" s="1755"/>
      <c r="AB39" s="1755"/>
      <c r="AC39" s="1755"/>
      <c r="AD39" s="1755"/>
      <c r="AE39" s="1755"/>
      <c r="AF39" s="1755"/>
      <c r="AG39" s="1755"/>
      <c r="AH39" s="1756"/>
      <c r="AI39" s="1757"/>
      <c r="AJ39" s="1758"/>
      <c r="AK39" s="1759"/>
      <c r="AL39" s="488"/>
      <c r="AM39" s="369"/>
    </row>
    <row r="40" spans="1:39" ht="21.95" customHeight="1">
      <c r="A40" s="1910"/>
      <c r="B40" s="1777"/>
      <c r="C40" s="1777"/>
      <c r="D40" s="1761"/>
      <c r="E40" s="1761"/>
      <c r="F40" s="1761"/>
      <c r="G40" s="1761"/>
      <c r="H40" s="1761"/>
      <c r="I40" s="1761"/>
      <c r="J40" s="1762"/>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90"/>
      <c r="AI40" s="1765"/>
      <c r="AJ40" s="1766"/>
      <c r="AK40" s="1767"/>
      <c r="AL40" s="488"/>
      <c r="AM40" s="369"/>
    </row>
    <row r="41" spans="1:39" ht="21.95" customHeight="1">
      <c r="A41" s="1910"/>
      <c r="B41" s="1777"/>
      <c r="C41" s="1777"/>
      <c r="D41" s="1760"/>
      <c r="E41" s="1761"/>
      <c r="F41" s="1761"/>
      <c r="G41" s="1761"/>
      <c r="H41" s="1761"/>
      <c r="I41" s="1761"/>
      <c r="J41" s="1762"/>
      <c r="K41" s="1790"/>
      <c r="L41" s="1791"/>
      <c r="M41" s="1791"/>
      <c r="N41" s="1791"/>
      <c r="O41" s="1791"/>
      <c r="P41" s="1791"/>
      <c r="Q41" s="1791"/>
      <c r="R41" s="1791"/>
      <c r="S41" s="1791"/>
      <c r="T41" s="1791"/>
      <c r="U41" s="1791"/>
      <c r="V41" s="1791"/>
      <c r="W41" s="1791"/>
      <c r="X41" s="1791"/>
      <c r="Y41" s="1791"/>
      <c r="Z41" s="1791"/>
      <c r="AA41" s="1791"/>
      <c r="AB41" s="1791"/>
      <c r="AC41" s="1791"/>
      <c r="AD41" s="1791"/>
      <c r="AE41" s="1791"/>
      <c r="AF41" s="1791"/>
      <c r="AG41" s="1791"/>
      <c r="AH41" s="1792"/>
      <c r="AI41" s="1793"/>
      <c r="AJ41" s="1794"/>
      <c r="AK41" s="1795"/>
      <c r="AL41" s="488"/>
      <c r="AM41" s="369"/>
    </row>
    <row r="42" spans="1:39" ht="21.95" customHeight="1">
      <c r="A42" s="1910"/>
      <c r="B42" s="1777"/>
      <c r="C42" s="1788"/>
      <c r="D42" s="1774"/>
      <c r="E42" s="1774"/>
      <c r="F42" s="1774"/>
      <c r="G42" s="1774"/>
      <c r="H42" s="1774"/>
      <c r="I42" s="1774"/>
      <c r="J42" s="1775"/>
      <c r="K42" s="1768"/>
      <c r="L42" s="1768"/>
      <c r="M42" s="1768"/>
      <c r="N42" s="1768"/>
      <c r="O42" s="1768"/>
      <c r="P42" s="1768"/>
      <c r="Q42" s="1768"/>
      <c r="R42" s="1768"/>
      <c r="S42" s="1768"/>
      <c r="T42" s="1768"/>
      <c r="U42" s="1768"/>
      <c r="V42" s="1768"/>
      <c r="W42" s="1768"/>
      <c r="X42" s="1768"/>
      <c r="Y42" s="1768"/>
      <c r="Z42" s="1768"/>
      <c r="AA42" s="1768"/>
      <c r="AB42" s="1768"/>
      <c r="AC42" s="1768"/>
      <c r="AD42" s="1768"/>
      <c r="AE42" s="1768"/>
      <c r="AF42" s="1768"/>
      <c r="AG42" s="1768"/>
      <c r="AH42" s="1769"/>
      <c r="AI42" s="1770"/>
      <c r="AJ42" s="1771"/>
      <c r="AK42" s="1772"/>
      <c r="AL42" s="488"/>
      <c r="AM42" s="369"/>
    </row>
    <row r="43" spans="1:39" ht="21.95" customHeight="1">
      <c r="A43" s="1910"/>
      <c r="B43" s="1777"/>
      <c r="C43" s="1776" t="s">
        <v>549</v>
      </c>
      <c r="D43" s="1753"/>
      <c r="E43" s="1753"/>
      <c r="F43" s="1753"/>
      <c r="G43" s="1753"/>
      <c r="H43" s="1753"/>
      <c r="I43" s="1753"/>
      <c r="J43" s="1754"/>
      <c r="K43" s="1755"/>
      <c r="L43" s="1755"/>
      <c r="M43" s="1755"/>
      <c r="N43" s="1755"/>
      <c r="O43" s="1755"/>
      <c r="P43" s="1755"/>
      <c r="Q43" s="1755"/>
      <c r="R43" s="1755"/>
      <c r="S43" s="1755"/>
      <c r="T43" s="1755"/>
      <c r="U43" s="1755"/>
      <c r="V43" s="1755"/>
      <c r="W43" s="1755"/>
      <c r="X43" s="1755"/>
      <c r="Y43" s="1755"/>
      <c r="Z43" s="1755"/>
      <c r="AA43" s="1755"/>
      <c r="AB43" s="1755"/>
      <c r="AC43" s="1755"/>
      <c r="AD43" s="1755"/>
      <c r="AE43" s="1755"/>
      <c r="AF43" s="1755"/>
      <c r="AG43" s="1755"/>
      <c r="AH43" s="1756"/>
      <c r="AI43" s="1757"/>
      <c r="AJ43" s="1758"/>
      <c r="AK43" s="1759"/>
      <c r="AL43" s="488"/>
      <c r="AM43" s="369"/>
    </row>
    <row r="44" spans="1:39" ht="21.95" customHeight="1">
      <c r="A44" s="1910"/>
      <c r="B44" s="1777"/>
      <c r="C44" s="1777"/>
      <c r="D44" s="1761"/>
      <c r="E44" s="1761"/>
      <c r="F44" s="1761"/>
      <c r="G44" s="1761"/>
      <c r="H44" s="1761"/>
      <c r="I44" s="1761"/>
      <c r="J44" s="1762"/>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4"/>
      <c r="AI44" s="1765"/>
      <c r="AJ44" s="1766"/>
      <c r="AK44" s="1767"/>
      <c r="AL44" s="488"/>
      <c r="AM44" s="369"/>
    </row>
    <row r="45" spans="1:39" ht="21.95" customHeight="1">
      <c r="A45" s="1910"/>
      <c r="B45" s="1777"/>
      <c r="C45" s="1777"/>
      <c r="D45" s="1761"/>
      <c r="E45" s="1761"/>
      <c r="F45" s="1761"/>
      <c r="G45" s="1761"/>
      <c r="H45" s="1761"/>
      <c r="I45" s="1761"/>
      <c r="J45" s="1762"/>
      <c r="K45" s="1763"/>
      <c r="L45" s="176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4"/>
      <c r="AI45" s="1765"/>
      <c r="AJ45" s="1766"/>
      <c r="AK45" s="1767"/>
      <c r="AL45" s="488"/>
      <c r="AM45" s="369"/>
    </row>
    <row r="46" spans="1:39" ht="21.95" customHeight="1">
      <c r="A46" s="1910"/>
      <c r="B46" s="1788"/>
      <c r="C46" s="1788"/>
      <c r="D46" s="1774"/>
      <c r="E46" s="1774"/>
      <c r="F46" s="1774"/>
      <c r="G46" s="1774"/>
      <c r="H46" s="1774"/>
      <c r="I46" s="1774"/>
      <c r="J46" s="1775"/>
      <c r="K46" s="1768"/>
      <c r="L46" s="1768"/>
      <c r="M46" s="1768"/>
      <c r="N46" s="1768"/>
      <c r="O46" s="1768"/>
      <c r="P46" s="1768"/>
      <c r="Q46" s="1768"/>
      <c r="R46" s="1768"/>
      <c r="S46" s="1768"/>
      <c r="T46" s="1768"/>
      <c r="U46" s="1768"/>
      <c r="V46" s="1768"/>
      <c r="W46" s="1768"/>
      <c r="X46" s="1768"/>
      <c r="Y46" s="1768"/>
      <c r="Z46" s="1768"/>
      <c r="AA46" s="1768"/>
      <c r="AB46" s="1768"/>
      <c r="AC46" s="1768"/>
      <c r="AD46" s="1768"/>
      <c r="AE46" s="1768"/>
      <c r="AF46" s="1768"/>
      <c r="AG46" s="1768"/>
      <c r="AH46" s="1769"/>
      <c r="AI46" s="1770"/>
      <c r="AJ46" s="1771"/>
      <c r="AK46" s="1772"/>
      <c r="AL46" s="488"/>
      <c r="AM46" s="369"/>
    </row>
    <row r="47" spans="1:39" ht="20.100000000000001" customHeight="1">
      <c r="A47" s="1910"/>
      <c r="B47" s="1776" t="s">
        <v>550</v>
      </c>
      <c r="C47" s="1778"/>
      <c r="D47" s="1779"/>
      <c r="E47" s="1780"/>
      <c r="F47" s="1780"/>
      <c r="G47" s="1780"/>
      <c r="H47" s="1780"/>
      <c r="I47" s="1780"/>
      <c r="J47" s="1781"/>
      <c r="K47" s="1755"/>
      <c r="L47" s="1755"/>
      <c r="M47" s="1755"/>
      <c r="N47" s="1755"/>
      <c r="O47" s="1755"/>
      <c r="P47" s="1755"/>
      <c r="Q47" s="1755"/>
      <c r="R47" s="1755"/>
      <c r="S47" s="1755"/>
      <c r="T47" s="1755"/>
      <c r="U47" s="1755"/>
      <c r="V47" s="1755"/>
      <c r="W47" s="1755"/>
      <c r="X47" s="1755"/>
      <c r="Y47" s="1755"/>
      <c r="Z47" s="1755"/>
      <c r="AA47" s="1755"/>
      <c r="AB47" s="1755"/>
      <c r="AC47" s="1755"/>
      <c r="AD47" s="1755"/>
      <c r="AE47" s="1755"/>
      <c r="AF47" s="1755"/>
      <c r="AG47" s="1755"/>
      <c r="AH47" s="1756"/>
      <c r="AI47" s="1757"/>
      <c r="AJ47" s="1758"/>
      <c r="AK47" s="1759"/>
      <c r="AL47" s="488"/>
      <c r="AM47" s="369"/>
    </row>
    <row r="48" spans="1:39" ht="20.100000000000001" customHeight="1">
      <c r="A48" s="1910"/>
      <c r="B48" s="1777"/>
      <c r="C48" s="1782"/>
      <c r="D48" s="1783"/>
      <c r="E48" s="1783"/>
      <c r="F48" s="1783"/>
      <c r="G48" s="1783"/>
      <c r="H48" s="1783"/>
      <c r="I48" s="1783"/>
      <c r="J48" s="1784"/>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4"/>
      <c r="AI48" s="1765"/>
      <c r="AJ48" s="1766"/>
      <c r="AK48" s="1767"/>
      <c r="AL48" s="488"/>
      <c r="AM48" s="369"/>
    </row>
    <row r="49" spans="1:39" ht="20.100000000000001" customHeight="1">
      <c r="A49" s="1910"/>
      <c r="B49" s="1777"/>
      <c r="C49" s="1785"/>
      <c r="D49" s="1786"/>
      <c r="E49" s="1786"/>
      <c r="F49" s="1786"/>
      <c r="G49" s="1786"/>
      <c r="H49" s="1786"/>
      <c r="I49" s="1786"/>
      <c r="J49" s="1787"/>
      <c r="K49" s="1768"/>
      <c r="L49" s="1768"/>
      <c r="M49" s="1768"/>
      <c r="N49" s="1768"/>
      <c r="O49" s="1768"/>
      <c r="P49" s="1768"/>
      <c r="Q49" s="1768"/>
      <c r="R49" s="1768"/>
      <c r="S49" s="1768"/>
      <c r="T49" s="1768"/>
      <c r="U49" s="1768"/>
      <c r="V49" s="1768"/>
      <c r="W49" s="1768"/>
      <c r="X49" s="1768"/>
      <c r="Y49" s="1768"/>
      <c r="Z49" s="1768"/>
      <c r="AA49" s="1768"/>
      <c r="AB49" s="1768"/>
      <c r="AC49" s="1768"/>
      <c r="AD49" s="1768"/>
      <c r="AE49" s="1768"/>
      <c r="AF49" s="1768"/>
      <c r="AG49" s="1768"/>
      <c r="AH49" s="1769"/>
      <c r="AI49" s="1770"/>
      <c r="AJ49" s="1771"/>
      <c r="AK49" s="1772"/>
      <c r="AL49" s="488"/>
      <c r="AM49" s="369"/>
    </row>
    <row r="50" spans="1:39" ht="20.100000000000001" customHeight="1">
      <c r="A50" s="1910"/>
      <c r="B50" s="1776" t="s">
        <v>551</v>
      </c>
      <c r="C50" s="1778"/>
      <c r="D50" s="1780"/>
      <c r="E50" s="1780"/>
      <c r="F50" s="1780"/>
      <c r="G50" s="1780"/>
      <c r="H50" s="1780"/>
      <c r="I50" s="1780"/>
      <c r="J50" s="1781"/>
      <c r="K50" s="1755"/>
      <c r="L50" s="1755"/>
      <c r="M50" s="1755"/>
      <c r="N50" s="1755"/>
      <c r="O50" s="1755"/>
      <c r="P50" s="1755"/>
      <c r="Q50" s="1755"/>
      <c r="R50" s="1755"/>
      <c r="S50" s="1755"/>
      <c r="T50" s="1755"/>
      <c r="U50" s="1755"/>
      <c r="V50" s="1755"/>
      <c r="W50" s="1755"/>
      <c r="X50" s="1755"/>
      <c r="Y50" s="1755"/>
      <c r="Z50" s="1755"/>
      <c r="AA50" s="1755"/>
      <c r="AB50" s="1755"/>
      <c r="AC50" s="1755"/>
      <c r="AD50" s="1755"/>
      <c r="AE50" s="1755"/>
      <c r="AF50" s="1755"/>
      <c r="AG50" s="1755"/>
      <c r="AH50" s="1756"/>
      <c r="AI50" s="1757"/>
      <c r="AJ50" s="1758"/>
      <c r="AK50" s="1759"/>
      <c r="AL50" s="488"/>
      <c r="AM50" s="369"/>
    </row>
    <row r="51" spans="1:39" ht="20.100000000000001" customHeight="1">
      <c r="A51" s="1910"/>
      <c r="B51" s="1777"/>
      <c r="C51" s="1782"/>
      <c r="D51" s="1783"/>
      <c r="E51" s="1783"/>
      <c r="F51" s="1783"/>
      <c r="G51" s="1783"/>
      <c r="H51" s="1783"/>
      <c r="I51" s="1783"/>
      <c r="J51" s="1784"/>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4"/>
      <c r="AI51" s="1765"/>
      <c r="AJ51" s="1766"/>
      <c r="AK51" s="1767"/>
      <c r="AL51" s="488"/>
      <c r="AM51" s="369"/>
    </row>
    <row r="52" spans="1:39" ht="20.100000000000001" customHeight="1">
      <c r="A52" s="1910"/>
      <c r="B52" s="1788"/>
      <c r="C52" s="1785"/>
      <c r="D52" s="1786"/>
      <c r="E52" s="1786"/>
      <c r="F52" s="1786"/>
      <c r="G52" s="1786"/>
      <c r="H52" s="1786"/>
      <c r="I52" s="1786"/>
      <c r="J52" s="1787"/>
      <c r="K52" s="1768"/>
      <c r="L52" s="1768"/>
      <c r="M52" s="1768"/>
      <c r="N52" s="1768"/>
      <c r="O52" s="1768"/>
      <c r="P52" s="1768"/>
      <c r="Q52" s="1768"/>
      <c r="R52" s="1768"/>
      <c r="S52" s="1768"/>
      <c r="T52" s="1768"/>
      <c r="U52" s="1768"/>
      <c r="V52" s="1768"/>
      <c r="W52" s="1768"/>
      <c r="X52" s="1768"/>
      <c r="Y52" s="1768"/>
      <c r="Z52" s="1768"/>
      <c r="AA52" s="1768"/>
      <c r="AB52" s="1768"/>
      <c r="AC52" s="1768"/>
      <c r="AD52" s="1768"/>
      <c r="AE52" s="1768"/>
      <c r="AF52" s="1768"/>
      <c r="AG52" s="1768"/>
      <c r="AH52" s="1769"/>
      <c r="AI52" s="1770"/>
      <c r="AJ52" s="1771"/>
      <c r="AK52" s="1772"/>
      <c r="AL52" s="488"/>
      <c r="AM52" s="369"/>
    </row>
    <row r="53" spans="1:39" ht="18" customHeight="1">
      <c r="A53" s="1910"/>
      <c r="B53" s="1831" t="s">
        <v>277</v>
      </c>
      <c r="C53" s="1832"/>
      <c r="D53" s="1833"/>
      <c r="E53" s="1832"/>
      <c r="F53" s="1832"/>
      <c r="G53" s="1832"/>
      <c r="H53" s="1832"/>
      <c r="I53" s="1832"/>
      <c r="J53" s="1834"/>
      <c r="K53" s="736"/>
      <c r="L53" s="1835" t="s">
        <v>621</v>
      </c>
      <c r="M53" s="1836"/>
      <c r="N53" s="1836"/>
      <c r="O53" s="1836"/>
      <c r="P53" s="736"/>
      <c r="Q53" s="1831" t="s">
        <v>552</v>
      </c>
      <c r="R53" s="1832"/>
      <c r="S53" s="1832"/>
      <c r="T53" s="1832"/>
      <c r="U53" s="1837" t="s">
        <v>622</v>
      </c>
      <c r="V53" s="1837"/>
      <c r="W53" s="1837"/>
      <c r="X53" s="1837"/>
      <c r="Y53" s="1837"/>
      <c r="Z53" s="1837"/>
      <c r="AA53" s="1837"/>
      <c r="AB53" s="1837"/>
      <c r="AC53" s="1837"/>
      <c r="AD53" s="1837"/>
      <c r="AE53" s="1837"/>
      <c r="AF53" s="1837"/>
      <c r="AG53" s="1837"/>
      <c r="AH53" s="1837"/>
      <c r="AI53" s="1796"/>
      <c r="AJ53" s="1797"/>
      <c r="AK53" s="1798"/>
      <c r="AL53" s="488"/>
      <c r="AM53" s="369"/>
    </row>
    <row r="54" spans="1:39" ht="18" customHeight="1">
      <c r="A54" s="1910"/>
      <c r="B54" s="1799" t="s">
        <v>553</v>
      </c>
      <c r="C54" s="1800"/>
      <c r="D54" s="1800"/>
      <c r="E54" s="1800"/>
      <c r="F54" s="1800"/>
      <c r="G54" s="1800"/>
      <c r="H54" s="1800"/>
      <c r="I54" s="1800"/>
      <c r="J54" s="1801"/>
      <c r="K54" s="1807"/>
      <c r="L54" s="1808"/>
      <c r="M54" s="1809"/>
      <c r="N54" s="1810"/>
      <c r="O54" s="1811"/>
      <c r="P54" s="1811"/>
      <c r="Q54" s="1811"/>
      <c r="R54" s="1811"/>
      <c r="S54" s="1811"/>
      <c r="T54" s="1811"/>
      <c r="U54" s="1811"/>
      <c r="V54" s="1811"/>
      <c r="W54" s="1811"/>
      <c r="X54" s="1811"/>
      <c r="Y54" s="1811"/>
      <c r="Z54" s="1811"/>
      <c r="AA54" s="1811"/>
      <c r="AB54" s="1811"/>
      <c r="AC54" s="1811"/>
      <c r="AD54" s="1811"/>
      <c r="AE54" s="1811"/>
      <c r="AF54" s="1812"/>
      <c r="AG54" s="1813"/>
      <c r="AH54" s="1814"/>
      <c r="AI54" s="1757"/>
      <c r="AJ54" s="1758"/>
      <c r="AK54" s="1759"/>
      <c r="AL54" s="488"/>
      <c r="AM54" s="369"/>
    </row>
    <row r="55" spans="1:39" ht="18" customHeight="1">
      <c r="A55" s="1910"/>
      <c r="B55" s="1802"/>
      <c r="C55" s="1744"/>
      <c r="D55" s="1744"/>
      <c r="E55" s="1744"/>
      <c r="F55" s="1744"/>
      <c r="G55" s="1744"/>
      <c r="H55" s="1744"/>
      <c r="I55" s="1744"/>
      <c r="J55" s="1803"/>
      <c r="K55" s="1861"/>
      <c r="L55" s="1862"/>
      <c r="M55" s="1863"/>
      <c r="N55" s="1864"/>
      <c r="O55" s="1865"/>
      <c r="P55" s="1865"/>
      <c r="Q55" s="1865"/>
      <c r="R55" s="1865"/>
      <c r="S55" s="1865"/>
      <c r="T55" s="1865"/>
      <c r="U55" s="1865"/>
      <c r="V55" s="1865"/>
      <c r="W55" s="1865"/>
      <c r="X55" s="1865"/>
      <c r="Y55" s="1865"/>
      <c r="Z55" s="1865"/>
      <c r="AA55" s="1865"/>
      <c r="AB55" s="1865"/>
      <c r="AC55" s="1865"/>
      <c r="AD55" s="1865"/>
      <c r="AE55" s="1865"/>
      <c r="AF55" s="1866"/>
      <c r="AG55" s="1867"/>
      <c r="AH55" s="1868"/>
      <c r="AI55" s="1765"/>
      <c r="AJ55" s="1766"/>
      <c r="AK55" s="1767"/>
      <c r="AL55" s="488"/>
      <c r="AM55" s="369"/>
    </row>
    <row r="56" spans="1:39" ht="18" customHeight="1">
      <c r="A56" s="1910"/>
      <c r="B56" s="1802"/>
      <c r="C56" s="1744"/>
      <c r="D56" s="1744"/>
      <c r="E56" s="1744"/>
      <c r="F56" s="1744"/>
      <c r="G56" s="1744"/>
      <c r="H56" s="1744"/>
      <c r="I56" s="1744"/>
      <c r="J56" s="1803"/>
      <c r="K56" s="1861"/>
      <c r="L56" s="1862"/>
      <c r="M56" s="1863"/>
      <c r="N56" s="1864"/>
      <c r="O56" s="1865"/>
      <c r="P56" s="1865"/>
      <c r="Q56" s="1865"/>
      <c r="R56" s="1865"/>
      <c r="S56" s="1865"/>
      <c r="T56" s="1865"/>
      <c r="U56" s="1865"/>
      <c r="V56" s="1865"/>
      <c r="W56" s="1865"/>
      <c r="X56" s="1865"/>
      <c r="Y56" s="1865"/>
      <c r="Z56" s="1865"/>
      <c r="AA56" s="1865"/>
      <c r="AB56" s="1865"/>
      <c r="AC56" s="1865"/>
      <c r="AD56" s="1865"/>
      <c r="AE56" s="1865"/>
      <c r="AF56" s="1866"/>
      <c r="AG56" s="1867"/>
      <c r="AH56" s="1868"/>
      <c r="AI56" s="1765"/>
      <c r="AJ56" s="1766"/>
      <c r="AK56" s="1767"/>
      <c r="AL56" s="488"/>
      <c r="AM56" s="369"/>
    </row>
    <row r="57" spans="1:39" ht="18" customHeight="1">
      <c r="A57" s="1910"/>
      <c r="B57" s="1804"/>
      <c r="C57" s="1805"/>
      <c r="D57" s="1805"/>
      <c r="E57" s="1805"/>
      <c r="F57" s="1805"/>
      <c r="G57" s="1805"/>
      <c r="H57" s="1805"/>
      <c r="I57" s="1805"/>
      <c r="J57" s="1806"/>
      <c r="K57" s="1821"/>
      <c r="L57" s="1822"/>
      <c r="M57" s="1823"/>
      <c r="N57" s="1824"/>
      <c r="O57" s="1825"/>
      <c r="P57" s="1825"/>
      <c r="Q57" s="1825"/>
      <c r="R57" s="1825"/>
      <c r="S57" s="1825"/>
      <c r="T57" s="1825"/>
      <c r="U57" s="1825"/>
      <c r="V57" s="1825"/>
      <c r="W57" s="1825"/>
      <c r="X57" s="1825"/>
      <c r="Y57" s="1825"/>
      <c r="Z57" s="1825"/>
      <c r="AA57" s="1825"/>
      <c r="AB57" s="1825"/>
      <c r="AC57" s="1825"/>
      <c r="AD57" s="1825"/>
      <c r="AE57" s="1825"/>
      <c r="AF57" s="1826"/>
      <c r="AG57" s="1827"/>
      <c r="AH57" s="1828"/>
      <c r="AI57" s="1770"/>
      <c r="AJ57" s="1771"/>
      <c r="AK57" s="1772"/>
      <c r="AL57" s="488"/>
      <c r="AM57" s="369"/>
    </row>
    <row r="58" spans="1:39" ht="18" customHeight="1">
      <c r="A58" s="1910"/>
      <c r="B58" s="1800" t="s">
        <v>623</v>
      </c>
      <c r="C58" s="1800"/>
      <c r="D58" s="1800"/>
      <c r="E58" s="1800"/>
      <c r="F58" s="1800"/>
      <c r="G58" s="1843">
        <f>SUM(O58,N60,T60,Z60,AF60)</f>
        <v>0</v>
      </c>
      <c r="H58" s="1843"/>
      <c r="I58" s="1843"/>
      <c r="J58" s="1844"/>
      <c r="K58" s="1849" t="s">
        <v>547</v>
      </c>
      <c r="L58" s="1850"/>
      <c r="M58" s="1850"/>
      <c r="N58" s="1850"/>
      <c r="O58" s="1853">
        <f>SUM(V58:X59,AC58:AE59,AI59)</f>
        <v>0</v>
      </c>
      <c r="P58" s="1853"/>
      <c r="Q58" s="1854"/>
      <c r="R58" s="1857" t="s">
        <v>564</v>
      </c>
      <c r="S58" s="1858"/>
      <c r="T58" s="1858"/>
      <c r="U58" s="1858"/>
      <c r="V58" s="1859">
        <f>SUM(AI31:AK34)</f>
        <v>0</v>
      </c>
      <c r="W58" s="1859"/>
      <c r="X58" s="1860"/>
      <c r="Y58" s="1857" t="s">
        <v>565</v>
      </c>
      <c r="Z58" s="1858"/>
      <c r="AA58" s="1858"/>
      <c r="AB58" s="1858"/>
      <c r="AC58" s="1859">
        <f>SUM(AI35:AK38)</f>
        <v>0</v>
      </c>
      <c r="AD58" s="1859"/>
      <c r="AE58" s="1859"/>
      <c r="AF58" s="512"/>
      <c r="AG58" s="513"/>
      <c r="AH58" s="513"/>
      <c r="AI58" s="513"/>
      <c r="AJ58" s="513"/>
      <c r="AK58" s="511"/>
      <c r="AL58" s="486"/>
      <c r="AM58" s="369"/>
    </row>
    <row r="59" spans="1:39" ht="18" customHeight="1">
      <c r="A59" s="1910"/>
      <c r="B59" s="1744"/>
      <c r="C59" s="1744"/>
      <c r="D59" s="1744"/>
      <c r="E59" s="1744"/>
      <c r="F59" s="1744"/>
      <c r="G59" s="1845"/>
      <c r="H59" s="1845"/>
      <c r="I59" s="1845"/>
      <c r="J59" s="1846"/>
      <c r="K59" s="1851"/>
      <c r="L59" s="1852"/>
      <c r="M59" s="1852"/>
      <c r="N59" s="1852"/>
      <c r="O59" s="1855"/>
      <c r="P59" s="1855"/>
      <c r="Q59" s="1856"/>
      <c r="R59" s="1815" t="s">
        <v>548</v>
      </c>
      <c r="S59" s="1816"/>
      <c r="T59" s="1816"/>
      <c r="U59" s="1816"/>
      <c r="V59" s="1817">
        <f>SUM(AI39:AK42)</f>
        <v>0</v>
      </c>
      <c r="W59" s="1817"/>
      <c r="X59" s="1818"/>
      <c r="Y59" s="1819" t="s">
        <v>549</v>
      </c>
      <c r="Z59" s="1820"/>
      <c r="AA59" s="1820"/>
      <c r="AB59" s="1820"/>
      <c r="AC59" s="1817">
        <f>SUM(AI43:AK46)</f>
        <v>0</v>
      </c>
      <c r="AD59" s="1817"/>
      <c r="AE59" s="1817"/>
      <c r="AF59" s="1829" t="s">
        <v>739</v>
      </c>
      <c r="AG59" s="1830"/>
      <c r="AH59" s="1830"/>
      <c r="AI59" s="1817">
        <f>SUMIFS(AI54:AK57,AF54:AH57,"（能開講習）")</f>
        <v>0</v>
      </c>
      <c r="AJ59" s="1817"/>
      <c r="AK59" s="1838"/>
      <c r="AL59" s="489"/>
      <c r="AM59" s="369"/>
    </row>
    <row r="60" spans="1:39" ht="18" customHeight="1">
      <c r="A60" s="1910"/>
      <c r="B60" s="1805"/>
      <c r="C60" s="1805"/>
      <c r="D60" s="1805"/>
      <c r="E60" s="1805"/>
      <c r="F60" s="1805"/>
      <c r="G60" s="1847"/>
      <c r="H60" s="1847"/>
      <c r="I60" s="1847"/>
      <c r="J60" s="1848"/>
      <c r="K60" s="1839" t="s">
        <v>550</v>
      </c>
      <c r="L60" s="1840"/>
      <c r="M60" s="1840"/>
      <c r="N60" s="1841">
        <f>SUM(AI47:AK49)</f>
        <v>0</v>
      </c>
      <c r="O60" s="1841"/>
      <c r="P60" s="1842"/>
      <c r="Q60" s="1839" t="s">
        <v>551</v>
      </c>
      <c r="R60" s="1840"/>
      <c r="S60" s="1840"/>
      <c r="T60" s="1841">
        <f>SUM(AI50:AK52)</f>
        <v>0</v>
      </c>
      <c r="U60" s="1841"/>
      <c r="V60" s="1842"/>
      <c r="W60" s="1839" t="s">
        <v>554</v>
      </c>
      <c r="X60" s="1840"/>
      <c r="Y60" s="1840"/>
      <c r="Z60" s="1841">
        <f>AI53</f>
        <v>0</v>
      </c>
      <c r="AA60" s="1841"/>
      <c r="AB60" s="1842"/>
      <c r="AC60" s="1840" t="s">
        <v>739</v>
      </c>
      <c r="AD60" s="1840"/>
      <c r="AE60" s="1840"/>
      <c r="AF60" s="1841">
        <f>SUM(AI54:AK57)-AI59</f>
        <v>0</v>
      </c>
      <c r="AG60" s="1841"/>
      <c r="AH60" s="1841"/>
      <c r="AI60" s="370"/>
      <c r="AJ60" s="370"/>
      <c r="AK60" s="395"/>
      <c r="AL60" s="486"/>
      <c r="AM60" s="369"/>
    </row>
    <row r="61" spans="1:39" ht="18" customHeight="1">
      <c r="A61" s="1910"/>
      <c r="B61" s="1800" t="s">
        <v>555</v>
      </c>
      <c r="C61" s="1800"/>
      <c r="D61" s="1800"/>
      <c r="E61" s="1800"/>
      <c r="F61" s="1800"/>
      <c r="G61" s="1800"/>
      <c r="H61" s="1800"/>
      <c r="I61" s="1800"/>
      <c r="J61" s="1801"/>
      <c r="K61" s="1889" t="s">
        <v>624</v>
      </c>
      <c r="L61" s="1890"/>
      <c r="M61" s="1890"/>
      <c r="N61" s="909"/>
      <c r="O61" s="368"/>
      <c r="P61" s="372"/>
      <c r="Q61" s="372"/>
      <c r="R61" s="372"/>
      <c r="S61" s="372"/>
      <c r="T61" s="372"/>
      <c r="U61" s="372"/>
      <c r="V61" s="373"/>
      <c r="W61" s="373"/>
      <c r="X61" s="373"/>
      <c r="Y61" s="1891"/>
      <c r="Z61" s="1891"/>
      <c r="AA61" s="1891"/>
      <c r="AB61" s="1892"/>
      <c r="AC61" s="1893" t="s">
        <v>278</v>
      </c>
      <c r="AD61" s="1894"/>
      <c r="AE61" s="1894"/>
      <c r="AF61" s="1894"/>
      <c r="AG61" s="1898">
        <f>Y61+Y62</f>
        <v>0</v>
      </c>
      <c r="AH61" s="1898"/>
      <c r="AI61" s="1898"/>
      <c r="AJ61" s="1898"/>
      <c r="AK61" s="1899"/>
      <c r="AL61" s="490"/>
      <c r="AM61" s="369"/>
    </row>
    <row r="62" spans="1:39" ht="18" customHeight="1">
      <c r="A62" s="1910"/>
      <c r="B62" s="1744"/>
      <c r="C62" s="1744"/>
      <c r="D62" s="1744"/>
      <c r="E62" s="1744"/>
      <c r="F62" s="1744"/>
      <c r="G62" s="1744"/>
      <c r="H62" s="1744"/>
      <c r="I62" s="1744"/>
      <c r="J62" s="1803"/>
      <c r="K62" s="1904" t="s">
        <v>556</v>
      </c>
      <c r="L62" s="1905"/>
      <c r="M62" s="1905"/>
      <c r="N62" s="1906"/>
      <c r="O62" s="1906"/>
      <c r="P62" s="1906"/>
      <c r="Q62" s="1906"/>
      <c r="R62" s="1906"/>
      <c r="S62" s="1906"/>
      <c r="T62" s="1906"/>
      <c r="U62" s="1906"/>
      <c r="V62" s="1906"/>
      <c r="W62" s="1906"/>
      <c r="X62" s="396" t="s">
        <v>625</v>
      </c>
      <c r="Y62" s="1907"/>
      <c r="Z62" s="1907"/>
      <c r="AA62" s="1907"/>
      <c r="AB62" s="1908"/>
      <c r="AC62" s="1895"/>
      <c r="AD62" s="1745"/>
      <c r="AE62" s="1745"/>
      <c r="AF62" s="1745"/>
      <c r="AG62" s="1900"/>
      <c r="AH62" s="1900"/>
      <c r="AI62" s="1900"/>
      <c r="AJ62" s="1900"/>
      <c r="AK62" s="1901"/>
      <c r="AL62" s="490"/>
      <c r="AM62" s="369"/>
    </row>
    <row r="63" spans="1:39" ht="18" customHeight="1">
      <c r="A63" s="1911"/>
      <c r="B63" s="1805"/>
      <c r="C63" s="1805"/>
      <c r="D63" s="1805"/>
      <c r="E63" s="1805"/>
      <c r="F63" s="1805"/>
      <c r="G63" s="1805"/>
      <c r="H63" s="1805"/>
      <c r="I63" s="1805"/>
      <c r="J63" s="1806"/>
      <c r="K63" s="374" t="s">
        <v>557</v>
      </c>
      <c r="L63" s="375"/>
      <c r="M63" s="375"/>
      <c r="N63" s="1909"/>
      <c r="O63" s="1909"/>
      <c r="P63" s="1909"/>
      <c r="Q63" s="1909"/>
      <c r="R63" s="1909"/>
      <c r="S63" s="1909"/>
      <c r="T63" s="1909"/>
      <c r="U63" s="1909"/>
      <c r="V63" s="1909"/>
      <c r="W63" s="1909"/>
      <c r="X63" s="1909"/>
      <c r="Y63" s="1909"/>
      <c r="Z63" s="1909"/>
      <c r="AA63" s="1909"/>
      <c r="AB63" s="376" t="s">
        <v>625</v>
      </c>
      <c r="AC63" s="1896"/>
      <c r="AD63" s="1897"/>
      <c r="AE63" s="1897"/>
      <c r="AF63" s="1897"/>
      <c r="AG63" s="1902"/>
      <c r="AH63" s="1902"/>
      <c r="AI63" s="1902"/>
      <c r="AJ63" s="1902"/>
      <c r="AK63" s="1903"/>
      <c r="AL63" s="490"/>
      <c r="AM63" s="369"/>
    </row>
    <row r="64" spans="1:39" ht="18" customHeight="1">
      <c r="A64" s="1872" t="s">
        <v>626</v>
      </c>
      <c r="B64" s="1874" t="s">
        <v>558</v>
      </c>
      <c r="C64" s="1875"/>
      <c r="D64" s="1875"/>
      <c r="E64" s="1875"/>
      <c r="F64" s="1875"/>
      <c r="G64" s="1875"/>
      <c r="H64" s="1875"/>
      <c r="I64" s="1875"/>
      <c r="J64" s="1876"/>
      <c r="K64" s="737"/>
      <c r="L64" s="1877" t="s">
        <v>627</v>
      </c>
      <c r="M64" s="1878"/>
      <c r="N64" s="1878"/>
      <c r="O64" s="1878"/>
      <c r="P64" s="1878"/>
      <c r="Q64" s="1878"/>
      <c r="R64" s="1878"/>
      <c r="S64" s="1878"/>
      <c r="T64" s="1878"/>
      <c r="U64" s="1878"/>
      <c r="V64" s="1878"/>
      <c r="W64" s="1878"/>
      <c r="X64" s="1878"/>
      <c r="Y64" s="1878"/>
      <c r="Z64" s="1878"/>
      <c r="AA64" s="1878"/>
      <c r="AB64" s="1878"/>
      <c r="AC64" s="1878"/>
      <c r="AD64" s="1878"/>
      <c r="AE64" s="1878"/>
      <c r="AF64" s="1878"/>
      <c r="AG64" s="1878"/>
      <c r="AH64" s="1878"/>
      <c r="AI64" s="1878"/>
      <c r="AJ64" s="1878"/>
      <c r="AK64" s="1879"/>
      <c r="AL64" s="491"/>
      <c r="AM64" s="369"/>
    </row>
    <row r="65" spans="1:39" ht="27.95" customHeight="1">
      <c r="A65" s="1872"/>
      <c r="B65" s="1874" t="s">
        <v>559</v>
      </c>
      <c r="C65" s="1875"/>
      <c r="D65" s="1875"/>
      <c r="E65" s="1875"/>
      <c r="F65" s="1875"/>
      <c r="G65" s="1875"/>
      <c r="H65" s="1875"/>
      <c r="I65" s="1875"/>
      <c r="J65" s="1876"/>
      <c r="K65" s="1880"/>
      <c r="L65" s="1881"/>
      <c r="M65" s="1881"/>
      <c r="N65" s="1881"/>
      <c r="O65" s="1881"/>
      <c r="P65" s="1881"/>
      <c r="Q65" s="1881"/>
      <c r="R65" s="1881"/>
      <c r="S65" s="1881"/>
      <c r="T65" s="1881"/>
      <c r="U65" s="1881"/>
      <c r="V65" s="1881"/>
      <c r="W65" s="1881"/>
      <c r="X65" s="1881"/>
      <c r="Y65" s="1881"/>
      <c r="Z65" s="1881"/>
      <c r="AA65" s="1881"/>
      <c r="AB65" s="1881"/>
      <c r="AC65" s="1881"/>
      <c r="AD65" s="1881"/>
      <c r="AE65" s="1881"/>
      <c r="AF65" s="1881"/>
      <c r="AG65" s="1881"/>
      <c r="AH65" s="1881"/>
      <c r="AI65" s="1881"/>
      <c r="AJ65" s="1881"/>
      <c r="AK65" s="1882"/>
      <c r="AL65" s="492"/>
      <c r="AM65" s="369"/>
    </row>
    <row r="66" spans="1:39" ht="27.95" customHeight="1" thickBot="1">
      <c r="A66" s="1873"/>
      <c r="B66" s="1883" t="s">
        <v>560</v>
      </c>
      <c r="C66" s="1884"/>
      <c r="D66" s="1884"/>
      <c r="E66" s="1884"/>
      <c r="F66" s="1884"/>
      <c r="G66" s="1884"/>
      <c r="H66" s="1884"/>
      <c r="I66" s="1884"/>
      <c r="J66" s="1885"/>
      <c r="K66" s="1886"/>
      <c r="L66" s="1887"/>
      <c r="M66" s="1887"/>
      <c r="N66" s="1887"/>
      <c r="O66" s="1887"/>
      <c r="P66" s="1887"/>
      <c r="Q66" s="1887"/>
      <c r="R66" s="1887"/>
      <c r="S66" s="1887"/>
      <c r="T66" s="1887"/>
      <c r="U66" s="1887"/>
      <c r="V66" s="1887"/>
      <c r="W66" s="1887"/>
      <c r="X66" s="1887"/>
      <c r="Y66" s="1887"/>
      <c r="Z66" s="1887"/>
      <c r="AA66" s="1887"/>
      <c r="AB66" s="1887"/>
      <c r="AC66" s="1887"/>
      <c r="AD66" s="1887"/>
      <c r="AE66" s="1887"/>
      <c r="AF66" s="1887"/>
      <c r="AG66" s="1887"/>
      <c r="AH66" s="1887"/>
      <c r="AI66" s="1887"/>
      <c r="AJ66" s="1887"/>
      <c r="AK66" s="1888"/>
      <c r="AL66" s="492"/>
      <c r="AM66" s="369"/>
    </row>
    <row r="67" spans="1:39" ht="12" customHeight="1">
      <c r="A67" s="377" t="s">
        <v>918</v>
      </c>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369"/>
      <c r="AC67" s="369"/>
      <c r="AD67" s="369"/>
      <c r="AE67" s="369"/>
      <c r="AF67" s="369"/>
      <c r="AG67" s="369"/>
      <c r="AH67" s="369"/>
      <c r="AI67" s="369"/>
      <c r="AJ67" s="369"/>
      <c r="AK67" s="369"/>
      <c r="AL67" s="493"/>
      <c r="AM67" s="369"/>
    </row>
    <row r="68" spans="1:39" ht="12" customHeight="1">
      <c r="A68" s="377" t="s">
        <v>561</v>
      </c>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369"/>
      <c r="AC68" s="369"/>
      <c r="AD68" s="369"/>
      <c r="AE68" s="369"/>
      <c r="AF68" s="369"/>
      <c r="AG68" s="369"/>
      <c r="AH68" s="369"/>
      <c r="AI68" s="369"/>
      <c r="AJ68" s="369"/>
      <c r="AK68" s="369"/>
      <c r="AL68" s="493"/>
      <c r="AM68" s="369"/>
    </row>
    <row r="69" spans="1:39" ht="12" customHeight="1">
      <c r="A69" s="377" t="s">
        <v>562</v>
      </c>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369"/>
      <c r="AC69" s="369"/>
      <c r="AD69" s="369"/>
      <c r="AE69" s="369"/>
      <c r="AF69" s="369"/>
      <c r="AG69" s="369"/>
      <c r="AH69" s="369"/>
      <c r="AI69" s="369"/>
      <c r="AJ69" s="369"/>
      <c r="AK69" s="369"/>
      <c r="AL69" s="493"/>
      <c r="AM69" s="369"/>
    </row>
    <row r="70" spans="1:39" ht="12" customHeight="1">
      <c r="A70" s="377" t="s">
        <v>279</v>
      </c>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369"/>
      <c r="AC70" s="369"/>
      <c r="AD70" s="369"/>
      <c r="AE70" s="369"/>
      <c r="AF70" s="369"/>
      <c r="AG70" s="369"/>
      <c r="AH70" s="369"/>
      <c r="AI70" s="369"/>
      <c r="AJ70" s="369"/>
      <c r="AK70" s="369"/>
      <c r="AL70" s="493"/>
      <c r="AM70" s="369"/>
    </row>
    <row r="71" spans="1:39" ht="12" customHeight="1">
      <c r="A71" s="377" t="s">
        <v>566</v>
      </c>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369"/>
      <c r="AC71" s="369"/>
      <c r="AD71" s="369"/>
      <c r="AE71" s="369"/>
      <c r="AF71" s="369"/>
      <c r="AG71" s="369"/>
      <c r="AH71" s="369"/>
      <c r="AI71" s="369"/>
      <c r="AJ71" s="369"/>
      <c r="AK71" s="369"/>
      <c r="AL71" s="493"/>
      <c r="AM71" s="369"/>
    </row>
    <row r="72" spans="1:39" ht="12" customHeight="1">
      <c r="A72" s="377" t="s">
        <v>527</v>
      </c>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369"/>
      <c r="AC72" s="369"/>
      <c r="AD72" s="369"/>
      <c r="AE72" s="369"/>
      <c r="AF72" s="369"/>
      <c r="AG72" s="369"/>
      <c r="AH72" s="369"/>
      <c r="AI72" s="369"/>
      <c r="AJ72" s="369"/>
      <c r="AK72" s="369"/>
      <c r="AL72" s="493"/>
      <c r="AM72" s="369"/>
    </row>
    <row r="73" spans="1:39" ht="12" customHeight="1">
      <c r="A73" s="394"/>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369"/>
      <c r="AC73" s="369"/>
      <c r="AD73" s="369"/>
      <c r="AE73" s="369"/>
      <c r="AF73" s="369"/>
      <c r="AG73" s="369"/>
      <c r="AH73" s="369"/>
      <c r="AI73" s="369"/>
      <c r="AJ73" s="369"/>
      <c r="AK73" s="369"/>
      <c r="AL73" s="493"/>
      <c r="AM73" s="369"/>
    </row>
  </sheetData>
  <mergeCells count="220">
    <mergeCell ref="AN21:AN25"/>
    <mergeCell ref="A64:A66"/>
    <mergeCell ref="B64:J64"/>
    <mergeCell ref="L64:AK64"/>
    <mergeCell ref="B65:J65"/>
    <mergeCell ref="K65:AK65"/>
    <mergeCell ref="B66:J66"/>
    <mergeCell ref="K66:AK66"/>
    <mergeCell ref="B61:J63"/>
    <mergeCell ref="K61:M61"/>
    <mergeCell ref="Y61:AB61"/>
    <mergeCell ref="AC61:AF63"/>
    <mergeCell ref="AG61:AK63"/>
    <mergeCell ref="K62:M62"/>
    <mergeCell ref="N62:W62"/>
    <mergeCell ref="Y62:AB62"/>
    <mergeCell ref="N63:AA63"/>
    <mergeCell ref="A29:A63"/>
    <mergeCell ref="B29:E29"/>
    <mergeCell ref="F29:AK29"/>
    <mergeCell ref="B30:J30"/>
    <mergeCell ref="K30:AH30"/>
    <mergeCell ref="AI30:AK30"/>
    <mergeCell ref="C35:C38"/>
    <mergeCell ref="B31:B46"/>
    <mergeCell ref="AI59:AK59"/>
    <mergeCell ref="K60:M60"/>
    <mergeCell ref="N60:P60"/>
    <mergeCell ref="Q60:S60"/>
    <mergeCell ref="T60:V60"/>
    <mergeCell ref="W60:Y60"/>
    <mergeCell ref="Z60:AB60"/>
    <mergeCell ref="AC60:AE60"/>
    <mergeCell ref="AF60:AH60"/>
    <mergeCell ref="B58:F60"/>
    <mergeCell ref="G58:J60"/>
    <mergeCell ref="K58:N59"/>
    <mergeCell ref="O58:Q59"/>
    <mergeCell ref="R58:U58"/>
    <mergeCell ref="V58:X58"/>
    <mergeCell ref="K55:M55"/>
    <mergeCell ref="N55:AE55"/>
    <mergeCell ref="AF55:AH55"/>
    <mergeCell ref="K56:M56"/>
    <mergeCell ref="N56:AE56"/>
    <mergeCell ref="AF56:AH56"/>
    <mergeCell ref="Y58:AB58"/>
    <mergeCell ref="AC58:AE58"/>
    <mergeCell ref="R59:U59"/>
    <mergeCell ref="V59:X59"/>
    <mergeCell ref="Y59:AB59"/>
    <mergeCell ref="AC59:AE59"/>
    <mergeCell ref="K57:M57"/>
    <mergeCell ref="N57:AE57"/>
    <mergeCell ref="AF57:AH57"/>
    <mergeCell ref="AF59:AH59"/>
    <mergeCell ref="B53:J53"/>
    <mergeCell ref="L53:O53"/>
    <mergeCell ref="Q53:T53"/>
    <mergeCell ref="U53:AH53"/>
    <mergeCell ref="AI53:AK53"/>
    <mergeCell ref="B54:J57"/>
    <mergeCell ref="K54:M54"/>
    <mergeCell ref="N54:AE54"/>
    <mergeCell ref="AF54:AH54"/>
    <mergeCell ref="AI54:AK54"/>
    <mergeCell ref="AI57:AK57"/>
    <mergeCell ref="AI55:AK55"/>
    <mergeCell ref="AI56:AK56"/>
    <mergeCell ref="B50:B52"/>
    <mergeCell ref="C50:J50"/>
    <mergeCell ref="K50:AH50"/>
    <mergeCell ref="AI50:AK50"/>
    <mergeCell ref="C51:J51"/>
    <mergeCell ref="K51:AH51"/>
    <mergeCell ref="AI51:AK51"/>
    <mergeCell ref="C52:J52"/>
    <mergeCell ref="K52:AH52"/>
    <mergeCell ref="AI52:AK52"/>
    <mergeCell ref="C43:C46"/>
    <mergeCell ref="D43:J43"/>
    <mergeCell ref="K43:AH43"/>
    <mergeCell ref="AI43:AK43"/>
    <mergeCell ref="D44:J44"/>
    <mergeCell ref="K44:AH44"/>
    <mergeCell ref="AI44:AK44"/>
    <mergeCell ref="C39:C42"/>
    <mergeCell ref="D39:J39"/>
    <mergeCell ref="K39:AH39"/>
    <mergeCell ref="AI39:AK39"/>
    <mergeCell ref="D40:J40"/>
    <mergeCell ref="K40:AH40"/>
    <mergeCell ref="AI40:AK40"/>
    <mergeCell ref="D41:J41"/>
    <mergeCell ref="K41:AH41"/>
    <mergeCell ref="AI41:AK41"/>
    <mergeCell ref="D45:J45"/>
    <mergeCell ref="K45:AH45"/>
    <mergeCell ref="AI45:AK45"/>
    <mergeCell ref="D46:J46"/>
    <mergeCell ref="K46:AH46"/>
    <mergeCell ref="AI46:AK46"/>
    <mergeCell ref="D42:J42"/>
    <mergeCell ref="B47:B49"/>
    <mergeCell ref="C47:J47"/>
    <mergeCell ref="K47:AH47"/>
    <mergeCell ref="AI47:AK47"/>
    <mergeCell ref="C48:J48"/>
    <mergeCell ref="K48:AH48"/>
    <mergeCell ref="AI48:AK48"/>
    <mergeCell ref="C49:J49"/>
    <mergeCell ref="K49:AH49"/>
    <mergeCell ref="AI49:AK49"/>
    <mergeCell ref="K42:AH42"/>
    <mergeCell ref="AI42:AK42"/>
    <mergeCell ref="K37:AH37"/>
    <mergeCell ref="AI37:AK37"/>
    <mergeCell ref="D38:J38"/>
    <mergeCell ref="K38:AH38"/>
    <mergeCell ref="AI38:AK38"/>
    <mergeCell ref="AI33:AK33"/>
    <mergeCell ref="D34:J34"/>
    <mergeCell ref="K34:AH34"/>
    <mergeCell ref="AI34:AK34"/>
    <mergeCell ref="D35:J35"/>
    <mergeCell ref="K35:AH35"/>
    <mergeCell ref="AI35:AK35"/>
    <mergeCell ref="D36:J36"/>
    <mergeCell ref="K36:AH36"/>
    <mergeCell ref="AI36:AK36"/>
    <mergeCell ref="D37:J37"/>
    <mergeCell ref="C31:C34"/>
    <mergeCell ref="D31:J31"/>
    <mergeCell ref="K31:AH31"/>
    <mergeCell ref="AI31:AK31"/>
    <mergeCell ref="D32:J32"/>
    <mergeCell ref="K32:AH32"/>
    <mergeCell ref="AI32:AK32"/>
    <mergeCell ref="D33:J33"/>
    <mergeCell ref="K33:AH33"/>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A20:E20"/>
    <mergeCell ref="F20:AK20"/>
    <mergeCell ref="A21:E25"/>
    <mergeCell ref="F21:G21"/>
    <mergeCell ref="H21:T21"/>
    <mergeCell ref="U21:X21"/>
    <mergeCell ref="Y21:AF21"/>
    <mergeCell ref="H24:T24"/>
    <mergeCell ref="U24:X24"/>
    <mergeCell ref="Y24:AF24"/>
    <mergeCell ref="A17:E17"/>
    <mergeCell ref="F17:AK17"/>
    <mergeCell ref="A18:E19"/>
    <mergeCell ref="G18:K18"/>
    <mergeCell ref="M18:S18"/>
    <mergeCell ref="U18:Z18"/>
    <mergeCell ref="AB18:AG18"/>
    <mergeCell ref="G19:K19"/>
    <mergeCell ref="M19:S19"/>
    <mergeCell ref="X19:AG19"/>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V13:AF13"/>
    <mergeCell ref="Y7:AK12"/>
    <mergeCell ref="F11:K11"/>
    <mergeCell ref="M11:R11"/>
    <mergeCell ref="F12:K12"/>
    <mergeCell ref="N7:R7"/>
    <mergeCell ref="T7:X7"/>
    <mergeCell ref="A5:E8"/>
    <mergeCell ref="G8:L8"/>
    <mergeCell ref="A28:AG28"/>
    <mergeCell ref="A27:AG27"/>
    <mergeCell ref="A26:AG26"/>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 ref="A13:E13"/>
    <mergeCell ref="G13:K13"/>
    <mergeCell ref="M13:Q13"/>
    <mergeCell ref="S13:U13"/>
  </mergeCells>
  <phoneticPr fontId="10"/>
  <conditionalFormatting sqref="F18:F19 L18:L19 T18:T19 X19:AG19 AA18 H21:T25 Y21:AF25 AH21:AH25">
    <cfRule type="containsBlanks" dxfId="339" priority="36">
      <formula>LEN(TRIM(F18))=0</formula>
    </cfRule>
  </conditionalFormatting>
  <conditionalFormatting sqref="L5:T6">
    <cfRule type="expression" dxfId="338" priority="35">
      <formula>AND(F5="✔",L5="")</formula>
    </cfRule>
  </conditionalFormatting>
  <conditionalFormatting sqref="Y7:AK12">
    <cfRule type="expression" dxfId="337" priority="28">
      <formula>LEN(Y7)&gt;100</formula>
    </cfRule>
    <cfRule type="expression" dxfId="336" priority="34">
      <formula>AND($L$5&lt;&gt;"00 基礎分野",$Y$7="")</formula>
    </cfRule>
  </conditionalFormatting>
  <conditionalFormatting sqref="V13:AF13">
    <cfRule type="expression" dxfId="335" priority="31">
      <formula>AND($R$13="✔",$V$13="")</formula>
    </cfRule>
  </conditionalFormatting>
  <conditionalFormatting sqref="K53 P53">
    <cfRule type="expression" dxfId="334" priority="30">
      <formula>COUNTA($K$53,$P$53)=0</formula>
    </cfRule>
  </conditionalFormatting>
  <conditionalFormatting sqref="AI53:AK53">
    <cfRule type="expression" dxfId="333" priority="29">
      <formula>AND($P$53="✔",$AI$53="")</formula>
    </cfRule>
  </conditionalFormatting>
  <conditionalFormatting sqref="F20:AK20">
    <cfRule type="expression" dxfId="332" priority="27">
      <formula>LEN(F20)&gt;200</formula>
    </cfRule>
  </conditionalFormatting>
  <conditionalFormatting sqref="F29:AK29">
    <cfRule type="expression" dxfId="331" priority="26">
      <formula>LEN(F29)&gt;250</formula>
    </cfRule>
  </conditionalFormatting>
  <conditionalFormatting sqref="F7">
    <cfRule type="containsBlanks" dxfId="330" priority="39">
      <formula>LEN(TRIM(F7))=0</formula>
    </cfRule>
  </conditionalFormatting>
  <conditionalFormatting sqref="M7">
    <cfRule type="containsBlanks" dxfId="329" priority="40">
      <formula>LEN(TRIM(M7))=0</formula>
    </cfRule>
  </conditionalFormatting>
  <conditionalFormatting sqref="S7">
    <cfRule type="containsBlanks" dxfId="328" priority="41">
      <formula>LEN(TRIM(S7))=0</formula>
    </cfRule>
  </conditionalFormatting>
  <conditionalFormatting sqref="F11:K11">
    <cfRule type="containsBlanks" dxfId="327" priority="37">
      <formula>LEN(TRIM(F11))=0</formula>
    </cfRule>
  </conditionalFormatting>
  <conditionalFormatting sqref="F11:K11">
    <cfRule type="cellIs" dxfId="326" priority="20" operator="equal">
      <formula>"令和　　年　　月　　日"</formula>
    </cfRule>
  </conditionalFormatting>
  <conditionalFormatting sqref="M11:R11">
    <cfRule type="containsBlanks" dxfId="325" priority="38">
      <formula>LEN(TRIM(M11))=0</formula>
    </cfRule>
  </conditionalFormatting>
  <conditionalFormatting sqref="M11:R11">
    <cfRule type="cellIs" dxfId="324" priority="18" operator="equal">
      <formula>"令和　　年　　月　　日"</formula>
    </cfRule>
  </conditionalFormatting>
  <conditionalFormatting sqref="F12:K12">
    <cfRule type="containsBlanks" dxfId="323" priority="17">
      <formula>LEN(TRIM(F12))=0</formula>
    </cfRule>
  </conditionalFormatting>
  <conditionalFormatting sqref="F12:K12">
    <cfRule type="cellIs" dxfId="322" priority="16" operator="equal">
      <formula>"令和　　年　　月　　日"</formula>
    </cfRule>
  </conditionalFormatting>
  <conditionalFormatting sqref="F14:K14">
    <cfRule type="containsBlanks" dxfId="321" priority="15">
      <formula>LEN(TRIM(F14))=0</formula>
    </cfRule>
  </conditionalFormatting>
  <conditionalFormatting sqref="F14:K14">
    <cfRule type="cellIs" dxfId="320" priority="14" operator="equal">
      <formula>"令和　　年　　月　　日"</formula>
    </cfRule>
  </conditionalFormatting>
  <conditionalFormatting sqref="F8">
    <cfRule type="containsBlanks" dxfId="319" priority="9">
      <formula>LEN(TRIM(F8))=0</formula>
    </cfRule>
  </conditionalFormatting>
  <conditionalFormatting sqref="M8">
    <cfRule type="containsBlanks" dxfId="318" priority="5">
      <formula>LEN(TRIM(M8))=0</formula>
    </cfRule>
  </conditionalFormatting>
  <conditionalFormatting sqref="AH26 AH28">
    <cfRule type="containsBlanks" dxfId="317" priority="2">
      <formula>LEN(TRIM(AH26))=0</formula>
    </cfRule>
  </conditionalFormatting>
  <conditionalFormatting sqref="AH27">
    <cfRule type="containsBlanks" dxfId="316" priority="1">
      <formula>LEN(TRIM(AH27))=0</formula>
    </cfRule>
  </conditionalFormatting>
  <dataValidations xWindow="726" yWindow="727" count="8">
    <dataValidation allowBlank="1" showInputMessage="1" showErrorMessage="1" prompt="様式第８号に記載した金額を記載してください。" sqref="Y61:AB61"/>
    <dataValidation allowBlank="1" showInputMessage="1" showErrorMessage="1" prompt="職場体験・職場見学及び企業実習先への交通費、健康診断料、補講費が必要となる場合には、別途費用が発生する旨記入してください。" sqref="N63:AA63"/>
    <dataValidation type="list" allowBlank="1" showInputMessage="1" showErrorMessage="1" prompt="実施する項目を選択してください。" sqref="K54:M57">
      <formula1>"【職場見学】,【職場体験】,【職業人講話】"</formula1>
    </dataValidation>
    <dataValidation type="list" allowBlank="1" showInputMessage="1" showErrorMessage="1" prompt="職場見学等を職業能力開発講習で実施する場合は、「（能開講習）」を選択してください。" sqref="AF54:AH57">
      <formula1>"（能開講習）"</formula1>
    </dataValidation>
    <dataValidation type="list" allowBlank="1" showInputMessage="1" showErrorMessage="1" sqref="M7 K64 P53 K53 AA18 T18:T19 L18:L19 F18:F19 R13 L13 F13 F7 AH21:AH25 S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M8 F8 S8 AH26:AH28">
      <formula1>"○"</formula1>
    </dataValidation>
  </dataValidations>
  <printOptions horizontalCentered="1"/>
  <pageMargins left="0.59055118110236227" right="0.19685039370078741" top="0.19685039370078741" bottom="0.19685039370078741" header="7.874015748031496E-2" footer="7.874015748031496E-2"/>
  <pageSetup paperSize="9" scale="60" orientation="portrait" r:id="rId1"/>
  <headerFooter>
    <oddFooter>&amp;R&amp;14（令和6年4月1日以降に申請する訓練科から適用）　</oddFooter>
  </headerFooter>
  <colBreaks count="1" manualBreakCount="1">
    <brk id="37"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33" operator="between" id="{86E1ED00-E28D-48DA-9AB0-050C81B3F199}">
            <xm:f>様式8!$E$16</xm:f>
            <xm:f>様式8!$E$31</xm:f>
            <x14:dxf>
              <fill>
                <patternFill>
                  <bgColor rgb="FFCCECFF"/>
                </patternFill>
              </fill>
            </x14:dxf>
          </x14:cfRule>
          <xm:sqref>F13 L13 R13 AF15:AG15 G16 I16 L16 N16 F17:AK17 F20:AK20 F29:AK29 K54:AK57 Y61:AB62 N62:W62 N63:AA63 K64 K65:AK66 C31:AK52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677" customWidth="1"/>
    <col min="25" max="16384" width="8" style="677"/>
  </cols>
  <sheetData>
    <row r="1" spans="1:35">
      <c r="U1" s="695" t="s">
        <v>1178</v>
      </c>
    </row>
    <row r="2" spans="1:35">
      <c r="X2" s="678" t="s">
        <v>1106</v>
      </c>
    </row>
    <row r="3" spans="1:35" ht="18.75">
      <c r="A3" s="1921" t="s">
        <v>1091</v>
      </c>
      <c r="B3" s="1921"/>
      <c r="C3" s="1921"/>
      <c r="D3" s="1921"/>
      <c r="E3" s="1921"/>
      <c r="F3" s="1921"/>
      <c r="G3" s="1921"/>
      <c r="H3" s="1921"/>
      <c r="I3" s="1921"/>
      <c r="J3" s="1921"/>
      <c r="K3" s="1921"/>
      <c r="L3" s="1921"/>
      <c r="M3" s="1921"/>
      <c r="N3" s="1921"/>
      <c r="O3" s="1921"/>
      <c r="P3" s="1921"/>
      <c r="Q3" s="1921"/>
      <c r="R3" s="1921"/>
      <c r="S3" s="1921"/>
      <c r="T3" s="1921"/>
      <c r="U3" s="1921"/>
      <c r="V3" s="1921"/>
      <c r="W3" s="1921"/>
      <c r="X3" s="1921"/>
    </row>
    <row r="4" spans="1:35" ht="21" customHeight="1">
      <c r="T4" s="1922" t="s">
        <v>1092</v>
      </c>
      <c r="U4" s="1922"/>
      <c r="V4" s="1923" t="str">
        <f>IF(様式1!O3="","",様式1!O3)</f>
        <v/>
      </c>
      <c r="W4" s="1923"/>
      <c r="X4" s="1923"/>
      <c r="Y4" s="696"/>
      <c r="Z4" s="696"/>
    </row>
    <row r="5" spans="1:35" ht="9" customHeight="1">
      <c r="Y5" s="687"/>
      <c r="Z5" s="687"/>
    </row>
    <row r="6" spans="1:35" ht="18" customHeight="1">
      <c r="A6" s="1924" t="s">
        <v>1093</v>
      </c>
      <c r="B6" s="1925"/>
      <c r="C6" s="1925"/>
      <c r="D6" s="1926" t="str">
        <f>IF(様式1!L11="","",様式1!L11)</f>
        <v/>
      </c>
      <c r="E6" s="1927"/>
      <c r="F6" s="1927"/>
      <c r="G6" s="1927"/>
      <c r="H6" s="1927"/>
      <c r="I6" s="1927"/>
      <c r="J6" s="1927"/>
      <c r="K6" s="1927"/>
      <c r="L6" s="1928"/>
      <c r="M6" s="1929" t="s">
        <v>1107</v>
      </c>
      <c r="N6" s="1930"/>
      <c r="O6" s="1930"/>
      <c r="P6" s="1931" t="str">
        <f>IF(様式1!F44="","",様式1!F44)</f>
        <v/>
      </c>
      <c r="Q6" s="1931"/>
      <c r="R6" s="1931"/>
      <c r="S6" s="1931"/>
      <c r="T6" s="1931"/>
      <c r="U6" s="1931"/>
      <c r="V6" s="1931"/>
      <c r="W6" s="1931"/>
      <c r="X6" s="1931"/>
      <c r="Y6" s="679"/>
      <c r="Z6" s="679"/>
      <c r="AA6" s="679"/>
      <c r="AB6" s="679"/>
      <c r="AC6" s="679"/>
      <c r="AD6" s="679"/>
      <c r="AE6" s="679"/>
      <c r="AF6" s="679"/>
      <c r="AG6" s="679"/>
      <c r="AH6" s="679"/>
      <c r="AI6" s="679"/>
    </row>
    <row r="7" spans="1:35" ht="18" customHeight="1">
      <c r="A7" s="1924" t="s">
        <v>1094</v>
      </c>
      <c r="B7" s="1925"/>
      <c r="C7" s="1929"/>
      <c r="D7" s="1932" t="str">
        <f>IF(様式1!G36="","",様式1!G36)</f>
        <v/>
      </c>
      <c r="E7" s="1933"/>
      <c r="F7" s="1933"/>
      <c r="G7" s="1933"/>
      <c r="H7" s="1933"/>
      <c r="I7" s="1933"/>
      <c r="J7" s="1933"/>
      <c r="K7" s="1933"/>
      <c r="L7" s="1934"/>
      <c r="M7" s="680"/>
      <c r="N7" s="680"/>
      <c r="O7" s="680"/>
      <c r="P7" s="680"/>
      <c r="Q7" s="680"/>
      <c r="R7" s="680"/>
      <c r="S7" s="680"/>
      <c r="T7" s="680"/>
      <c r="U7" s="680"/>
      <c r="V7" s="680"/>
      <c r="W7" s="680"/>
      <c r="X7" s="680"/>
      <c r="Y7" s="679"/>
      <c r="Z7" s="679"/>
      <c r="AA7" s="679"/>
      <c r="AB7" s="679"/>
      <c r="AC7" s="679"/>
      <c r="AD7" s="679"/>
      <c r="AE7" s="679"/>
      <c r="AF7" s="679"/>
      <c r="AG7" s="679"/>
      <c r="AH7" s="679"/>
      <c r="AI7" s="679"/>
    </row>
    <row r="9" spans="1:35" s="681" customFormat="1" ht="55.9" customHeight="1">
      <c r="A9" s="817" t="s">
        <v>1108</v>
      </c>
      <c r="B9" s="1935" t="s">
        <v>1109</v>
      </c>
      <c r="C9" s="1935"/>
      <c r="D9" s="1936" t="s">
        <v>1095</v>
      </c>
      <c r="E9" s="1936"/>
      <c r="F9" s="1936"/>
      <c r="G9" s="1936" t="s">
        <v>1096</v>
      </c>
      <c r="H9" s="1936"/>
      <c r="I9" s="1936"/>
      <c r="J9" s="1936"/>
      <c r="K9" s="1936"/>
      <c r="L9" s="1936" t="s">
        <v>1097</v>
      </c>
      <c r="M9" s="1936"/>
      <c r="N9" s="1936" t="s">
        <v>1098</v>
      </c>
      <c r="O9" s="1936"/>
      <c r="P9" s="1935" t="s">
        <v>1099</v>
      </c>
      <c r="Q9" s="1935"/>
      <c r="R9" s="1935"/>
      <c r="S9" s="1936" t="s">
        <v>1100</v>
      </c>
      <c r="T9" s="1936"/>
      <c r="U9" s="1936" t="s">
        <v>1101</v>
      </c>
      <c r="V9" s="1936"/>
      <c r="W9" s="1936"/>
      <c r="X9" s="1936"/>
    </row>
    <row r="10" spans="1:35" ht="58.15" customHeight="1">
      <c r="A10" s="818" t="s">
        <v>1110</v>
      </c>
      <c r="B10" s="1937"/>
      <c r="C10" s="1937"/>
      <c r="D10" s="1938"/>
      <c r="E10" s="1939"/>
      <c r="F10" s="1686"/>
      <c r="G10" s="1938"/>
      <c r="H10" s="1939"/>
      <c r="I10" s="1939"/>
      <c r="J10" s="1939"/>
      <c r="K10" s="1686"/>
      <c r="L10" s="1938"/>
      <c r="M10" s="1939"/>
      <c r="N10" s="1938"/>
      <c r="O10" s="1939"/>
      <c r="P10" s="1938"/>
      <c r="Q10" s="1939"/>
      <c r="R10" s="1686"/>
      <c r="S10" s="1938"/>
      <c r="T10" s="1939"/>
      <c r="U10" s="1938"/>
      <c r="V10" s="1939"/>
      <c r="W10" s="1939"/>
      <c r="X10" s="1686"/>
    </row>
    <row r="11" spans="1:35" ht="58.15" customHeight="1">
      <c r="A11" s="818" t="s">
        <v>1111</v>
      </c>
      <c r="B11" s="1937"/>
      <c r="C11" s="1937"/>
      <c r="D11" s="1938"/>
      <c r="E11" s="1939"/>
      <c r="F11" s="1686"/>
      <c r="G11" s="1938"/>
      <c r="H11" s="1939"/>
      <c r="I11" s="1939"/>
      <c r="J11" s="1939"/>
      <c r="K11" s="1686"/>
      <c r="L11" s="1938"/>
      <c r="M11" s="1939"/>
      <c r="N11" s="1938"/>
      <c r="O11" s="1939"/>
      <c r="P11" s="1938"/>
      <c r="Q11" s="1939"/>
      <c r="R11" s="1686"/>
      <c r="S11" s="1938"/>
      <c r="T11" s="1939"/>
      <c r="U11" s="1938"/>
      <c r="V11" s="1939"/>
      <c r="W11" s="1939"/>
      <c r="X11" s="1686"/>
    </row>
    <row r="12" spans="1:35" ht="58.15" customHeight="1">
      <c r="A12" s="818" t="s">
        <v>1112</v>
      </c>
      <c r="B12" s="1937"/>
      <c r="C12" s="1937"/>
      <c r="D12" s="1938"/>
      <c r="E12" s="1939"/>
      <c r="F12" s="1686"/>
      <c r="G12" s="1938"/>
      <c r="H12" s="1939"/>
      <c r="I12" s="1939"/>
      <c r="J12" s="1939"/>
      <c r="K12" s="1686"/>
      <c r="L12" s="1938"/>
      <c r="M12" s="1939"/>
      <c r="N12" s="1938"/>
      <c r="O12" s="1939"/>
      <c r="P12" s="1938"/>
      <c r="Q12" s="1939"/>
      <c r="R12" s="1686"/>
      <c r="S12" s="1938"/>
      <c r="T12" s="1939"/>
      <c r="U12" s="1938"/>
      <c r="V12" s="1939"/>
      <c r="W12" s="1939"/>
      <c r="X12" s="1686"/>
    </row>
    <row r="13" spans="1:35" ht="58.15" customHeight="1">
      <c r="A13" s="818" t="s">
        <v>1113</v>
      </c>
      <c r="B13" s="1937"/>
      <c r="C13" s="1937"/>
      <c r="D13" s="1938"/>
      <c r="E13" s="1939"/>
      <c r="F13" s="1686"/>
      <c r="G13" s="1938"/>
      <c r="H13" s="1939"/>
      <c r="I13" s="1939"/>
      <c r="J13" s="1939"/>
      <c r="K13" s="1686"/>
      <c r="L13" s="1938"/>
      <c r="M13" s="1939"/>
      <c r="N13" s="1938"/>
      <c r="O13" s="1939"/>
      <c r="P13" s="1938"/>
      <c r="Q13" s="1939"/>
      <c r="R13" s="1686"/>
      <c r="S13" s="1938"/>
      <c r="T13" s="1939"/>
      <c r="U13" s="1938"/>
      <c r="V13" s="1939"/>
      <c r="W13" s="1939"/>
      <c r="X13" s="1686"/>
    </row>
    <row r="14" spans="1:35" ht="58.15" customHeight="1">
      <c r="A14" s="818" t="s">
        <v>1114</v>
      </c>
      <c r="B14" s="1937"/>
      <c r="C14" s="1937"/>
      <c r="D14" s="1938"/>
      <c r="E14" s="1939"/>
      <c r="F14" s="1686"/>
      <c r="G14" s="1938"/>
      <c r="H14" s="1939"/>
      <c r="I14" s="1939"/>
      <c r="J14" s="1939"/>
      <c r="K14" s="1686"/>
      <c r="L14" s="1938"/>
      <c r="M14" s="1939"/>
      <c r="N14" s="1938"/>
      <c r="O14" s="1939"/>
      <c r="P14" s="1938"/>
      <c r="Q14" s="1939"/>
      <c r="R14" s="1686"/>
      <c r="S14" s="1938"/>
      <c r="T14" s="1939"/>
      <c r="U14" s="1938"/>
      <c r="V14" s="1939"/>
      <c r="W14" s="1939"/>
      <c r="X14" s="1686"/>
    </row>
    <row r="15" spans="1:35" ht="58.15" customHeight="1">
      <c r="A15" s="818" t="s">
        <v>1115</v>
      </c>
      <c r="B15" s="1937"/>
      <c r="C15" s="1937"/>
      <c r="D15" s="1938"/>
      <c r="E15" s="1939"/>
      <c r="F15" s="1686"/>
      <c r="G15" s="1938"/>
      <c r="H15" s="1939"/>
      <c r="I15" s="1939"/>
      <c r="J15" s="1939"/>
      <c r="K15" s="1686"/>
      <c r="L15" s="1938"/>
      <c r="M15" s="1939"/>
      <c r="N15" s="1938"/>
      <c r="O15" s="1939"/>
      <c r="P15" s="1938"/>
      <c r="Q15" s="1939"/>
      <c r="R15" s="1686"/>
      <c r="S15" s="1938"/>
      <c r="T15" s="1939"/>
      <c r="U15" s="1938"/>
      <c r="V15" s="1939"/>
      <c r="W15" s="1939"/>
      <c r="X15" s="1686"/>
    </row>
    <row r="17" spans="1:24">
      <c r="A17" s="1944" t="s">
        <v>1102</v>
      </c>
      <c r="B17" s="1945"/>
    </row>
    <row r="18" spans="1:24">
      <c r="A18" s="682" t="s">
        <v>1103</v>
      </c>
      <c r="B18" s="1942"/>
      <c r="C18" s="1942"/>
      <c r="D18" s="1942"/>
      <c r="E18" s="1942"/>
      <c r="F18" s="1942"/>
      <c r="G18" s="684"/>
      <c r="H18" s="683" t="s">
        <v>1116</v>
      </c>
      <c r="I18" s="683"/>
      <c r="J18" s="1942"/>
      <c r="K18" s="1942"/>
      <c r="L18" s="1942"/>
      <c r="M18" s="1942"/>
      <c r="N18" s="1942"/>
      <c r="O18" s="1942"/>
      <c r="P18" s="1942"/>
      <c r="Q18" s="1942"/>
      <c r="R18" s="684"/>
      <c r="S18" s="684"/>
      <c r="T18" s="684"/>
      <c r="U18" s="684"/>
      <c r="V18" s="684"/>
      <c r="W18" s="684"/>
      <c r="X18" s="685"/>
    </row>
    <row r="19" spans="1:24">
      <c r="A19" s="686"/>
      <c r="B19" s="687"/>
      <c r="C19" s="687"/>
      <c r="D19" s="687"/>
      <c r="E19" s="687"/>
      <c r="F19" s="687"/>
      <c r="G19" s="687"/>
      <c r="H19" s="687"/>
      <c r="I19" s="687"/>
      <c r="J19" s="687"/>
      <c r="K19" s="687"/>
      <c r="L19" s="687"/>
      <c r="M19" s="687"/>
      <c r="N19" s="687"/>
      <c r="O19" s="687"/>
      <c r="P19" s="687"/>
      <c r="Q19" s="687"/>
      <c r="R19" s="687"/>
      <c r="S19" s="687"/>
      <c r="T19" s="687"/>
      <c r="U19" s="687"/>
      <c r="V19" s="687"/>
      <c r="W19" s="687"/>
      <c r="X19" s="688"/>
    </row>
    <row r="20" spans="1:24">
      <c r="A20" s="689" t="s">
        <v>1104</v>
      </c>
      <c r="B20" s="1943"/>
      <c r="C20" s="1943"/>
      <c r="D20" s="1943"/>
      <c r="E20" s="1943"/>
      <c r="F20" s="1943"/>
      <c r="G20" s="687"/>
      <c r="H20" s="690" t="s">
        <v>1105</v>
      </c>
      <c r="I20" s="690"/>
      <c r="J20" s="687"/>
      <c r="K20" s="1943"/>
      <c r="L20" s="1943"/>
      <c r="M20" s="1943"/>
      <c r="N20" s="1943"/>
      <c r="O20" s="1943"/>
      <c r="P20" s="1943"/>
      <c r="Q20" s="1943"/>
      <c r="R20" s="687"/>
      <c r="S20" s="687"/>
      <c r="T20" s="687"/>
      <c r="U20" s="687"/>
      <c r="V20" s="687"/>
      <c r="W20" s="687"/>
      <c r="X20" s="688"/>
    </row>
    <row r="21" spans="1:24">
      <c r="A21" s="691"/>
      <c r="B21" s="692"/>
      <c r="C21" s="693"/>
      <c r="D21" s="693"/>
      <c r="E21" s="693"/>
      <c r="F21" s="693"/>
      <c r="G21" s="693"/>
      <c r="H21" s="693"/>
      <c r="I21" s="693"/>
      <c r="J21" s="693"/>
      <c r="K21" s="693"/>
      <c r="L21" s="693"/>
      <c r="M21" s="693"/>
      <c r="N21" s="693"/>
      <c r="O21" s="693"/>
      <c r="P21" s="693"/>
      <c r="Q21" s="693"/>
      <c r="R21" s="693"/>
      <c r="S21" s="693"/>
      <c r="T21" s="693"/>
      <c r="U21" s="693"/>
      <c r="V21" s="693"/>
      <c r="W21" s="693"/>
      <c r="X21" s="694"/>
    </row>
    <row r="23" spans="1:24" ht="81.75" customHeight="1">
      <c r="A23" s="1940" t="s">
        <v>1314</v>
      </c>
      <c r="B23" s="1941"/>
      <c r="C23" s="1941"/>
      <c r="D23" s="1941"/>
      <c r="E23" s="1941"/>
      <c r="F23" s="1941"/>
      <c r="G23" s="1941"/>
      <c r="H23" s="1941"/>
      <c r="I23" s="1941"/>
      <c r="J23" s="1941"/>
      <c r="K23" s="1941"/>
      <c r="L23" s="1941"/>
      <c r="M23" s="1941"/>
      <c r="N23" s="1941"/>
      <c r="O23" s="1941"/>
      <c r="P23" s="1941"/>
      <c r="Q23" s="1941"/>
      <c r="R23" s="1941"/>
      <c r="S23" s="1941"/>
      <c r="T23" s="1941"/>
      <c r="U23" s="1941"/>
      <c r="V23" s="1941"/>
      <c r="W23" s="1941"/>
      <c r="X23" s="1941"/>
    </row>
    <row r="24" spans="1:24">
      <c r="X24" s="896" t="s">
        <v>1307</v>
      </c>
    </row>
  </sheetData>
  <mergeCells count="71">
    <mergeCell ref="B18:F18"/>
    <mergeCell ref="B20:F20"/>
    <mergeCell ref="J18:Q18"/>
    <mergeCell ref="K20:Q20"/>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10"/>
  <printOptions horizontalCentered="1"/>
  <pageMargins left="0.35433070866141736" right="0.31496062992125984" top="0.35433070866141736" bottom="0.39370078740157483" header="0.31496062992125984" footer="0.31496062992125984"/>
  <pageSetup paperSize="9" scale="82" orientation="landscape"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pageSetUpPr fitToPage="1"/>
  </sheetPr>
  <dimension ref="A1:AH24"/>
  <sheetViews>
    <sheetView view="pageBreakPreview" zoomScale="60" zoomScaleNormal="100" workbookViewId="0">
      <selection sqref="A1:H1"/>
    </sheetView>
  </sheetViews>
  <sheetFormatPr defaultColWidth="8" defaultRowHeight="13.5"/>
  <cols>
    <col min="1" max="13" width="6.75" style="847" customWidth="1"/>
    <col min="14" max="15" width="12.625" style="847" customWidth="1"/>
    <col min="16" max="17" width="10.125" style="847" customWidth="1"/>
    <col min="18" max="23" width="6.75" style="847" customWidth="1"/>
    <col min="24" max="16384" width="8" style="847"/>
  </cols>
  <sheetData>
    <row r="1" spans="1:34">
      <c r="T1" s="866" t="s">
        <v>1179</v>
      </c>
    </row>
    <row r="2" spans="1:34">
      <c r="W2" s="848" t="s">
        <v>1171</v>
      </c>
    </row>
    <row r="3" spans="1:34" ht="18.75">
      <c r="A3" s="1969" t="s">
        <v>1172</v>
      </c>
      <c r="B3" s="1969"/>
      <c r="C3" s="1969"/>
      <c r="D3" s="1969"/>
      <c r="E3" s="1969"/>
      <c r="F3" s="1969"/>
      <c r="G3" s="1969"/>
      <c r="H3" s="1969"/>
      <c r="I3" s="1969"/>
      <c r="J3" s="1969"/>
      <c r="K3" s="1969"/>
      <c r="L3" s="1969"/>
      <c r="M3" s="1969"/>
      <c r="N3" s="1969"/>
      <c r="O3" s="1969"/>
      <c r="P3" s="1969"/>
      <c r="Q3" s="1969"/>
      <c r="R3" s="1969"/>
      <c r="S3" s="1969"/>
      <c r="T3" s="1969"/>
      <c r="U3" s="1969"/>
      <c r="V3" s="1969"/>
      <c r="W3" s="1969"/>
    </row>
    <row r="4" spans="1:34">
      <c r="S4" s="1970" t="s">
        <v>1092</v>
      </c>
      <c r="T4" s="1970"/>
      <c r="U4" s="1923" t="str">
        <f>IF(様式1!O3="","",様式1!O3)</f>
        <v/>
      </c>
      <c r="V4" s="1923"/>
      <c r="W4" s="1923"/>
    </row>
    <row r="5" spans="1:34" ht="9" customHeight="1"/>
    <row r="6" spans="1:34" ht="18" customHeight="1">
      <c r="A6" s="1924" t="s">
        <v>1093</v>
      </c>
      <c r="B6" s="1925"/>
      <c r="C6" s="1929"/>
      <c r="D6" s="1963" t="str">
        <f>IF(様式1!L11="","",様式1!L11)</f>
        <v/>
      </c>
      <c r="E6" s="1964"/>
      <c r="F6" s="1964"/>
      <c r="G6" s="1964"/>
      <c r="H6" s="1964"/>
      <c r="I6" s="1964"/>
      <c r="J6" s="1964"/>
      <c r="K6" s="1964"/>
      <c r="L6" s="1965"/>
      <c r="M6" s="1924" t="s">
        <v>1107</v>
      </c>
      <c r="N6" s="1971"/>
      <c r="O6" s="1972" t="str">
        <f>IF(様式1!F44="","",様式1!F44)</f>
        <v/>
      </c>
      <c r="P6" s="1973"/>
      <c r="Q6" s="1973"/>
      <c r="R6" s="1973"/>
      <c r="S6" s="1973"/>
      <c r="T6" s="1973"/>
      <c r="U6" s="1973"/>
      <c r="V6" s="1973"/>
      <c r="W6" s="1974"/>
      <c r="X6" s="849"/>
      <c r="Y6" s="849"/>
      <c r="Z6" s="849"/>
      <c r="AA6" s="849"/>
      <c r="AB6" s="849"/>
      <c r="AC6" s="849"/>
      <c r="AD6" s="849"/>
      <c r="AE6" s="849"/>
      <c r="AF6" s="849"/>
      <c r="AG6" s="849"/>
      <c r="AH6" s="849"/>
    </row>
    <row r="7" spans="1:34" ht="18" customHeight="1">
      <c r="A7" s="1924" t="s">
        <v>1094</v>
      </c>
      <c r="B7" s="1925"/>
      <c r="C7" s="1929"/>
      <c r="D7" s="1963" t="str">
        <f>IF(様式1!G36="","",様式1!G36)</f>
        <v/>
      </c>
      <c r="E7" s="1964"/>
      <c r="F7" s="1964"/>
      <c r="G7" s="1964"/>
      <c r="H7" s="1964"/>
      <c r="I7" s="1964"/>
      <c r="J7" s="1964"/>
      <c r="K7" s="1964"/>
      <c r="L7" s="1965"/>
      <c r="M7" s="1966"/>
      <c r="N7" s="1967"/>
      <c r="O7" s="1967"/>
      <c r="P7" s="1967"/>
      <c r="Q7" s="1967"/>
      <c r="R7" s="1967"/>
      <c r="S7" s="1967"/>
      <c r="T7" s="1967"/>
      <c r="U7" s="1967"/>
      <c r="V7" s="1967"/>
      <c r="W7" s="1967"/>
      <c r="X7" s="849"/>
      <c r="Y7" s="849"/>
      <c r="Z7" s="849"/>
      <c r="AA7" s="849"/>
      <c r="AB7" s="849"/>
      <c r="AC7" s="849"/>
      <c r="AD7" s="849"/>
      <c r="AE7" s="849"/>
      <c r="AF7" s="849"/>
      <c r="AG7" s="849"/>
      <c r="AH7" s="849"/>
    </row>
    <row r="9" spans="1:34" s="851" customFormat="1" ht="69.95" customHeight="1">
      <c r="A9" s="850" t="s">
        <v>1108</v>
      </c>
      <c r="B9" s="1951" t="s">
        <v>1173</v>
      </c>
      <c r="C9" s="1952"/>
      <c r="D9" s="1968"/>
      <c r="E9" s="1968"/>
      <c r="F9" s="1959"/>
      <c r="G9" s="1958" t="s">
        <v>1096</v>
      </c>
      <c r="H9" s="1958"/>
      <c r="I9" s="1958"/>
      <c r="J9" s="1958"/>
      <c r="K9" s="1958"/>
      <c r="L9" s="1958" t="s">
        <v>1097</v>
      </c>
      <c r="M9" s="1958"/>
      <c r="N9" s="1951" t="s">
        <v>1174</v>
      </c>
      <c r="O9" s="1961"/>
      <c r="P9" s="1960" t="s">
        <v>1175</v>
      </c>
      <c r="Q9" s="1958"/>
      <c r="R9" s="1958" t="s">
        <v>1100</v>
      </c>
      <c r="S9" s="1958"/>
      <c r="T9" s="1958" t="s">
        <v>1101</v>
      </c>
      <c r="U9" s="1958"/>
      <c r="V9" s="1958"/>
      <c r="W9" s="1958"/>
    </row>
    <row r="10" spans="1:34" ht="69.95" customHeight="1">
      <c r="A10" s="852" t="s">
        <v>1110</v>
      </c>
      <c r="B10" s="1951"/>
      <c r="C10" s="1952"/>
      <c r="D10" s="1953"/>
      <c r="E10" s="1953"/>
      <c r="F10" s="1954"/>
      <c r="G10" s="1962"/>
      <c r="H10" s="1962"/>
      <c r="I10" s="1962"/>
      <c r="J10" s="1962"/>
      <c r="K10" s="1962"/>
      <c r="L10" s="1958"/>
      <c r="M10" s="1958"/>
      <c r="N10" s="1951"/>
      <c r="O10" s="1961"/>
      <c r="P10" s="1960"/>
      <c r="Q10" s="1960"/>
      <c r="R10" s="1960"/>
      <c r="S10" s="1960"/>
      <c r="T10" s="1950"/>
      <c r="U10" s="1950"/>
      <c r="V10" s="1950"/>
      <c r="W10" s="1950"/>
    </row>
    <row r="11" spans="1:34" ht="69.95" customHeight="1">
      <c r="A11" s="852" t="s">
        <v>1111</v>
      </c>
      <c r="B11" s="1951"/>
      <c r="C11" s="1952"/>
      <c r="D11" s="1953"/>
      <c r="E11" s="1953"/>
      <c r="F11" s="1954"/>
      <c r="G11" s="1955"/>
      <c r="H11" s="1956"/>
      <c r="I11" s="1956"/>
      <c r="J11" s="1956"/>
      <c r="K11" s="1957"/>
      <c r="L11" s="1958"/>
      <c r="M11" s="1958"/>
      <c r="N11" s="1951"/>
      <c r="O11" s="1961"/>
      <c r="P11" s="1960"/>
      <c r="Q11" s="1960"/>
      <c r="R11" s="1960"/>
      <c r="S11" s="1960"/>
      <c r="T11" s="1950"/>
      <c r="U11" s="1950"/>
      <c r="V11" s="1950"/>
      <c r="W11" s="1950"/>
    </row>
    <row r="12" spans="1:34" ht="69.95" customHeight="1">
      <c r="A12" s="852" t="s">
        <v>1112</v>
      </c>
      <c r="B12" s="1951"/>
      <c r="C12" s="1952"/>
      <c r="D12" s="1953"/>
      <c r="E12" s="1953"/>
      <c r="F12" s="1954"/>
      <c r="G12" s="1955"/>
      <c r="H12" s="1956"/>
      <c r="I12" s="1956"/>
      <c r="J12" s="1956"/>
      <c r="K12" s="1957"/>
      <c r="L12" s="1958"/>
      <c r="M12" s="1958"/>
      <c r="N12" s="1951"/>
      <c r="O12" s="1961"/>
      <c r="P12" s="1960"/>
      <c r="Q12" s="1960"/>
      <c r="R12" s="1960"/>
      <c r="S12" s="1960"/>
      <c r="T12" s="1950"/>
      <c r="U12" s="1950"/>
      <c r="V12" s="1950"/>
      <c r="W12" s="1950"/>
    </row>
    <row r="13" spans="1:34" ht="69.95" customHeight="1">
      <c r="A13" s="852" t="s">
        <v>1113</v>
      </c>
      <c r="B13" s="1951"/>
      <c r="C13" s="1952"/>
      <c r="D13" s="1953"/>
      <c r="E13" s="1953"/>
      <c r="F13" s="1954"/>
      <c r="G13" s="1955"/>
      <c r="H13" s="1956"/>
      <c r="I13" s="1956"/>
      <c r="J13" s="1956"/>
      <c r="K13" s="1957"/>
      <c r="L13" s="1958"/>
      <c r="M13" s="1958"/>
      <c r="N13" s="1946"/>
      <c r="O13" s="1959"/>
      <c r="P13" s="1960"/>
      <c r="Q13" s="1960"/>
      <c r="R13" s="1960"/>
      <c r="S13" s="1960"/>
      <c r="T13" s="1950"/>
      <c r="U13" s="1950"/>
      <c r="V13" s="1950"/>
      <c r="W13" s="1950"/>
    </row>
    <row r="14" spans="1:34" ht="69.95" customHeight="1">
      <c r="A14" s="852" t="s">
        <v>1114</v>
      </c>
      <c r="B14" s="1951"/>
      <c r="C14" s="1952"/>
      <c r="D14" s="1953"/>
      <c r="E14" s="1953"/>
      <c r="F14" s="1954"/>
      <c r="G14" s="1955"/>
      <c r="H14" s="1956"/>
      <c r="I14" s="1956"/>
      <c r="J14" s="1956"/>
      <c r="K14" s="1957"/>
      <c r="L14" s="1958"/>
      <c r="M14" s="1958"/>
      <c r="N14" s="1946"/>
      <c r="O14" s="1959"/>
      <c r="P14" s="1960"/>
      <c r="Q14" s="1960"/>
      <c r="R14" s="1960"/>
      <c r="S14" s="1960"/>
      <c r="T14" s="1950"/>
      <c r="U14" s="1950"/>
      <c r="V14" s="1950"/>
      <c r="W14" s="1950"/>
    </row>
    <row r="15" spans="1:34" ht="69.95" customHeight="1">
      <c r="A15" s="852" t="s">
        <v>1115</v>
      </c>
      <c r="B15" s="1951"/>
      <c r="C15" s="1952"/>
      <c r="D15" s="1953"/>
      <c r="E15" s="1953"/>
      <c r="F15" s="1954"/>
      <c r="G15" s="1955"/>
      <c r="H15" s="1956"/>
      <c r="I15" s="1956"/>
      <c r="J15" s="1956"/>
      <c r="K15" s="1957"/>
      <c r="L15" s="1958"/>
      <c r="M15" s="1958"/>
      <c r="N15" s="1946"/>
      <c r="O15" s="1959"/>
      <c r="P15" s="1960"/>
      <c r="Q15" s="1960"/>
      <c r="R15" s="1960"/>
      <c r="S15" s="1960"/>
      <c r="T15" s="1950"/>
      <c r="U15" s="1950"/>
      <c r="V15" s="1950"/>
      <c r="W15" s="1950"/>
    </row>
    <row r="17" spans="1:23">
      <c r="A17" s="1946" t="s">
        <v>1102</v>
      </c>
      <c r="B17" s="1947"/>
    </row>
    <row r="18" spans="1:23">
      <c r="A18" s="853" t="s">
        <v>1103</v>
      </c>
      <c r="B18" s="854"/>
      <c r="C18" s="855"/>
      <c r="D18" s="855"/>
      <c r="E18" s="855"/>
      <c r="F18" s="855"/>
      <c r="G18" s="855"/>
      <c r="H18" s="854" t="s">
        <v>1116</v>
      </c>
      <c r="I18" s="854"/>
      <c r="J18" s="854"/>
      <c r="K18" s="855"/>
      <c r="L18" s="855"/>
      <c r="M18" s="855"/>
      <c r="N18" s="855"/>
      <c r="O18" s="855"/>
      <c r="P18" s="855"/>
      <c r="Q18" s="855"/>
      <c r="R18" s="855"/>
      <c r="S18" s="855"/>
      <c r="T18" s="855"/>
      <c r="U18" s="855"/>
      <c r="V18" s="855"/>
      <c r="W18" s="856"/>
    </row>
    <row r="19" spans="1:23">
      <c r="A19" s="857"/>
      <c r="B19" s="858"/>
      <c r="C19" s="858"/>
      <c r="D19" s="858"/>
      <c r="E19" s="858"/>
      <c r="F19" s="858"/>
      <c r="G19" s="858"/>
      <c r="H19" s="858"/>
      <c r="I19" s="858"/>
      <c r="J19" s="858"/>
      <c r="K19" s="858"/>
      <c r="L19" s="858"/>
      <c r="M19" s="858"/>
      <c r="N19" s="858"/>
      <c r="O19" s="858"/>
      <c r="P19" s="858"/>
      <c r="Q19" s="858"/>
      <c r="R19" s="858"/>
      <c r="S19" s="858"/>
      <c r="T19" s="858"/>
      <c r="U19" s="858"/>
      <c r="V19" s="858"/>
      <c r="W19" s="859"/>
    </row>
    <row r="20" spans="1:23">
      <c r="A20" s="860" t="s">
        <v>1104</v>
      </c>
      <c r="B20" s="861"/>
      <c r="C20" s="858"/>
      <c r="D20" s="858"/>
      <c r="E20" s="858"/>
      <c r="F20" s="858"/>
      <c r="G20" s="858"/>
      <c r="H20" s="861" t="s">
        <v>1105</v>
      </c>
      <c r="I20" s="861"/>
      <c r="J20" s="858"/>
      <c r="K20" s="858"/>
      <c r="L20" s="858"/>
      <c r="M20" s="858"/>
      <c r="N20" s="858"/>
      <c r="O20" s="858"/>
      <c r="P20" s="858"/>
      <c r="Q20" s="858"/>
      <c r="R20" s="858"/>
      <c r="S20" s="858"/>
      <c r="T20" s="858"/>
      <c r="U20" s="858"/>
      <c r="V20" s="858"/>
      <c r="W20" s="859"/>
    </row>
    <row r="21" spans="1:23">
      <c r="A21" s="862"/>
      <c r="B21" s="863"/>
      <c r="C21" s="864"/>
      <c r="D21" s="864"/>
      <c r="E21" s="864"/>
      <c r="F21" s="864"/>
      <c r="G21" s="864"/>
      <c r="H21" s="864"/>
      <c r="I21" s="864"/>
      <c r="J21" s="864"/>
      <c r="K21" s="864"/>
      <c r="L21" s="864"/>
      <c r="M21" s="864"/>
      <c r="N21" s="864"/>
      <c r="O21" s="864"/>
      <c r="P21" s="864"/>
      <c r="Q21" s="864"/>
      <c r="R21" s="864"/>
      <c r="S21" s="864"/>
      <c r="T21" s="864"/>
      <c r="U21" s="864"/>
      <c r="V21" s="864"/>
      <c r="W21" s="865"/>
    </row>
    <row r="23" spans="1:23" ht="60" customHeight="1">
      <c r="A23" s="1948" t="s">
        <v>1176</v>
      </c>
      <c r="B23" s="1949"/>
      <c r="C23" s="1949"/>
      <c r="D23" s="1949"/>
      <c r="E23" s="1949"/>
      <c r="F23" s="1949"/>
      <c r="G23" s="1949"/>
      <c r="H23" s="1949"/>
      <c r="I23" s="1949"/>
      <c r="J23" s="1949"/>
      <c r="K23" s="1949"/>
      <c r="L23" s="1949"/>
      <c r="M23" s="1949"/>
      <c r="N23" s="1949"/>
      <c r="O23" s="1949"/>
      <c r="P23" s="1949"/>
      <c r="Q23" s="1949"/>
      <c r="R23" s="1949"/>
      <c r="S23" s="1949"/>
      <c r="T23" s="1949"/>
      <c r="U23" s="1949"/>
      <c r="V23" s="1949"/>
      <c r="W23" s="1949"/>
    </row>
    <row r="24" spans="1:23">
      <c r="W24" s="676" t="s">
        <v>1177</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10"/>
  <printOptions horizontalCentered="1"/>
  <pageMargins left="0.35433070866141736" right="0.31496062992125984" top="0.35433070866141736" bottom="0.39370078740157483" header="0.31496062992125984" footer="0.31496062992125984"/>
  <pageSetup paperSize="9" scale="76" orientation="landscape"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F46"/>
  <sheetViews>
    <sheetView view="pageBreakPreview" topLeftCell="A31" zoomScale="69" zoomScaleNormal="69" zoomScaleSheetLayoutView="69" workbookViewId="0">
      <selection sqref="A1:H1"/>
    </sheetView>
  </sheetViews>
  <sheetFormatPr defaultRowHeight="13.5"/>
  <cols>
    <col min="1" max="1" width="12.625" style="879" customWidth="1"/>
    <col min="2" max="2" width="16.625" style="879" customWidth="1"/>
    <col min="3" max="3" width="32.625" style="879" customWidth="1"/>
    <col min="4" max="4" width="247.875" style="878" customWidth="1"/>
    <col min="5" max="5" width="18.25" style="879" customWidth="1"/>
    <col min="6" max="16384" width="9" style="879"/>
  </cols>
  <sheetData>
    <row r="1" spans="1:6" ht="63" customHeight="1" thickBot="1">
      <c r="A1" s="876" t="s">
        <v>1308</v>
      </c>
      <c r="B1" s="877"/>
      <c r="C1" s="877"/>
      <c r="D1" s="1983" t="s">
        <v>1309</v>
      </c>
      <c r="E1" s="1983"/>
      <c r="F1" s="880" t="s">
        <v>1202</v>
      </c>
    </row>
    <row r="2" spans="1:6" ht="66.75" customHeight="1" thickBot="1">
      <c r="A2" s="897" t="s">
        <v>1203</v>
      </c>
      <c r="B2" s="898" t="s">
        <v>1204</v>
      </c>
      <c r="C2" s="899" t="s">
        <v>1205</v>
      </c>
      <c r="D2" s="900" t="s">
        <v>1206</v>
      </c>
      <c r="E2" s="901" t="s">
        <v>1207</v>
      </c>
    </row>
    <row r="3" spans="1:6" ht="23.25" customHeight="1">
      <c r="A3" s="1984" t="s">
        <v>1208</v>
      </c>
      <c r="B3" s="1978" t="s">
        <v>1209</v>
      </c>
      <c r="C3" s="881" t="s">
        <v>1210</v>
      </c>
      <c r="D3" s="882" t="s">
        <v>1211</v>
      </c>
      <c r="E3" s="883"/>
    </row>
    <row r="4" spans="1:6" ht="19.5">
      <c r="A4" s="1985"/>
      <c r="B4" s="1979"/>
      <c r="C4" s="884" t="s">
        <v>1212</v>
      </c>
      <c r="D4" s="885" t="s">
        <v>1213</v>
      </c>
      <c r="E4" s="886"/>
    </row>
    <row r="5" spans="1:6" ht="23.25" customHeight="1">
      <c r="A5" s="1985"/>
      <c r="B5" s="1979"/>
      <c r="C5" s="884" t="s">
        <v>1214</v>
      </c>
      <c r="D5" s="885" t="s">
        <v>1215</v>
      </c>
      <c r="E5" s="886"/>
    </row>
    <row r="6" spans="1:6" ht="23.25" customHeight="1">
      <c r="A6" s="1985"/>
      <c r="B6" s="1979"/>
      <c r="C6" s="884" t="s">
        <v>1216</v>
      </c>
      <c r="D6" s="885" t="s">
        <v>1217</v>
      </c>
      <c r="E6" s="886"/>
    </row>
    <row r="7" spans="1:6" ht="23.25" customHeight="1">
      <c r="A7" s="1985"/>
      <c r="B7" s="1979"/>
      <c r="C7" s="884" t="s">
        <v>1218</v>
      </c>
      <c r="D7" s="885" t="s">
        <v>1219</v>
      </c>
      <c r="E7" s="886"/>
    </row>
    <row r="8" spans="1:6" ht="23.25" customHeight="1">
      <c r="A8" s="1985"/>
      <c r="B8" s="1980"/>
      <c r="C8" s="884" t="s">
        <v>1220</v>
      </c>
      <c r="D8" s="885" t="s">
        <v>1221</v>
      </c>
      <c r="E8" s="886"/>
    </row>
    <row r="9" spans="1:6" ht="23.25" customHeight="1">
      <c r="A9" s="1985"/>
      <c r="B9" s="1981" t="s">
        <v>1222</v>
      </c>
      <c r="C9" s="887" t="s">
        <v>1223</v>
      </c>
      <c r="D9" s="888" t="s">
        <v>1224</v>
      </c>
      <c r="E9" s="889"/>
    </row>
    <row r="10" spans="1:6" ht="23.25" customHeight="1">
      <c r="A10" s="1985"/>
      <c r="B10" s="1979"/>
      <c r="C10" s="884" t="s">
        <v>1225</v>
      </c>
      <c r="D10" s="885" t="s">
        <v>1226</v>
      </c>
      <c r="E10" s="886"/>
    </row>
    <row r="11" spans="1:6" ht="53.25" customHeight="1">
      <c r="A11" s="1985"/>
      <c r="B11" s="1979"/>
      <c r="C11" s="884" t="s">
        <v>1227</v>
      </c>
      <c r="D11" s="885" t="s">
        <v>1228</v>
      </c>
      <c r="E11" s="886"/>
    </row>
    <row r="12" spans="1:6" ht="23.25" customHeight="1">
      <c r="A12" s="1985"/>
      <c r="B12" s="1979"/>
      <c r="C12" s="884" t="s">
        <v>1229</v>
      </c>
      <c r="D12" s="885" t="s">
        <v>1230</v>
      </c>
      <c r="E12" s="886"/>
    </row>
    <row r="13" spans="1:6" ht="23.25" customHeight="1">
      <c r="A13" s="1985"/>
      <c r="B13" s="1979"/>
      <c r="C13" s="884" t="s">
        <v>1231</v>
      </c>
      <c r="D13" s="885" t="s">
        <v>1232</v>
      </c>
      <c r="E13" s="886"/>
    </row>
    <row r="14" spans="1:6" ht="23.25" customHeight="1">
      <c r="A14" s="1985"/>
      <c r="B14" s="1980"/>
      <c r="C14" s="884" t="s">
        <v>1233</v>
      </c>
      <c r="D14" s="885" t="s">
        <v>1234</v>
      </c>
      <c r="E14" s="886"/>
    </row>
    <row r="15" spans="1:6" ht="24.75" customHeight="1">
      <c r="A15" s="1985"/>
      <c r="B15" s="1981" t="s">
        <v>1235</v>
      </c>
      <c r="C15" s="887" t="s">
        <v>1236</v>
      </c>
      <c r="D15" s="888" t="s">
        <v>1237</v>
      </c>
      <c r="E15" s="889"/>
    </row>
    <row r="16" spans="1:6" ht="45.75" customHeight="1">
      <c r="A16" s="1985"/>
      <c r="B16" s="1979"/>
      <c r="C16" s="884" t="s">
        <v>1238</v>
      </c>
      <c r="D16" s="885" t="s">
        <v>1239</v>
      </c>
      <c r="E16" s="886"/>
    </row>
    <row r="17" spans="1:5" ht="45.75" customHeight="1">
      <c r="A17" s="1985"/>
      <c r="B17" s="1979"/>
      <c r="C17" s="884" t="s">
        <v>1240</v>
      </c>
      <c r="D17" s="885" t="s">
        <v>1241</v>
      </c>
      <c r="E17" s="886"/>
    </row>
    <row r="18" spans="1:5" ht="24" customHeight="1">
      <c r="A18" s="1985"/>
      <c r="B18" s="1979"/>
      <c r="C18" s="884" t="s">
        <v>1242</v>
      </c>
      <c r="D18" s="885" t="s">
        <v>1243</v>
      </c>
      <c r="E18" s="886"/>
    </row>
    <row r="19" spans="1:5" ht="24" customHeight="1" thickBot="1">
      <c r="A19" s="1986"/>
      <c r="B19" s="1982"/>
      <c r="C19" s="884" t="s">
        <v>1244</v>
      </c>
      <c r="D19" s="885" t="s">
        <v>1245</v>
      </c>
      <c r="E19" s="886"/>
    </row>
    <row r="20" spans="1:5" ht="24" customHeight="1">
      <c r="A20" s="1975" t="s">
        <v>1246</v>
      </c>
      <c r="B20" s="1978" t="s">
        <v>1247</v>
      </c>
      <c r="C20" s="890" t="s">
        <v>1248</v>
      </c>
      <c r="D20" s="891" t="s">
        <v>1249</v>
      </c>
      <c r="E20" s="892"/>
    </row>
    <row r="21" spans="1:5" ht="24" customHeight="1">
      <c r="A21" s="1976"/>
      <c r="B21" s="1979"/>
      <c r="C21" s="884" t="s">
        <v>1250</v>
      </c>
      <c r="D21" s="885" t="s">
        <v>1251</v>
      </c>
      <c r="E21" s="886"/>
    </row>
    <row r="22" spans="1:5" ht="45.75" customHeight="1">
      <c r="A22" s="1976"/>
      <c r="B22" s="1980"/>
      <c r="C22" s="884" t="s">
        <v>1252</v>
      </c>
      <c r="D22" s="885" t="s">
        <v>1253</v>
      </c>
      <c r="E22" s="886"/>
    </row>
    <row r="23" spans="1:5" ht="71.25" customHeight="1">
      <c r="A23" s="1976"/>
      <c r="B23" s="1981" t="s">
        <v>1254</v>
      </c>
      <c r="C23" s="887" t="s">
        <v>1255</v>
      </c>
      <c r="D23" s="888" t="s">
        <v>1256</v>
      </c>
      <c r="E23" s="889"/>
    </row>
    <row r="24" spans="1:5" ht="23.25" customHeight="1">
      <c r="A24" s="1976"/>
      <c r="B24" s="1980"/>
      <c r="C24" s="884" t="s">
        <v>1257</v>
      </c>
      <c r="D24" s="885" t="s">
        <v>1258</v>
      </c>
      <c r="E24" s="886"/>
    </row>
    <row r="25" spans="1:5" ht="23.25" customHeight="1">
      <c r="A25" s="1976"/>
      <c r="B25" s="1981" t="s">
        <v>1259</v>
      </c>
      <c r="C25" s="887" t="s">
        <v>1260</v>
      </c>
      <c r="D25" s="888" t="s">
        <v>1261</v>
      </c>
      <c r="E25" s="889"/>
    </row>
    <row r="26" spans="1:5" ht="45" customHeight="1" thickBot="1">
      <c r="A26" s="1977"/>
      <c r="B26" s="1982"/>
      <c r="C26" s="884" t="s">
        <v>1262</v>
      </c>
      <c r="D26" s="885" t="s">
        <v>1310</v>
      </c>
      <c r="E26" s="886"/>
    </row>
    <row r="27" spans="1:5" ht="23.25" customHeight="1">
      <c r="A27" s="1975" t="s">
        <v>1263</v>
      </c>
      <c r="B27" s="1978" t="s">
        <v>1264</v>
      </c>
      <c r="C27" s="890" t="s">
        <v>1265</v>
      </c>
      <c r="D27" s="891" t="s">
        <v>1266</v>
      </c>
      <c r="E27" s="892"/>
    </row>
    <row r="28" spans="1:5" ht="23.25" customHeight="1">
      <c r="A28" s="1976"/>
      <c r="B28" s="1979"/>
      <c r="C28" s="884" t="s">
        <v>1267</v>
      </c>
      <c r="D28" s="885" t="s">
        <v>1313</v>
      </c>
      <c r="E28" s="886"/>
    </row>
    <row r="29" spans="1:5" ht="23.25" customHeight="1">
      <c r="A29" s="1976"/>
      <c r="B29" s="1979"/>
      <c r="C29" s="884" t="s">
        <v>1268</v>
      </c>
      <c r="D29" s="885" t="s">
        <v>1269</v>
      </c>
      <c r="E29" s="886"/>
    </row>
    <row r="30" spans="1:5" ht="23.25" customHeight="1">
      <c r="A30" s="1976"/>
      <c r="B30" s="1979"/>
      <c r="C30" s="884" t="s">
        <v>1270</v>
      </c>
      <c r="D30" s="885" t="s">
        <v>1271</v>
      </c>
      <c r="E30" s="886"/>
    </row>
    <row r="31" spans="1:5" ht="23.25" customHeight="1">
      <c r="A31" s="1976"/>
      <c r="B31" s="1979"/>
      <c r="C31" s="884" t="s">
        <v>1272</v>
      </c>
      <c r="D31" s="885" t="s">
        <v>1273</v>
      </c>
      <c r="E31" s="886"/>
    </row>
    <row r="32" spans="1:5" ht="23.25" customHeight="1">
      <c r="A32" s="1976"/>
      <c r="B32" s="1979"/>
      <c r="C32" s="884" t="s">
        <v>1274</v>
      </c>
      <c r="D32" s="885" t="s">
        <v>1275</v>
      </c>
      <c r="E32" s="886"/>
    </row>
    <row r="33" spans="1:5" ht="23.25" customHeight="1">
      <c r="A33" s="1976"/>
      <c r="B33" s="1979"/>
      <c r="C33" s="884" t="s">
        <v>1276</v>
      </c>
      <c r="D33" s="885" t="s">
        <v>1277</v>
      </c>
      <c r="E33" s="886"/>
    </row>
    <row r="34" spans="1:5" ht="23.25" customHeight="1">
      <c r="A34" s="1976"/>
      <c r="B34" s="1979"/>
      <c r="C34" s="884" t="s">
        <v>1278</v>
      </c>
      <c r="D34" s="885" t="s">
        <v>1279</v>
      </c>
      <c r="E34" s="886"/>
    </row>
    <row r="35" spans="1:5" ht="23.25" customHeight="1">
      <c r="A35" s="1976"/>
      <c r="B35" s="1979"/>
      <c r="C35" s="884" t="s">
        <v>1280</v>
      </c>
      <c r="D35" s="885" t="s">
        <v>1281</v>
      </c>
      <c r="E35" s="886"/>
    </row>
    <row r="36" spans="1:5" ht="23.25" customHeight="1">
      <c r="A36" s="1976"/>
      <c r="B36" s="1980"/>
      <c r="C36" s="884" t="s">
        <v>1282</v>
      </c>
      <c r="D36" s="885" t="s">
        <v>1283</v>
      </c>
      <c r="E36" s="886"/>
    </row>
    <row r="37" spans="1:5" ht="52.5" customHeight="1">
      <c r="A37" s="1976"/>
      <c r="B37" s="1981" t="s">
        <v>1284</v>
      </c>
      <c r="C37" s="887" t="s">
        <v>1285</v>
      </c>
      <c r="D37" s="888" t="s">
        <v>1286</v>
      </c>
      <c r="E37" s="889"/>
    </row>
    <row r="38" spans="1:5" ht="45.75" customHeight="1">
      <c r="A38" s="1976"/>
      <c r="B38" s="1979"/>
      <c r="C38" s="884" t="s">
        <v>1287</v>
      </c>
      <c r="D38" s="885" t="s">
        <v>1288</v>
      </c>
      <c r="E38" s="886"/>
    </row>
    <row r="39" spans="1:5" ht="45.75" customHeight="1" thickBot="1">
      <c r="A39" s="1977"/>
      <c r="B39" s="1982"/>
      <c r="C39" s="884" t="s">
        <v>1289</v>
      </c>
      <c r="D39" s="885" t="s">
        <v>1290</v>
      </c>
      <c r="E39" s="886"/>
    </row>
    <row r="40" spans="1:5" ht="24" customHeight="1">
      <c r="A40" s="1975" t="s">
        <v>1291</v>
      </c>
      <c r="B40" s="1978" t="s">
        <v>1292</v>
      </c>
      <c r="C40" s="890" t="s">
        <v>1293</v>
      </c>
      <c r="D40" s="891" t="s">
        <v>1294</v>
      </c>
      <c r="E40" s="892"/>
    </row>
    <row r="41" spans="1:5" ht="45.75" customHeight="1">
      <c r="A41" s="1976"/>
      <c r="B41" s="1979"/>
      <c r="C41" s="884" t="s">
        <v>1295</v>
      </c>
      <c r="D41" s="885" t="s">
        <v>1296</v>
      </c>
      <c r="E41" s="886"/>
    </row>
    <row r="42" spans="1:5" ht="24" customHeight="1">
      <c r="A42" s="1976"/>
      <c r="B42" s="1979"/>
      <c r="C42" s="884" t="s">
        <v>1297</v>
      </c>
      <c r="D42" s="885" t="s">
        <v>1298</v>
      </c>
      <c r="E42" s="886"/>
    </row>
    <row r="43" spans="1:5" ht="24" customHeight="1">
      <c r="A43" s="1976"/>
      <c r="B43" s="1980"/>
      <c r="C43" s="884" t="s">
        <v>1299</v>
      </c>
      <c r="D43" s="885" t="s">
        <v>1300</v>
      </c>
      <c r="E43" s="886"/>
    </row>
    <row r="44" spans="1:5" ht="45.75" customHeight="1">
      <c r="A44" s="1976"/>
      <c r="B44" s="1981" t="s">
        <v>1301</v>
      </c>
      <c r="C44" s="887" t="s">
        <v>1302</v>
      </c>
      <c r="D44" s="888" t="s">
        <v>1303</v>
      </c>
      <c r="E44" s="889"/>
    </row>
    <row r="45" spans="1:5" ht="53.25" customHeight="1" thickBot="1">
      <c r="A45" s="1977"/>
      <c r="B45" s="1982"/>
      <c r="C45" s="893" t="s">
        <v>1304</v>
      </c>
      <c r="D45" s="894" t="s">
        <v>1305</v>
      </c>
      <c r="E45" s="895"/>
    </row>
    <row r="46" spans="1:5" ht="19.5">
      <c r="A46" s="902"/>
      <c r="B46" s="903"/>
      <c r="C46" s="904"/>
      <c r="D46" s="903"/>
      <c r="E46" s="903"/>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1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36</vt:i4>
      </vt:variant>
    </vt:vector>
  </HeadingPairs>
  <TitlesOfParts>
    <vt:vector size="66" baseType="lpstr">
      <vt:lpstr>一覧表</vt:lpstr>
      <vt:lpstr>様式1</vt:lpstr>
      <vt:lpstr>様式2</vt:lpstr>
      <vt:lpstr>様式3</vt:lpstr>
      <vt:lpstr>様式4</vt:lpstr>
      <vt:lpstr>様式5</vt:lpstr>
      <vt:lpstr>様式５別添１</vt:lpstr>
      <vt:lpstr>様式５別添２</vt:lpstr>
      <vt:lpstr>様式５添付３ </vt:lpstr>
      <vt:lpstr>様式５添付４</vt:lpstr>
      <vt:lpstr>様式５添付5</vt:lpstr>
      <vt:lpstr>様式6</vt:lpstr>
      <vt:lpstr>様式6（記入例１）</vt:lpstr>
      <vt:lpstr>様式6（記入例２）</vt:lpstr>
      <vt:lpstr>様式7の1 </vt:lpstr>
      <vt:lpstr>様式7の3</vt:lpstr>
      <vt:lpstr>様式8</vt:lpstr>
      <vt:lpstr>様式8 (記載例)</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様式13の１!_FilterDatabase</vt:lpstr>
      <vt:lpstr>'様式7の1 '!OLE_LINK1</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'様式５添付３ '!Print_Area</vt:lpstr>
      <vt:lpstr>様式５添付5!Print_Area</vt:lpstr>
      <vt:lpstr>様式５別添１!Print_Area</vt:lpstr>
      <vt:lpstr>様式５別添２!Print_Area</vt:lpstr>
      <vt:lpstr>様式6!Print_Area</vt:lpstr>
      <vt:lpstr>'様式6（記入例１）'!Print_Area</vt:lpstr>
      <vt:lpstr>'様式6（記入例２）'!Print_Area</vt:lpstr>
      <vt:lpstr>'様式7の1 '!Print_Area</vt:lpstr>
      <vt:lpstr>様式7の3!Print_Area</vt:lpstr>
      <vt:lpstr>様式8!Print_Area</vt:lpstr>
      <vt:lpstr>'様式8 (記載例)'!Print_Area</vt:lpstr>
      <vt:lpstr>様式9!Print_Area</vt:lpstr>
      <vt:lpstr>様式3!Print_Titles</vt:lpstr>
      <vt:lpstr>様式5!Print_Titles</vt:lpstr>
      <vt:lpstr>様式6!Z_56E31FB1_6676_4959_BB33_3A00BA103701_.wvu.PrintArea</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高齢・障害・求職者雇用支援機構</cp:lastModifiedBy>
  <cp:lastPrinted>2024-04-02T04:51:07Z</cp:lastPrinted>
  <dcterms:created xsi:type="dcterms:W3CDTF">2021-02-10T01:23:48Z</dcterms:created>
  <dcterms:modified xsi:type="dcterms:W3CDTF">2024-06-13T09:11:30Z</dcterms:modified>
</cp:coreProperties>
</file>