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xml" ContentType="application/vnd.openxmlformats-officedocument.drawing+xml"/>
  <Override PartName="/xl/comments6.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l-flsv00w\求職者支援訓練部\●訓練認定課\令和５年度\220_指導係\10_実施の留意事項\R6.4実施の留意事項\④ＨＰ更新用\"/>
    </mc:Choice>
  </mc:AlternateContent>
  <bookViews>
    <workbookView xWindow="-15" yWindow="0" windowWidth="9720" windowHeight="8745"/>
  </bookViews>
  <sheets>
    <sheet name="A-28" sheetId="4" r:id="rId1"/>
    <sheet name="A-28（別添１）" sheetId="5" r:id="rId2"/>
    <sheet name="A-28（別添２）" sheetId="14" r:id="rId3"/>
    <sheet name="A-29" sheetId="8" r:id="rId4"/>
    <sheet name="A-29（別添）" sheetId="12" r:id="rId5"/>
    <sheet name="A-15" sheetId="11" r:id="rId6"/>
    <sheet name="A-34" sheetId="16" r:id="rId7"/>
  </sheets>
  <definedNames>
    <definedName name="_xlnm.Print_Area" localSheetId="5">'A-15'!$A$1:$O$64</definedName>
    <definedName name="_xlnm.Print_Area" localSheetId="0">'A-28'!$A$1:$R$41</definedName>
    <definedName name="_xlnm.Print_Area" localSheetId="1">'A-28（別添１）'!$A$1:$K$46</definedName>
    <definedName name="_xlnm.Print_Area" localSheetId="2">'A-28（別添２）'!$A$1:$T$14</definedName>
    <definedName name="_xlnm.Print_Area" localSheetId="3">'A-29'!$A$1:$R$41</definedName>
    <definedName name="_xlnm.Print_Area" localSheetId="4">'A-29（別添）'!$A$1:$N$57</definedName>
    <definedName name="_xlnm.Print_Area" localSheetId="6">'A-34'!$A$1:$AW$98</definedName>
  </definedNames>
  <calcPr calcId="162913"/>
</workbook>
</file>

<file path=xl/calcChain.xml><?xml version="1.0" encoding="utf-8"?>
<calcChain xmlns="http://schemas.openxmlformats.org/spreadsheetml/2006/main">
  <c r="E40" i="12" l="1"/>
  <c r="E39" i="12"/>
  <c r="E38" i="12"/>
  <c r="E37" i="12"/>
  <c r="E36" i="12"/>
  <c r="E35" i="12"/>
  <c r="E34" i="12"/>
  <c r="E33" i="12"/>
  <c r="E32" i="12"/>
  <c r="E31" i="12"/>
  <c r="E30" i="12"/>
  <c r="E29" i="12"/>
  <c r="E28" i="12"/>
  <c r="E27" i="12"/>
  <c r="E26" i="12"/>
  <c r="E25" i="12"/>
  <c r="E24" i="12"/>
  <c r="E23" i="12"/>
  <c r="E22" i="12"/>
  <c r="E21" i="12"/>
  <c r="E20" i="12"/>
  <c r="E19" i="12"/>
  <c r="E18" i="12"/>
  <c r="E17" i="12"/>
  <c r="E16" i="12"/>
  <c r="E15" i="12"/>
  <c r="E14" i="12"/>
  <c r="E13" i="12"/>
  <c r="E12" i="12"/>
  <c r="E11" i="12"/>
  <c r="D40" i="12"/>
  <c r="D39" i="12"/>
  <c r="D38" i="12"/>
  <c r="D37" i="12"/>
  <c r="D36" i="12"/>
  <c r="D35" i="12"/>
  <c r="D34" i="12"/>
  <c r="D33" i="12"/>
  <c r="D32" i="12"/>
  <c r="D31" i="12"/>
  <c r="D30" i="12"/>
  <c r="D29" i="12"/>
  <c r="D28" i="12"/>
  <c r="D27" i="12"/>
  <c r="D26" i="12"/>
  <c r="D25" i="12"/>
  <c r="D24" i="12"/>
  <c r="D23" i="12"/>
  <c r="D22" i="12"/>
  <c r="D21" i="12"/>
  <c r="D20" i="12"/>
  <c r="D19" i="12"/>
  <c r="D18" i="12"/>
  <c r="D17" i="12"/>
  <c r="D16" i="12"/>
  <c r="D15" i="12"/>
  <c r="D14" i="12"/>
  <c r="D13" i="12"/>
  <c r="D12" i="12"/>
  <c r="D11" i="12"/>
  <c r="C40" i="12"/>
  <c r="C39" i="12"/>
  <c r="C38" i="12"/>
  <c r="C37" i="12"/>
  <c r="C36" i="12"/>
  <c r="C35" i="12"/>
  <c r="C34" i="12"/>
  <c r="C33" i="12"/>
  <c r="C32" i="12"/>
  <c r="C31" i="12"/>
  <c r="C30" i="12"/>
  <c r="C29" i="12"/>
  <c r="C28" i="12"/>
  <c r="C27" i="12"/>
  <c r="C26" i="12"/>
  <c r="C25" i="12"/>
  <c r="C24" i="12"/>
  <c r="C23" i="12"/>
  <c r="C22" i="12"/>
  <c r="C21" i="12"/>
  <c r="C20" i="12"/>
  <c r="C19" i="12"/>
  <c r="C18" i="12"/>
  <c r="C17" i="12"/>
  <c r="C16" i="12"/>
  <c r="C15" i="12"/>
  <c r="C14" i="12"/>
  <c r="C13" i="12"/>
  <c r="C12" i="12"/>
  <c r="C11" i="12" l="1"/>
  <c r="B40" i="12"/>
  <c r="B39" i="12"/>
  <c r="B38" i="12"/>
  <c r="B37" i="12"/>
  <c r="B36" i="12"/>
  <c r="B35" i="12"/>
  <c r="B34" i="12"/>
  <c r="B33" i="12"/>
  <c r="B32" i="12"/>
  <c r="B31" i="12"/>
  <c r="B30" i="12"/>
  <c r="B29" i="12"/>
  <c r="B28" i="12"/>
  <c r="B27" i="12"/>
  <c r="B26" i="12"/>
  <c r="B25" i="12"/>
  <c r="B24" i="12"/>
  <c r="B23" i="12"/>
  <c r="B22" i="12"/>
  <c r="B21" i="12"/>
  <c r="B20" i="12"/>
  <c r="B19" i="12"/>
  <c r="B18" i="12"/>
  <c r="B17" i="12"/>
  <c r="B16" i="12"/>
  <c r="B15" i="12"/>
  <c r="B14" i="12"/>
  <c r="B13" i="12"/>
  <c r="B12" i="12"/>
  <c r="B11" i="12"/>
  <c r="C6" i="12" l="1"/>
  <c r="F11" i="14"/>
  <c r="L62" i="16" l="1"/>
  <c r="H8" i="16" l="1"/>
  <c r="H9" i="16" l="1"/>
  <c r="E21" i="11" l="1"/>
  <c r="I9" i="16" l="1"/>
  <c r="AD24" i="16" s="1"/>
  <c r="L65" i="16" l="1"/>
  <c r="L64" i="16"/>
  <c r="L61" i="16"/>
  <c r="L60" i="16"/>
  <c r="L63" i="16" l="1"/>
  <c r="D45" i="12"/>
  <c r="D44" i="12"/>
  <c r="I43" i="12"/>
  <c r="D43" i="12"/>
  <c r="D16" i="8" l="1"/>
  <c r="F16" i="8"/>
  <c r="H16" i="8"/>
  <c r="D5" i="5" l="1"/>
  <c r="P12" i="16" l="1"/>
  <c r="M12" i="16"/>
  <c r="J12" i="16"/>
  <c r="P11" i="16"/>
  <c r="M11" i="16"/>
  <c r="J11" i="16"/>
  <c r="H10" i="16"/>
  <c r="AL53" i="16"/>
  <c r="R53" i="16"/>
  <c r="P53" i="16"/>
  <c r="N53" i="16"/>
  <c r="H53" i="16"/>
  <c r="B53" i="16"/>
  <c r="AL52" i="16"/>
  <c r="R52" i="16"/>
  <c r="P52" i="16"/>
  <c r="N52" i="16"/>
  <c r="H52" i="16"/>
  <c r="B52" i="16"/>
  <c r="AL51" i="16"/>
  <c r="R51" i="16"/>
  <c r="P51" i="16"/>
  <c r="N51" i="16"/>
  <c r="H51" i="16"/>
  <c r="B51" i="16"/>
  <c r="AL50" i="16"/>
  <c r="R50" i="16"/>
  <c r="P50" i="16"/>
  <c r="N50" i="16"/>
  <c r="H50" i="16"/>
  <c r="B50" i="16"/>
  <c r="AL49" i="16"/>
  <c r="R49" i="16"/>
  <c r="P49" i="16"/>
  <c r="N49" i="16"/>
  <c r="H49" i="16"/>
  <c r="B49" i="16"/>
  <c r="AL48" i="16"/>
  <c r="R48" i="16"/>
  <c r="P48" i="16"/>
  <c r="N48" i="16"/>
  <c r="H48" i="16"/>
  <c r="B48" i="16"/>
  <c r="AL47" i="16"/>
  <c r="R47" i="16"/>
  <c r="P47" i="16"/>
  <c r="N47" i="16"/>
  <c r="H47" i="16"/>
  <c r="B47" i="16"/>
  <c r="AL46" i="16"/>
  <c r="R46" i="16"/>
  <c r="P46" i="16"/>
  <c r="N46" i="16"/>
  <c r="H46" i="16"/>
  <c r="B46" i="16"/>
  <c r="AL45" i="16"/>
  <c r="R45" i="16"/>
  <c r="P45" i="16"/>
  <c r="N45" i="16"/>
  <c r="H45" i="16"/>
  <c r="B45" i="16"/>
  <c r="AL44" i="16"/>
  <c r="R44" i="16"/>
  <c r="P44" i="16"/>
  <c r="N44" i="16"/>
  <c r="H44" i="16"/>
  <c r="B44" i="16"/>
  <c r="AL43" i="16"/>
  <c r="R43" i="16"/>
  <c r="P43" i="16"/>
  <c r="N43" i="16"/>
  <c r="H43" i="16"/>
  <c r="B43" i="16"/>
  <c r="AL42" i="16"/>
  <c r="R42" i="16"/>
  <c r="P42" i="16"/>
  <c r="N42" i="16"/>
  <c r="H42" i="16"/>
  <c r="B42" i="16"/>
  <c r="AL41" i="16"/>
  <c r="R41" i="16"/>
  <c r="P41" i="16"/>
  <c r="N41" i="16"/>
  <c r="H41" i="16"/>
  <c r="B41" i="16"/>
  <c r="AL40" i="16"/>
  <c r="R40" i="16"/>
  <c r="P40" i="16"/>
  <c r="N40" i="16"/>
  <c r="H40" i="16"/>
  <c r="B40" i="16"/>
  <c r="AL39" i="16"/>
  <c r="R39" i="16"/>
  <c r="P39" i="16"/>
  <c r="N39" i="16"/>
  <c r="H39" i="16"/>
  <c r="B39" i="16"/>
  <c r="AL38" i="16"/>
  <c r="R38" i="16"/>
  <c r="P38" i="16"/>
  <c r="N38" i="16"/>
  <c r="H38" i="16"/>
  <c r="B38" i="16"/>
  <c r="AL37" i="16"/>
  <c r="R37" i="16"/>
  <c r="P37" i="16"/>
  <c r="N37" i="16"/>
  <c r="H37" i="16"/>
  <c r="B37" i="16"/>
  <c r="AL36" i="16"/>
  <c r="R36" i="16"/>
  <c r="P36" i="16"/>
  <c r="N36" i="16"/>
  <c r="H36" i="16"/>
  <c r="B36" i="16"/>
  <c r="AL35" i="16"/>
  <c r="R35" i="16"/>
  <c r="P35" i="16"/>
  <c r="N35" i="16"/>
  <c r="H35" i="16"/>
  <c r="B35" i="16"/>
  <c r="AL34" i="16"/>
  <c r="R34" i="16"/>
  <c r="P34" i="16"/>
  <c r="N34" i="16"/>
  <c r="H34" i="16"/>
  <c r="B34" i="16"/>
  <c r="AL33" i="16"/>
  <c r="R33" i="16"/>
  <c r="P33" i="16"/>
  <c r="N33" i="16"/>
  <c r="H33" i="16"/>
  <c r="B33" i="16"/>
  <c r="AL32" i="16"/>
  <c r="R32" i="16"/>
  <c r="P32" i="16"/>
  <c r="N32" i="16"/>
  <c r="H32" i="16"/>
  <c r="B32" i="16"/>
  <c r="AL31" i="16"/>
  <c r="R31" i="16"/>
  <c r="P31" i="16"/>
  <c r="N31" i="16"/>
  <c r="H31" i="16"/>
  <c r="B31" i="16"/>
  <c r="AL30" i="16"/>
  <c r="R30" i="16"/>
  <c r="P30" i="16"/>
  <c r="N30" i="16"/>
  <c r="H30" i="16"/>
  <c r="B30" i="16"/>
  <c r="AL29" i="16"/>
  <c r="R29" i="16"/>
  <c r="P29" i="16"/>
  <c r="N29" i="16"/>
  <c r="H29" i="16"/>
  <c r="B29" i="16"/>
  <c r="AL28" i="16"/>
  <c r="R28" i="16"/>
  <c r="P28" i="16"/>
  <c r="N28" i="16"/>
  <c r="H28" i="16"/>
  <c r="B28" i="16"/>
  <c r="AL27" i="16"/>
  <c r="R27" i="16"/>
  <c r="P27" i="16"/>
  <c r="N27" i="16"/>
  <c r="H27" i="16"/>
  <c r="B27" i="16"/>
  <c r="AL26" i="16"/>
  <c r="R26" i="16"/>
  <c r="P26" i="16"/>
  <c r="N26" i="16"/>
  <c r="H26" i="16"/>
  <c r="B26" i="16"/>
  <c r="AL25" i="16"/>
  <c r="R25" i="16"/>
  <c r="P25" i="16"/>
  <c r="N25" i="16"/>
  <c r="H25" i="16"/>
  <c r="B25" i="16"/>
  <c r="AL24" i="16"/>
  <c r="R24" i="16"/>
  <c r="P24" i="16"/>
  <c r="N24" i="16"/>
  <c r="H24" i="16"/>
  <c r="B24" i="16"/>
  <c r="N34" i="11"/>
  <c r="N33" i="11"/>
  <c r="AY14" i="16" l="1"/>
  <c r="AY15" i="16" s="1"/>
  <c r="L54" i="16"/>
  <c r="F29" i="11" s="1"/>
  <c r="L59" i="16"/>
  <c r="L58" i="16" s="1"/>
  <c r="L57" i="16"/>
  <c r="L56" i="16"/>
  <c r="AV63" i="16"/>
  <c r="AV61" i="16"/>
  <c r="L55" i="16"/>
  <c r="AD52" i="16"/>
  <c r="AD48" i="16"/>
  <c r="AD44" i="16"/>
  <c r="AD40" i="16"/>
  <c r="AD36" i="16"/>
  <c r="AD32" i="16"/>
  <c r="AD28" i="16"/>
  <c r="AD50" i="16"/>
  <c r="AD46" i="16"/>
  <c r="AD42" i="16"/>
  <c r="AD38" i="16"/>
  <c r="AD34" i="16"/>
  <c r="AD30" i="16"/>
  <c r="AD53" i="16"/>
  <c r="AD49" i="16"/>
  <c r="AD45" i="16"/>
  <c r="AD41" i="16"/>
  <c r="AD37" i="16"/>
  <c r="AD33" i="16"/>
  <c r="AD29" i="16"/>
  <c r="AD25" i="16"/>
  <c r="AD51" i="16"/>
  <c r="AD47" i="16"/>
  <c r="AD43" i="16"/>
  <c r="AD39" i="16"/>
  <c r="AD35" i="16"/>
  <c r="AD31" i="16"/>
  <c r="AD27" i="16"/>
  <c r="AD26" i="16"/>
  <c r="F33" i="11"/>
  <c r="AY16" i="16" l="1"/>
  <c r="M14" i="16" s="1"/>
  <c r="AV57" i="16"/>
  <c r="AV55" i="16"/>
  <c r="J37" i="11" s="1"/>
  <c r="Q61" i="16"/>
  <c r="N29" i="11"/>
  <c r="N31" i="11"/>
  <c r="P14" i="16" l="1"/>
  <c r="J14" i="16"/>
  <c r="M13" i="16"/>
  <c r="J13" i="16"/>
  <c r="P13" i="16"/>
  <c r="N30" i="11"/>
  <c r="H40" i="12" l="1"/>
  <c r="G40" i="12"/>
  <c r="F40" i="12"/>
  <c r="H39" i="12"/>
  <c r="G39" i="12"/>
  <c r="F39" i="12"/>
  <c r="H38" i="12"/>
  <c r="G38" i="12"/>
  <c r="F38" i="12"/>
  <c r="H37" i="12"/>
  <c r="G37" i="12"/>
  <c r="F37" i="12"/>
  <c r="H36" i="12"/>
  <c r="G36" i="12"/>
  <c r="F36" i="12"/>
  <c r="H35" i="12"/>
  <c r="G35" i="12"/>
  <c r="F35" i="12"/>
  <c r="H34" i="12"/>
  <c r="G34" i="12"/>
  <c r="F34" i="12"/>
  <c r="H33" i="12"/>
  <c r="G33" i="12"/>
  <c r="F33" i="12"/>
  <c r="H32" i="12"/>
  <c r="G32" i="12"/>
  <c r="F32" i="12"/>
  <c r="H31" i="12"/>
  <c r="G31" i="12"/>
  <c r="F31" i="12"/>
  <c r="H30" i="12"/>
  <c r="G30" i="12"/>
  <c r="F30" i="12"/>
  <c r="H29" i="12"/>
  <c r="G29" i="12"/>
  <c r="F29" i="12"/>
  <c r="H28" i="12"/>
  <c r="G28" i="12"/>
  <c r="F28" i="12"/>
  <c r="H27" i="12"/>
  <c r="G27" i="12"/>
  <c r="F27" i="12"/>
  <c r="H26" i="12"/>
  <c r="G26" i="12"/>
  <c r="F26" i="12"/>
  <c r="H25" i="12"/>
  <c r="G25" i="12"/>
  <c r="F25" i="12"/>
  <c r="H24" i="12"/>
  <c r="G24" i="12"/>
  <c r="F24" i="12"/>
  <c r="H23" i="12"/>
  <c r="G23" i="12"/>
  <c r="F23" i="12"/>
  <c r="H22" i="12"/>
  <c r="G22" i="12"/>
  <c r="F22" i="12"/>
  <c r="H21" i="12"/>
  <c r="G21" i="12"/>
  <c r="F21" i="12"/>
  <c r="H20" i="12"/>
  <c r="G20" i="12"/>
  <c r="F20" i="12"/>
  <c r="H19" i="12"/>
  <c r="G19" i="12"/>
  <c r="F19" i="12"/>
  <c r="H18" i="12"/>
  <c r="G18" i="12"/>
  <c r="F18" i="12"/>
  <c r="H17" i="12"/>
  <c r="G17" i="12"/>
  <c r="F17" i="12"/>
  <c r="H16" i="12"/>
  <c r="G16" i="12"/>
  <c r="F16" i="12"/>
  <c r="H15" i="12"/>
  <c r="G15" i="12"/>
  <c r="F15" i="12"/>
  <c r="H14" i="12"/>
  <c r="G14" i="12"/>
  <c r="F14" i="12"/>
  <c r="H13" i="12"/>
  <c r="G13" i="12"/>
  <c r="F13" i="12"/>
  <c r="H12" i="12"/>
  <c r="G12" i="12"/>
  <c r="F12" i="12"/>
  <c r="H11" i="12"/>
  <c r="G11" i="12"/>
  <c r="F11" i="12"/>
  <c r="C6" i="5"/>
  <c r="H5" i="5"/>
  <c r="L10" i="8" l="1"/>
  <c r="H6" i="16" s="1"/>
  <c r="E19" i="11" l="1"/>
  <c r="K6" i="12"/>
  <c r="B11" i="14"/>
  <c r="M5" i="14" l="1"/>
  <c r="B6" i="14"/>
  <c r="B5" i="14"/>
  <c r="F6" i="12"/>
  <c r="K5" i="12"/>
  <c r="E5" i="12"/>
  <c r="C5" i="12"/>
  <c r="M11" i="12"/>
  <c r="M12" i="12"/>
  <c r="M13" i="12"/>
  <c r="M14" i="12"/>
  <c r="M15" i="12"/>
  <c r="M16" i="12"/>
  <c r="M17" i="12"/>
  <c r="M18" i="12"/>
  <c r="M19" i="12"/>
  <c r="M20" i="12"/>
  <c r="M21" i="12"/>
  <c r="M22" i="12"/>
  <c r="M23" i="12"/>
  <c r="M24" i="12"/>
  <c r="M25" i="12"/>
  <c r="M26" i="12"/>
  <c r="M27" i="12"/>
  <c r="M28" i="12"/>
  <c r="M29" i="12"/>
  <c r="M30" i="12"/>
  <c r="M31" i="12"/>
  <c r="M32" i="12"/>
  <c r="M33" i="12"/>
  <c r="M34" i="12"/>
  <c r="M35" i="12"/>
  <c r="M36" i="12"/>
  <c r="M37" i="12"/>
  <c r="M38" i="12"/>
  <c r="M39" i="12"/>
  <c r="M40" i="12"/>
  <c r="E26" i="11"/>
  <c r="E24" i="11"/>
  <c r="L8" i="8" l="1"/>
  <c r="H7" i="16" s="1"/>
  <c r="L9" i="8"/>
  <c r="L12" i="8"/>
  <c r="L11" i="8"/>
  <c r="C6" i="8"/>
</calcChain>
</file>

<file path=xl/comments1.xml><?xml version="1.0" encoding="utf-8"?>
<comments xmlns="http://schemas.openxmlformats.org/spreadsheetml/2006/main">
  <authors>
    <author>作成者</author>
  </authors>
  <commentList>
    <comment ref="L3" authorId="0" shapeId="0">
      <text>
        <r>
          <rPr>
            <b/>
            <sz val="9"/>
            <color indexed="81"/>
            <rFont val="ＭＳ Ｐゴシック"/>
            <family val="3"/>
            <charset val="128"/>
          </rPr>
          <t xml:space="preserve"> ※報告年月日を入力してください。
（令和○年○月○日）
以下、ブルーのセルに入力してください。</t>
        </r>
      </text>
    </comment>
  </commentList>
</comments>
</file>

<file path=xl/comments2.xml><?xml version="1.0" encoding="utf-8"?>
<comments xmlns="http://schemas.openxmlformats.org/spreadsheetml/2006/main">
  <authors>
    <author>作成者</author>
  </authors>
  <commentList>
    <comment ref="C5" authorId="0" shapeId="0">
      <text>
        <r>
          <rPr>
            <b/>
            <sz val="9"/>
            <color indexed="81"/>
            <rFont val="ＭＳ Ｐゴシック"/>
            <family val="3"/>
            <charset val="128"/>
          </rPr>
          <t>※ブルーのセルに入力してください。</t>
        </r>
      </text>
    </comment>
  </commentList>
</comments>
</file>

<file path=xl/comments3.xml><?xml version="1.0" encoding="utf-8"?>
<comments xmlns="http://schemas.openxmlformats.org/spreadsheetml/2006/main">
  <authors>
    <author>作成者</author>
  </authors>
  <commentList>
    <comment ref="B5" authorId="0" shapeId="0">
      <text>
        <r>
          <rPr>
            <b/>
            <sz val="9"/>
            <color indexed="81"/>
            <rFont val="ＭＳ Ｐゴシック"/>
            <family val="3"/>
            <charset val="128"/>
          </rPr>
          <t>　※数式が入っているため、入力不要です。
（A-28の入力項目が自動表示されます）</t>
        </r>
      </text>
    </comment>
    <comment ref="M5" authorId="0" shapeId="0">
      <text>
        <r>
          <rPr>
            <b/>
            <sz val="9"/>
            <color indexed="81"/>
            <rFont val="ＭＳ Ｐゴシック"/>
            <family val="3"/>
            <charset val="128"/>
          </rPr>
          <t>　※数式が入っているため、入力不要です。
（A-28の入力項目が自動表示されます）</t>
        </r>
      </text>
    </comment>
    <comment ref="B6" authorId="0" shapeId="0">
      <text>
        <r>
          <rPr>
            <b/>
            <sz val="9"/>
            <color indexed="81"/>
            <rFont val="ＭＳ Ｐゴシック"/>
            <family val="3"/>
            <charset val="128"/>
          </rPr>
          <t>　※数式が入っているため、入力不要です。
（A-28（別添1）の入力項目が自動表示されます）</t>
        </r>
      </text>
    </comment>
    <comment ref="M6" authorId="0" shapeId="0">
      <text>
        <r>
          <rPr>
            <b/>
            <sz val="9"/>
            <color indexed="81"/>
            <rFont val="ＭＳ Ｐゴシック"/>
            <family val="3"/>
            <charset val="128"/>
          </rPr>
          <t xml:space="preserve">※ 訓練期間を入力してください。
（令和○年○月○日～令和○年○月○日）
以下、ブルーのセルに入力してください。
</t>
        </r>
      </text>
    </comment>
    <comment ref="B11" authorId="0" shapeId="0">
      <text>
        <r>
          <rPr>
            <b/>
            <sz val="9"/>
            <color indexed="81"/>
            <rFont val="ＭＳ Ｐゴシック"/>
            <family val="3"/>
            <charset val="128"/>
          </rPr>
          <t>　※数式が入っているため、入力不要です。
（A-28の入力項目が自動表示されます）</t>
        </r>
      </text>
    </comment>
    <comment ref="F11" authorId="0" shapeId="0">
      <text>
        <r>
          <rPr>
            <b/>
            <sz val="9"/>
            <color indexed="81"/>
            <rFont val="ＭＳ Ｐゴシック"/>
            <family val="3"/>
            <charset val="128"/>
          </rPr>
          <t>　※数式が入っているため、入力不要です。
（A-28（別添1）の入力項目が自動表示されます）</t>
        </r>
      </text>
    </comment>
  </commentList>
</comments>
</file>

<file path=xl/comments4.xml><?xml version="1.0" encoding="utf-8"?>
<comments xmlns="http://schemas.openxmlformats.org/spreadsheetml/2006/main">
  <authors>
    <author>作成者</author>
  </authors>
  <commentList>
    <comment ref="L3" authorId="0" shapeId="0">
      <text>
        <r>
          <rPr>
            <b/>
            <sz val="9"/>
            <color indexed="81"/>
            <rFont val="ＭＳ Ｐゴシック"/>
            <family val="3"/>
            <charset val="128"/>
          </rPr>
          <t xml:space="preserve"> ※報告年月日を入力してください。
（令和○年○月○日）
以下、ブルーのセルに入力してください。</t>
        </r>
      </text>
    </comment>
    <comment ref="L8" authorId="0" shapeId="0">
      <text>
        <r>
          <rPr>
            <b/>
            <sz val="9"/>
            <color indexed="81"/>
            <rFont val="ＭＳ Ｐゴシック"/>
            <family val="3"/>
            <charset val="128"/>
          </rPr>
          <t>　※数式が入っているため、入力不要です。
（A-28の入力項目が自動表示されます）</t>
        </r>
      </text>
    </comment>
    <comment ref="L9" authorId="0" shapeId="0">
      <text>
        <r>
          <rPr>
            <b/>
            <sz val="9"/>
            <color indexed="81"/>
            <rFont val="ＭＳ Ｐゴシック"/>
            <family val="3"/>
            <charset val="128"/>
          </rPr>
          <t>　※数式が入っているため、入力不要です。
（A-28の入力項目が自動表示されます）</t>
        </r>
        <r>
          <rPr>
            <sz val="9"/>
            <color indexed="81"/>
            <rFont val="ＭＳ Ｐゴシック"/>
            <family val="3"/>
            <charset val="128"/>
          </rPr>
          <t xml:space="preserve">
</t>
        </r>
      </text>
    </comment>
    <comment ref="L10" authorId="0" shapeId="0">
      <text>
        <r>
          <rPr>
            <b/>
            <sz val="9"/>
            <color indexed="81"/>
            <rFont val="ＭＳ Ｐゴシック"/>
            <family val="3"/>
            <charset val="128"/>
          </rPr>
          <t>　※数式が入っているため、入力不要です。
（A-28の入力項目が自動表示されます）</t>
        </r>
      </text>
    </comment>
    <comment ref="L11" authorId="0" shapeId="0">
      <text>
        <r>
          <rPr>
            <b/>
            <sz val="9"/>
            <color indexed="81"/>
            <rFont val="ＭＳ Ｐゴシック"/>
            <family val="3"/>
            <charset val="128"/>
          </rPr>
          <t>　※数式が入っているため、入力不要です。
（A-28の入力項目が自動表示されます）</t>
        </r>
      </text>
    </comment>
    <comment ref="L12" authorId="0" shapeId="0">
      <text>
        <r>
          <rPr>
            <b/>
            <sz val="9"/>
            <color indexed="81"/>
            <rFont val="ＭＳ Ｐゴシック"/>
            <family val="3"/>
            <charset val="128"/>
          </rPr>
          <t>　※数式が入っているため、入力不要です。
（A-28の入力項目が自動表示されます）</t>
        </r>
      </text>
    </comment>
    <comment ref="D16" authorId="0" shapeId="0">
      <text>
        <r>
          <rPr>
            <b/>
            <sz val="9"/>
            <color indexed="81"/>
            <rFont val="ＭＳ Ｐゴシック"/>
            <family val="3"/>
            <charset val="128"/>
          </rPr>
          <t>　※数式が入っているため、入力不要です。
（A-28の入力項目が自動表示されます）</t>
        </r>
      </text>
    </comment>
    <comment ref="F16" authorId="0" shapeId="0">
      <text>
        <r>
          <rPr>
            <b/>
            <sz val="9"/>
            <color indexed="81"/>
            <rFont val="ＭＳ Ｐゴシック"/>
            <family val="3"/>
            <charset val="128"/>
          </rPr>
          <t>　※数式が入っているため、入力不要です。
（A-28の入力項目が自動表示されます）</t>
        </r>
      </text>
    </comment>
    <comment ref="H16" authorId="0" shapeId="0">
      <text>
        <r>
          <rPr>
            <b/>
            <sz val="9"/>
            <color indexed="81"/>
            <rFont val="ＭＳ Ｐゴシック"/>
            <family val="3"/>
            <charset val="128"/>
          </rPr>
          <t>　※数式が入っているため、入力不要です。
（A-28の入力項目が自動表示されます）</t>
        </r>
      </text>
    </comment>
  </commentList>
</comments>
</file>

<file path=xl/comments5.xml><?xml version="1.0" encoding="utf-8"?>
<comments xmlns="http://schemas.openxmlformats.org/spreadsheetml/2006/main">
  <authors>
    <author>作成者</author>
  </authors>
  <commentList>
    <comment ref="I11" authorId="0" shapeId="0">
      <text>
        <r>
          <rPr>
            <b/>
            <sz val="9"/>
            <color indexed="81"/>
            <rFont val="ＭＳ Ｐゴシック"/>
            <family val="3"/>
            <charset val="128"/>
          </rPr>
          <t>※ブルーのセルに入力してください。</t>
        </r>
      </text>
    </comment>
  </commentList>
</comments>
</file>

<file path=xl/comments6.xml><?xml version="1.0" encoding="utf-8"?>
<comments xmlns="http://schemas.openxmlformats.org/spreadsheetml/2006/main">
  <authors>
    <author>作成者</author>
  </authors>
  <commentList>
    <comment ref="L3" authorId="0" shapeId="0">
      <text>
        <r>
          <rPr>
            <b/>
            <sz val="9"/>
            <color indexed="81"/>
            <rFont val="ＭＳ Ｐゴシック"/>
            <family val="3"/>
            <charset val="128"/>
          </rPr>
          <t xml:space="preserve"> </t>
        </r>
        <r>
          <rPr>
            <b/>
            <sz val="12"/>
            <color indexed="81"/>
            <rFont val="ＭＳ Ｐゴシック"/>
            <family val="3"/>
            <charset val="128"/>
          </rPr>
          <t>※報告年月日を入力してください。（令和</t>
        </r>
        <r>
          <rPr>
            <b/>
            <sz val="12"/>
            <color indexed="81"/>
            <rFont val="ＭＳ Ｐゴシック"/>
            <family val="3"/>
            <charset val="128"/>
          </rPr>
          <t>○年○月○日）
以下、ブルーのセルに入力してください。</t>
        </r>
      </text>
    </comment>
    <comment ref="E19" authorId="0" shapeId="0">
      <text>
        <r>
          <rPr>
            <b/>
            <sz val="12"/>
            <color indexed="81"/>
            <rFont val="ＭＳ Ｐゴシック"/>
            <family val="3"/>
            <charset val="128"/>
          </rPr>
          <t>　※数式が入っているため、入力不要です。
（A-28の入力項目が自動表示されます）</t>
        </r>
      </text>
    </comment>
    <comment ref="E24" authorId="0" shapeId="0">
      <text>
        <r>
          <rPr>
            <b/>
            <sz val="12"/>
            <color indexed="81"/>
            <rFont val="ＭＳ Ｐゴシック"/>
            <family val="3"/>
            <charset val="128"/>
          </rPr>
          <t>　※数式が入っているため、入力不要です。
（A-28の入力項目が自動表示されます）</t>
        </r>
      </text>
    </comment>
    <comment ref="E26" authorId="0" shapeId="0">
      <text>
        <r>
          <rPr>
            <b/>
            <sz val="12"/>
            <color indexed="81"/>
            <rFont val="ＭＳ Ｐゴシック"/>
            <family val="3"/>
            <charset val="128"/>
          </rPr>
          <t>　※数式が入っているため、入力不要です。
（A-28の入力項目が自動表示されます）</t>
        </r>
      </text>
    </comment>
    <comment ref="F29" authorId="0" shapeId="0">
      <text>
        <r>
          <rPr>
            <b/>
            <sz val="12"/>
            <color indexed="81"/>
            <rFont val="ＭＳ Ｐゴシック"/>
            <family val="3"/>
            <charset val="128"/>
          </rPr>
          <t>　※数式が入っているため、入力不要です。
（A-34の数値が自動表示されます）</t>
        </r>
      </text>
    </comment>
    <comment ref="N29" authorId="0" shapeId="0">
      <text>
        <r>
          <rPr>
            <b/>
            <sz val="12"/>
            <color indexed="81"/>
            <rFont val="ＭＳ Ｐゴシック"/>
            <family val="3"/>
            <charset val="128"/>
          </rPr>
          <t>　※数式が入っているため、入力不要です。
（A-34の数値が自動表示されます）</t>
        </r>
      </text>
    </comment>
    <comment ref="N30" authorId="0" shapeId="0">
      <text>
        <r>
          <rPr>
            <b/>
            <sz val="12"/>
            <color indexed="81"/>
            <rFont val="ＭＳ Ｐゴシック"/>
            <family val="3"/>
            <charset val="128"/>
          </rPr>
          <t>　※数式が入っているため、入力不要です。
（A-34の数値が自動表示されます）</t>
        </r>
      </text>
    </comment>
    <comment ref="N31" authorId="0" shapeId="0">
      <text>
        <r>
          <rPr>
            <b/>
            <sz val="12"/>
            <color indexed="81"/>
            <rFont val="ＭＳ Ｐゴシック"/>
            <family val="3"/>
            <charset val="128"/>
          </rPr>
          <t>　※数式が入っているため、入力不要です。
（A-34の数値が自動表示されます）</t>
        </r>
      </text>
    </comment>
    <comment ref="F33" authorId="0" shapeId="0">
      <text>
        <r>
          <rPr>
            <b/>
            <sz val="12"/>
            <color indexed="81"/>
            <rFont val="ＭＳ Ｐゴシック"/>
            <family val="3"/>
            <charset val="128"/>
          </rPr>
          <t>　※数式が入っているため、入力不要です。
（A-34の数値が自動表示されます）</t>
        </r>
      </text>
    </comment>
    <comment ref="N33" authorId="0" shapeId="0">
      <text>
        <r>
          <rPr>
            <b/>
            <sz val="12"/>
            <color indexed="81"/>
            <rFont val="ＭＳ Ｐゴシック"/>
            <family val="3"/>
            <charset val="128"/>
          </rPr>
          <t>　※数式が入っているため、入力不要です。
（A-34の数値が自動表示されます）</t>
        </r>
      </text>
    </comment>
    <comment ref="N34" authorId="0" shapeId="0">
      <text>
        <r>
          <rPr>
            <b/>
            <sz val="12"/>
            <color indexed="81"/>
            <rFont val="ＭＳ Ｐゴシック"/>
            <family val="3"/>
            <charset val="128"/>
          </rPr>
          <t>　※数式が入っているため、入力不要です。
（A-34の数値が自動表示されます）</t>
        </r>
      </text>
    </comment>
    <comment ref="J37" authorId="0" shapeId="0">
      <text>
        <r>
          <rPr>
            <b/>
            <sz val="12"/>
            <color indexed="81"/>
            <rFont val="ＭＳ Ｐゴシック"/>
            <family val="3"/>
            <charset val="128"/>
          </rPr>
          <t>　※数式が入っているため、入力不要です。
（A-34の数値が自動表示されます）</t>
        </r>
      </text>
    </comment>
  </commentList>
</comments>
</file>

<file path=xl/sharedStrings.xml><?xml version="1.0" encoding="utf-8"?>
<sst xmlns="http://schemas.openxmlformats.org/spreadsheetml/2006/main" count="363" uniqueCount="281">
  <si>
    <t>（注　意　事　項）</t>
    <rPh sb="1" eb="2">
      <t>チュウ</t>
    </rPh>
    <rPh sb="3" eb="4">
      <t>イ</t>
    </rPh>
    <rPh sb="5" eb="6">
      <t>コト</t>
    </rPh>
    <rPh sb="7" eb="8">
      <t>コウ</t>
    </rPh>
    <phoneticPr fontId="3"/>
  </si>
  <si>
    <t>訓練科名</t>
    <rPh sb="0" eb="2">
      <t>クンレン</t>
    </rPh>
    <rPh sb="2" eb="4">
      <t>カメイ</t>
    </rPh>
    <phoneticPr fontId="3"/>
  </si>
  <si>
    <t>雇用保険
コード</t>
    <rPh sb="0" eb="2">
      <t>コヨウ</t>
    </rPh>
    <rPh sb="2" eb="4">
      <t>ホケン</t>
    </rPh>
    <phoneticPr fontId="3"/>
  </si>
  <si>
    <t>雇用保険被保険者</t>
    <rPh sb="0" eb="2">
      <t>コヨウ</t>
    </rPh>
    <rPh sb="2" eb="4">
      <t>ホケン</t>
    </rPh>
    <rPh sb="4" eb="8">
      <t>ヒホケンシャ</t>
    </rPh>
    <phoneticPr fontId="3"/>
  </si>
  <si>
    <t>雇用保険未加入雇用者</t>
    <rPh sb="0" eb="2">
      <t>コヨウ</t>
    </rPh>
    <rPh sb="2" eb="4">
      <t>ホケン</t>
    </rPh>
    <rPh sb="4" eb="7">
      <t>ミカニュウ</t>
    </rPh>
    <rPh sb="7" eb="10">
      <t>コヨウシャ</t>
    </rPh>
    <phoneticPr fontId="3"/>
  </si>
  <si>
    <t>雇用保険未加入事業主</t>
    <rPh sb="0" eb="2">
      <t>コヨウ</t>
    </rPh>
    <rPh sb="2" eb="4">
      <t>ホケン</t>
    </rPh>
    <rPh sb="4" eb="7">
      <t>ミカニュウ</t>
    </rPh>
    <rPh sb="7" eb="10">
      <t>ジギョウヌシ</t>
    </rPh>
    <phoneticPr fontId="3"/>
  </si>
  <si>
    <t>雇用保険コード表</t>
    <rPh sb="0" eb="2">
      <t>コヨウ</t>
    </rPh>
    <rPh sb="2" eb="4">
      <t>ホケン</t>
    </rPh>
    <rPh sb="7" eb="8">
      <t>ヒョウ</t>
    </rPh>
    <phoneticPr fontId="3"/>
  </si>
  <si>
    <t>関連就職コード表</t>
    <rPh sb="0" eb="2">
      <t>カンレン</t>
    </rPh>
    <rPh sb="2" eb="4">
      <t>シュウショク</t>
    </rPh>
    <rPh sb="7" eb="8">
      <t>ヒョウ</t>
    </rPh>
    <phoneticPr fontId="3"/>
  </si>
  <si>
    <t>訓練実施機関名</t>
    <rPh sb="0" eb="2">
      <t>クンレン</t>
    </rPh>
    <rPh sb="2" eb="4">
      <t>ジッシ</t>
    </rPh>
    <rPh sb="4" eb="7">
      <t>キカンメイ</t>
    </rPh>
    <phoneticPr fontId="3"/>
  </si>
  <si>
    <t>修了・公共職業訓練受講</t>
    <rPh sb="0" eb="2">
      <t>シュウリョウ</t>
    </rPh>
    <rPh sb="3" eb="5">
      <t>コウキョウ</t>
    </rPh>
    <rPh sb="5" eb="7">
      <t>ショクギョウ</t>
    </rPh>
    <rPh sb="7" eb="9">
      <t>クンレン</t>
    </rPh>
    <rPh sb="9" eb="11">
      <t>ジュコウ</t>
    </rPh>
    <phoneticPr fontId="3"/>
  </si>
  <si>
    <t>個別報告書の
有無</t>
    <rPh sb="0" eb="2">
      <t>コベツ</t>
    </rPh>
    <rPh sb="2" eb="5">
      <t>ホウコクショ</t>
    </rPh>
    <rPh sb="7" eb="9">
      <t>ウム</t>
    </rPh>
    <phoneticPr fontId="3"/>
  </si>
  <si>
    <t>訓練コース名</t>
    <rPh sb="0" eb="2">
      <t>クンレン</t>
    </rPh>
    <rPh sb="5" eb="6">
      <t>メイ</t>
    </rPh>
    <phoneticPr fontId="3"/>
  </si>
  <si>
    <t>付加金対象者</t>
    <rPh sb="0" eb="3">
      <t>フカキン</t>
    </rPh>
    <rPh sb="3" eb="6">
      <t>タイショウシャ</t>
    </rPh>
    <phoneticPr fontId="3"/>
  </si>
  <si>
    <t>訓練実施機関番号</t>
    <rPh sb="0" eb="2">
      <t>クンレン</t>
    </rPh>
    <rPh sb="2" eb="4">
      <t>ジッシ</t>
    </rPh>
    <rPh sb="4" eb="6">
      <t>キカン</t>
    </rPh>
    <rPh sb="6" eb="8">
      <t>バンゴウ</t>
    </rPh>
    <phoneticPr fontId="3"/>
  </si>
  <si>
    <t>被災者</t>
    <rPh sb="0" eb="3">
      <t>ヒサイシャ</t>
    </rPh>
    <phoneticPr fontId="3"/>
  </si>
  <si>
    <t>受講金</t>
    <rPh sb="0" eb="2">
      <t>ジュコウ</t>
    </rPh>
    <rPh sb="2" eb="3">
      <t>キン</t>
    </rPh>
    <phoneticPr fontId="3"/>
  </si>
  <si>
    <t>・『２』は、「就職した」受講者のうち、『１』に該当しない人を選んでください。</t>
    <rPh sb="7" eb="9">
      <t>シュウショク</t>
    </rPh>
    <rPh sb="12" eb="15">
      <t>ジュコウシャ</t>
    </rPh>
    <rPh sb="23" eb="25">
      <t>ガイトウ</t>
    </rPh>
    <rPh sb="28" eb="29">
      <t>ヒト</t>
    </rPh>
    <rPh sb="30" eb="31">
      <t>エラ</t>
    </rPh>
    <phoneticPr fontId="3"/>
  </si>
  <si>
    <t>・『３』は、「自営を始めた」受講者のうち、雇用保険適用事業所番号を記載している人を選んでください。</t>
    <rPh sb="7" eb="9">
      <t>ジエイ</t>
    </rPh>
    <rPh sb="10" eb="11">
      <t>ハジ</t>
    </rPh>
    <rPh sb="14" eb="17">
      <t>ジュコウシャ</t>
    </rPh>
    <rPh sb="21" eb="23">
      <t>コヨウ</t>
    </rPh>
    <rPh sb="23" eb="25">
      <t>ホケン</t>
    </rPh>
    <rPh sb="25" eb="27">
      <t>テキヨウ</t>
    </rPh>
    <rPh sb="27" eb="30">
      <t>ジギョウショ</t>
    </rPh>
    <rPh sb="30" eb="32">
      <t>バンゴウ</t>
    </rPh>
    <rPh sb="33" eb="35">
      <t>キサイ</t>
    </rPh>
    <rPh sb="39" eb="40">
      <t>ヒト</t>
    </rPh>
    <rPh sb="41" eb="42">
      <t>エラ</t>
    </rPh>
    <phoneticPr fontId="3"/>
  </si>
  <si>
    <t>・『４』は、「自営を始めた」受講者のうち、『３』に該当しない人を選んでください。</t>
    <rPh sb="7" eb="9">
      <t>ジエイ</t>
    </rPh>
    <rPh sb="10" eb="11">
      <t>ハジ</t>
    </rPh>
    <rPh sb="14" eb="17">
      <t>ジュコウシャ</t>
    </rPh>
    <rPh sb="25" eb="27">
      <t>ガイトウ</t>
    </rPh>
    <rPh sb="30" eb="31">
      <t>ヒト</t>
    </rPh>
    <rPh sb="32" eb="33">
      <t>エラ</t>
    </rPh>
    <phoneticPr fontId="3"/>
  </si>
  <si>
    <t>修了・
中退</t>
    <rPh sb="0" eb="2">
      <t>シュウリョウ</t>
    </rPh>
    <rPh sb="4" eb="6">
      <t>チュウタイ</t>
    </rPh>
    <phoneticPr fontId="3"/>
  </si>
  <si>
    <t>氏名</t>
    <rPh sb="0" eb="2">
      <t>シメイ</t>
    </rPh>
    <phoneticPr fontId="3"/>
  </si>
  <si>
    <t>年齢</t>
    <rPh sb="0" eb="2">
      <t>ネンレイ</t>
    </rPh>
    <phoneticPr fontId="3"/>
  </si>
  <si>
    <t>関連
就職
コード</t>
    <rPh sb="0" eb="2">
      <t>カンレン</t>
    </rPh>
    <rPh sb="3" eb="5">
      <t>シュウショク</t>
    </rPh>
    <phoneticPr fontId="3"/>
  </si>
  <si>
    <t>名</t>
    <rPh sb="0" eb="1">
      <t>メイ</t>
    </rPh>
    <phoneticPr fontId="3"/>
  </si>
  <si>
    <t>受講者計</t>
    <rPh sb="0" eb="3">
      <t>ジュコウシャ</t>
    </rPh>
    <rPh sb="3" eb="4">
      <t>ケイ</t>
    </rPh>
    <phoneticPr fontId="3"/>
  </si>
  <si>
    <t>うち、修了者</t>
    <rPh sb="3" eb="6">
      <t>シュウリョウシャ</t>
    </rPh>
    <phoneticPr fontId="3"/>
  </si>
  <si>
    <t>うち、中途退校者(就職理由）</t>
    <rPh sb="3" eb="5">
      <t>チュウト</t>
    </rPh>
    <rPh sb="5" eb="7">
      <t>タイコウ</t>
    </rPh>
    <rPh sb="7" eb="8">
      <t>シャ</t>
    </rPh>
    <rPh sb="9" eb="11">
      <t>シュウショク</t>
    </rPh>
    <rPh sb="11" eb="13">
      <t>リユウ</t>
    </rPh>
    <phoneticPr fontId="3"/>
  </si>
  <si>
    <t>就職者計</t>
    <rPh sb="0" eb="3">
      <t>シュウショクシャ</t>
    </rPh>
    <rPh sb="3" eb="4">
      <t>ケイ</t>
    </rPh>
    <phoneticPr fontId="3"/>
  </si>
  <si>
    <t>基礎コース</t>
    <rPh sb="0" eb="2">
      <t>キソ</t>
    </rPh>
    <phoneticPr fontId="3"/>
  </si>
  <si>
    <t>実践コース</t>
    <rPh sb="0" eb="2">
      <t>ジッセン</t>
    </rPh>
    <phoneticPr fontId="3"/>
  </si>
  <si>
    <t>修了者＋中途退校者（就職理由）</t>
    <rPh sb="0" eb="3">
      <t>シュウリョウシャ</t>
    </rPh>
    <rPh sb="4" eb="6">
      <t>チュウト</t>
    </rPh>
    <rPh sb="6" eb="8">
      <t>タイコウ</t>
    </rPh>
    <rPh sb="8" eb="9">
      <t>シャ</t>
    </rPh>
    <rPh sb="10" eb="12">
      <t>シュウショク</t>
    </rPh>
    <rPh sb="12" eb="14">
      <t>リユウ</t>
    </rPh>
    <phoneticPr fontId="3"/>
  </si>
  <si>
    <t>中退（就職以外）・未修了</t>
    <rPh sb="0" eb="2">
      <t>チュウタイ</t>
    </rPh>
    <rPh sb="3" eb="5">
      <t>シュウショク</t>
    </rPh>
    <rPh sb="5" eb="7">
      <t>イガイ</t>
    </rPh>
    <rPh sb="9" eb="10">
      <t>ミ</t>
    </rPh>
    <rPh sb="10" eb="12">
      <t>シュウリョウ</t>
    </rPh>
    <phoneticPr fontId="3"/>
  </si>
  <si>
    <t>就職状況回収率</t>
    <rPh sb="0" eb="2">
      <t>シュウショク</t>
    </rPh>
    <rPh sb="2" eb="4">
      <t>ジョウキョウ</t>
    </rPh>
    <rPh sb="4" eb="6">
      <t>カイシュウ</t>
    </rPh>
    <rPh sb="6" eb="7">
      <t>リツ</t>
    </rPh>
    <phoneticPr fontId="3"/>
  </si>
  <si>
    <t>就職状況調査締切日　　</t>
    <rPh sb="0" eb="2">
      <t>シュウショク</t>
    </rPh>
    <rPh sb="2" eb="4">
      <t>ジョウキョウ</t>
    </rPh>
    <rPh sb="4" eb="6">
      <t>チョウサ</t>
    </rPh>
    <rPh sb="6" eb="7">
      <t>シ</t>
    </rPh>
    <rPh sb="7" eb="8">
      <t>キ</t>
    </rPh>
    <rPh sb="8" eb="9">
      <t>ビ</t>
    </rPh>
    <phoneticPr fontId="3"/>
  </si>
  <si>
    <t>就職状況報告締切日　　</t>
    <rPh sb="0" eb="2">
      <t>シュウショク</t>
    </rPh>
    <rPh sb="2" eb="4">
      <t>ジョウキョウ</t>
    </rPh>
    <rPh sb="4" eb="6">
      <t>ホウコク</t>
    </rPh>
    <rPh sb="6" eb="7">
      <t>シ</t>
    </rPh>
    <rPh sb="7" eb="8">
      <t>キ</t>
    </rPh>
    <rPh sb="8" eb="9">
      <t>ビ</t>
    </rPh>
    <phoneticPr fontId="3"/>
  </si>
  <si>
    <t>訓練開始日　　</t>
    <rPh sb="0" eb="2">
      <t>クンレン</t>
    </rPh>
    <rPh sb="2" eb="5">
      <t>カイシビ</t>
    </rPh>
    <phoneticPr fontId="3"/>
  </si>
  <si>
    <t>訓練終了日　　</t>
    <rPh sb="0" eb="2">
      <t>クンレン</t>
    </rPh>
    <rPh sb="2" eb="5">
      <t>シュウリョウビ</t>
    </rPh>
    <phoneticPr fontId="3"/>
  </si>
  <si>
    <t>年</t>
    <rPh sb="0" eb="1">
      <t>ネン</t>
    </rPh>
    <phoneticPr fontId="3"/>
  </si>
  <si>
    <t>月</t>
    <rPh sb="0" eb="1">
      <t>ガツ</t>
    </rPh>
    <phoneticPr fontId="3"/>
  </si>
  <si>
    <t>日</t>
    <rPh sb="0" eb="1">
      <t>ニチ</t>
    </rPh>
    <phoneticPr fontId="3"/>
  </si>
  <si>
    <t>月</t>
    <rPh sb="0" eb="1">
      <t>ゲツ</t>
    </rPh>
    <phoneticPr fontId="3"/>
  </si>
  <si>
    <t>正社員</t>
    <rPh sb="0" eb="3">
      <t>セイシャイン</t>
    </rPh>
    <phoneticPr fontId="3"/>
  </si>
  <si>
    <t>派遣</t>
    <rPh sb="0" eb="2">
      <t>ハケン</t>
    </rPh>
    <phoneticPr fontId="3"/>
  </si>
  <si>
    <t>その他の就職</t>
    <rPh sb="2" eb="3">
      <t>タ</t>
    </rPh>
    <rPh sb="4" eb="6">
      <t>シュウショク</t>
    </rPh>
    <phoneticPr fontId="3"/>
  </si>
  <si>
    <t>自営</t>
    <rPh sb="0" eb="2">
      <t>ジエイ</t>
    </rPh>
    <phoneticPr fontId="3"/>
  </si>
  <si>
    <t>未回答、追跡不能</t>
    <rPh sb="0" eb="3">
      <t>ミカイトウ</t>
    </rPh>
    <rPh sb="4" eb="6">
      <t>ツイセキ</t>
    </rPh>
    <rPh sb="6" eb="8">
      <t>フノウ</t>
    </rPh>
    <phoneticPr fontId="3"/>
  </si>
  <si>
    <t>＜調査時期　訓練終了後３か月後調査＞</t>
    <rPh sb="1" eb="3">
      <t>チョウサ</t>
    </rPh>
    <rPh sb="3" eb="5">
      <t>ジキ</t>
    </rPh>
    <rPh sb="6" eb="8">
      <t>クンレン</t>
    </rPh>
    <rPh sb="8" eb="11">
      <t>シュウリョウゴ</t>
    </rPh>
    <rPh sb="13" eb="14">
      <t>ゲツ</t>
    </rPh>
    <rPh sb="14" eb="15">
      <t>ゴ</t>
    </rPh>
    <rPh sb="15" eb="17">
      <t>チョウサ</t>
    </rPh>
    <phoneticPr fontId="3"/>
  </si>
  <si>
    <t>訓練に関連した
就職である</t>
    <rPh sb="0" eb="2">
      <t>クンレン</t>
    </rPh>
    <rPh sb="3" eb="5">
      <t>カンレン</t>
    </rPh>
    <rPh sb="8" eb="10">
      <t>シュウショク</t>
    </rPh>
    <phoneticPr fontId="3"/>
  </si>
  <si>
    <t>訓練に関連した
就職でない</t>
    <rPh sb="0" eb="2">
      <t>クンレン</t>
    </rPh>
    <rPh sb="3" eb="5">
      <t>カンレン</t>
    </rPh>
    <rPh sb="8" eb="10">
      <t>シュウショク</t>
    </rPh>
    <phoneticPr fontId="3"/>
  </si>
  <si>
    <r>
      <t>就職率</t>
    </r>
    <r>
      <rPr>
        <sz val="8"/>
        <rFont val="ＭＳ 明朝"/>
        <family val="1"/>
        <charset val="128"/>
      </rPr>
      <t>（小数点以下切捨て）</t>
    </r>
    <rPh sb="0" eb="3">
      <t>シュウショクリツ</t>
    </rPh>
    <rPh sb="4" eb="7">
      <t>ショウスウテン</t>
    </rPh>
    <rPh sb="7" eb="9">
      <t>イカ</t>
    </rPh>
    <rPh sb="9" eb="10">
      <t>キ</t>
    </rPh>
    <rPh sb="10" eb="11">
      <t>ス</t>
    </rPh>
    <phoneticPr fontId="3"/>
  </si>
  <si>
    <t>分母のうち
就職状況
回答者</t>
    <rPh sb="0" eb="2">
      <t>ブンボ</t>
    </rPh>
    <rPh sb="6" eb="8">
      <t>シュウショク</t>
    </rPh>
    <rPh sb="8" eb="10">
      <t>ジョウキョウ</t>
    </rPh>
    <rPh sb="11" eb="14">
      <t>カイトウシャ</t>
    </rPh>
    <phoneticPr fontId="3"/>
  </si>
  <si>
    <t>認定職業訓練就職者名簿</t>
    <rPh sb="0" eb="2">
      <t>ニンテイ</t>
    </rPh>
    <rPh sb="2" eb="4">
      <t>ショクギョウ</t>
    </rPh>
    <rPh sb="4" eb="6">
      <t>クンレン</t>
    </rPh>
    <rPh sb="6" eb="8">
      <t>シュウショク</t>
    </rPh>
    <rPh sb="8" eb="9">
      <t>シャ</t>
    </rPh>
    <rPh sb="9" eb="11">
      <t>メイボ</t>
    </rPh>
    <phoneticPr fontId="3"/>
  </si>
  <si>
    <r>
      <t xml:space="preserve">就職
</t>
    </r>
    <r>
      <rPr>
        <sz val="9"/>
        <rFont val="ＭＳ 明朝"/>
        <family val="1"/>
        <charset val="128"/>
      </rPr>
      <t>コード</t>
    </r>
    <rPh sb="0" eb="2">
      <t>シュウショク</t>
    </rPh>
    <phoneticPr fontId="3"/>
  </si>
  <si>
    <r>
      <t>・「付加金対象者」は、修了者及び就職を理由とした中途退校者に○を付けてください。</t>
    </r>
    <r>
      <rPr>
        <sz val="11"/>
        <color indexed="8"/>
        <rFont val="ＭＳ Ｐゴシック"/>
        <family val="3"/>
        <charset val="128"/>
      </rPr>
      <t/>
    </r>
    <rPh sb="2" eb="5">
      <t>フカキン</t>
    </rPh>
    <rPh sb="5" eb="7">
      <t>タイショウ</t>
    </rPh>
    <rPh sb="11" eb="14">
      <t>シュウリョウシャ</t>
    </rPh>
    <rPh sb="14" eb="15">
      <t>オヨ</t>
    </rPh>
    <rPh sb="16" eb="18">
      <t>シュウショク</t>
    </rPh>
    <rPh sb="19" eb="21">
      <t>リユウ</t>
    </rPh>
    <rPh sb="24" eb="26">
      <t>チュウト</t>
    </rPh>
    <rPh sb="26" eb="28">
      <t>タイコウ</t>
    </rPh>
    <rPh sb="28" eb="29">
      <t>シャ</t>
    </rPh>
    <rPh sb="32" eb="33">
      <t>ツ</t>
    </rPh>
    <phoneticPr fontId="3"/>
  </si>
  <si>
    <t>7 「就職コード」の欄には、各受講者について、就職コード表の各項目のうち該当するものの番号を記載してください。　　</t>
    <rPh sb="3" eb="5">
      <t>シュウショク</t>
    </rPh>
    <rPh sb="10" eb="11">
      <t>ラン</t>
    </rPh>
    <rPh sb="14" eb="15">
      <t>カク</t>
    </rPh>
    <rPh sb="15" eb="18">
      <t>ジュコウシャ</t>
    </rPh>
    <rPh sb="23" eb="25">
      <t>シュウショク</t>
    </rPh>
    <rPh sb="28" eb="29">
      <t>オモテ</t>
    </rPh>
    <rPh sb="30" eb="31">
      <t>カク</t>
    </rPh>
    <rPh sb="31" eb="33">
      <t>コウモク</t>
    </rPh>
    <rPh sb="36" eb="38">
      <t>ガイトウ</t>
    </rPh>
    <rPh sb="43" eb="45">
      <t>バンゴウ</t>
    </rPh>
    <rPh sb="46" eb="48">
      <t>キサイ</t>
    </rPh>
    <phoneticPr fontId="3"/>
  </si>
  <si>
    <t>性別</t>
    <rPh sb="0" eb="2">
      <t>セイベツ</t>
    </rPh>
    <phoneticPr fontId="3"/>
  </si>
  <si>
    <r>
      <t>◎訓練終了後</t>
    </r>
    <r>
      <rPr>
        <sz val="11"/>
        <color indexed="8"/>
        <rFont val="ＭＳ Ｐゴシック"/>
        <family val="3"/>
        <charset val="128"/>
      </rPr>
      <t>2週間以内</t>
    </r>
    <r>
      <rPr>
        <sz val="11"/>
        <color indexed="8"/>
        <rFont val="ＭＳ Ｐゴシック"/>
        <family val="3"/>
        <charset val="128"/>
      </rPr>
      <t>に報告してください。</t>
    </r>
    <rPh sb="1" eb="3">
      <t>クンレン</t>
    </rPh>
    <rPh sb="3" eb="6">
      <t>シュウリョウゴ</t>
    </rPh>
    <rPh sb="7" eb="9">
      <t>シュウカン</t>
    </rPh>
    <rPh sb="9" eb="11">
      <t>イナイ</t>
    </rPh>
    <rPh sb="12" eb="14">
      <t>ホウコク</t>
    </rPh>
    <phoneticPr fontId="3"/>
  </si>
  <si>
    <t>求職者支援訓練修了状況　報告書</t>
    <rPh sb="0" eb="3">
      <t>キュウショクシャ</t>
    </rPh>
    <rPh sb="3" eb="5">
      <t>シエン</t>
    </rPh>
    <rPh sb="5" eb="7">
      <t>クンレン</t>
    </rPh>
    <rPh sb="7" eb="9">
      <t>シュウリョウ</t>
    </rPh>
    <rPh sb="9" eb="11">
      <t>ジョウキョウ</t>
    </rPh>
    <rPh sb="12" eb="15">
      <t>ホウコクショ</t>
    </rPh>
    <phoneticPr fontId="3"/>
  </si>
  <si>
    <t>■訓練科名</t>
    <rPh sb="1" eb="3">
      <t>クンレン</t>
    </rPh>
    <rPh sb="3" eb="4">
      <t>カ</t>
    </rPh>
    <rPh sb="4" eb="5">
      <t>メイ</t>
    </rPh>
    <phoneticPr fontId="3"/>
  </si>
  <si>
    <t>■報告年月日</t>
    <rPh sb="1" eb="3">
      <t>ホウコク</t>
    </rPh>
    <rPh sb="3" eb="6">
      <t>ネンガッピ</t>
    </rPh>
    <phoneticPr fontId="3"/>
  </si>
  <si>
    <t>■報告担当者名、部署（電話番号）</t>
    <rPh sb="1" eb="3">
      <t>ホウコク</t>
    </rPh>
    <rPh sb="3" eb="6">
      <t>タントウシャ</t>
    </rPh>
    <rPh sb="6" eb="7">
      <t>メイ</t>
    </rPh>
    <rPh sb="8" eb="10">
      <t>ブショ</t>
    </rPh>
    <rPh sb="11" eb="13">
      <t>デンワ</t>
    </rPh>
    <rPh sb="13" eb="15">
      <t>バンゴウ</t>
    </rPh>
    <phoneticPr fontId="3"/>
  </si>
  <si>
    <r>
      <t>◎訓練開始後に訓練を</t>
    </r>
    <r>
      <rPr>
        <sz val="11"/>
        <color indexed="8"/>
        <rFont val="ＭＳ Ｐゴシック"/>
        <family val="3"/>
        <charset val="128"/>
      </rPr>
      <t>中途退校</t>
    </r>
    <r>
      <rPr>
        <sz val="11"/>
        <color indexed="8"/>
        <rFont val="ＭＳ Ｐゴシック"/>
        <family val="3"/>
        <charset val="128"/>
      </rPr>
      <t>した者も含めて記載してください。</t>
    </r>
    <rPh sb="1" eb="3">
      <t>クンレン</t>
    </rPh>
    <rPh sb="3" eb="6">
      <t>カイシゴ</t>
    </rPh>
    <rPh sb="7" eb="9">
      <t>クンレン</t>
    </rPh>
    <rPh sb="10" eb="12">
      <t>チュウト</t>
    </rPh>
    <rPh sb="12" eb="14">
      <t>タイコウ</t>
    </rPh>
    <rPh sb="16" eb="17">
      <t>シャ</t>
    </rPh>
    <rPh sb="18" eb="19">
      <t>フク</t>
    </rPh>
    <rPh sb="21" eb="23">
      <t>キサイ</t>
    </rPh>
    <phoneticPr fontId="3"/>
  </si>
  <si>
    <t>受講者名</t>
    <rPh sb="0" eb="3">
      <t>ジュコウシャ</t>
    </rPh>
    <rPh sb="3" eb="4">
      <t>メイ</t>
    </rPh>
    <phoneticPr fontId="3"/>
  </si>
  <si>
    <t>◎修了状況</t>
    <rPh sb="1" eb="3">
      <t>シュウリョウ</t>
    </rPh>
    <rPh sb="3" eb="5">
      <t>ジョウキョウ</t>
    </rPh>
    <phoneticPr fontId="3"/>
  </si>
  <si>
    <t>　修了者数　　　　　　　　　　　</t>
    <rPh sb="1" eb="4">
      <t>シュウリョウシャ</t>
    </rPh>
    <rPh sb="4" eb="5">
      <t>スウ</t>
    </rPh>
    <phoneticPr fontId="3"/>
  </si>
  <si>
    <t>【例　訓練終了日までの訓練日数が５５日の場合】</t>
    <rPh sb="1" eb="2">
      <t>レイ</t>
    </rPh>
    <rPh sb="3" eb="5">
      <t>クンレン</t>
    </rPh>
    <rPh sb="5" eb="8">
      <t>シュウリョウビ</t>
    </rPh>
    <rPh sb="20" eb="22">
      <t>バアイ</t>
    </rPh>
    <phoneticPr fontId="3"/>
  </si>
  <si>
    <t>・２５日目に中途退校した者・・・様式Ａ－３２の訓練日数は「２５日」、様式Ａ－２９別添の訓練日数は「５５日」</t>
    <rPh sb="12" eb="13">
      <t>モノ</t>
    </rPh>
    <phoneticPr fontId="3"/>
  </si>
  <si>
    <t>様式A-28</t>
    <rPh sb="0" eb="2">
      <t>ヨウシキ</t>
    </rPh>
    <phoneticPr fontId="3"/>
  </si>
  <si>
    <t>独立行政法人高齢・障害・求職者雇用支援機構　　</t>
    <phoneticPr fontId="3"/>
  </si>
  <si>
    <t>（届出者）</t>
    <rPh sb="1" eb="2">
      <t>トド</t>
    </rPh>
    <rPh sb="2" eb="3">
      <t>デ</t>
    </rPh>
    <rPh sb="3" eb="4">
      <t>シャ</t>
    </rPh>
    <phoneticPr fontId="3"/>
  </si>
  <si>
    <t>訓練実施機関名</t>
    <rPh sb="0" eb="2">
      <t>クンレン</t>
    </rPh>
    <rPh sb="2" eb="4">
      <t>ジッシ</t>
    </rPh>
    <rPh sb="4" eb="6">
      <t>キカン</t>
    </rPh>
    <rPh sb="6" eb="7">
      <t>メイ</t>
    </rPh>
    <phoneticPr fontId="3"/>
  </si>
  <si>
    <t>訓練科名</t>
    <rPh sb="0" eb="2">
      <t>クンレン</t>
    </rPh>
    <rPh sb="2" eb="3">
      <t>カ</t>
    </rPh>
    <rPh sb="3" eb="4">
      <t>メイ</t>
    </rPh>
    <phoneticPr fontId="3"/>
  </si>
  <si>
    <t>求職者支援訓練開始届</t>
    <rPh sb="0" eb="2">
      <t>キュウショク</t>
    </rPh>
    <rPh sb="2" eb="3">
      <t>シャ</t>
    </rPh>
    <rPh sb="3" eb="5">
      <t>シエン</t>
    </rPh>
    <rPh sb="5" eb="7">
      <t>クンレン</t>
    </rPh>
    <rPh sb="7" eb="9">
      <t>カイシ</t>
    </rPh>
    <rPh sb="9" eb="10">
      <t>トド</t>
    </rPh>
    <phoneticPr fontId="3"/>
  </si>
  <si>
    <t>添付書類：</t>
    <rPh sb="0" eb="2">
      <t>テンプ</t>
    </rPh>
    <rPh sb="2" eb="4">
      <t>ショルイ</t>
    </rPh>
    <phoneticPr fontId="3"/>
  </si>
  <si>
    <t>受講者名簿（別添１）</t>
    <rPh sb="0" eb="3">
      <t>ジュコウシャ</t>
    </rPh>
    <rPh sb="3" eb="5">
      <t>メイボ</t>
    </rPh>
    <rPh sb="6" eb="8">
      <t>ベッテン</t>
    </rPh>
    <phoneticPr fontId="3"/>
  </si>
  <si>
    <t>受講者属性資料（別添２）</t>
    <rPh sb="0" eb="3">
      <t>ジュコウシャ</t>
    </rPh>
    <rPh sb="3" eb="5">
      <t>ゾクセイ</t>
    </rPh>
    <rPh sb="5" eb="7">
      <t>シリョウ</t>
    </rPh>
    <rPh sb="8" eb="10">
      <t>ベッテン</t>
    </rPh>
    <phoneticPr fontId="3"/>
  </si>
  <si>
    <t>受講者名簿</t>
    <rPh sb="0" eb="3">
      <t>ジュコウシャ</t>
    </rPh>
    <rPh sb="3" eb="5">
      <t>メイボ</t>
    </rPh>
    <phoneticPr fontId="3"/>
  </si>
  <si>
    <r>
      <t>　　　※訓練開始後に訓練を</t>
    </r>
    <r>
      <rPr>
        <sz val="11"/>
        <color indexed="8"/>
        <rFont val="ＭＳ Ｐゴシック"/>
        <family val="3"/>
        <charset val="128"/>
      </rPr>
      <t>中途退校</t>
    </r>
    <r>
      <rPr>
        <sz val="11"/>
        <color indexed="8"/>
        <rFont val="ＭＳ Ｐゴシック"/>
        <family val="3"/>
        <charset val="128"/>
      </rPr>
      <t>した者も含めて記載してください。</t>
    </r>
    <rPh sb="4" eb="6">
      <t>クンレン</t>
    </rPh>
    <rPh sb="6" eb="9">
      <t>カイシゴ</t>
    </rPh>
    <rPh sb="10" eb="12">
      <t>クンレン</t>
    </rPh>
    <rPh sb="13" eb="15">
      <t>チュウト</t>
    </rPh>
    <rPh sb="15" eb="17">
      <t>タイコウ</t>
    </rPh>
    <rPh sb="19" eb="20">
      <t>シャ</t>
    </rPh>
    <rPh sb="21" eb="22">
      <t>フク</t>
    </rPh>
    <rPh sb="24" eb="26">
      <t>キサイ</t>
    </rPh>
    <phoneticPr fontId="3"/>
  </si>
  <si>
    <t>(様式A-28:別添２）</t>
    <rPh sb="1" eb="3">
      <t>ヨウシキ</t>
    </rPh>
    <rPh sb="8" eb="10">
      <t>ベッテン</t>
    </rPh>
    <phoneticPr fontId="3"/>
  </si>
  <si>
    <t>◎訓練開始後１週間以内に報告してください。</t>
    <rPh sb="1" eb="3">
      <t>クンレン</t>
    </rPh>
    <rPh sb="3" eb="6">
      <t>カイシゴ</t>
    </rPh>
    <rPh sb="7" eb="9">
      <t>シュウカン</t>
    </rPh>
    <rPh sb="9" eb="11">
      <t>イナイ</t>
    </rPh>
    <rPh sb="12" eb="14">
      <t>ホウコク</t>
    </rPh>
    <phoneticPr fontId="3"/>
  </si>
  <si>
    <t>受　講　者　属　性　資　料</t>
    <rPh sb="0" eb="1">
      <t>ウケ</t>
    </rPh>
    <rPh sb="2" eb="3">
      <t>コウ</t>
    </rPh>
    <rPh sb="4" eb="5">
      <t>シャ</t>
    </rPh>
    <rPh sb="6" eb="7">
      <t>ゾク</t>
    </rPh>
    <rPh sb="8" eb="9">
      <t>セイ</t>
    </rPh>
    <rPh sb="10" eb="11">
      <t>シ</t>
    </rPh>
    <rPh sb="12" eb="13">
      <t>リョウ</t>
    </rPh>
    <phoneticPr fontId="3"/>
  </si>
  <si>
    <t>所在都道府県名</t>
    <rPh sb="0" eb="2">
      <t>ショザイ</t>
    </rPh>
    <rPh sb="2" eb="6">
      <t>トドウフケン</t>
    </rPh>
    <rPh sb="6" eb="7">
      <t>メイ</t>
    </rPh>
    <phoneticPr fontId="3"/>
  </si>
  <si>
    <t>訓練期間</t>
    <rPh sb="0" eb="2">
      <t>クンレン</t>
    </rPh>
    <rPh sb="2" eb="4">
      <t>キカン</t>
    </rPh>
    <phoneticPr fontId="3"/>
  </si>
  <si>
    <t>定員</t>
    <rPh sb="0" eb="2">
      <t>テイイン</t>
    </rPh>
    <phoneticPr fontId="3"/>
  </si>
  <si>
    <t>受講申込者数</t>
    <rPh sb="0" eb="2">
      <t>ジュコウ</t>
    </rPh>
    <rPh sb="2" eb="4">
      <t>モウシコ</t>
    </rPh>
    <rPh sb="4" eb="5">
      <t>シャ</t>
    </rPh>
    <rPh sb="5" eb="6">
      <t>スウ</t>
    </rPh>
    <phoneticPr fontId="3"/>
  </si>
  <si>
    <r>
      <t>合格者</t>
    </r>
    <r>
      <rPr>
        <sz val="12"/>
        <color indexed="8"/>
        <rFont val="ＭＳ Ｐゴシック"/>
        <family val="3"/>
        <charset val="128"/>
      </rPr>
      <t>数</t>
    </r>
    <rPh sb="0" eb="3">
      <t>ゴウカクシャ</t>
    </rPh>
    <rPh sb="3" eb="4">
      <t>スウ</t>
    </rPh>
    <phoneticPr fontId="3"/>
  </si>
  <si>
    <t>受講者のうち
東日本大震災の被災者
（人）
※</t>
    <rPh sb="0" eb="3">
      <t>ジュコウシャ</t>
    </rPh>
    <rPh sb="7" eb="8">
      <t>ヒガシ</t>
    </rPh>
    <rPh sb="8" eb="10">
      <t>ニホン</t>
    </rPh>
    <rPh sb="10" eb="13">
      <t>ダイシンサイ</t>
    </rPh>
    <rPh sb="14" eb="17">
      <t>ヒサイシャ</t>
    </rPh>
    <rPh sb="19" eb="20">
      <t>ニン</t>
    </rPh>
    <phoneticPr fontId="3"/>
  </si>
  <si>
    <t>訓練科名</t>
    <rPh sb="0" eb="2">
      <t>クンレン</t>
    </rPh>
    <rPh sb="3" eb="4">
      <t>メイ</t>
    </rPh>
    <phoneticPr fontId="3"/>
  </si>
  <si>
    <t>※　東日本大震災の被災者数については、実施機関で把握できた範囲で記載すればよく、受講者に罹災証明書等の提示を求めるものではない。</t>
    <rPh sb="2" eb="5">
      <t>ヒガシニホン</t>
    </rPh>
    <rPh sb="5" eb="8">
      <t>ダイシンサイ</t>
    </rPh>
    <rPh sb="9" eb="12">
      <t>ヒサイシャ</t>
    </rPh>
    <rPh sb="12" eb="13">
      <t>スウ</t>
    </rPh>
    <rPh sb="19" eb="21">
      <t>ジッシ</t>
    </rPh>
    <rPh sb="21" eb="23">
      <t>キカン</t>
    </rPh>
    <rPh sb="24" eb="26">
      <t>ハアク</t>
    </rPh>
    <rPh sb="29" eb="31">
      <t>ハンイ</t>
    </rPh>
    <rPh sb="32" eb="34">
      <t>キサイ</t>
    </rPh>
    <rPh sb="40" eb="43">
      <t>ジュコウシャ</t>
    </rPh>
    <rPh sb="44" eb="46">
      <t>リサイ</t>
    </rPh>
    <rPh sb="46" eb="49">
      <t>ショウメイショ</t>
    </rPh>
    <rPh sb="49" eb="50">
      <t>トウ</t>
    </rPh>
    <rPh sb="51" eb="53">
      <t>テイジ</t>
    </rPh>
    <rPh sb="54" eb="55">
      <t>モト</t>
    </rPh>
    <phoneticPr fontId="3"/>
  </si>
  <si>
    <t>様式A-29</t>
    <rPh sb="0" eb="2">
      <t>ヨウシキ</t>
    </rPh>
    <phoneticPr fontId="3"/>
  </si>
  <si>
    <t>求職者支援訓練終了届</t>
    <rPh sb="0" eb="2">
      <t>キュウショク</t>
    </rPh>
    <rPh sb="2" eb="3">
      <t>シャ</t>
    </rPh>
    <rPh sb="3" eb="5">
      <t>シエン</t>
    </rPh>
    <rPh sb="5" eb="7">
      <t>クンレン</t>
    </rPh>
    <rPh sb="7" eb="9">
      <t>シュウリョウ</t>
    </rPh>
    <rPh sb="9" eb="10">
      <t>トド</t>
    </rPh>
    <phoneticPr fontId="3"/>
  </si>
  <si>
    <t>求職者支援訓練修了状況報告書</t>
    <rPh sb="0" eb="3">
      <t>キュウショクシャ</t>
    </rPh>
    <rPh sb="3" eb="5">
      <t>シエン</t>
    </rPh>
    <rPh sb="5" eb="7">
      <t>クンレン</t>
    </rPh>
    <rPh sb="7" eb="9">
      <t>シュウリョウ</t>
    </rPh>
    <rPh sb="9" eb="11">
      <t>ジョウキョウ</t>
    </rPh>
    <rPh sb="11" eb="14">
      <t>ホウコクショ</t>
    </rPh>
    <phoneticPr fontId="3"/>
  </si>
  <si>
    <t>代表者名　　</t>
    <rPh sb="0" eb="3">
      <t>ダイヒョウシャ</t>
    </rPh>
    <rPh sb="3" eb="4">
      <t>メイ</t>
    </rPh>
    <phoneticPr fontId="3"/>
  </si>
  <si>
    <t>から開始しましたので届け出いたします。</t>
    <phoneticPr fontId="3"/>
  </si>
  <si>
    <t>に終了しましたので届け出いたします。</t>
    <rPh sb="1" eb="3">
      <t>シュウリョウ</t>
    </rPh>
    <phoneticPr fontId="3"/>
  </si>
  <si>
    <t>■報告担当者名、部署（電話番号）　　</t>
    <rPh sb="1" eb="3">
      <t>ホウコク</t>
    </rPh>
    <rPh sb="3" eb="6">
      <t>タントウシャ</t>
    </rPh>
    <rPh sb="6" eb="7">
      <t>メイ</t>
    </rPh>
    <rPh sb="8" eb="10">
      <t>ブショ</t>
    </rPh>
    <rPh sb="11" eb="13">
      <t>デンワ</t>
    </rPh>
    <rPh sb="13" eb="15">
      <t>バンゴウ</t>
    </rPh>
    <phoneticPr fontId="3"/>
  </si>
  <si>
    <t>■報告年月日　　</t>
    <rPh sb="1" eb="3">
      <t>ホウコク</t>
    </rPh>
    <rPh sb="3" eb="6">
      <t>ネンガッピ</t>
    </rPh>
    <phoneticPr fontId="3"/>
  </si>
  <si>
    <t>■訓練期間　　　</t>
    <rPh sb="1" eb="3">
      <t>クンレン</t>
    </rPh>
    <rPh sb="3" eb="5">
      <t>キカン</t>
    </rPh>
    <phoneticPr fontId="3"/>
  </si>
  <si>
    <r>
      <rPr>
        <b/>
        <sz val="16"/>
        <rFont val="ＭＳ 明朝"/>
        <family val="1"/>
        <charset val="128"/>
      </rPr>
      <t>様式第2号</t>
    </r>
    <r>
      <rPr>
        <sz val="16"/>
        <rFont val="ＭＳ 明朝"/>
        <family val="1"/>
        <charset val="128"/>
      </rPr>
      <t>（第5条関係）（表面）</t>
    </r>
    <rPh sb="6" eb="7">
      <t>ダイ</t>
    </rPh>
    <rPh sb="8" eb="9">
      <t>ジョウ</t>
    </rPh>
    <rPh sb="9" eb="11">
      <t>カンケイ</t>
    </rPh>
    <rPh sb="13" eb="14">
      <t>オモテ</t>
    </rPh>
    <rPh sb="14" eb="15">
      <t>メン</t>
    </rPh>
    <phoneticPr fontId="3"/>
  </si>
  <si>
    <t>（報告者）</t>
    <rPh sb="1" eb="4">
      <t>ホウコクシャ</t>
    </rPh>
    <phoneticPr fontId="3"/>
  </si>
  <si>
    <t>フリガナ</t>
    <phoneticPr fontId="3"/>
  </si>
  <si>
    <t>所在地</t>
  </si>
  <si>
    <t>商号又は名称</t>
    <rPh sb="0" eb="2">
      <t>ショウゴウ</t>
    </rPh>
    <rPh sb="2" eb="3">
      <t>マタ</t>
    </rPh>
    <rPh sb="4" eb="6">
      <t>メイショウ</t>
    </rPh>
    <phoneticPr fontId="3"/>
  </si>
  <si>
    <t>認定職業訓練に係る就職状況報告書</t>
    <rPh sb="0" eb="2">
      <t>ニンテイ</t>
    </rPh>
    <rPh sb="2" eb="4">
      <t>ショクギョウ</t>
    </rPh>
    <rPh sb="4" eb="6">
      <t>クンレン</t>
    </rPh>
    <rPh sb="7" eb="8">
      <t>ケイ</t>
    </rPh>
    <rPh sb="9" eb="11">
      <t>シュウショク</t>
    </rPh>
    <rPh sb="11" eb="13">
      <t>ジョウキョウ</t>
    </rPh>
    <rPh sb="13" eb="16">
      <t>ホウコクショ</t>
    </rPh>
    <phoneticPr fontId="3"/>
  </si>
  <si>
    <t>　職業訓練の実施等による特定求職者の就職の支援に関する法律施行規則第5条の規定により、下記のとおり認定職業訓練の修了者等の就職状況を報告します。</t>
    <rPh sb="1" eb="3">
      <t>ショクギョウ</t>
    </rPh>
    <rPh sb="3" eb="5">
      <t>クンレン</t>
    </rPh>
    <rPh sb="6" eb="8">
      <t>ジッシ</t>
    </rPh>
    <rPh sb="8" eb="9">
      <t>トウ</t>
    </rPh>
    <rPh sb="12" eb="14">
      <t>トクテイ</t>
    </rPh>
    <rPh sb="14" eb="16">
      <t>キュウショク</t>
    </rPh>
    <rPh sb="16" eb="17">
      <t>シャ</t>
    </rPh>
    <rPh sb="18" eb="20">
      <t>シュウショク</t>
    </rPh>
    <rPh sb="21" eb="23">
      <t>シエン</t>
    </rPh>
    <rPh sb="24" eb="25">
      <t>カン</t>
    </rPh>
    <rPh sb="27" eb="29">
      <t>ホウリツ</t>
    </rPh>
    <rPh sb="29" eb="31">
      <t>シコウ</t>
    </rPh>
    <rPh sb="31" eb="33">
      <t>キソク</t>
    </rPh>
    <rPh sb="33" eb="34">
      <t>ダイ</t>
    </rPh>
    <rPh sb="35" eb="36">
      <t>ジョウ</t>
    </rPh>
    <rPh sb="37" eb="39">
      <t>キテイ</t>
    </rPh>
    <rPh sb="43" eb="45">
      <t>カキ</t>
    </rPh>
    <rPh sb="49" eb="51">
      <t>ニンテイ</t>
    </rPh>
    <rPh sb="51" eb="53">
      <t>ショクギョウ</t>
    </rPh>
    <rPh sb="53" eb="55">
      <t>クンレン</t>
    </rPh>
    <rPh sb="56" eb="59">
      <t>シュウリョウシャ</t>
    </rPh>
    <rPh sb="59" eb="60">
      <t>トウ</t>
    </rPh>
    <rPh sb="61" eb="63">
      <t>シュウショク</t>
    </rPh>
    <rPh sb="63" eb="65">
      <t>ジョウキョウ</t>
    </rPh>
    <rPh sb="66" eb="68">
      <t>ホウコク</t>
    </rPh>
    <phoneticPr fontId="3"/>
  </si>
  <si>
    <t>１　訓練実施機関番号</t>
    <rPh sb="2" eb="4">
      <t>クンレン</t>
    </rPh>
    <rPh sb="4" eb="6">
      <t>ジッシ</t>
    </rPh>
    <rPh sb="6" eb="8">
      <t>キカン</t>
    </rPh>
    <rPh sb="8" eb="10">
      <t>バンゴウ</t>
    </rPh>
    <phoneticPr fontId="3"/>
  </si>
  <si>
    <t>４　訓　練　科　名</t>
    <rPh sb="2" eb="3">
      <t>クン</t>
    </rPh>
    <rPh sb="4" eb="5">
      <t>ネリ</t>
    </rPh>
    <rPh sb="6" eb="7">
      <t>カ</t>
    </rPh>
    <rPh sb="8" eb="9">
      <t>メイ</t>
    </rPh>
    <phoneticPr fontId="3"/>
  </si>
  <si>
    <t>６　就　職　率</t>
    <rPh sb="2" eb="3">
      <t>シュウ</t>
    </rPh>
    <rPh sb="4" eb="5">
      <t>ショク</t>
    </rPh>
    <rPh sb="6" eb="7">
      <t>リツ</t>
    </rPh>
    <phoneticPr fontId="3"/>
  </si>
  <si>
    <t>(小数点以下は切捨て）</t>
    <rPh sb="4" eb="6">
      <t>イカ</t>
    </rPh>
    <rPh sb="7" eb="8">
      <t>キ</t>
    </rPh>
    <rPh sb="8" eb="9">
      <t>ス</t>
    </rPh>
    <phoneticPr fontId="3"/>
  </si>
  <si>
    <t>社会保険
労務士
記載欄</t>
    <rPh sb="0" eb="2">
      <t>シャカイ</t>
    </rPh>
    <rPh sb="2" eb="4">
      <t>ホケン</t>
    </rPh>
    <rPh sb="5" eb="8">
      <t>ロウムシ</t>
    </rPh>
    <rPh sb="9" eb="11">
      <t>キサイ</t>
    </rPh>
    <rPh sb="11" eb="12">
      <t>ラン</t>
    </rPh>
    <phoneticPr fontId="3"/>
  </si>
  <si>
    <t>作成年月日・提出代行者
・事務代理者の表示</t>
    <rPh sb="0" eb="2">
      <t>サクセイ</t>
    </rPh>
    <rPh sb="2" eb="5">
      <t>ネンガッピ</t>
    </rPh>
    <rPh sb="6" eb="8">
      <t>テイシュツ</t>
    </rPh>
    <rPh sb="8" eb="11">
      <t>ダイコウシャ</t>
    </rPh>
    <rPh sb="13" eb="15">
      <t>ジム</t>
    </rPh>
    <rPh sb="15" eb="17">
      <t>ダイリ</t>
    </rPh>
    <rPh sb="17" eb="18">
      <t>シャ</t>
    </rPh>
    <rPh sb="19" eb="21">
      <t>ヒョウジ</t>
    </rPh>
    <phoneticPr fontId="3"/>
  </si>
  <si>
    <t>電話番号</t>
    <rPh sb="0" eb="2">
      <t>デンワ</t>
    </rPh>
    <rPh sb="2" eb="4">
      <t>バンゴウ</t>
    </rPh>
    <phoneticPr fontId="3"/>
  </si>
  <si>
    <t>※機構処理欄</t>
    <rPh sb="1" eb="3">
      <t>キコウ</t>
    </rPh>
    <rPh sb="3" eb="5">
      <t>ショリ</t>
    </rPh>
    <rPh sb="5" eb="6">
      <t>ラン</t>
    </rPh>
    <phoneticPr fontId="3"/>
  </si>
  <si>
    <t>施設名：</t>
    <rPh sb="0" eb="2">
      <t>シセツ</t>
    </rPh>
    <rPh sb="2" eb="3">
      <t>メイ</t>
    </rPh>
    <phoneticPr fontId="3"/>
  </si>
  <si>
    <t>担当者：</t>
    <rPh sb="0" eb="3">
      <t>タントウシャ</t>
    </rPh>
    <phoneticPr fontId="3"/>
  </si>
  <si>
    <t>報告書受理日：</t>
    <rPh sb="0" eb="3">
      <t>ホウコクショ</t>
    </rPh>
    <rPh sb="3" eb="5">
      <t>ジュリ</t>
    </rPh>
    <rPh sb="5" eb="6">
      <t>ビ</t>
    </rPh>
    <phoneticPr fontId="3"/>
  </si>
  <si>
    <r>
      <rPr>
        <b/>
        <sz val="16"/>
        <rFont val="ＭＳ 明朝"/>
        <family val="1"/>
        <charset val="128"/>
      </rPr>
      <t>様式第2号</t>
    </r>
    <r>
      <rPr>
        <sz val="16"/>
        <rFont val="ＭＳ 明朝"/>
        <family val="1"/>
        <charset val="128"/>
      </rPr>
      <t>（第5条関係）（裏面）</t>
    </r>
    <rPh sb="13" eb="14">
      <t>ウラ</t>
    </rPh>
    <rPh sb="14" eb="15">
      <t>メン</t>
    </rPh>
    <phoneticPr fontId="3"/>
  </si>
  <si>
    <t>カナ</t>
    <phoneticPr fontId="3"/>
  </si>
  <si>
    <t>就職コード表 １（修了者及び就職理由による中途退校者）</t>
    <rPh sb="0" eb="2">
      <t>シュウショク</t>
    </rPh>
    <rPh sb="5" eb="6">
      <t>ヒョウ</t>
    </rPh>
    <rPh sb="9" eb="12">
      <t>シュウリョウシャ</t>
    </rPh>
    <rPh sb="12" eb="13">
      <t>オヨ</t>
    </rPh>
    <rPh sb="14" eb="16">
      <t>シュウショク</t>
    </rPh>
    <rPh sb="16" eb="18">
      <t>リユウ</t>
    </rPh>
    <rPh sb="21" eb="23">
      <t>チュウト</t>
    </rPh>
    <rPh sb="23" eb="25">
      <t>タイコウ</t>
    </rPh>
    <rPh sb="25" eb="26">
      <t>シャ</t>
    </rPh>
    <phoneticPr fontId="3"/>
  </si>
  <si>
    <t>就職コード表 ２（就職以外の理由による中途退校者及び未修了者）</t>
    <rPh sb="0" eb="2">
      <t>シュウショク</t>
    </rPh>
    <rPh sb="5" eb="6">
      <t>ヒョウ</t>
    </rPh>
    <rPh sb="11" eb="13">
      <t>イガイ</t>
    </rPh>
    <rPh sb="14" eb="16">
      <t>リユウ</t>
    </rPh>
    <rPh sb="24" eb="25">
      <t>オヨ</t>
    </rPh>
    <rPh sb="26" eb="30">
      <t>ミシュウリョウシャ</t>
    </rPh>
    <phoneticPr fontId="3"/>
  </si>
  <si>
    <t>雇用保険適用事業主</t>
    <rPh sb="0" eb="2">
      <t>コヨウ</t>
    </rPh>
    <rPh sb="2" eb="4">
      <t>ホケン</t>
    </rPh>
    <rPh sb="4" eb="6">
      <t>テキヨウ</t>
    </rPh>
    <rPh sb="6" eb="9">
      <t>ジギョウヌシ</t>
    </rPh>
    <phoneticPr fontId="3"/>
  </si>
  <si>
    <t>※１：受講者名は、カナの五十音順で記載してください。</t>
    <rPh sb="3" eb="6">
      <t>ジュコウシャ</t>
    </rPh>
    <rPh sb="6" eb="7">
      <t>メイ</t>
    </rPh>
    <rPh sb="12" eb="16">
      <t>ゴジュウオンジュン</t>
    </rPh>
    <rPh sb="17" eb="19">
      <t>キサイ</t>
    </rPh>
    <phoneticPr fontId="3"/>
  </si>
  <si>
    <t>（様式A-28:別添１）</t>
    <rPh sb="1" eb="3">
      <t>ヨウシキ</t>
    </rPh>
    <rPh sb="8" eb="10">
      <t>ベッテン</t>
    </rPh>
    <phoneticPr fontId="3"/>
  </si>
  <si>
    <t>※受講者名は、カナの五十音順で記載してください。</t>
    <rPh sb="1" eb="4">
      <t>ジュコウシャ</t>
    </rPh>
    <rPh sb="4" eb="5">
      <t>メイ</t>
    </rPh>
    <rPh sb="10" eb="14">
      <t>ゴジュウオンジュン</t>
    </rPh>
    <rPh sb="15" eb="17">
      <t>キサイ</t>
    </rPh>
    <phoneticPr fontId="3"/>
  </si>
  <si>
    <t>雇用契約期間コード表</t>
    <rPh sb="0" eb="2">
      <t>コヨウ</t>
    </rPh>
    <rPh sb="2" eb="4">
      <t>ケイヤク</t>
    </rPh>
    <rPh sb="4" eb="6">
      <t>キカン</t>
    </rPh>
    <rPh sb="9" eb="10">
      <t>ヒョウ</t>
    </rPh>
    <phoneticPr fontId="3"/>
  </si>
  <si>
    <t>１日以上７日未満</t>
    <rPh sb="1" eb="2">
      <t>ニチ</t>
    </rPh>
    <rPh sb="2" eb="4">
      <t>イジョウ</t>
    </rPh>
    <rPh sb="5" eb="6">
      <t>ニチ</t>
    </rPh>
    <rPh sb="6" eb="8">
      <t>ミマン</t>
    </rPh>
    <phoneticPr fontId="3"/>
  </si>
  <si>
    <t>契約社員</t>
    <rPh sb="0" eb="2">
      <t>ケイヤク</t>
    </rPh>
    <rPh sb="2" eb="4">
      <t>シャイン</t>
    </rPh>
    <phoneticPr fontId="3"/>
  </si>
  <si>
    <t>７日以上31日未満</t>
    <rPh sb="1" eb="2">
      <t>ニチ</t>
    </rPh>
    <rPh sb="2" eb="4">
      <t>イジョウ</t>
    </rPh>
    <rPh sb="6" eb="7">
      <t>ニチ</t>
    </rPh>
    <rPh sb="7" eb="9">
      <t>ミマン</t>
    </rPh>
    <phoneticPr fontId="3"/>
  </si>
  <si>
    <t>雇用保険適用就職率：</t>
    <rPh sb="0" eb="2">
      <t>コヨウ</t>
    </rPh>
    <rPh sb="2" eb="4">
      <t>ホケン</t>
    </rPh>
    <rPh sb="4" eb="6">
      <t>テキヨウ</t>
    </rPh>
    <rPh sb="6" eb="9">
      <t>シュウショクリツ</t>
    </rPh>
    <phoneticPr fontId="3"/>
  </si>
  <si>
    <t>うち、就職</t>
    <rPh sb="3" eb="5">
      <t>シュウショク</t>
    </rPh>
    <phoneticPr fontId="3"/>
  </si>
  <si>
    <t>参考指標（その他就職率）:</t>
    <rPh sb="0" eb="2">
      <t>サンコウ</t>
    </rPh>
    <rPh sb="2" eb="4">
      <t>シヒョウ</t>
    </rPh>
    <rPh sb="7" eb="8">
      <t>タ</t>
    </rPh>
    <rPh sb="8" eb="11">
      <t>シュウショクリツ</t>
    </rPh>
    <phoneticPr fontId="3"/>
  </si>
  <si>
    <t>分母のうち就職者-７日未満の就職</t>
    <rPh sb="10" eb="11">
      <t>ニチ</t>
    </rPh>
    <rPh sb="11" eb="13">
      <t>ミマン</t>
    </rPh>
    <rPh sb="14" eb="16">
      <t>シュウショク</t>
    </rPh>
    <phoneticPr fontId="3"/>
  </si>
  <si>
    <t>うち、中途退校者(それ以外）</t>
  </si>
  <si>
    <t>うち、１日以上７日未満の就職</t>
    <rPh sb="4" eb="5">
      <t>ニチ</t>
    </rPh>
    <rPh sb="5" eb="7">
      <t>イジョウ</t>
    </rPh>
    <rPh sb="8" eb="9">
      <t>ニチ</t>
    </rPh>
    <rPh sb="9" eb="11">
      <t>ミマン</t>
    </rPh>
    <rPh sb="12" eb="14">
      <t>シュウショク</t>
    </rPh>
    <phoneticPr fontId="3"/>
  </si>
  <si>
    <t>うち、就職者計（雇用保険適用）</t>
    <rPh sb="3" eb="6">
      <t>シュウショクシャ</t>
    </rPh>
    <rPh sb="6" eb="7">
      <t>ケイ</t>
    </rPh>
    <rPh sb="8" eb="10">
      <t>コヨウ</t>
    </rPh>
    <rPh sb="10" eb="12">
      <t>ホケン</t>
    </rPh>
    <rPh sb="12" eb="14">
      <t>テキヨウ</t>
    </rPh>
    <phoneticPr fontId="3"/>
  </si>
  <si>
    <t>（様式A－15）</t>
    <rPh sb="1" eb="3">
      <t>ヨウシキ</t>
    </rPh>
    <phoneticPr fontId="3"/>
  </si>
  <si>
    <t>独立行政法人高齢・障害・求職者雇用支援機構　理事長　殿　</t>
    <phoneticPr fontId="3"/>
  </si>
  <si>
    <t>代表者役職名・氏名</t>
    <phoneticPr fontId="3"/>
  </si>
  <si>
    <t>２　訓練実施施設名</t>
    <phoneticPr fontId="3"/>
  </si>
  <si>
    <t>　　所　　在　　地</t>
    <phoneticPr fontId="3"/>
  </si>
  <si>
    <t>５　修了者等の就職状況</t>
    <rPh sb="2" eb="5">
      <t>シュウリョウシャ</t>
    </rPh>
    <rPh sb="5" eb="6">
      <t>トウ</t>
    </rPh>
    <rPh sb="7" eb="9">
      <t>シュウショク</t>
    </rPh>
    <rPh sb="9" eb="11">
      <t>ジョウキョウ</t>
    </rPh>
    <phoneticPr fontId="3"/>
  </si>
  <si>
    <t>　（１）受講者数</t>
    <rPh sb="7" eb="8">
      <t>スウ</t>
    </rPh>
    <phoneticPr fontId="3"/>
  </si>
  <si>
    <t>　計</t>
    <phoneticPr fontId="3"/>
  </si>
  <si>
    <t>名</t>
    <rPh sb="0" eb="1">
      <t>メイ</t>
    </rPh>
    <phoneticPr fontId="3"/>
  </si>
  <si>
    <t>うち</t>
    <phoneticPr fontId="3"/>
  </si>
  <si>
    <t>修了者</t>
    <phoneticPr fontId="3"/>
  </si>
  <si>
    <t>中途退校者（就職理由）</t>
    <phoneticPr fontId="3"/>
  </si>
  <si>
    <t>中途退校者（それ以外）</t>
    <phoneticPr fontId="3"/>
  </si>
  <si>
    <t>　（２）就職者数</t>
    <rPh sb="7" eb="8">
      <t>スウ</t>
    </rPh>
    <phoneticPr fontId="3"/>
  </si>
  <si>
    <t>雇用保険被保険者</t>
    <phoneticPr fontId="3"/>
  </si>
  <si>
    <t>　　　（雇用保険適用）</t>
    <rPh sb="4" eb="6">
      <t>コヨウ</t>
    </rPh>
    <rPh sb="6" eb="8">
      <t>ホケン</t>
    </rPh>
    <rPh sb="8" eb="10">
      <t>テキヨウ</t>
    </rPh>
    <phoneticPr fontId="3"/>
  </si>
  <si>
    <t>雇用保険適用事業主</t>
    <phoneticPr fontId="3"/>
  </si>
  <si>
    <t>　雇用保険適用就職率</t>
    <rPh sb="1" eb="3">
      <t>コヨウ</t>
    </rPh>
    <rPh sb="3" eb="5">
      <t>ホケン</t>
    </rPh>
    <rPh sb="5" eb="7">
      <t>テキヨウ</t>
    </rPh>
    <rPh sb="7" eb="10">
      <t>シュウショクリツ</t>
    </rPh>
    <phoneticPr fontId="3"/>
  </si>
  <si>
    <t>㊞</t>
    <phoneticPr fontId="3"/>
  </si>
  <si>
    <t>　（うち就職・起業による中退者数）　</t>
    <phoneticPr fontId="3"/>
  </si>
  <si>
    <r>
      <t xml:space="preserve">出席率
</t>
    </r>
    <r>
      <rPr>
        <sz val="11"/>
        <rFont val="ＭＳ Ｐゴシック"/>
        <family val="3"/>
        <charset val="128"/>
      </rPr>
      <t>※６</t>
    </r>
    <rPh sb="0" eb="3">
      <t>シュッセキリツ</t>
    </rPh>
    <phoneticPr fontId="3"/>
  </si>
  <si>
    <r>
      <t xml:space="preserve">ＪＣ
</t>
    </r>
    <r>
      <rPr>
        <sz val="11"/>
        <rFont val="ＭＳ Ｐゴシック"/>
        <family val="3"/>
        <charset val="128"/>
      </rPr>
      <t>※３</t>
    </r>
    <phoneticPr fontId="3"/>
  </si>
  <si>
    <r>
      <t xml:space="preserve">修了・
未修了
</t>
    </r>
    <r>
      <rPr>
        <sz val="11"/>
        <rFont val="ＭＳ Ｐゴシック"/>
        <family val="3"/>
        <charset val="128"/>
      </rPr>
      <t>※２</t>
    </r>
    <rPh sb="0" eb="2">
      <t>シュウリョウ</t>
    </rPh>
    <rPh sb="4" eb="5">
      <t>ミ</t>
    </rPh>
    <rPh sb="5" eb="7">
      <t>シュウリョウ</t>
    </rPh>
    <phoneticPr fontId="3"/>
  </si>
  <si>
    <r>
      <rPr>
        <sz val="11"/>
        <rFont val="ＭＳ Ｐゴシック"/>
        <family val="3"/>
        <charset val="128"/>
      </rPr>
      <t>就職支援計画を作成した</t>
    </r>
    <r>
      <rPr>
        <sz val="11"/>
        <rFont val="ＭＳ Ｐゴシック"/>
        <family val="3"/>
        <charset val="128"/>
      </rPr>
      <t xml:space="preserve">
公共職業安定所</t>
    </r>
    <rPh sb="0" eb="2">
      <t>シュウショク</t>
    </rPh>
    <rPh sb="2" eb="4">
      <t>シエン</t>
    </rPh>
    <rPh sb="4" eb="6">
      <t>ケイカク</t>
    </rPh>
    <rPh sb="7" eb="9">
      <t>サクセイ</t>
    </rPh>
    <rPh sb="12" eb="14">
      <t>コウキョウ</t>
    </rPh>
    <rPh sb="14" eb="16">
      <t>ショクギョウ</t>
    </rPh>
    <rPh sb="16" eb="19">
      <t>アンテイショ</t>
    </rPh>
    <phoneticPr fontId="3"/>
  </si>
  <si>
    <r>
      <t>（様式A</t>
    </r>
    <r>
      <rPr>
        <sz val="11"/>
        <rFont val="ＭＳ Ｐゴシック"/>
        <family val="3"/>
        <charset val="128"/>
      </rPr>
      <t>-</t>
    </r>
    <r>
      <rPr>
        <sz val="11"/>
        <color indexed="8"/>
        <rFont val="ＭＳ Ｐゴシック"/>
        <family val="3"/>
        <charset val="128"/>
      </rPr>
      <t>29:別添）</t>
    </r>
    <rPh sb="1" eb="3">
      <t>ヨウシキ</t>
    </rPh>
    <rPh sb="8" eb="10">
      <t>ベッテン</t>
    </rPh>
    <phoneticPr fontId="3"/>
  </si>
  <si>
    <t>受講
者数（人）</t>
    <rPh sb="0" eb="2">
      <t>ジュコウ</t>
    </rPh>
    <rPh sb="3" eb="4">
      <t>シャ</t>
    </rPh>
    <rPh sb="4" eb="5">
      <t>スウ</t>
    </rPh>
    <rPh sb="6" eb="7">
      <t>ヒト</t>
    </rPh>
    <phoneticPr fontId="3"/>
  </si>
  <si>
    <t>記</t>
    <phoneticPr fontId="3"/>
  </si>
  <si>
    <t>支部長　殿</t>
    <rPh sb="0" eb="3">
      <t>シブチョウ</t>
    </rPh>
    <phoneticPr fontId="3"/>
  </si>
  <si>
    <t>訓練機関→機構支部</t>
    <rPh sb="0" eb="2">
      <t>クンレン</t>
    </rPh>
    <rPh sb="2" eb="4">
      <t>キカン</t>
    </rPh>
    <rPh sb="5" eb="7">
      <t>キコウ</t>
    </rPh>
    <rPh sb="7" eb="9">
      <t>シブ</t>
    </rPh>
    <phoneticPr fontId="3"/>
  </si>
  <si>
    <t>就職支援計画を作成した
公共職業安定所</t>
    <rPh sb="0" eb="2">
      <t>シュウショク</t>
    </rPh>
    <rPh sb="2" eb="4">
      <t>シエン</t>
    </rPh>
    <rPh sb="4" eb="6">
      <t>ケイカク</t>
    </rPh>
    <rPh sb="7" eb="9">
      <t>サクセイ</t>
    </rPh>
    <rPh sb="12" eb="14">
      <t>コウキョウ</t>
    </rPh>
    <rPh sb="14" eb="16">
      <t>ショクギョウ</t>
    </rPh>
    <rPh sb="16" eb="19">
      <t>アンテイショ</t>
    </rPh>
    <phoneticPr fontId="3"/>
  </si>
  <si>
    <t>姓</t>
    <rPh sb="0" eb="1">
      <t>セイ</t>
    </rPh>
    <phoneticPr fontId="3"/>
  </si>
  <si>
    <t>セイ</t>
    <phoneticPr fontId="3"/>
  </si>
  <si>
    <t>メイ</t>
    <phoneticPr fontId="3"/>
  </si>
  <si>
    <t>※年齢は、訓練開始時の年齢を記載してください。</t>
    <rPh sb="1" eb="3">
      <t>ネンレイ</t>
    </rPh>
    <rPh sb="5" eb="7">
      <t>クンレン</t>
    </rPh>
    <rPh sb="7" eb="9">
      <t>カイシ</t>
    </rPh>
    <rPh sb="9" eb="10">
      <t>ジ</t>
    </rPh>
    <rPh sb="11" eb="13">
      <t>ネンレイ</t>
    </rPh>
    <rPh sb="14" eb="16">
      <t>キサイ</t>
    </rPh>
    <phoneticPr fontId="3"/>
  </si>
  <si>
    <t>（様式A-34・裏面）</t>
    <rPh sb="1" eb="3">
      <t>ヨウシキ</t>
    </rPh>
    <rPh sb="8" eb="9">
      <t>ウラ</t>
    </rPh>
    <rPh sb="9" eb="10">
      <t>メン</t>
    </rPh>
    <phoneticPr fontId="3"/>
  </si>
  <si>
    <t>実施機関→機構支部</t>
    <rPh sb="0" eb="2">
      <t>ジッシ</t>
    </rPh>
    <rPh sb="2" eb="4">
      <t>キカン</t>
    </rPh>
    <rPh sb="5" eb="7">
      <t>キコウ</t>
    </rPh>
    <rPh sb="7" eb="9">
      <t>シブ</t>
    </rPh>
    <phoneticPr fontId="3"/>
  </si>
  <si>
    <t>（様式A-34・表面）</t>
    <rPh sb="1" eb="3">
      <t>ヨウシキ</t>
    </rPh>
    <rPh sb="8" eb="9">
      <t>オモテ</t>
    </rPh>
    <rPh sb="9" eb="10">
      <t>メン</t>
    </rPh>
    <phoneticPr fontId="3"/>
  </si>
  <si>
    <t>ＪＣ
作成
支援</t>
    <rPh sb="3" eb="5">
      <t>サクセイ</t>
    </rPh>
    <rPh sb="6" eb="8">
      <t>シエン</t>
    </rPh>
    <phoneticPr fontId="3"/>
  </si>
  <si>
    <t>65歳
以上</t>
    <rPh sb="2" eb="3">
      <t>サイ</t>
    </rPh>
    <rPh sb="4" eb="6">
      <t>イジョウ</t>
    </rPh>
    <phoneticPr fontId="3"/>
  </si>
  <si>
    <t>＝</t>
    <phoneticPr fontId="3"/>
  </si>
  <si>
    <t>（※）確認欄</t>
    <rPh sb="3" eb="5">
      <t>カクニン</t>
    </rPh>
    <rPh sb="5" eb="6">
      <t>ラン</t>
    </rPh>
    <phoneticPr fontId="3"/>
  </si>
  <si>
    <t>　 ジョブ・カード作成支援者数</t>
    <rPh sb="9" eb="11">
      <t>サクセイ</t>
    </rPh>
    <rPh sb="11" eb="13">
      <t>シエン</t>
    </rPh>
    <rPh sb="13" eb="14">
      <t>シャ</t>
    </rPh>
    <rPh sb="14" eb="15">
      <t>スウ</t>
    </rPh>
    <phoneticPr fontId="3"/>
  </si>
  <si>
    <t>うち、雇用保険適用事業主
（65歳以上の者を除く）</t>
    <rPh sb="3" eb="5">
      <t>コヨウ</t>
    </rPh>
    <rPh sb="5" eb="7">
      <t>ホケン</t>
    </rPh>
    <rPh sb="7" eb="9">
      <t>テキヨウ</t>
    </rPh>
    <rPh sb="9" eb="12">
      <t>ジギョウヌシ</t>
    </rPh>
    <rPh sb="16" eb="19">
      <t>サイイジョウ</t>
    </rPh>
    <rPh sb="20" eb="21">
      <t>シャ</t>
    </rPh>
    <rPh sb="22" eb="23">
      <t>ノゾ</t>
    </rPh>
    <phoneticPr fontId="3"/>
  </si>
  <si>
    <t>分母のうち就職者（被保険者＋適用事業主（65歳以上の者を除く））</t>
    <rPh sb="22" eb="23">
      <t>サイ</t>
    </rPh>
    <rPh sb="23" eb="25">
      <t>イジョウ</t>
    </rPh>
    <rPh sb="26" eb="27">
      <t>シャ</t>
    </rPh>
    <rPh sb="28" eb="29">
      <t>ノゾ</t>
    </rPh>
    <phoneticPr fontId="3"/>
  </si>
  <si>
    <t>修了者＋中途退校者（就職理由）－実践コース又は公共職業訓練受講中の者又は受講確定者</t>
    <rPh sb="0" eb="3">
      <t>シュウリョウシャ</t>
    </rPh>
    <rPh sb="4" eb="6">
      <t>チュウト</t>
    </rPh>
    <rPh sb="6" eb="8">
      <t>タイコウ</t>
    </rPh>
    <rPh sb="8" eb="9">
      <t>シャ</t>
    </rPh>
    <rPh sb="10" eb="12">
      <t>シュウショク</t>
    </rPh>
    <rPh sb="12" eb="14">
      <t>リユウ</t>
    </rPh>
    <rPh sb="16" eb="18">
      <t>ジッセン</t>
    </rPh>
    <rPh sb="21" eb="22">
      <t>マタ</t>
    </rPh>
    <rPh sb="23" eb="25">
      <t>コウキョウ</t>
    </rPh>
    <rPh sb="25" eb="27">
      <t>ショクギョウ</t>
    </rPh>
    <rPh sb="27" eb="29">
      <t>クンレン</t>
    </rPh>
    <rPh sb="29" eb="32">
      <t>ジュコウチュウ</t>
    </rPh>
    <rPh sb="33" eb="34">
      <t>シャ</t>
    </rPh>
    <rPh sb="34" eb="35">
      <t>マタ</t>
    </rPh>
    <rPh sb="36" eb="38">
      <t>ジュコウ</t>
    </rPh>
    <rPh sb="38" eb="40">
      <t>カクテイ</t>
    </rPh>
    <rPh sb="40" eb="41">
      <t>シャ</t>
    </rPh>
    <phoneticPr fontId="3"/>
  </si>
  <si>
    <t>分母のうち就職者（被保険者＋適用事業主（65歳以上の者を除く））</t>
    <rPh sb="22" eb="25">
      <t>サイイジョウ</t>
    </rPh>
    <rPh sb="26" eb="27">
      <t>シャ</t>
    </rPh>
    <rPh sb="28" eb="29">
      <t>ノゾ</t>
    </rPh>
    <phoneticPr fontId="3"/>
  </si>
  <si>
    <t>修了者＋中途退校者（就職理由）－実践コース又は公共職業訓練受講中の者又は受講確定者－65歳以上の者</t>
    <rPh sb="16" eb="18">
      <t>ジッセン</t>
    </rPh>
    <rPh sb="21" eb="22">
      <t>マタ</t>
    </rPh>
    <phoneticPr fontId="3"/>
  </si>
  <si>
    <t>届出区分：</t>
    <rPh sb="0" eb="1">
      <t>トド</t>
    </rPh>
    <rPh sb="1" eb="2">
      <t>デ</t>
    </rPh>
    <rPh sb="2" eb="4">
      <t>クブン</t>
    </rPh>
    <phoneticPr fontId="3"/>
  </si>
  <si>
    <t>（　１.訓練開始 　 ２.職業能力開発講習免除者の受講開始　）</t>
    <rPh sb="4" eb="6">
      <t>クンレン</t>
    </rPh>
    <rPh sb="6" eb="8">
      <t>カイシ</t>
    </rPh>
    <rPh sb="13" eb="15">
      <t>ショクギョウ</t>
    </rPh>
    <rPh sb="15" eb="17">
      <t>ノウリョク</t>
    </rPh>
    <rPh sb="17" eb="19">
      <t>カイハツ</t>
    </rPh>
    <rPh sb="19" eb="21">
      <t>コウシュウ</t>
    </rPh>
    <rPh sb="21" eb="23">
      <t>メンジョ</t>
    </rPh>
    <rPh sb="23" eb="24">
      <t>シャ</t>
    </rPh>
    <rPh sb="25" eb="27">
      <t>ジュコウ</t>
    </rPh>
    <rPh sb="27" eb="29">
      <t>カイシ</t>
    </rPh>
    <phoneticPr fontId="3"/>
  </si>
  <si>
    <t>　※上記いずれか該当する方に○を付けてください。</t>
    <rPh sb="2" eb="4">
      <t>ジョウキ</t>
    </rPh>
    <rPh sb="8" eb="10">
      <t>ガイトウ</t>
    </rPh>
    <rPh sb="12" eb="13">
      <t>ホウ</t>
    </rPh>
    <rPh sb="16" eb="17">
      <t>ツ</t>
    </rPh>
    <phoneticPr fontId="3"/>
  </si>
  <si>
    <t>　１.認定を受けた訓練を開始した場合</t>
    <rPh sb="3" eb="5">
      <t>ニンテイ</t>
    </rPh>
    <rPh sb="6" eb="7">
      <t>ウ</t>
    </rPh>
    <rPh sb="9" eb="11">
      <t>クンレン</t>
    </rPh>
    <rPh sb="12" eb="14">
      <t>カイシ</t>
    </rPh>
    <rPh sb="16" eb="18">
      <t>バアイ</t>
    </rPh>
    <phoneticPr fontId="3"/>
  </si>
  <si>
    <t>　２.職業能力開発講習の受講免除者が受講を開始した場合</t>
    <rPh sb="3" eb="5">
      <t>ショクギョウ</t>
    </rPh>
    <rPh sb="5" eb="7">
      <t>ノウリョク</t>
    </rPh>
    <rPh sb="7" eb="9">
      <t>カイハツ</t>
    </rPh>
    <rPh sb="9" eb="11">
      <t>コウシュウ</t>
    </rPh>
    <rPh sb="12" eb="14">
      <t>ジュコウ</t>
    </rPh>
    <rPh sb="14" eb="17">
      <t>メンジョシャ</t>
    </rPh>
    <rPh sb="18" eb="20">
      <t>ジュコウ</t>
    </rPh>
    <rPh sb="21" eb="23">
      <t>カイシ</t>
    </rPh>
    <rPh sb="25" eb="27">
      <t>バアイ</t>
    </rPh>
    <phoneticPr fontId="3"/>
  </si>
  <si>
    <t>能開講習
受講免除者</t>
    <rPh sb="0" eb="1">
      <t>ノウ</t>
    </rPh>
    <rPh sb="1" eb="2">
      <t>カイ</t>
    </rPh>
    <rPh sb="2" eb="4">
      <t>コウシュウ</t>
    </rPh>
    <rPh sb="5" eb="7">
      <t>ジュコウ</t>
    </rPh>
    <rPh sb="7" eb="9">
      <t>メンジョ</t>
    </rPh>
    <rPh sb="9" eb="10">
      <t>シャ</t>
    </rPh>
    <phoneticPr fontId="3"/>
  </si>
  <si>
    <t>○</t>
    <phoneticPr fontId="3"/>
  </si>
  <si>
    <t>※職業能力開発講習免除者は「能開講習受講免除者」欄に○を記載してください。</t>
    <rPh sb="1" eb="3">
      <t>ショクギョウ</t>
    </rPh>
    <rPh sb="3" eb="5">
      <t>ノウリョク</t>
    </rPh>
    <rPh sb="5" eb="7">
      <t>カイハツ</t>
    </rPh>
    <rPh sb="7" eb="9">
      <t>コウシュウ</t>
    </rPh>
    <rPh sb="9" eb="11">
      <t>メンジョ</t>
    </rPh>
    <rPh sb="11" eb="12">
      <t>シャ</t>
    </rPh>
    <rPh sb="14" eb="15">
      <t>ノウ</t>
    </rPh>
    <rPh sb="15" eb="16">
      <t>カイ</t>
    </rPh>
    <rPh sb="16" eb="18">
      <t>コウシュウ</t>
    </rPh>
    <rPh sb="18" eb="20">
      <t>ジュコウ</t>
    </rPh>
    <rPh sb="20" eb="22">
      <t>メンジョ</t>
    </rPh>
    <rPh sb="22" eb="23">
      <t>シャ</t>
    </rPh>
    <rPh sb="24" eb="25">
      <t>ラン</t>
    </rPh>
    <rPh sb="28" eb="30">
      <t>キサイ</t>
    </rPh>
    <phoneticPr fontId="3"/>
  </si>
  <si>
    <t>※　報告区分が「２.職業能力開発講習免除者の受講開始」の場合は、一般受講者と職業能力開発講習の受講免除者を合算した数をご報告ください。</t>
    <rPh sb="2" eb="4">
      <t>ホウコク</t>
    </rPh>
    <rPh sb="4" eb="6">
      <t>クブン</t>
    </rPh>
    <rPh sb="28" eb="30">
      <t>バアイ</t>
    </rPh>
    <rPh sb="32" eb="34">
      <t>イッパン</t>
    </rPh>
    <rPh sb="34" eb="37">
      <t>ジュコウシャ</t>
    </rPh>
    <rPh sb="38" eb="40">
      <t>ショクギョウ</t>
    </rPh>
    <rPh sb="40" eb="42">
      <t>ノウリョク</t>
    </rPh>
    <rPh sb="42" eb="44">
      <t>カイハツ</t>
    </rPh>
    <rPh sb="44" eb="46">
      <t>コウシュウ</t>
    </rPh>
    <rPh sb="47" eb="49">
      <t>ジュコウ</t>
    </rPh>
    <rPh sb="49" eb="52">
      <t>メンジョシャ</t>
    </rPh>
    <rPh sb="53" eb="55">
      <t>ガッサン</t>
    </rPh>
    <rPh sb="57" eb="58">
      <t>カズ</t>
    </rPh>
    <rPh sb="60" eb="62">
      <t>ホウコク</t>
    </rPh>
    <phoneticPr fontId="3"/>
  </si>
  <si>
    <t>うち、雇用保険被保険者
 (65歳以上の者を除く）</t>
    <rPh sb="3" eb="5">
      <t>コヨウ</t>
    </rPh>
    <rPh sb="5" eb="7">
      <t>ホケン</t>
    </rPh>
    <rPh sb="7" eb="11">
      <t>ヒホケンシャ</t>
    </rPh>
    <rPh sb="16" eb="17">
      <t>サイ</t>
    </rPh>
    <rPh sb="17" eb="19">
      <t>イジョウ</t>
    </rPh>
    <rPh sb="20" eb="21">
      <t>モノ</t>
    </rPh>
    <rPh sb="22" eb="23">
      <t>ノゾ</t>
    </rPh>
    <phoneticPr fontId="3"/>
  </si>
  <si>
    <t>自社等
就職者</t>
    <rPh sb="0" eb="2">
      <t>ジシャ</t>
    </rPh>
    <rPh sb="2" eb="3">
      <t>トウ</t>
    </rPh>
    <rPh sb="4" eb="7">
      <t>シュウショクシャ</t>
    </rPh>
    <phoneticPr fontId="3"/>
  </si>
  <si>
    <t>令和</t>
    <rPh sb="0" eb="2">
      <t>レイワ</t>
    </rPh>
    <phoneticPr fontId="3"/>
  </si>
  <si>
    <t>日付けで認定された職業訓練の実施等による特定求職者の就職の支援</t>
    <rPh sb="0" eb="1">
      <t>ニチ</t>
    </rPh>
    <rPh sb="29" eb="30">
      <t>シ</t>
    </rPh>
    <rPh sb="30" eb="31">
      <t>エン</t>
    </rPh>
    <phoneticPr fontId="3"/>
  </si>
  <si>
    <t>に関する法律（平成２３年法律第４７号）第４条に基づく職業訓練について、</t>
    <rPh sb="1" eb="2">
      <t>カン</t>
    </rPh>
    <phoneticPr fontId="3"/>
  </si>
  <si>
    <t>日付けで認定された職業訓練の実施等による特定求職者の就職の支援</t>
    <rPh sb="0" eb="1">
      <t>ニチ</t>
    </rPh>
    <phoneticPr fontId="3"/>
  </si>
  <si>
    <r>
      <t>■</t>
    </r>
    <r>
      <rPr>
        <sz val="11"/>
        <color indexed="8"/>
        <rFont val="ＭＳ Ｐゴシック"/>
        <family val="3"/>
        <charset val="128"/>
      </rPr>
      <t>訓練コース番号　　</t>
    </r>
    <rPh sb="1" eb="3">
      <t>クンレン</t>
    </rPh>
    <rPh sb="6" eb="8">
      <t>バンゴウ</t>
    </rPh>
    <rPh sb="7" eb="8">
      <t>テイバン</t>
    </rPh>
    <phoneticPr fontId="3"/>
  </si>
  <si>
    <t>託児
利用者</t>
    <rPh sb="0" eb="2">
      <t>タクジ</t>
    </rPh>
    <rPh sb="3" eb="6">
      <t>リヨウシャ</t>
    </rPh>
    <phoneticPr fontId="3"/>
  </si>
  <si>
    <t>児童数</t>
    <rPh sb="0" eb="2">
      <t>ジドウ</t>
    </rPh>
    <rPh sb="2" eb="3">
      <t>スウ</t>
    </rPh>
    <phoneticPr fontId="3"/>
  </si>
  <si>
    <t>※託児利用者は「託児利用者」欄に○を記載してください。</t>
    <rPh sb="1" eb="3">
      <t>タクジ</t>
    </rPh>
    <rPh sb="3" eb="5">
      <t>リヨウ</t>
    </rPh>
    <rPh sb="5" eb="6">
      <t>シャ</t>
    </rPh>
    <rPh sb="8" eb="10">
      <t>タクジ</t>
    </rPh>
    <rPh sb="10" eb="12">
      <t>リヨウ</t>
    </rPh>
    <rPh sb="12" eb="13">
      <t>シャ</t>
    </rPh>
    <rPh sb="14" eb="15">
      <t>ラン</t>
    </rPh>
    <rPh sb="18" eb="20">
      <t>キサイ</t>
    </rPh>
    <phoneticPr fontId="3"/>
  </si>
  <si>
    <t>訓練コース番号</t>
    <rPh sb="0" eb="2">
      <t>クンレン</t>
    </rPh>
    <rPh sb="5" eb="7">
      <t>バンゴウ</t>
    </rPh>
    <phoneticPr fontId="3"/>
  </si>
  <si>
    <t>■訓練コース番号</t>
    <phoneticPr fontId="3"/>
  </si>
  <si>
    <r>
      <t>◎ジョブ・カード</t>
    </r>
    <r>
      <rPr>
        <sz val="11"/>
        <rFont val="ＭＳ Ｐゴシック"/>
        <family val="3"/>
        <charset val="128"/>
      </rPr>
      <t>作成支援状況</t>
    </r>
    <rPh sb="8" eb="10">
      <t>サクセイ</t>
    </rPh>
    <rPh sb="10" eb="12">
      <t>シエン</t>
    </rPh>
    <phoneticPr fontId="3"/>
  </si>
  <si>
    <r>
      <t>　中退者</t>
    </r>
    <r>
      <rPr>
        <sz val="11"/>
        <rFont val="ＭＳ Ｐゴシック"/>
        <family val="3"/>
        <charset val="128"/>
      </rPr>
      <t>及び未修了者</t>
    </r>
    <r>
      <rPr>
        <sz val="11"/>
        <rFont val="ＭＳ Ｐゴシック"/>
        <family val="3"/>
        <charset val="128"/>
      </rPr>
      <t>数　　　　　　　　　　　</t>
    </r>
    <rPh sb="1" eb="4">
      <t>チュウタイシャ</t>
    </rPh>
    <rPh sb="4" eb="5">
      <t>オヨ</t>
    </rPh>
    <rPh sb="6" eb="10">
      <t>ミシュウリョウシャ</t>
    </rPh>
    <rPh sb="10" eb="11">
      <t>スウ</t>
    </rPh>
    <phoneticPr fontId="3"/>
  </si>
  <si>
    <t>就職経路コード</t>
    <rPh sb="0" eb="2">
      <t>シュウショク</t>
    </rPh>
    <rPh sb="2" eb="4">
      <t>ケイロ</t>
    </rPh>
    <phoneticPr fontId="3"/>
  </si>
  <si>
    <t>訓練実施機関への就職</t>
    <rPh sb="0" eb="2">
      <t>クンレン</t>
    </rPh>
    <rPh sb="2" eb="4">
      <t>ジッシ</t>
    </rPh>
    <rPh sb="4" eb="6">
      <t>キカン</t>
    </rPh>
    <rPh sb="8" eb="10">
      <t>シュウショク</t>
    </rPh>
    <phoneticPr fontId="3"/>
  </si>
  <si>
    <t>民間職業紹介会社</t>
    <rPh sb="0" eb="2">
      <t>ミンカン</t>
    </rPh>
    <rPh sb="2" eb="4">
      <t>ショクギョウ</t>
    </rPh>
    <rPh sb="4" eb="6">
      <t>ショウカイ</t>
    </rPh>
    <rPh sb="6" eb="8">
      <t>カイシャ</t>
    </rPh>
    <phoneticPr fontId="3"/>
  </si>
  <si>
    <t>友人・知人の紹介</t>
    <rPh sb="0" eb="2">
      <t>ユウジン</t>
    </rPh>
    <rPh sb="3" eb="5">
      <t>チジン</t>
    </rPh>
    <rPh sb="6" eb="8">
      <t>ショウカイ</t>
    </rPh>
    <phoneticPr fontId="3"/>
  </si>
  <si>
    <t>新聞・雑誌等求人広告</t>
    <rPh sb="0" eb="2">
      <t>シンブン</t>
    </rPh>
    <rPh sb="3" eb="5">
      <t>ザッシ</t>
    </rPh>
    <rPh sb="5" eb="6">
      <t>トウ</t>
    </rPh>
    <rPh sb="6" eb="8">
      <t>キュウジン</t>
    </rPh>
    <rPh sb="8" eb="10">
      <t>コウコク</t>
    </rPh>
    <phoneticPr fontId="3"/>
  </si>
  <si>
    <t>その他</t>
    <rPh sb="2" eb="3">
      <t>タ</t>
    </rPh>
    <phoneticPr fontId="3"/>
  </si>
  <si>
    <t>実習先事業所への就職</t>
    <rPh sb="0" eb="2">
      <t>ジッシュウ</t>
    </rPh>
    <rPh sb="2" eb="3">
      <t>サキ</t>
    </rPh>
    <rPh sb="3" eb="6">
      <t>ジギョウショ</t>
    </rPh>
    <rPh sb="8" eb="10">
      <t>シュウショク</t>
    </rPh>
    <phoneticPr fontId="3"/>
  </si>
  <si>
    <t>うち、公共職業訓練受講中の者又は受講確定者（就職コード『12』の者）</t>
    <rPh sb="3" eb="5">
      <t>コウキョウ</t>
    </rPh>
    <rPh sb="5" eb="7">
      <t>ショクギョウ</t>
    </rPh>
    <rPh sb="7" eb="9">
      <t>クンレン</t>
    </rPh>
    <rPh sb="9" eb="12">
      <t>ジュコウチュウ</t>
    </rPh>
    <rPh sb="13" eb="14">
      <t>モノ</t>
    </rPh>
    <rPh sb="14" eb="15">
      <t>マタ</t>
    </rPh>
    <rPh sb="16" eb="18">
      <t>ジュコウ</t>
    </rPh>
    <rPh sb="18" eb="20">
      <t>カクテイ</t>
    </rPh>
    <rPh sb="20" eb="21">
      <t>シャ</t>
    </rPh>
    <rPh sb="22" eb="24">
      <t>シュウショク</t>
    </rPh>
    <rPh sb="32" eb="33">
      <t>シャ</t>
    </rPh>
    <phoneticPr fontId="3"/>
  </si>
  <si>
    <t>修了者＋
中途退校者
（就職理由）</t>
    <phoneticPr fontId="3"/>
  </si>
  <si>
    <t>＝</t>
    <phoneticPr fontId="3"/>
  </si>
  <si>
    <t>うち、65歳以上の者（就職コード『12』の者を除く）</t>
    <phoneticPr fontId="3"/>
  </si>
  <si>
    <t>・『１５』の「中退（就職以外）・未修了」とは、就職以外の理由で中退した者及び未修了者に該当する場合に選んでください。
　当該者については、就職状況調査（様式A-14（就職状況報告書）の配付）の必要はありません。</t>
    <rPh sb="7" eb="9">
      <t>チュウタイ</t>
    </rPh>
    <rPh sb="10" eb="12">
      <t>シュウショク</t>
    </rPh>
    <rPh sb="12" eb="14">
      <t>イガイ</t>
    </rPh>
    <rPh sb="17" eb="19">
      <t>シュウリョウ</t>
    </rPh>
    <rPh sb="23" eb="25">
      <t>シュウショク</t>
    </rPh>
    <rPh sb="25" eb="27">
      <t>イガイ</t>
    </rPh>
    <rPh sb="28" eb="30">
      <t>リユウ</t>
    </rPh>
    <rPh sb="31" eb="33">
      <t>チュウタイ</t>
    </rPh>
    <rPh sb="35" eb="36">
      <t>シャ</t>
    </rPh>
    <rPh sb="36" eb="37">
      <t>オヨ</t>
    </rPh>
    <phoneticPr fontId="3"/>
  </si>
  <si>
    <t>就職経路
コード</t>
    <rPh sb="0" eb="2">
      <t>シュウショク</t>
    </rPh>
    <rPh sb="2" eb="4">
      <t>ケイロ</t>
    </rPh>
    <phoneticPr fontId="3"/>
  </si>
  <si>
    <t>※児童数は、託児を利用する児童数を記載してください。</t>
    <rPh sb="1" eb="3">
      <t>ジドウ</t>
    </rPh>
    <rPh sb="3" eb="4">
      <t>スウ</t>
    </rPh>
    <rPh sb="6" eb="8">
      <t>タクジ</t>
    </rPh>
    <rPh sb="9" eb="11">
      <t>リヨウ</t>
    </rPh>
    <rPh sb="13" eb="15">
      <t>ジドウ</t>
    </rPh>
    <rPh sb="15" eb="16">
      <t>スウ</t>
    </rPh>
    <rPh sb="17" eb="19">
      <t>キサイ</t>
    </rPh>
    <phoneticPr fontId="3"/>
  </si>
  <si>
    <t>■訓練実施施設名　　</t>
    <rPh sb="1" eb="3">
      <t>クンレン</t>
    </rPh>
    <rPh sb="3" eb="5">
      <t>ジッシ</t>
    </rPh>
    <rPh sb="5" eb="7">
      <t>シセツ</t>
    </rPh>
    <rPh sb="7" eb="8">
      <t>メイ</t>
    </rPh>
    <phoneticPr fontId="3"/>
  </si>
  <si>
    <r>
      <t>訓練実施</t>
    </r>
    <r>
      <rPr>
        <sz val="12"/>
        <color indexed="8"/>
        <rFont val="ＭＳ Ｐゴシック"/>
        <family val="3"/>
        <charset val="128"/>
      </rPr>
      <t>施設名</t>
    </r>
    <rPh sb="0" eb="2">
      <t>クンレン</t>
    </rPh>
    <rPh sb="2" eb="4">
      <t>ジッシ</t>
    </rPh>
    <rPh sb="4" eb="6">
      <t>シセツ</t>
    </rPh>
    <rPh sb="6" eb="7">
      <t>メイ</t>
    </rPh>
    <phoneticPr fontId="3"/>
  </si>
  <si>
    <t>■訓練実施施設名</t>
    <rPh sb="1" eb="3">
      <t>クンレン</t>
    </rPh>
    <rPh sb="3" eb="5">
      <t>ジッシ</t>
    </rPh>
    <rPh sb="5" eb="7">
      <t>シセツ</t>
    </rPh>
    <rPh sb="7" eb="8">
      <t>メイ</t>
    </rPh>
    <phoneticPr fontId="3"/>
  </si>
  <si>
    <t>３　訓練コース番号</t>
    <rPh sb="2" eb="3">
      <t>クン</t>
    </rPh>
    <rPh sb="3" eb="4">
      <t>ネリ</t>
    </rPh>
    <rPh sb="7" eb="8">
      <t>バン</t>
    </rPh>
    <rPh sb="8" eb="9">
      <t>ゴウ</t>
    </rPh>
    <phoneticPr fontId="3"/>
  </si>
  <si>
    <t>１　報告内容は正しく記載してください。虚偽又は不正の報告を行ったことが判明した場合には、以後の認定
　を認めないことや、訓練終了後の奨励金を支払わないこと等、所要の措置を講ずることがあるばかりでなく、
　職業訓練の実施等による特定求職者の就職の支援に関する法律の規定により刑罰に処せられることがありま
　す。
２　１「訓練実施機関番号」には、独立行政法人高齢・障害・求職者雇用支援機構から認定職業訓練を行う機
　関に係る番号として交付されたものを記載してください。
３　２「訓練実施施設名」「所在地」には、実際に認定職業訓練を行った施設の名称及び所在地を記載してく
　ださい。
４　３「訓練コース番号」については、認定を受けた際、独立行政法人高齢・障害・求職者雇用支援機構から
　個別の訓練に係る番号として交付されたものを記載してください。
５　５（１）については、それぞれ以下の数値を記載してください。
　・「受講者数」：訓練開始時における受講者数
　・「修了者数」：訓練実施機関における修了判定により、修了したものと認められた者の数
　・「中途退校者（就職理由）」：就職したこと（自営業者になったことを含む。以下同じ。）を理由として
　　中途退校した者の数
　・「中途退校者（それ以外）」：就職したこと以外の理由により中途退校した者の数
６　５（２）については、それぞれ以下の数値を記載してください。
　・「就職者数（雇用保険適用）」：認定職業訓練が終了した日の翌日から起算して三月を経過する日までの間に
　　雇用保険被保険者又は雇用保険適用事業主になった旨を訓練実施機関に対して報告した者の数（訓練終了日
　　において65歳以上の者を除く）
　・「雇用保険被保険者」：雇用保険被保険者として就職した旨を訓練実施機関に対して報告した者の数
　・「雇用保険適用事業主」：雇用保険適用事業主となった旨を訓練実施機関に対して報告した者の数
７　６「就職率」については、以下の式により算定した値を記載してください。
　　　雇用保険適用就職率：　　　　　　　　　　　　　　　　　　　　　　　　×100（パーセント）
　　　　注１　基礎コースの場合は、実践コース又は公共職業訓練を受講中又は受講決定した者の数を
　　　　　　分母から除きます。
　　　　注２　訓練終了日において65歳以上の者の数は分母及び分子から除きます。
８　※機構処理欄には、記載しないでください。</t>
    <rPh sb="2" eb="4">
      <t>ホウコク</t>
    </rPh>
    <rPh sb="4" eb="6">
      <t>ナイヨウ</t>
    </rPh>
    <rPh sb="7" eb="8">
      <t>タダ</t>
    </rPh>
    <rPh sb="10" eb="12">
      <t>キサイ</t>
    </rPh>
    <rPh sb="19" eb="21">
      <t>キョギ</t>
    </rPh>
    <rPh sb="21" eb="22">
      <t>サ</t>
    </rPh>
    <rPh sb="23" eb="25">
      <t>フセイ</t>
    </rPh>
    <rPh sb="26" eb="28">
      <t>ホウコク</t>
    </rPh>
    <rPh sb="29" eb="30">
      <t>オコナ</t>
    </rPh>
    <rPh sb="35" eb="37">
      <t>ハンメイ</t>
    </rPh>
    <rPh sb="39" eb="41">
      <t>バアイ</t>
    </rPh>
    <rPh sb="44" eb="46">
      <t>イゴ</t>
    </rPh>
    <rPh sb="47" eb="49">
      <t>ニンテイ</t>
    </rPh>
    <rPh sb="52" eb="53">
      <t>ミト</t>
    </rPh>
    <rPh sb="60" eb="62">
      <t>クンレン</t>
    </rPh>
    <rPh sb="62" eb="65">
      <t>シュウリョウゴ</t>
    </rPh>
    <rPh sb="66" eb="69">
      <t>ショウレイキン</t>
    </rPh>
    <rPh sb="70" eb="72">
      <t>シハラ</t>
    </rPh>
    <rPh sb="77" eb="78">
      <t>トウ</t>
    </rPh>
    <rPh sb="79" eb="81">
      <t>ショヨウ</t>
    </rPh>
    <rPh sb="82" eb="84">
      <t>ソチ</t>
    </rPh>
    <rPh sb="85" eb="86">
      <t>コウ</t>
    </rPh>
    <rPh sb="102" eb="104">
      <t>ショクギョウ</t>
    </rPh>
    <rPh sb="104" eb="106">
      <t>クンレン</t>
    </rPh>
    <rPh sb="107" eb="109">
      <t>ジッシ</t>
    </rPh>
    <rPh sb="109" eb="110">
      <t>トウ</t>
    </rPh>
    <rPh sb="113" eb="115">
      <t>トクテイ</t>
    </rPh>
    <rPh sb="115" eb="118">
      <t>キュウショクシャ</t>
    </rPh>
    <rPh sb="119" eb="121">
      <t>シュウショク</t>
    </rPh>
    <rPh sb="122" eb="124">
      <t>シエン</t>
    </rPh>
    <rPh sb="125" eb="126">
      <t>カン</t>
    </rPh>
    <rPh sb="128" eb="130">
      <t>ホウリツ</t>
    </rPh>
    <rPh sb="131" eb="133">
      <t>キテイ</t>
    </rPh>
    <rPh sb="136" eb="138">
      <t>ケイバツ</t>
    </rPh>
    <rPh sb="139" eb="140">
      <t>ショ</t>
    </rPh>
    <rPh sb="387" eb="389">
      <t>イカ</t>
    </rPh>
    <rPh sb="390" eb="392">
      <t>スウチ</t>
    </rPh>
    <rPh sb="393" eb="395">
      <t>キサイ</t>
    </rPh>
    <rPh sb="406" eb="409">
      <t>ジュコウシャ</t>
    </rPh>
    <rPh sb="409" eb="410">
      <t>スウ</t>
    </rPh>
    <rPh sb="412" eb="414">
      <t>クンレン</t>
    </rPh>
    <rPh sb="414" eb="417">
      <t>カイシジ</t>
    </rPh>
    <rPh sb="421" eb="424">
      <t>ジュコウシャ</t>
    </rPh>
    <rPh sb="424" eb="425">
      <t>スウ</t>
    </rPh>
    <rPh sb="429" eb="432">
      <t>シュウリョウシャ</t>
    </rPh>
    <rPh sb="432" eb="433">
      <t>スウ</t>
    </rPh>
    <rPh sb="435" eb="437">
      <t>クンレン</t>
    </rPh>
    <rPh sb="437" eb="439">
      <t>ジッシ</t>
    </rPh>
    <rPh sb="439" eb="441">
      <t>キカン</t>
    </rPh>
    <rPh sb="445" eb="447">
      <t>シュウリョウ</t>
    </rPh>
    <rPh sb="447" eb="449">
      <t>ハンテイ</t>
    </rPh>
    <rPh sb="453" eb="455">
      <t>シュウリョウ</t>
    </rPh>
    <rPh sb="460" eb="461">
      <t>ミト</t>
    </rPh>
    <rPh sb="465" eb="466">
      <t>シャ</t>
    </rPh>
    <rPh sb="467" eb="468">
      <t>スウ</t>
    </rPh>
    <rPh sb="529" eb="530">
      <t>スウ</t>
    </rPh>
    <rPh sb="547" eb="549">
      <t>シュウショク</t>
    </rPh>
    <rPh sb="553" eb="555">
      <t>イガイ</t>
    </rPh>
    <rPh sb="556" eb="558">
      <t>リユウ</t>
    </rPh>
    <rPh sb="561" eb="563">
      <t>チュウト</t>
    </rPh>
    <rPh sb="563" eb="565">
      <t>タイコウ</t>
    </rPh>
    <rPh sb="567" eb="568">
      <t>シャ</t>
    </rPh>
    <rPh sb="569" eb="570">
      <t>スウ</t>
    </rPh>
    <rPh sb="587" eb="589">
      <t>イカ</t>
    </rPh>
    <rPh sb="590" eb="592">
      <t>スウチ</t>
    </rPh>
    <rPh sb="593" eb="595">
      <t>キサイ</t>
    </rPh>
    <rPh sb="611" eb="613">
      <t>コヨウ</t>
    </rPh>
    <rPh sb="613" eb="615">
      <t>ホケン</t>
    </rPh>
    <rPh sb="615" eb="617">
      <t>テキヨウ</t>
    </rPh>
    <rPh sb="620" eb="622">
      <t>ニンテイ</t>
    </rPh>
    <rPh sb="622" eb="624">
      <t>ショクギョウ</t>
    </rPh>
    <rPh sb="624" eb="626">
      <t>クンレン</t>
    </rPh>
    <rPh sb="627" eb="629">
      <t>シュウリョウ</t>
    </rPh>
    <rPh sb="631" eb="632">
      <t>ヒ</t>
    </rPh>
    <rPh sb="633" eb="635">
      <t>ヨクジツ</t>
    </rPh>
    <rPh sb="637" eb="639">
      <t>キサン</t>
    </rPh>
    <rPh sb="641" eb="642">
      <t>3</t>
    </rPh>
    <rPh sb="642" eb="643">
      <t>ゲツ</t>
    </rPh>
    <rPh sb="644" eb="646">
      <t>ケイカ</t>
    </rPh>
    <rPh sb="648" eb="649">
      <t>ヒ</t>
    </rPh>
    <rPh sb="652" eb="653">
      <t>カン</t>
    </rPh>
    <rPh sb="665" eb="666">
      <t>マタ</t>
    </rPh>
    <rPh sb="680" eb="681">
      <t>ムネ</t>
    </rPh>
    <rPh sb="682" eb="684">
      <t>クンレン</t>
    </rPh>
    <rPh sb="684" eb="686">
      <t>ジッシ</t>
    </rPh>
    <rPh sb="686" eb="688">
      <t>キカン</t>
    </rPh>
    <rPh sb="689" eb="690">
      <t>タイ</t>
    </rPh>
    <rPh sb="692" eb="694">
      <t>ホウコク</t>
    </rPh>
    <rPh sb="696" eb="697">
      <t>シャ</t>
    </rPh>
    <rPh sb="698" eb="699">
      <t>スウ</t>
    </rPh>
    <rPh sb="700" eb="702">
      <t>クンレン</t>
    </rPh>
    <rPh sb="702" eb="704">
      <t>シュウリョウ</t>
    </rPh>
    <rPh sb="704" eb="705">
      <t>ヒ</t>
    </rPh>
    <rPh sb="714" eb="715">
      <t>サイ</t>
    </rPh>
    <rPh sb="715" eb="717">
      <t>イジョウ</t>
    </rPh>
    <rPh sb="718" eb="719">
      <t>シャ</t>
    </rPh>
    <rPh sb="720" eb="721">
      <t>ノゾ</t>
    </rPh>
    <rPh sb="727" eb="729">
      <t>コヨウ</t>
    </rPh>
    <rPh sb="729" eb="731">
      <t>ホケン</t>
    </rPh>
    <rPh sb="731" eb="735">
      <t>ヒホケンシャ</t>
    </rPh>
    <rPh sb="737" eb="739">
      <t>コヨウ</t>
    </rPh>
    <rPh sb="739" eb="741">
      <t>ホケン</t>
    </rPh>
    <rPh sb="741" eb="745">
      <t>ヒホケンシャ</t>
    </rPh>
    <rPh sb="748" eb="750">
      <t>シュウショク</t>
    </rPh>
    <rPh sb="752" eb="753">
      <t>ムネ</t>
    </rPh>
    <rPh sb="923" eb="925">
      <t>バアイ</t>
    </rPh>
    <rPh sb="941" eb="943">
      <t>ジュコウ</t>
    </rPh>
    <rPh sb="943" eb="944">
      <t>ナカ</t>
    </rPh>
    <rPh sb="944" eb="945">
      <t>マタ</t>
    </rPh>
    <rPh sb="946" eb="948">
      <t>ジュコウ</t>
    </rPh>
    <rPh sb="948" eb="950">
      <t>ケッテイ</t>
    </rPh>
    <rPh sb="952" eb="953">
      <t>シャ</t>
    </rPh>
    <rPh sb="995" eb="996">
      <t>シャ</t>
    </rPh>
    <rPh sb="997" eb="998">
      <t>カズ</t>
    </rPh>
    <rPh sb="999" eb="1001">
      <t>ブンボ</t>
    </rPh>
    <rPh sb="1001" eb="1002">
      <t>オヨ</t>
    </rPh>
    <rPh sb="1003" eb="1005">
      <t>ブンシ</t>
    </rPh>
    <rPh sb="1007" eb="1008">
      <t>ノゾ</t>
    </rPh>
    <phoneticPr fontId="3"/>
  </si>
  <si>
    <t>期間の定め無し</t>
    <rPh sb="0" eb="2">
      <t>キカン</t>
    </rPh>
    <rPh sb="3" eb="4">
      <t>サダ</t>
    </rPh>
    <rPh sb="5" eb="6">
      <t>ナ</t>
    </rPh>
    <phoneticPr fontId="3"/>
  </si>
  <si>
    <t>1　報告内容は、受講修了者等から提出される様式A-14（就職状況報告書）等を基に正しく記載してください。虚偽又は不正の報告を行ったことが
  判明した場合には、以後の認定を認めないことや、訓練終了後の奨励金を支払わない等、所要の措置を講ずることがあるばかりでなく、職業訓練の
  実施等による特定求職者の就職の支援に関する法律の規定により刑罰に処せられることがあります。</t>
    <rPh sb="2" eb="4">
      <t>ホウコク</t>
    </rPh>
    <rPh sb="4" eb="6">
      <t>ナイヨウ</t>
    </rPh>
    <rPh sb="8" eb="10">
      <t>ジュコウ</t>
    </rPh>
    <rPh sb="10" eb="13">
      <t>シュウリョウシャ</t>
    </rPh>
    <rPh sb="13" eb="14">
      <t>トウ</t>
    </rPh>
    <rPh sb="16" eb="18">
      <t>テイシュツ</t>
    </rPh>
    <rPh sb="21" eb="23">
      <t>ヨウシキ</t>
    </rPh>
    <rPh sb="28" eb="30">
      <t>シュウショク</t>
    </rPh>
    <rPh sb="30" eb="32">
      <t>ジョウキョウ</t>
    </rPh>
    <rPh sb="34" eb="35">
      <t>ショ</t>
    </rPh>
    <rPh sb="36" eb="37">
      <t>トウ</t>
    </rPh>
    <rPh sb="40" eb="41">
      <t>タダ</t>
    </rPh>
    <rPh sb="43" eb="45">
      <t>キサイ</t>
    </rPh>
    <rPh sb="52" eb="54">
      <t>キョギ</t>
    </rPh>
    <rPh sb="54" eb="55">
      <t>マタ</t>
    </rPh>
    <rPh sb="56" eb="58">
      <t>フセイ</t>
    </rPh>
    <rPh sb="59" eb="61">
      <t>ホウコク</t>
    </rPh>
    <rPh sb="62" eb="63">
      <t>オコナ</t>
    </rPh>
    <rPh sb="71" eb="73">
      <t>ハンメイ</t>
    </rPh>
    <rPh sb="75" eb="77">
      <t>バアイ</t>
    </rPh>
    <rPh sb="80" eb="82">
      <t>イゴ</t>
    </rPh>
    <rPh sb="83" eb="85">
      <t>ニンテイ</t>
    </rPh>
    <rPh sb="86" eb="87">
      <t>ミト</t>
    </rPh>
    <rPh sb="94" eb="96">
      <t>クンレン</t>
    </rPh>
    <rPh sb="96" eb="99">
      <t>シュウリョウゴ</t>
    </rPh>
    <rPh sb="100" eb="103">
      <t>ショウレイキン</t>
    </rPh>
    <rPh sb="104" eb="106">
      <t>シハラ</t>
    </rPh>
    <rPh sb="109" eb="110">
      <t>トウ</t>
    </rPh>
    <rPh sb="112" eb="113">
      <t>ヨウ</t>
    </rPh>
    <rPh sb="114" eb="116">
      <t>ソチ</t>
    </rPh>
    <rPh sb="117" eb="118">
      <t>コウ</t>
    </rPh>
    <rPh sb="132" eb="134">
      <t>ショクギョウ</t>
    </rPh>
    <rPh sb="134" eb="136">
      <t>クンレン</t>
    </rPh>
    <rPh sb="140" eb="142">
      <t>ジッシ</t>
    </rPh>
    <rPh sb="142" eb="143">
      <t>トウ</t>
    </rPh>
    <rPh sb="148" eb="151">
      <t>キュウショクシャ</t>
    </rPh>
    <rPh sb="152" eb="154">
      <t>シュウショク</t>
    </rPh>
    <rPh sb="155" eb="157">
      <t>シエン</t>
    </rPh>
    <rPh sb="158" eb="159">
      <t>カン</t>
    </rPh>
    <rPh sb="161" eb="163">
      <t>ホウリツ</t>
    </rPh>
    <rPh sb="164" eb="166">
      <t>キテイ</t>
    </rPh>
    <rPh sb="169" eb="171">
      <t>ケイバツ</t>
    </rPh>
    <rPh sb="172" eb="173">
      <t>ショ</t>
    </rPh>
    <phoneticPr fontId="3"/>
  </si>
  <si>
    <t>2  網掛け部分のみ記載してください。「受講者計」、「就職者計」、「就職状況回収率」、「就職率」は自動集計されます。
　「受講者計」及び「就職者計（雇用保険適用）」及び「雇用保険適用就職率」の欄は、様式A-15（認定職業訓練に係る就職状況報告書）に記載した
  内容と一致しているか確認してください。</t>
    <rPh sb="3" eb="5">
      <t>アミカ</t>
    </rPh>
    <rPh sb="6" eb="8">
      <t>ブブン</t>
    </rPh>
    <rPh sb="10" eb="12">
      <t>キサイ</t>
    </rPh>
    <rPh sb="20" eb="23">
      <t>ジュコウシャ</t>
    </rPh>
    <rPh sb="23" eb="24">
      <t>ケイ</t>
    </rPh>
    <rPh sb="27" eb="30">
      <t>シュウショクシャ</t>
    </rPh>
    <rPh sb="30" eb="31">
      <t>ケイ</t>
    </rPh>
    <rPh sb="34" eb="36">
      <t>シュウショク</t>
    </rPh>
    <rPh sb="36" eb="38">
      <t>ジョウキョウ</t>
    </rPh>
    <rPh sb="38" eb="41">
      <t>カイシュウリツ</t>
    </rPh>
    <rPh sb="44" eb="47">
      <t>シュウショクリツ</t>
    </rPh>
    <rPh sb="49" eb="51">
      <t>ジドウ</t>
    </rPh>
    <rPh sb="51" eb="53">
      <t>シュウケイ</t>
    </rPh>
    <rPh sb="66" eb="67">
      <t>オヨ</t>
    </rPh>
    <rPh sb="74" eb="76">
      <t>コヨウ</t>
    </rPh>
    <rPh sb="76" eb="78">
      <t>ホケン</t>
    </rPh>
    <rPh sb="78" eb="80">
      <t>テキヨウ</t>
    </rPh>
    <rPh sb="82" eb="83">
      <t>オヨ</t>
    </rPh>
    <rPh sb="85" eb="87">
      <t>コヨウ</t>
    </rPh>
    <rPh sb="87" eb="89">
      <t>ホケン</t>
    </rPh>
    <rPh sb="89" eb="91">
      <t>テキヨウ</t>
    </rPh>
    <rPh sb="96" eb="97">
      <t>ラン</t>
    </rPh>
    <rPh sb="99" eb="101">
      <t>ヨウシキ</t>
    </rPh>
    <rPh sb="124" eb="126">
      <t>キサイ</t>
    </rPh>
    <rPh sb="131" eb="133">
      <t>ナイヨウ</t>
    </rPh>
    <rPh sb="134" eb="136">
      <t>イッチ</t>
    </rPh>
    <rPh sb="141" eb="143">
      <t>カクニン</t>
    </rPh>
    <phoneticPr fontId="3"/>
  </si>
  <si>
    <t>3 「訓練実施機関番号」及び「訓練コース番号」は、様式A-15（認定職業訓練に係る就職状況報告書）に記載したものと同じ番号を記載してください。</t>
    <rPh sb="3" eb="5">
      <t>クンレン</t>
    </rPh>
    <rPh sb="5" eb="7">
      <t>ジッシ</t>
    </rPh>
    <rPh sb="7" eb="9">
      <t>キカン</t>
    </rPh>
    <rPh sb="9" eb="11">
      <t>バンゴウ</t>
    </rPh>
    <rPh sb="12" eb="13">
      <t>オヨ</t>
    </rPh>
    <rPh sb="15" eb="17">
      <t>クンレン</t>
    </rPh>
    <rPh sb="20" eb="22">
      <t>バンゴウ</t>
    </rPh>
    <rPh sb="25" eb="27">
      <t>ヨウシキ</t>
    </rPh>
    <rPh sb="32" eb="34">
      <t>ニンテイ</t>
    </rPh>
    <rPh sb="34" eb="36">
      <t>ショクギョウ</t>
    </rPh>
    <rPh sb="36" eb="38">
      <t>クンレン</t>
    </rPh>
    <rPh sb="39" eb="40">
      <t>カカ</t>
    </rPh>
    <rPh sb="41" eb="43">
      <t>シュウショク</t>
    </rPh>
    <rPh sb="43" eb="45">
      <t>ジョウキョウ</t>
    </rPh>
    <rPh sb="45" eb="48">
      <t>ホウコクショ</t>
    </rPh>
    <rPh sb="50" eb="52">
      <t>キサイ</t>
    </rPh>
    <rPh sb="57" eb="58">
      <t>オナ</t>
    </rPh>
    <rPh sb="59" eb="61">
      <t>バンゴウ</t>
    </rPh>
    <rPh sb="62" eb="64">
      <t>キサイ</t>
    </rPh>
    <phoneticPr fontId="3"/>
  </si>
  <si>
    <t>5　受講者の氏名は、就職の有無に関わらず、受講者名簿（様式A-28の別添）に記載した受講者全員の氏名を当該名簿の記載順（氏名のカナの五十音順）
 と合わせて記載してください。</t>
    <rPh sb="2" eb="5">
      <t>ジュコウシャ</t>
    </rPh>
    <rPh sb="6" eb="8">
      <t>シメイ</t>
    </rPh>
    <rPh sb="10" eb="12">
      <t>シュウショク</t>
    </rPh>
    <rPh sb="13" eb="15">
      <t>ウム</t>
    </rPh>
    <rPh sb="16" eb="17">
      <t>カカ</t>
    </rPh>
    <rPh sb="21" eb="24">
      <t>ジュコウシャ</t>
    </rPh>
    <rPh sb="24" eb="26">
      <t>メイボ</t>
    </rPh>
    <rPh sb="27" eb="29">
      <t>ヨウシキ</t>
    </rPh>
    <rPh sb="34" eb="36">
      <t>ベッテン</t>
    </rPh>
    <rPh sb="38" eb="40">
      <t>キサイ</t>
    </rPh>
    <rPh sb="42" eb="45">
      <t>ジュコウシャ</t>
    </rPh>
    <rPh sb="45" eb="47">
      <t>ゼンイン</t>
    </rPh>
    <rPh sb="48" eb="50">
      <t>シメイ</t>
    </rPh>
    <rPh sb="51" eb="53">
      <t>トウガイ</t>
    </rPh>
    <rPh sb="53" eb="55">
      <t>メイボ</t>
    </rPh>
    <rPh sb="56" eb="58">
      <t>キサイ</t>
    </rPh>
    <rPh sb="58" eb="59">
      <t>ジュン</t>
    </rPh>
    <rPh sb="60" eb="62">
      <t>シメイ</t>
    </rPh>
    <rPh sb="66" eb="70">
      <t>ゴジュウオンジュン</t>
    </rPh>
    <rPh sb="74" eb="75">
      <t>ア</t>
    </rPh>
    <rPh sb="78" eb="80">
      <t>キサイ</t>
    </rPh>
    <phoneticPr fontId="3"/>
  </si>
  <si>
    <t>6 「修了・中退」の欄には、各受講者について「修了」又は「中退」と記載してください。
　　なお、未修了者（訓練終了日まで受講していたが、習得した知識・技能が修了に値すると認められず修了に至らなかった者。　以下、同じ。）は、
  「中退」としてください。</t>
    <rPh sb="3" eb="5">
      <t>シュウリョウ</t>
    </rPh>
    <rPh sb="6" eb="8">
      <t>チュウタイ</t>
    </rPh>
    <rPh sb="10" eb="11">
      <t>ラン</t>
    </rPh>
    <rPh sb="14" eb="15">
      <t>カク</t>
    </rPh>
    <rPh sb="15" eb="18">
      <t>ジュコウシャ</t>
    </rPh>
    <rPh sb="23" eb="25">
      <t>シュウリョウ</t>
    </rPh>
    <rPh sb="26" eb="27">
      <t>マタ</t>
    </rPh>
    <rPh sb="29" eb="31">
      <t>チュウタイ</t>
    </rPh>
    <rPh sb="33" eb="35">
      <t>キサイ</t>
    </rPh>
    <rPh sb="48" eb="49">
      <t>ミ</t>
    </rPh>
    <rPh sb="49" eb="52">
      <t>シュウリョウシャ</t>
    </rPh>
    <rPh sb="53" eb="55">
      <t>クンレン</t>
    </rPh>
    <rPh sb="55" eb="58">
      <t>シュウリョウビ</t>
    </rPh>
    <rPh sb="60" eb="62">
      <t>ジュコウ</t>
    </rPh>
    <rPh sb="68" eb="70">
      <t>シュウトク</t>
    </rPh>
    <rPh sb="72" eb="74">
      <t>チシキ</t>
    </rPh>
    <rPh sb="75" eb="77">
      <t>ギノウ</t>
    </rPh>
    <rPh sb="78" eb="80">
      <t>シュウリョウ</t>
    </rPh>
    <rPh sb="81" eb="82">
      <t>アタイ</t>
    </rPh>
    <rPh sb="85" eb="86">
      <t>ミト</t>
    </rPh>
    <rPh sb="90" eb="92">
      <t>シュウリョウ</t>
    </rPh>
    <rPh sb="93" eb="94">
      <t>イタ</t>
    </rPh>
    <rPh sb="99" eb="100">
      <t>シャ</t>
    </rPh>
    <rPh sb="102" eb="104">
      <t>イカ</t>
    </rPh>
    <rPh sb="105" eb="106">
      <t>オナ</t>
    </rPh>
    <rPh sb="115" eb="117">
      <t>チュウタイ</t>
    </rPh>
    <phoneticPr fontId="3"/>
  </si>
  <si>
    <t>8 「雇用保険コード」の欄には、各受講者の訓練終了日以後の状況について雇用保険コード表の各項目のうち該当するものの番号を記載してください。</t>
    <rPh sb="3" eb="5">
      <t>コヨウ</t>
    </rPh>
    <rPh sb="5" eb="7">
      <t>ホケン</t>
    </rPh>
    <rPh sb="12" eb="13">
      <t>ラン</t>
    </rPh>
    <rPh sb="16" eb="17">
      <t>カク</t>
    </rPh>
    <rPh sb="17" eb="20">
      <t>ジュコウシャ</t>
    </rPh>
    <rPh sb="21" eb="23">
      <t>クンレン</t>
    </rPh>
    <rPh sb="23" eb="26">
      <t>シュウリョウビ</t>
    </rPh>
    <rPh sb="26" eb="28">
      <t>イゴ</t>
    </rPh>
    <rPh sb="29" eb="31">
      <t>ジョウキョウ</t>
    </rPh>
    <rPh sb="35" eb="37">
      <t>コヨウ</t>
    </rPh>
    <rPh sb="37" eb="39">
      <t>ホケン</t>
    </rPh>
    <rPh sb="42" eb="43">
      <t>オモテ</t>
    </rPh>
    <rPh sb="44" eb="45">
      <t>カク</t>
    </rPh>
    <rPh sb="45" eb="47">
      <t>コウモク</t>
    </rPh>
    <rPh sb="50" eb="52">
      <t>ガイトウ</t>
    </rPh>
    <rPh sb="57" eb="59">
      <t>バンゴウ</t>
    </rPh>
    <rPh sb="60" eb="62">
      <t>キサイ</t>
    </rPh>
    <phoneticPr fontId="3"/>
  </si>
  <si>
    <t>・「自社等就職者」は、訓練受講者を、訓練実施機関自ら、又は訓練実施機関の関連事業主（訓練実施機関と資本的、経済的、組織的関連性等からみて
  実質的な一体性が認められる事業主をいう。）に雇い入れた場合（以下「自社等就職」という。）、○を付けてください (令和元年10月１日開講コース
（実践コース）から○を付けてください。令和元年９月30日以前に開講するコースについては○を付ける必要はありません）。
　　なお、訓練実施機関と関連事業主の両者間に実質的な一体性が認められる状況は以下のいずれかの要件に該当する場合とします。
　　１ 資本金の50％を超えて出資していること。
　　２ 取締役会の構成員について、次のいずれかに該当すること。
　　（１）代表者が同一人物であること（個人事業主である場合も含む）。
　　（２）取締役を兼務している者が、いずれかの会社について過半数を占めていること。
     ※疑義が生じた場合、管轄労働局へお問い合わせください。</t>
    <rPh sb="2" eb="4">
      <t>ジシャ</t>
    </rPh>
    <rPh sb="4" eb="5">
      <t>トウ</t>
    </rPh>
    <rPh sb="5" eb="8">
      <t>シュウショクシャ</t>
    </rPh>
    <rPh sb="38" eb="41">
      <t>ジギョウヌシ</t>
    </rPh>
    <rPh sb="84" eb="87">
      <t>ジギョウヌシ</t>
    </rPh>
    <rPh sb="98" eb="100">
      <t>バアイ</t>
    </rPh>
    <rPh sb="101" eb="103">
      <t>イカ</t>
    </rPh>
    <rPh sb="104" eb="106">
      <t>ジシャ</t>
    </rPh>
    <rPh sb="106" eb="107">
      <t>トウ</t>
    </rPh>
    <rPh sb="107" eb="109">
      <t>シュウショク</t>
    </rPh>
    <rPh sb="118" eb="119">
      <t>ツ</t>
    </rPh>
    <rPh sb="130" eb="131">
      <t>ネン</t>
    </rPh>
    <rPh sb="133" eb="134">
      <t>ガツ</t>
    </rPh>
    <rPh sb="135" eb="136">
      <t>ニチ</t>
    </rPh>
    <rPh sb="136" eb="138">
      <t>カイコウ</t>
    </rPh>
    <rPh sb="143" eb="145">
      <t>ジッセン</t>
    </rPh>
    <rPh sb="153" eb="154">
      <t>ツ</t>
    </rPh>
    <rPh sb="164" eb="165">
      <t>ネン</t>
    </rPh>
    <rPh sb="166" eb="167">
      <t>ガツ</t>
    </rPh>
    <rPh sb="169" eb="170">
      <t>ニチ</t>
    </rPh>
    <rPh sb="170" eb="172">
      <t>イゼン</t>
    </rPh>
    <rPh sb="173" eb="175">
      <t>カイコウ</t>
    </rPh>
    <rPh sb="187" eb="188">
      <t>ツ</t>
    </rPh>
    <rPh sb="190" eb="192">
      <t>ヒツヨウ</t>
    </rPh>
    <rPh sb="206" eb="208">
      <t>クンレン</t>
    </rPh>
    <rPh sb="208" eb="210">
      <t>ジッシ</t>
    </rPh>
    <rPh sb="210" eb="212">
      <t>キカン</t>
    </rPh>
    <rPh sb="213" eb="215">
      <t>カンレン</t>
    </rPh>
    <rPh sb="215" eb="218">
      <t>ジギョウヌシ</t>
    </rPh>
    <rPh sb="219" eb="222">
      <t>リョウシャカン</t>
    </rPh>
    <rPh sb="223" eb="226">
      <t>ジッシツテキ</t>
    </rPh>
    <rPh sb="227" eb="230">
      <t>イッタイセイ</t>
    </rPh>
    <rPh sb="231" eb="232">
      <t>ミト</t>
    </rPh>
    <rPh sb="236" eb="238">
      <t>ジョウキョウ</t>
    </rPh>
    <rPh sb="239" eb="241">
      <t>イカ</t>
    </rPh>
    <rPh sb="247" eb="249">
      <t>ヨウケン</t>
    </rPh>
    <rPh sb="250" eb="252">
      <t>ガイトウ</t>
    </rPh>
    <rPh sb="254" eb="256">
      <t>バアイ</t>
    </rPh>
    <rPh sb="266" eb="269">
      <t>シホンキン</t>
    </rPh>
    <rPh sb="274" eb="275">
      <t>コ</t>
    </rPh>
    <rPh sb="277" eb="279">
      <t>シュッシ</t>
    </rPh>
    <rPh sb="291" eb="295">
      <t>トリシマリヤクカイ</t>
    </rPh>
    <rPh sb="296" eb="299">
      <t>コウセイイン</t>
    </rPh>
    <rPh sb="304" eb="305">
      <t>ツギ</t>
    </rPh>
    <rPh sb="311" eb="313">
      <t>ガイトウ</t>
    </rPh>
    <rPh sb="324" eb="327">
      <t>ダイヒョウシャ</t>
    </rPh>
    <rPh sb="328" eb="330">
      <t>ドウイツ</t>
    </rPh>
    <rPh sb="330" eb="332">
      <t>ジンブツ</t>
    </rPh>
    <rPh sb="338" eb="340">
      <t>コジン</t>
    </rPh>
    <rPh sb="340" eb="343">
      <t>ジギョウヌシ</t>
    </rPh>
    <rPh sb="346" eb="348">
      <t>バアイ</t>
    </rPh>
    <rPh sb="349" eb="350">
      <t>フク</t>
    </rPh>
    <rPh sb="359" eb="362">
      <t>トリシマリヤク</t>
    </rPh>
    <rPh sb="363" eb="365">
      <t>ケンム</t>
    </rPh>
    <rPh sb="369" eb="370">
      <t>シャ</t>
    </rPh>
    <rPh sb="377" eb="379">
      <t>カイシャ</t>
    </rPh>
    <rPh sb="383" eb="386">
      <t>カハンスウ</t>
    </rPh>
    <rPh sb="387" eb="388">
      <t>シ</t>
    </rPh>
    <rPh sb="402" eb="404">
      <t>ギギ</t>
    </rPh>
    <rPh sb="405" eb="406">
      <t>ショウ</t>
    </rPh>
    <rPh sb="408" eb="410">
      <t>バアイ</t>
    </rPh>
    <rPh sb="411" eb="413">
      <t>カンカツ</t>
    </rPh>
    <rPh sb="413" eb="416">
      <t>ロウドウキョク</t>
    </rPh>
    <rPh sb="418" eb="419">
      <t>ト</t>
    </rPh>
    <rPh sb="420" eb="421">
      <t>ア</t>
    </rPh>
    <phoneticPr fontId="3"/>
  </si>
  <si>
    <r>
      <t>4 「就職状況調査締切日」「就職状況報告締切日」は、それぞれ認定職業訓練が終了した日に応当する日の前日を記載してください。
　　なお、令和２年１月１日以降に開講する訓練コースについては、「就職状況調査締切日」は、訓練が終了した日</t>
    </r>
    <r>
      <rPr>
        <u/>
        <sz val="12"/>
        <rFont val="ＭＳ 明朝"/>
        <family val="1"/>
        <charset val="128"/>
      </rPr>
      <t>の翌日</t>
    </r>
    <r>
      <rPr>
        <sz val="12"/>
        <rFont val="ＭＳ 明朝"/>
        <family val="1"/>
        <charset val="128"/>
      </rPr>
      <t>に応答する日の前日を記載
  してください。
　例）１月３１日に認定職業訓練が終了した場合は、
　　　　・訓練終了日から起算して３か月経過するのは４月２９日（令和２年１月１日以降に開講する訓練コースは４月３０日）
　　　　・訓練終了日から起算して４か月経過するのは５月３０日　　　と考えます。</t>
    </r>
    <rPh sb="118" eb="120">
      <t>オウトウ</t>
    </rPh>
    <rPh sb="122" eb="123">
      <t>ヒ</t>
    </rPh>
    <rPh sb="124" eb="126">
      <t>ゼンジツ</t>
    </rPh>
    <rPh sb="127" eb="129">
      <t>キサイ</t>
    </rPh>
    <rPh sb="196" eb="198">
      <t>レイワ</t>
    </rPh>
    <rPh sb="199" eb="200">
      <t>ネン</t>
    </rPh>
    <rPh sb="201" eb="202">
      <t>ガツ</t>
    </rPh>
    <rPh sb="203" eb="204">
      <t>ニチ</t>
    </rPh>
    <rPh sb="204" eb="206">
      <t>イコウ</t>
    </rPh>
    <rPh sb="207" eb="209">
      <t>カイコウ</t>
    </rPh>
    <rPh sb="211" eb="213">
      <t>クンレン</t>
    </rPh>
    <rPh sb="218" eb="219">
      <t>ガツ</t>
    </rPh>
    <rPh sb="221" eb="222">
      <t>ニチ</t>
    </rPh>
    <phoneticPr fontId="3"/>
  </si>
  <si>
    <t>・『１』は、「就職した」受講者のうち、「雇用保険の対象である」、又は「わからない」と回答した受講者のうちで
①雇用形態が「正社員」の場合、②雇用形態が「正社員」以外の場合で、雇用契約期間について「31日以上」又は「定め無し」のいずれかに該当し、
かつ「1週間の所定労働時間」について「20時間以上」の場合に選んでください。</t>
    <rPh sb="42" eb="44">
      <t>カイトウ</t>
    </rPh>
    <rPh sb="46" eb="49">
      <t>ジュコウシャ</t>
    </rPh>
    <rPh sb="107" eb="108">
      <t>サダ</t>
    </rPh>
    <rPh sb="109" eb="110">
      <t>ナ</t>
    </rPh>
    <rPh sb="150" eb="152">
      <t>バアイ</t>
    </rPh>
    <phoneticPr fontId="3"/>
  </si>
  <si>
    <t>10 「就職経路コード」の欄は、各受講者のうち就職した者の就職経路について、就職経路コード表の各項目のうち該当するものの番号を記載してください。</t>
    <rPh sb="4" eb="6">
      <t>シュウショク</t>
    </rPh>
    <rPh sb="6" eb="8">
      <t>ケイロ</t>
    </rPh>
    <rPh sb="13" eb="14">
      <t>ラン</t>
    </rPh>
    <rPh sb="16" eb="17">
      <t>カク</t>
    </rPh>
    <rPh sb="17" eb="20">
      <t>ジュコウシャ</t>
    </rPh>
    <rPh sb="23" eb="25">
      <t>シュウショク</t>
    </rPh>
    <rPh sb="27" eb="28">
      <t>シャ</t>
    </rPh>
    <rPh sb="29" eb="31">
      <t>シュウショク</t>
    </rPh>
    <rPh sb="31" eb="33">
      <t>ケイロ</t>
    </rPh>
    <rPh sb="38" eb="40">
      <t>シュウショク</t>
    </rPh>
    <rPh sb="40" eb="42">
      <t>ケイロ</t>
    </rPh>
    <rPh sb="45" eb="46">
      <t>ヒョウ</t>
    </rPh>
    <rPh sb="47" eb="48">
      <t>カク</t>
    </rPh>
    <rPh sb="48" eb="50">
      <t>コウモク</t>
    </rPh>
    <rPh sb="60" eb="62">
      <t>バンゴウ</t>
    </rPh>
    <rPh sb="63" eb="65">
      <t>キサイ</t>
    </rPh>
    <phoneticPr fontId="3"/>
  </si>
  <si>
    <t>11 「関連就職コード」の欄には、各受講者のうち就職した者の職種又は業種について、関連就職コード表の各項目のうち該当する   ものの番号を記載して
   ください。</t>
    <rPh sb="4" eb="6">
      <t>カンレン</t>
    </rPh>
    <rPh sb="6" eb="8">
      <t>シュウショク</t>
    </rPh>
    <rPh sb="13" eb="14">
      <t>ラン</t>
    </rPh>
    <rPh sb="17" eb="18">
      <t>カク</t>
    </rPh>
    <rPh sb="18" eb="20">
      <t>ジュコウ</t>
    </rPh>
    <rPh sb="20" eb="21">
      <t>シャ</t>
    </rPh>
    <rPh sb="24" eb="26">
      <t>シュウショク</t>
    </rPh>
    <rPh sb="28" eb="29">
      <t>シャ</t>
    </rPh>
    <rPh sb="30" eb="32">
      <t>ショクシュ</t>
    </rPh>
    <rPh sb="32" eb="33">
      <t>マタ</t>
    </rPh>
    <rPh sb="34" eb="36">
      <t>ギョウシュ</t>
    </rPh>
    <rPh sb="41" eb="43">
      <t>カンレン</t>
    </rPh>
    <rPh sb="43" eb="45">
      <t>シュウショク</t>
    </rPh>
    <rPh sb="48" eb="49">
      <t>オモテ</t>
    </rPh>
    <rPh sb="50" eb="51">
      <t>カク</t>
    </rPh>
    <rPh sb="51" eb="53">
      <t>コウモク</t>
    </rPh>
    <rPh sb="56" eb="58">
      <t>ガイトウ</t>
    </rPh>
    <rPh sb="66" eb="68">
      <t>バンゴウ</t>
    </rPh>
    <rPh sb="69" eb="71">
      <t>キサイ</t>
    </rPh>
    <phoneticPr fontId="3"/>
  </si>
  <si>
    <t>12 「付加金対象者」及び「自社等就職者」の欄には、該当する受講者がいる場合、○を付けてください。</t>
    <rPh sb="14" eb="17">
      <t>ジシャナド</t>
    </rPh>
    <rPh sb="17" eb="19">
      <t>シュウショク</t>
    </rPh>
    <rPh sb="19" eb="20">
      <t>シャ</t>
    </rPh>
    <rPh sb="22" eb="23">
      <t>ラン</t>
    </rPh>
    <rPh sb="26" eb="28">
      <t>ガイトウ</t>
    </rPh>
    <rPh sb="30" eb="33">
      <t>ジュコウシャ</t>
    </rPh>
    <rPh sb="36" eb="38">
      <t>バアイ</t>
    </rPh>
    <rPh sb="41" eb="42">
      <t>ツ</t>
    </rPh>
    <phoneticPr fontId="3"/>
  </si>
  <si>
    <t>13「受講金」の欄には、職業訓練受講給付金の給付を受けていた受講者がいる場合、○を付けてください。</t>
    <rPh sb="3" eb="5">
      <t>ジュコウ</t>
    </rPh>
    <rPh sb="5" eb="6">
      <t>キン</t>
    </rPh>
    <rPh sb="8" eb="9">
      <t>ラン</t>
    </rPh>
    <rPh sb="12" eb="14">
      <t>ショクギョウ</t>
    </rPh>
    <rPh sb="14" eb="16">
      <t>クンレン</t>
    </rPh>
    <rPh sb="16" eb="18">
      <t>ジュコウ</t>
    </rPh>
    <rPh sb="18" eb="21">
      <t>キュウフキン</t>
    </rPh>
    <rPh sb="22" eb="24">
      <t>キュウフ</t>
    </rPh>
    <rPh sb="25" eb="26">
      <t>ウ</t>
    </rPh>
    <rPh sb="30" eb="33">
      <t>ジュコウシャ</t>
    </rPh>
    <rPh sb="36" eb="38">
      <t>バアイ</t>
    </rPh>
    <rPh sb="41" eb="42">
      <t>ツ</t>
    </rPh>
    <phoneticPr fontId="3"/>
  </si>
  <si>
    <t>14「被災者」の欄には、東日本大震災による被災者に該当すると思われる受講者について○を付けてください。
　　訓練機関で把握できた範囲でよく、厳密に罹災証明等で確認する必要はありません。</t>
    <rPh sb="3" eb="6">
      <t>ヒサイシャ</t>
    </rPh>
    <rPh sb="8" eb="9">
      <t>ラン</t>
    </rPh>
    <rPh sb="12" eb="15">
      <t>ヒガシニホン</t>
    </rPh>
    <rPh sb="15" eb="18">
      <t>ダイシンサイ</t>
    </rPh>
    <rPh sb="21" eb="23">
      <t>ヒサイ</t>
    </rPh>
    <rPh sb="23" eb="24">
      <t>シャ</t>
    </rPh>
    <rPh sb="25" eb="27">
      <t>ガイトウ</t>
    </rPh>
    <rPh sb="30" eb="31">
      <t>オモ</t>
    </rPh>
    <rPh sb="34" eb="37">
      <t>ジュコウシャ</t>
    </rPh>
    <rPh sb="43" eb="44">
      <t>ツ</t>
    </rPh>
    <rPh sb="54" eb="56">
      <t>クンレン</t>
    </rPh>
    <rPh sb="56" eb="58">
      <t>キカン</t>
    </rPh>
    <rPh sb="59" eb="61">
      <t>ハアク</t>
    </rPh>
    <rPh sb="64" eb="66">
      <t>ハンイ</t>
    </rPh>
    <rPh sb="70" eb="72">
      <t>ゲンミツ</t>
    </rPh>
    <rPh sb="73" eb="75">
      <t>リサイ</t>
    </rPh>
    <rPh sb="75" eb="78">
      <t>ショウメイトウ</t>
    </rPh>
    <rPh sb="79" eb="81">
      <t>カクニン</t>
    </rPh>
    <rPh sb="83" eb="85">
      <t>ヒツヨウ</t>
    </rPh>
    <phoneticPr fontId="3"/>
  </si>
  <si>
    <t>15 「ＪＣ作成支援」の欄は、ジョブ・カードを作成支援した受講者に○を付けてください。
　（様式A-29：別添（求職者支援訓練修了状況報告書）から転記してください。）</t>
    <rPh sb="6" eb="8">
      <t>サクセイ</t>
    </rPh>
    <rPh sb="8" eb="10">
      <t>シエン</t>
    </rPh>
    <rPh sb="12" eb="13">
      <t>ラン</t>
    </rPh>
    <rPh sb="23" eb="25">
      <t>サクセイ</t>
    </rPh>
    <rPh sb="25" eb="27">
      <t>シエン</t>
    </rPh>
    <rPh sb="29" eb="32">
      <t>ジュコウシャ</t>
    </rPh>
    <rPh sb="35" eb="36">
      <t>ツ</t>
    </rPh>
    <rPh sb="56" eb="59">
      <t>キュウショクシャ</t>
    </rPh>
    <rPh sb="59" eb="61">
      <t>シエン</t>
    </rPh>
    <rPh sb="61" eb="63">
      <t>クンレン</t>
    </rPh>
    <rPh sb="63" eb="65">
      <t>シュウリョウ</t>
    </rPh>
    <rPh sb="65" eb="67">
      <t>ジョウキョウ</t>
    </rPh>
    <rPh sb="67" eb="70">
      <t>ホウコクショ</t>
    </rPh>
    <rPh sb="73" eb="75">
      <t>テンキ</t>
    </rPh>
    <phoneticPr fontId="3"/>
  </si>
  <si>
    <t>16　「65歳以上」の欄は、訓練終了日において65歳以上の受講者に○を付けてください。
   　なお、平成28年4月開講コースからは、雇用保険適用就職率を算出するにあたり、訓練終了日において65歳以上の者は算出対象としません。</t>
    <rPh sb="6" eb="7">
      <t>サイ</t>
    </rPh>
    <rPh sb="7" eb="9">
      <t>イジョウ</t>
    </rPh>
    <rPh sb="11" eb="12">
      <t>ラン</t>
    </rPh>
    <rPh sb="14" eb="16">
      <t>クンレン</t>
    </rPh>
    <rPh sb="16" eb="19">
      <t>シュウリョウビ</t>
    </rPh>
    <rPh sb="25" eb="26">
      <t>サイ</t>
    </rPh>
    <rPh sb="26" eb="28">
      <t>イジョウ</t>
    </rPh>
    <rPh sb="29" eb="32">
      <t>ジュコウシャ</t>
    </rPh>
    <rPh sb="35" eb="36">
      <t>ツ</t>
    </rPh>
    <rPh sb="51" eb="53">
      <t>ヘイセイ</t>
    </rPh>
    <rPh sb="55" eb="56">
      <t>ネン</t>
    </rPh>
    <rPh sb="57" eb="58">
      <t>ガツ</t>
    </rPh>
    <rPh sb="58" eb="60">
      <t>カイコウ</t>
    </rPh>
    <rPh sb="67" eb="69">
      <t>コヨウ</t>
    </rPh>
    <rPh sb="69" eb="71">
      <t>ホケン</t>
    </rPh>
    <rPh sb="71" eb="73">
      <t>テキヨウ</t>
    </rPh>
    <rPh sb="73" eb="75">
      <t>シュウショク</t>
    </rPh>
    <rPh sb="75" eb="76">
      <t>リツ</t>
    </rPh>
    <rPh sb="77" eb="79">
      <t>サンシュツ</t>
    </rPh>
    <rPh sb="86" eb="88">
      <t>クンレン</t>
    </rPh>
    <rPh sb="88" eb="91">
      <t>シュウリョウビ</t>
    </rPh>
    <rPh sb="97" eb="98">
      <t>サイ</t>
    </rPh>
    <rPh sb="98" eb="100">
      <t>イジョウ</t>
    </rPh>
    <rPh sb="101" eb="102">
      <t>シャ</t>
    </rPh>
    <rPh sb="103" eb="105">
      <t>サンシュツ</t>
    </rPh>
    <rPh sb="105" eb="107">
      <t>タイショウ</t>
    </rPh>
    <phoneticPr fontId="3"/>
  </si>
  <si>
    <r>
      <t>17　「雇用保険適用就職率」については、修了者及び就職したことを理由として中途退校した者のうち、訓練終了日から起算して３か月（令和２年１月１日
    以降に開講する訓練コースについては、訓練終了日</t>
    </r>
    <r>
      <rPr>
        <u/>
        <sz val="12"/>
        <rFont val="ＭＳ 明朝"/>
        <family val="1"/>
        <charset val="128"/>
      </rPr>
      <t>の翌日</t>
    </r>
    <r>
      <rPr>
        <sz val="12"/>
        <rFont val="ＭＳ 明朝"/>
        <family val="1"/>
        <charset val="128"/>
      </rPr>
      <t>から起算して３か月）を経過する日までに雇用保険被保険者となった者又は雇用保険の適用を
    受ける事業主となった者が占める割合を記載してください（自動集計）。
　　なお、雇用保険の適用状況を安定所や労働局で確認、確定した情報をもとに雇用保険適用就職率が修正される場合がありますので、ご承知おきください。
    また、令和元年10月１日開講コースより、自社等就職における付加奨励金の支給額の算定に係る雇用保険適用就職率ついては、雇用保険適用の見込みが
    ある労働条件（週20時間以上かつ31日以上の雇用が見込まれる）になっているか及び雇い入れから2か月間の勤務実態も確認した上で算定しますので、
    申請された雇用保険適用就職率が修正される場合があります。
　　勤務実態については、契約期間中の週労働時間が20時間あるかどうか確認しますが、特段の事情により20時間未満となってしまった場合は、当該理由に
    ついて証明していただく必要があります。</t>
    </r>
    <rPh sb="4" eb="6">
      <t>コヨウ</t>
    </rPh>
    <rPh sb="6" eb="8">
      <t>ホケン</t>
    </rPh>
    <rPh sb="8" eb="10">
      <t>テキヨウ</t>
    </rPh>
    <rPh sb="104" eb="106">
      <t>キサン</t>
    </rPh>
    <rPh sb="114" eb="115">
      <t>カ</t>
    </rPh>
    <rPh sb="198" eb="201">
      <t>アンテイショ</t>
    </rPh>
    <rPh sb="219" eb="221">
      <t>コヨウ</t>
    </rPh>
    <rPh sb="221" eb="223">
      <t>ホケン</t>
    </rPh>
    <rPh sb="223" eb="225">
      <t>テキヨウ</t>
    </rPh>
    <rPh sb="262" eb="264">
      <t>レイワ</t>
    </rPh>
    <rPh sb="264" eb="265">
      <t>ガン</t>
    </rPh>
    <rPh sb="268" eb="269">
      <t>ガツ</t>
    </rPh>
    <rPh sb="270" eb="271">
      <t>ニチ</t>
    </rPh>
    <rPh sb="271" eb="273">
      <t>カイコウ</t>
    </rPh>
    <rPh sb="279" eb="281">
      <t>ジシャ</t>
    </rPh>
    <rPh sb="281" eb="282">
      <t>トウ</t>
    </rPh>
    <rPh sb="282" eb="284">
      <t>シュウショク</t>
    </rPh>
    <rPh sb="288" eb="290">
      <t>フカ</t>
    </rPh>
    <rPh sb="290" eb="293">
      <t>ショウレイキン</t>
    </rPh>
    <rPh sb="294" eb="297">
      <t>シキュウガク</t>
    </rPh>
    <rPh sb="298" eb="300">
      <t>サンテイ</t>
    </rPh>
    <rPh sb="301" eb="302">
      <t>カカ</t>
    </rPh>
    <rPh sb="303" eb="305">
      <t>コヨウ</t>
    </rPh>
    <rPh sb="305" eb="307">
      <t>ホケン</t>
    </rPh>
    <rPh sb="307" eb="309">
      <t>テキヨウ</t>
    </rPh>
    <rPh sb="309" eb="312">
      <t>シュウショクリツ</t>
    </rPh>
    <rPh sb="317" eb="319">
      <t>コヨウ</t>
    </rPh>
    <rPh sb="319" eb="321">
      <t>ホケン</t>
    </rPh>
    <rPh sb="324" eb="326">
      <t>ミコ</t>
    </rPh>
    <rPh sb="335" eb="337">
      <t>ロウドウ</t>
    </rPh>
    <rPh sb="337" eb="339">
      <t>ジョウケン</t>
    </rPh>
    <rPh sb="340" eb="341">
      <t>シュウ</t>
    </rPh>
    <rPh sb="343" eb="347">
      <t>ジカンイジョウ</t>
    </rPh>
    <rPh sb="351" eb="354">
      <t>ニチイジョウ</t>
    </rPh>
    <rPh sb="355" eb="357">
      <t>コヨウ</t>
    </rPh>
    <rPh sb="358" eb="360">
      <t>ミコ</t>
    </rPh>
    <rPh sb="371" eb="372">
      <t>オヨ</t>
    </rPh>
    <rPh sb="373" eb="376">
      <t>ヤトイイ</t>
    </rPh>
    <rPh sb="381" eb="383">
      <t>ゲツカン</t>
    </rPh>
    <rPh sb="384" eb="386">
      <t>キンム</t>
    </rPh>
    <rPh sb="386" eb="388">
      <t>ジッタイ</t>
    </rPh>
    <rPh sb="439" eb="441">
      <t>キンム</t>
    </rPh>
    <rPh sb="441" eb="443">
      <t>ジッタイ</t>
    </rPh>
    <rPh sb="449" eb="451">
      <t>ケイヤク</t>
    </rPh>
    <rPh sb="451" eb="454">
      <t>キカンチュウ</t>
    </rPh>
    <rPh sb="455" eb="456">
      <t>シュウ</t>
    </rPh>
    <rPh sb="456" eb="458">
      <t>ロウドウ</t>
    </rPh>
    <rPh sb="458" eb="460">
      <t>ジカン</t>
    </rPh>
    <rPh sb="463" eb="465">
      <t>ジカン</t>
    </rPh>
    <rPh sb="471" eb="473">
      <t>カクニン</t>
    </rPh>
    <rPh sb="478" eb="480">
      <t>トクダン</t>
    </rPh>
    <rPh sb="481" eb="483">
      <t>ジジョウ</t>
    </rPh>
    <rPh sb="488" eb="490">
      <t>ジカン</t>
    </rPh>
    <rPh sb="490" eb="492">
      <t>ミマン</t>
    </rPh>
    <rPh sb="500" eb="502">
      <t>バアイ</t>
    </rPh>
    <rPh sb="504" eb="506">
      <t>トウガイ</t>
    </rPh>
    <rPh sb="506" eb="508">
      <t>リユウ</t>
    </rPh>
    <rPh sb="517" eb="519">
      <t>ショウメイ</t>
    </rPh>
    <rPh sb="525" eb="527">
      <t>ヒツヨウ</t>
    </rPh>
    <phoneticPr fontId="3"/>
  </si>
  <si>
    <t>19　※確認欄には、記載しないでください。</t>
    <rPh sb="4" eb="6">
      <t>カクニン</t>
    </rPh>
    <rPh sb="6" eb="7">
      <t>ラン</t>
    </rPh>
    <rPh sb="10" eb="12">
      <t>キサイ</t>
    </rPh>
    <phoneticPr fontId="3"/>
  </si>
  <si>
    <t>雇用契約期間
コード</t>
    <rPh sb="0" eb="2">
      <t>コヨウ</t>
    </rPh>
    <rPh sb="2" eb="4">
      <t>ケイヤク</t>
    </rPh>
    <rPh sb="4" eb="6">
      <t>キカン</t>
    </rPh>
    <phoneticPr fontId="3"/>
  </si>
  <si>
    <t>修了者＋中途退校者（就職理由）－65歳以上の者</t>
    <phoneticPr fontId="3"/>
  </si>
  <si>
    <t>＝</t>
    <phoneticPr fontId="3"/>
  </si>
  <si>
    <t>６ヶ月以上１年未満</t>
    <phoneticPr fontId="3"/>
  </si>
  <si>
    <t>４ヶ月以上６ヶ月未満</t>
    <phoneticPr fontId="3"/>
  </si>
  <si>
    <t>１年以上</t>
    <phoneticPr fontId="3"/>
  </si>
  <si>
    <t>パート</t>
    <phoneticPr fontId="3"/>
  </si>
  <si>
    <t>31日以上４ヶ月未満</t>
    <phoneticPr fontId="3"/>
  </si>
  <si>
    <t>アルバイト</t>
    <phoneticPr fontId="3"/>
  </si>
  <si>
    <t>ハローワーク</t>
    <phoneticPr fontId="3"/>
  </si>
  <si>
    <t>姓</t>
    <rPh sb="0" eb="1">
      <t>セイ</t>
    </rPh>
    <phoneticPr fontId="3"/>
  </si>
  <si>
    <t>名</t>
    <rPh sb="0" eb="1">
      <t>メイ</t>
    </rPh>
    <phoneticPr fontId="3"/>
  </si>
  <si>
    <t>セイ</t>
    <phoneticPr fontId="3"/>
  </si>
  <si>
    <t>メイ</t>
    <phoneticPr fontId="3"/>
  </si>
  <si>
    <r>
      <t>受講者名</t>
    </r>
    <r>
      <rPr>
        <sz val="11"/>
        <rFont val="ＭＳ Ｐゴシック"/>
        <family val="3"/>
        <charset val="128"/>
      </rPr>
      <t>※１</t>
    </r>
    <rPh sb="0" eb="3">
      <t>ジュコウシャ</t>
    </rPh>
    <rPh sb="3" eb="4">
      <t>メイ</t>
    </rPh>
    <phoneticPr fontId="3"/>
  </si>
  <si>
    <t>カナ※１</t>
    <phoneticPr fontId="3"/>
  </si>
  <si>
    <t>(2021.02)</t>
    <phoneticPr fontId="3"/>
  </si>
  <si>
    <r>
      <t xml:space="preserve">オンライン受講
</t>
    </r>
    <r>
      <rPr>
        <sz val="11"/>
        <rFont val="ＭＳ Ｐゴシック"/>
        <family val="3"/>
        <charset val="128"/>
      </rPr>
      <t>※７</t>
    </r>
    <rPh sb="5" eb="7">
      <t>ジュコウ</t>
    </rPh>
    <phoneticPr fontId="3"/>
  </si>
  <si>
    <t>終了日</t>
    <rPh sb="0" eb="3">
      <t>シュウリョウビ</t>
    </rPh>
    <phoneticPr fontId="3"/>
  </si>
  <si>
    <t>調査締切</t>
    <rPh sb="0" eb="2">
      <t>チョウサ</t>
    </rPh>
    <rPh sb="2" eb="4">
      <t>シメキリ</t>
    </rPh>
    <phoneticPr fontId="3"/>
  </si>
  <si>
    <t>報告締切</t>
    <rPh sb="0" eb="2">
      <t>ホウコク</t>
    </rPh>
    <rPh sb="2" eb="4">
      <t>シメキリ</t>
    </rPh>
    <phoneticPr fontId="3"/>
  </si>
  <si>
    <r>
      <t>※</t>
    </r>
    <r>
      <rPr>
        <sz val="11"/>
        <rFont val="ＭＳ Ｐゴシック"/>
        <family val="3"/>
        <charset val="128"/>
      </rPr>
      <t>２：「修了・未修了」欄には、求職者支援訓練を修了した者には『修了』、就職・自営の開始を理由に求職者支援訓練を中退した者には『中退就職』、
　　　その他の理由により求職者支援訓練を中退した者には『中退（その他）』、未修了の者には『未修了』を記載してください。</t>
    </r>
    <rPh sb="4" eb="6">
      <t>シュウリョウ</t>
    </rPh>
    <rPh sb="7" eb="8">
      <t>ミ</t>
    </rPh>
    <rPh sb="8" eb="10">
      <t>シュウリョウ</t>
    </rPh>
    <rPh sb="11" eb="12">
      <t>ラン</t>
    </rPh>
    <rPh sb="15" eb="18">
      <t>キュウショクシャ</t>
    </rPh>
    <rPh sb="18" eb="20">
      <t>シエン</t>
    </rPh>
    <rPh sb="20" eb="22">
      <t>クンレン</t>
    </rPh>
    <rPh sb="23" eb="25">
      <t>シュウリョウ</t>
    </rPh>
    <rPh sb="27" eb="28">
      <t>シャ</t>
    </rPh>
    <rPh sb="31" eb="33">
      <t>シュウリョウ</t>
    </rPh>
    <rPh sb="35" eb="37">
      <t>シュウショク</t>
    </rPh>
    <rPh sb="38" eb="40">
      <t>ジエイ</t>
    </rPh>
    <rPh sb="41" eb="43">
      <t>カイシ</t>
    </rPh>
    <rPh sb="44" eb="46">
      <t>リユウ</t>
    </rPh>
    <rPh sb="47" eb="50">
      <t>キュウショクシャ</t>
    </rPh>
    <rPh sb="50" eb="52">
      <t>シエン</t>
    </rPh>
    <rPh sb="52" eb="54">
      <t>クンレン</t>
    </rPh>
    <rPh sb="55" eb="57">
      <t>チュウタイ</t>
    </rPh>
    <rPh sb="59" eb="60">
      <t>シャ</t>
    </rPh>
    <rPh sb="63" eb="65">
      <t>チュウタイ</t>
    </rPh>
    <rPh sb="65" eb="67">
      <t>シュウショク</t>
    </rPh>
    <rPh sb="77" eb="79">
      <t>リユウ</t>
    </rPh>
    <rPh sb="82" eb="85">
      <t>キュウショクシャ</t>
    </rPh>
    <rPh sb="85" eb="87">
      <t>シエン</t>
    </rPh>
    <rPh sb="87" eb="89">
      <t>クンレン</t>
    </rPh>
    <rPh sb="90" eb="92">
      <t>チュウタイ</t>
    </rPh>
    <rPh sb="94" eb="95">
      <t>シャ</t>
    </rPh>
    <rPh sb="98" eb="100">
      <t>チュウタイ</t>
    </rPh>
    <rPh sb="103" eb="104">
      <t>タ</t>
    </rPh>
    <rPh sb="120" eb="122">
      <t>キサイ</t>
    </rPh>
    <phoneticPr fontId="3"/>
  </si>
  <si>
    <r>
      <t>※</t>
    </r>
    <r>
      <rPr>
        <sz val="11"/>
        <rFont val="ＭＳ Ｐゴシック"/>
        <family val="3"/>
        <charset val="128"/>
      </rPr>
      <t>４：「総訓練日数」は、訓練終了日までの訓練日数を記載してください。　以下の例のような場合は特にご注意ください。なお、eラーニングコースについては、訓練終了日までの総訓練時間を記載してください。　　　　　　　　　　　　　　　　　　　　　　　　　　　　　　　　　　　　　　　　　　　　　　　　　　　　　　　　　　　　</t>
    </r>
    <rPh sb="4" eb="5">
      <t>ソウ</t>
    </rPh>
    <rPh sb="5" eb="7">
      <t>クンレン</t>
    </rPh>
    <rPh sb="7" eb="9">
      <t>ニッスウ</t>
    </rPh>
    <rPh sb="12" eb="14">
      <t>クンレン</t>
    </rPh>
    <rPh sb="14" eb="17">
      <t>シュウリョウビ</t>
    </rPh>
    <rPh sb="20" eb="22">
      <t>クンレン</t>
    </rPh>
    <rPh sb="22" eb="24">
      <t>ニッスウ</t>
    </rPh>
    <rPh sb="25" eb="27">
      <t>キサイ</t>
    </rPh>
    <rPh sb="35" eb="37">
      <t>イカ</t>
    </rPh>
    <rPh sb="38" eb="39">
      <t>レイ</t>
    </rPh>
    <rPh sb="43" eb="45">
      <t>バアイ</t>
    </rPh>
    <rPh sb="46" eb="47">
      <t>トク</t>
    </rPh>
    <rPh sb="49" eb="51">
      <t>チュウイ</t>
    </rPh>
    <rPh sb="82" eb="83">
      <t>ソウ</t>
    </rPh>
    <rPh sb="85" eb="87">
      <t>ジカン</t>
    </rPh>
    <phoneticPr fontId="3"/>
  </si>
  <si>
    <t>・感染症により５日間欠席した者・・・様式Ａ－３２の訓練日数は「５０日間」、様式Ａ－２９別添の訓練日数は「５５日」</t>
    <phoneticPr fontId="3"/>
  </si>
  <si>
    <r>
      <t>※５</t>
    </r>
    <r>
      <rPr>
        <sz val="11"/>
        <rFont val="ＭＳ Ｐゴシック"/>
        <family val="3"/>
        <charset val="128"/>
      </rPr>
      <t>：「出席日数」は、１実施日における総時限数の２分の１以上に相当する部分を受講した場合は、２分の１分受講したものとして取扱い、端数は切り捨てます。なお、eラーニングコースについては受講時間を記載してください。　　</t>
    </r>
    <rPh sb="4" eb="6">
      <t>シュッセキ</t>
    </rPh>
    <rPh sb="6" eb="8">
      <t>ニッスウ</t>
    </rPh>
    <rPh sb="12" eb="15">
      <t>ジッシビ</t>
    </rPh>
    <rPh sb="19" eb="20">
      <t>ソウ</t>
    </rPh>
    <rPh sb="20" eb="22">
      <t>ジゲン</t>
    </rPh>
    <rPh sb="22" eb="23">
      <t>スウ</t>
    </rPh>
    <rPh sb="25" eb="26">
      <t>ブン</t>
    </rPh>
    <rPh sb="28" eb="30">
      <t>イジョウ</t>
    </rPh>
    <rPh sb="31" eb="33">
      <t>ソウトウ</t>
    </rPh>
    <rPh sb="35" eb="37">
      <t>ブブン</t>
    </rPh>
    <rPh sb="38" eb="40">
      <t>ジュコウ</t>
    </rPh>
    <rPh sb="42" eb="44">
      <t>バアイ</t>
    </rPh>
    <rPh sb="47" eb="48">
      <t>ブン</t>
    </rPh>
    <rPh sb="50" eb="51">
      <t>ブン</t>
    </rPh>
    <rPh sb="51" eb="53">
      <t>ジュコウ</t>
    </rPh>
    <rPh sb="60" eb="61">
      <t>ト</t>
    </rPh>
    <rPh sb="61" eb="62">
      <t>アツカ</t>
    </rPh>
    <rPh sb="64" eb="66">
      <t>ハスウ</t>
    </rPh>
    <rPh sb="67" eb="68">
      <t>キ</t>
    </rPh>
    <rPh sb="69" eb="70">
      <t>ス</t>
    </rPh>
    <rPh sb="91" eb="93">
      <t>ジュコウ</t>
    </rPh>
    <rPh sb="93" eb="95">
      <t>ジカン</t>
    </rPh>
    <rPh sb="96" eb="98">
      <t>キサイ</t>
    </rPh>
    <phoneticPr fontId="3"/>
  </si>
  <si>
    <r>
      <t>※</t>
    </r>
    <r>
      <rPr>
        <sz val="11"/>
        <rFont val="ＭＳ Ｐゴシック"/>
        <family val="3"/>
        <charset val="128"/>
      </rPr>
      <t>６：「出席率」欄の数字の根拠として、『受講者出欠報告書（訓練実施基本奨励金支給申請関係書類）』の写しを添付してください。なお、eラーニングコースについては、総訓練時間に占める受講時間の割合を記載してください。　　</t>
    </r>
    <rPh sb="4" eb="7">
      <t>シュッセキリツ</t>
    </rPh>
    <rPh sb="8" eb="9">
      <t>ラン</t>
    </rPh>
    <rPh sb="10" eb="12">
      <t>スウジ</t>
    </rPh>
    <rPh sb="13" eb="15">
      <t>コンキョ</t>
    </rPh>
    <rPh sb="20" eb="23">
      <t>ジュコウシャ</t>
    </rPh>
    <rPh sb="23" eb="25">
      <t>シュッケツ</t>
    </rPh>
    <rPh sb="25" eb="28">
      <t>ホウコクショ</t>
    </rPh>
    <rPh sb="29" eb="31">
      <t>クンレン</t>
    </rPh>
    <rPh sb="31" eb="33">
      <t>ジッシ</t>
    </rPh>
    <rPh sb="33" eb="35">
      <t>キホン</t>
    </rPh>
    <rPh sb="35" eb="37">
      <t>ショウレイ</t>
    </rPh>
    <rPh sb="37" eb="38">
      <t>キン</t>
    </rPh>
    <rPh sb="38" eb="40">
      <t>シキュウ</t>
    </rPh>
    <rPh sb="40" eb="42">
      <t>シンセイ</t>
    </rPh>
    <rPh sb="42" eb="44">
      <t>カンケイ</t>
    </rPh>
    <rPh sb="44" eb="46">
      <t>ショルイ</t>
    </rPh>
    <rPh sb="49" eb="50">
      <t>ウツ</t>
    </rPh>
    <rPh sb="52" eb="54">
      <t>テンプ</t>
    </rPh>
    <rPh sb="79" eb="80">
      <t>ソウ</t>
    </rPh>
    <rPh sb="80" eb="82">
      <t>クンレン</t>
    </rPh>
    <rPh sb="82" eb="84">
      <t>ジカン</t>
    </rPh>
    <rPh sb="85" eb="86">
      <t>シ</t>
    </rPh>
    <rPh sb="88" eb="90">
      <t>ジュコウ</t>
    </rPh>
    <rPh sb="90" eb="92">
      <t>ジカン</t>
    </rPh>
    <rPh sb="93" eb="95">
      <t>ワリアイ</t>
    </rPh>
    <phoneticPr fontId="3"/>
  </si>
  <si>
    <r>
      <t>※</t>
    </r>
    <r>
      <rPr>
        <sz val="11"/>
        <rFont val="ＭＳ Ｐゴシック"/>
        <family val="3"/>
        <charset val="128"/>
      </rPr>
      <t>７：「オンライン受講」には、一部でも通信の方法により訓練を受講した者には『○』、全日通所の方法により訓練を受講した者には『×』を記載してください。なお、eラーニングコースについては記載不要です。　　</t>
    </r>
    <rPh sb="9" eb="11">
      <t>ジュコウ</t>
    </rPh>
    <rPh sb="19" eb="21">
      <t>ツウシン</t>
    </rPh>
    <rPh sb="22" eb="24">
      <t>ホウホウ</t>
    </rPh>
    <rPh sb="27" eb="29">
      <t>クンレン</t>
    </rPh>
    <rPh sb="30" eb="32">
      <t>ジュコウ</t>
    </rPh>
    <rPh sb="34" eb="35">
      <t>シャ</t>
    </rPh>
    <rPh sb="41" eb="43">
      <t>ゼンジツ</t>
    </rPh>
    <rPh sb="43" eb="45">
      <t>ツウショ</t>
    </rPh>
    <rPh sb="46" eb="48">
      <t>ホウホウ</t>
    </rPh>
    <rPh sb="51" eb="53">
      <t>クンレン</t>
    </rPh>
    <rPh sb="54" eb="56">
      <t>ジュコウ</t>
    </rPh>
    <rPh sb="58" eb="59">
      <t>シャ</t>
    </rPh>
    <rPh sb="65" eb="67">
      <t>キサイ</t>
    </rPh>
    <phoneticPr fontId="3"/>
  </si>
  <si>
    <r>
      <t>総訓練日数又は総訓練時間</t>
    </r>
    <r>
      <rPr>
        <sz val="11"/>
        <rFont val="ＭＳ Ｐゴシック"/>
        <family val="3"/>
        <charset val="128"/>
      </rPr>
      <t>※４</t>
    </r>
    <rPh sb="0" eb="1">
      <t>ソウ</t>
    </rPh>
    <rPh sb="1" eb="3">
      <t>クンレン</t>
    </rPh>
    <rPh sb="3" eb="5">
      <t>ニッスウ</t>
    </rPh>
    <rPh sb="5" eb="6">
      <t>マタ</t>
    </rPh>
    <rPh sb="7" eb="8">
      <t>ソウ</t>
    </rPh>
    <rPh sb="8" eb="10">
      <t>クンレン</t>
    </rPh>
    <rPh sb="10" eb="12">
      <t>ジカン</t>
    </rPh>
    <phoneticPr fontId="3"/>
  </si>
  <si>
    <r>
      <t>出席日数又は受講時間</t>
    </r>
    <r>
      <rPr>
        <sz val="11"/>
        <rFont val="ＭＳ Ｐゴシック"/>
        <family val="3"/>
        <charset val="128"/>
      </rPr>
      <t>※５</t>
    </r>
    <rPh sb="0" eb="2">
      <t>シュッセキ</t>
    </rPh>
    <rPh sb="2" eb="4">
      <t>ニッスウ</t>
    </rPh>
    <rPh sb="4" eb="5">
      <t>マタ</t>
    </rPh>
    <rPh sb="6" eb="8">
      <t>ジュコウ</t>
    </rPh>
    <rPh sb="8" eb="10">
      <t>ジカン</t>
    </rPh>
    <phoneticPr fontId="3"/>
  </si>
  <si>
    <t>・『１２』の「修了・公共職業訓練受講」とは、修了者のうち、公共職業訓練（※）を引き続き受講している者又は公共職業訓練
　（※）の受講が確定している者に該当する場合に選んでください。（※求職者支援訓練の実践コースも含む。）</t>
    <rPh sb="7" eb="9">
      <t>シュウリョウ</t>
    </rPh>
    <rPh sb="10" eb="12">
      <t>コウキョウ</t>
    </rPh>
    <rPh sb="12" eb="14">
      <t>ショクギョウ</t>
    </rPh>
    <rPh sb="14" eb="16">
      <t>クンレン</t>
    </rPh>
    <rPh sb="16" eb="18">
      <t>ジュコウ</t>
    </rPh>
    <rPh sb="52" eb="54">
      <t>コウキョウ</t>
    </rPh>
    <rPh sb="54" eb="56">
      <t>ショクギョウ</t>
    </rPh>
    <rPh sb="56" eb="58">
      <t>クンレン</t>
    </rPh>
    <rPh sb="64" eb="66">
      <t>ジュコウ</t>
    </rPh>
    <rPh sb="67" eb="69">
      <t>カクテイ</t>
    </rPh>
    <rPh sb="73" eb="74">
      <t>シャ</t>
    </rPh>
    <rPh sb="75" eb="77">
      <t>ガイトウ</t>
    </rPh>
    <rPh sb="79" eb="81">
      <t>バアイ</t>
    </rPh>
    <rPh sb="100" eb="102">
      <t>ジッセン</t>
    </rPh>
    <rPh sb="106" eb="107">
      <t>フク</t>
    </rPh>
    <phoneticPr fontId="3"/>
  </si>
  <si>
    <r>
      <t>18　「参考指標（その他就職率）」については、修了者及び就職したこと（自営業者になったことを含む。以下同じ。）を理由として中途退校した者のうち、
    訓練終了日から起算して３か月（令和２年１月１日以降に開講する訓練コースについては、訓練終了日</t>
    </r>
    <r>
      <rPr>
        <u/>
        <sz val="12"/>
        <rFont val="ＭＳ 明朝"/>
        <family val="1"/>
        <charset val="128"/>
      </rPr>
      <t>の翌日</t>
    </r>
    <r>
      <rPr>
        <sz val="12"/>
        <rFont val="ＭＳ 明朝"/>
        <family val="1"/>
        <charset val="128"/>
      </rPr>
      <t>から起算して３か月）を経過する日までに
    就職又は内定した者（１日以上７日未満の雇用契約期間の就職をした者を除く。）が占める割合を記載してください（自動集計）。
　　なお、基礎訓練（基礎コース）の場合は、公共職業訓練（※）を引き続き受講している者又は公共職業訓練（※）の受講が確定している人の人数
  （就職コードが『１２』の者）を分母から控除します。（※求職者支援訓練の実践コースも含む。）</t>
    </r>
    <rPh sb="4" eb="6">
      <t>サンコウ</t>
    </rPh>
    <rPh sb="6" eb="8">
      <t>シヒョウ</t>
    </rPh>
    <rPh sb="11" eb="12">
      <t>タ</t>
    </rPh>
    <rPh sb="152" eb="153">
      <t>マタ</t>
    </rPh>
    <rPh sb="154" eb="156">
      <t>ナイテイ</t>
    </rPh>
    <rPh sb="161" eb="162">
      <t>ニチ</t>
    </rPh>
    <rPh sb="162" eb="164">
      <t>イジョウ</t>
    </rPh>
    <rPh sb="165" eb="166">
      <t>ニチ</t>
    </rPh>
    <rPh sb="166" eb="168">
      <t>ミマン</t>
    </rPh>
    <rPh sb="169" eb="171">
      <t>コヨウ</t>
    </rPh>
    <rPh sb="171" eb="173">
      <t>ケイヤク</t>
    </rPh>
    <rPh sb="176" eb="178">
      <t>シュウショク</t>
    </rPh>
    <rPh sb="181" eb="182">
      <t>シャ</t>
    </rPh>
    <rPh sb="183" eb="184">
      <t>ノゾ</t>
    </rPh>
    <rPh sb="315" eb="317">
      <t>ジッセン</t>
    </rPh>
    <phoneticPr fontId="3"/>
  </si>
  <si>
    <t>・『１４』「未回答、追跡不能」の者について、回収困難となった経緯が分かる個別報告書（様式は任意）を添付すれば、労働局又は公共職業安定所が公共職業安定所に提出された就職状況報告書（様式C-9）や雇用保険データ等に基づき適用就職等を確認して、付加奨励金の雇用保険適用就職率の就職者に含めることができる場合（就職状況報告書（A-14）の回収率が80％を超える場合に限る）があります。なお、確認結果は個人情報のため個別にご回答できません。</t>
    <phoneticPr fontId="3"/>
  </si>
  <si>
    <r>
      <t>※</t>
    </r>
    <r>
      <rPr>
        <sz val="11"/>
        <rFont val="ＭＳ Ｐゴシック"/>
        <family val="3"/>
        <charset val="128"/>
      </rPr>
      <t>３：「ＪＣ」欄には、受講者にジョブ・カードを作成支援した場合は『○』、作成支援していない場合は『×』を記載してください。
　なお、ジョブ・カードの作成支援とは、①訓練受講者が記載したジョブ・カード様式２、様式３－１及び３－２を踏まえ、能開法第30条の３に規定するキャリアコンサルタント、キャリアコンサルティング技能士（１級又は２級）又は能開法第28条第１項に規定する職業訓練指導員免許を保有する者がキャリアコンサルティングを実施し、ジョブ・カード様式１－１又は様式１－２の「キャリアコンサルティング実施者の記入欄」に記載すること、②訓練終了前に実施される修了考査等に基づきジョブ・カード様式３－３－３〔職業能力証明（訓練成果･実務成果）シート〕に評価結果を記載すること、
のいずれをも実施した後、就職支援責任者及び訓練実施施設の責任者の氏名の記入を行った上で、当該職業能力証明シートを訓練受講者に手渡すことをいいます。</t>
    </r>
    <rPh sb="23" eb="25">
      <t>サクセイ</t>
    </rPh>
    <rPh sb="25" eb="27">
      <t>シエン</t>
    </rPh>
    <rPh sb="36" eb="38">
      <t>サクセイ</t>
    </rPh>
    <rPh sb="38" eb="40">
      <t>シエン</t>
    </rPh>
    <rPh sb="74" eb="76">
      <t>サクセイ</t>
    </rPh>
    <rPh sb="76" eb="78">
      <t>シエン</t>
    </rPh>
    <rPh sb="103" eb="105">
      <t>ヨウシキ</t>
    </rPh>
    <rPh sb="108" eb="109">
      <t>オヨ</t>
    </rPh>
    <rPh sb="229" eb="230">
      <t>マタ</t>
    </rPh>
    <rPh sb="231" eb="233">
      <t>ヨウシキ</t>
    </rPh>
    <rPh sb="250" eb="253">
      <t>ジッシシャ</t>
    </rPh>
    <rPh sb="302" eb="304">
      <t>ショクギョウ</t>
    </rPh>
    <rPh sb="304" eb="306">
      <t>ノウリョク</t>
    </rPh>
    <rPh sb="306" eb="308">
      <t>ショウメイ</t>
    </rPh>
    <rPh sb="309" eb="313">
      <t>クンレンセイカ</t>
    </rPh>
    <rPh sb="314" eb="316">
      <t>ジツム</t>
    </rPh>
    <rPh sb="316" eb="318">
      <t>セイカ</t>
    </rPh>
    <rPh sb="383" eb="385">
      <t>ショクギョウ</t>
    </rPh>
    <rPh sb="385" eb="387">
      <t>ノウリョク</t>
    </rPh>
    <rPh sb="387" eb="389">
      <t>ショウメイ</t>
    </rPh>
    <phoneticPr fontId="3"/>
  </si>
  <si>
    <t>(2024.04)</t>
    <phoneticPr fontId="48"/>
  </si>
  <si>
    <t>(2024.04)</t>
    <phoneticPr fontId="3"/>
  </si>
  <si>
    <t>未就職</t>
    <rPh sb="0" eb="3">
      <t>ミシュウショク</t>
    </rPh>
    <phoneticPr fontId="3"/>
  </si>
  <si>
    <t>・『１０』の「未就職」とは、修了者又は中退(就職)のうち、未就職に該当する場合又は回答があった場合でも
　次の必須項目が未回答の場合に選んでください。
　＜様式A-14（就職状況報告書）の必須項目＞
　「就職状況（就職又は内定した／自営を始めた／未就職／公共職業訓練受講中又は決定した）」の欄
　＜就職状況で「就職又は内定した」を選んだ場合の必須項目＞
　「事業所名」、「事業所の所在地」、「就職（予定）日」、「雇用保険」、「雇用契約期間」の欄
　＜就職状況で「自営を始めた」を選んだ場合の必須項目＞
　「事業所名」、「事業所の所在地」、「就職（予定）日」
　＜就職状況で「就職又は内定した」を選び、その雇用形態が「派遣」の場合の必須項目＞
　「事業所名」、「事業所の所在地」、「就職（予定）日」、「雇用保険」、「（派遣先名、電話）」の欄</t>
    <rPh sb="7" eb="8">
      <t>ミ</t>
    </rPh>
    <rPh sb="8" eb="10">
      <t>シュウショク</t>
    </rPh>
    <rPh sb="14" eb="16">
      <t>シュウリョウ</t>
    </rPh>
    <rPh sb="16" eb="17">
      <t>シャ</t>
    </rPh>
    <rPh sb="17" eb="18">
      <t>マタ</t>
    </rPh>
    <rPh sb="19" eb="21">
      <t>チュウタイ</t>
    </rPh>
    <rPh sb="22" eb="24">
      <t>シュウショク</t>
    </rPh>
    <rPh sb="29" eb="30">
      <t>ミ</t>
    </rPh>
    <rPh sb="30" eb="32">
      <t>シュウショク</t>
    </rPh>
    <rPh sb="33" eb="35">
      <t>ガイトウ</t>
    </rPh>
    <rPh sb="37" eb="39">
      <t>バアイ</t>
    </rPh>
    <rPh sb="213" eb="215">
      <t>コヨウ</t>
    </rPh>
    <rPh sb="215" eb="217">
      <t>ケイヤク</t>
    </rPh>
    <rPh sb="217" eb="219">
      <t>キカン</t>
    </rPh>
    <phoneticPr fontId="3"/>
  </si>
  <si>
    <t>9　「雇用契約期間コード」の欄には、雇用契約期間コード表の各項目のうち該当するものの番号を記載してください。
   「自営」、「未就職」、「修了・公共職業訓練受講」、「未回答・追跡不能」及び「中退（就職以外）・未修了」の者については、
   空欄にしてください。</t>
    <rPh sb="3" eb="5">
      <t>コヨウ</t>
    </rPh>
    <rPh sb="5" eb="7">
      <t>ケイヤク</t>
    </rPh>
    <rPh sb="7" eb="9">
      <t>キカン</t>
    </rPh>
    <rPh sb="14" eb="15">
      <t>ラン</t>
    </rPh>
    <rPh sb="18" eb="20">
      <t>コヨウ</t>
    </rPh>
    <rPh sb="20" eb="22">
      <t>ケイヤク</t>
    </rPh>
    <rPh sb="22" eb="24">
      <t>キカン</t>
    </rPh>
    <rPh sb="27" eb="28">
      <t>ヒョウ</t>
    </rPh>
    <rPh sb="29" eb="32">
      <t>カクコウモク</t>
    </rPh>
    <rPh sb="35" eb="36">
      <t>カ</t>
    </rPh>
    <rPh sb="36" eb="37">
      <t>アテ</t>
    </rPh>
    <rPh sb="42" eb="44">
      <t>バンゴウ</t>
    </rPh>
    <rPh sb="45" eb="47">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</si>
</sst>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_ "/>
    <numFmt numFmtId="178" formatCode="yy/m/d"/>
    <numFmt numFmtId="179" formatCode="e"/>
    <numFmt numFmtId="180" formatCode="m"/>
    <numFmt numFmtId="181" formatCode="d"/>
  </numFmts>
  <fonts count="56" x14ac:knownFonts="1">
    <font>
      <sz val="11"/>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14"/>
      <name val="ＭＳ 明朝"/>
      <family val="1"/>
      <charset val="128"/>
    </font>
    <font>
      <sz val="11"/>
      <name val="ＭＳ 明朝"/>
      <family val="1"/>
      <charset val="128"/>
    </font>
    <font>
      <sz val="16"/>
      <name val="ＭＳ 明朝"/>
      <family val="1"/>
      <charset val="128"/>
    </font>
    <font>
      <b/>
      <sz val="16"/>
      <name val="ＭＳ 明朝"/>
      <family val="1"/>
      <charset val="128"/>
    </font>
    <font>
      <sz val="13"/>
      <name val="ＭＳ 明朝"/>
      <family val="1"/>
      <charset val="128"/>
    </font>
    <font>
      <sz val="12"/>
      <name val="ＭＳ 明朝"/>
      <family val="1"/>
      <charset val="128"/>
    </font>
    <font>
      <sz val="8"/>
      <name val="ＭＳ 明朝"/>
      <family val="1"/>
      <charset val="128"/>
    </font>
    <font>
      <sz val="10"/>
      <name val="ＭＳ 明朝"/>
      <family val="1"/>
      <charset val="128"/>
    </font>
    <font>
      <b/>
      <sz val="14"/>
      <name val="ＭＳ 明朝"/>
      <family val="1"/>
      <charset val="128"/>
    </font>
    <font>
      <sz val="9"/>
      <name val="ＭＳ 明朝"/>
      <family val="1"/>
      <charset val="128"/>
    </font>
    <font>
      <sz val="12"/>
      <color indexed="8"/>
      <name val="ＭＳ Ｐゴシック"/>
      <family val="3"/>
      <charset val="128"/>
    </font>
    <font>
      <sz val="26"/>
      <name val="ＭＳ 明朝"/>
      <family val="1"/>
      <charset val="128"/>
    </font>
    <font>
      <b/>
      <sz val="20"/>
      <name val="ＭＳ 明朝"/>
      <family val="1"/>
      <charset val="128"/>
    </font>
    <font>
      <u/>
      <sz val="16"/>
      <name val="ＭＳ 明朝"/>
      <family val="1"/>
      <charset val="128"/>
    </font>
    <font>
      <b/>
      <sz val="9"/>
      <color indexed="81"/>
      <name val="ＭＳ Ｐゴシック"/>
      <family val="3"/>
      <charset val="128"/>
    </font>
    <font>
      <b/>
      <sz val="12"/>
      <color indexed="81"/>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16"/>
      <color theme="1"/>
      <name val="ＭＳ Ｐゴシック"/>
      <family val="3"/>
      <charset val="128"/>
      <scheme val="minor"/>
    </font>
    <font>
      <strike/>
      <sz val="11"/>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sz val="11"/>
      <name val="ＭＳ Ｐゴシック"/>
      <family val="3"/>
      <charset val="128"/>
      <scheme val="minor"/>
    </font>
    <font>
      <u/>
      <sz val="22"/>
      <color theme="1"/>
      <name val="ＭＳ Ｐゴシック"/>
      <family val="3"/>
      <charset val="128"/>
      <scheme val="minor"/>
    </font>
    <font>
      <u/>
      <sz val="12"/>
      <color theme="1"/>
      <name val="ＭＳ Ｐゴシック"/>
      <family val="3"/>
      <charset val="128"/>
      <scheme val="minor"/>
    </font>
    <font>
      <sz val="22"/>
      <color theme="1"/>
      <name val="ＭＳ Ｐゴシック"/>
      <family val="3"/>
      <charset val="128"/>
      <scheme val="minor"/>
    </font>
    <font>
      <b/>
      <u/>
      <sz val="12"/>
      <color theme="1"/>
      <name val="ＭＳ Ｐゴシック"/>
      <family val="3"/>
      <charset val="128"/>
      <scheme val="minor"/>
    </font>
    <font>
      <sz val="14"/>
      <color theme="1"/>
      <name val="ＭＳ 明朝"/>
      <family val="1"/>
      <charset val="128"/>
    </font>
    <font>
      <sz val="10"/>
      <color theme="1"/>
      <name val="ＭＳ ゴシック"/>
      <family val="3"/>
      <charset val="128"/>
    </font>
    <font>
      <strike/>
      <sz val="11"/>
      <color rgb="FFFF0000"/>
      <name val="ＭＳ Ｐゴシック"/>
      <family val="3"/>
      <charset val="128"/>
      <scheme val="minor"/>
    </font>
    <font>
      <sz val="10"/>
      <name val="ＭＳ Ｐゴシック"/>
      <family val="3"/>
      <charset val="128"/>
      <scheme val="minor"/>
    </font>
    <font>
      <sz val="12"/>
      <color theme="1"/>
      <name val="ＭＳ Ｐゴシック"/>
      <family val="3"/>
      <charset val="128"/>
    </font>
    <font>
      <strike/>
      <sz val="10"/>
      <color rgb="FFFF0000"/>
      <name val="ＭＳ Ｐゴシック"/>
      <family val="3"/>
      <charset val="128"/>
      <scheme val="minor"/>
    </font>
    <font>
      <sz val="9"/>
      <color indexed="81"/>
      <name val="ＭＳ Ｐゴシック"/>
      <family val="3"/>
      <charset val="128"/>
    </font>
    <font>
      <sz val="11"/>
      <color rgb="FFFF0000"/>
      <name val="ＭＳ Ｐゴシック"/>
      <family val="3"/>
      <charset val="128"/>
    </font>
    <font>
      <sz val="12"/>
      <name val="ＭＳ Ｐゴシック"/>
      <family val="3"/>
      <charset val="128"/>
      <scheme val="minor"/>
    </font>
    <font>
      <sz val="8"/>
      <name val="ＭＳ Ｐゴシック"/>
      <family val="3"/>
      <charset val="128"/>
      <scheme val="minor"/>
    </font>
    <font>
      <sz val="9"/>
      <color theme="1"/>
      <name val="ＭＳ 明朝"/>
      <family val="1"/>
      <charset val="128"/>
    </font>
    <font>
      <sz val="14"/>
      <color theme="1"/>
      <name val="ＭＳ Ｐゴシック"/>
      <family val="3"/>
      <charset val="128"/>
    </font>
    <font>
      <sz val="16"/>
      <color theme="1"/>
      <name val="ＭＳ 明朝"/>
      <family val="1"/>
      <charset val="128"/>
    </font>
    <font>
      <sz val="11"/>
      <color theme="1"/>
      <name val="ＭＳ Ｐゴシック"/>
      <family val="3"/>
      <charset val="128"/>
    </font>
    <font>
      <strike/>
      <sz val="10"/>
      <name val="ＭＳ 明朝"/>
      <family val="1"/>
      <charset val="128"/>
    </font>
    <font>
      <sz val="9"/>
      <name val="ＭＳ Ｐゴシック"/>
      <family val="3"/>
      <charset val="128"/>
      <scheme val="minor"/>
    </font>
    <font>
      <strike/>
      <sz val="11"/>
      <name val="ＭＳ Ｐゴシック"/>
      <family val="3"/>
      <charset val="128"/>
      <scheme val="minor"/>
    </font>
    <font>
      <sz val="6"/>
      <name val="ＭＳ Ｐゴシック"/>
      <family val="3"/>
      <charset val="128"/>
      <scheme val="minor"/>
    </font>
    <font>
      <sz val="11"/>
      <color theme="1"/>
      <name val="ＭＳ 明朝"/>
      <family val="1"/>
      <charset val="128"/>
    </font>
    <font>
      <sz val="8"/>
      <color theme="1"/>
      <name val="ＭＳ 明朝"/>
      <family val="1"/>
      <charset val="128"/>
    </font>
    <font>
      <b/>
      <sz val="16"/>
      <color theme="1"/>
      <name val="ＭＳ 明朝"/>
      <family val="1"/>
      <charset val="128"/>
    </font>
    <font>
      <sz val="7"/>
      <color theme="1"/>
      <name val="ＭＳ 明朝"/>
      <family val="1"/>
      <charset val="128"/>
    </font>
    <font>
      <sz val="10"/>
      <color theme="1"/>
      <name val="ＭＳ 明朝"/>
      <family val="1"/>
      <charset val="128"/>
    </font>
    <font>
      <u/>
      <sz val="12"/>
      <name val="ＭＳ 明朝"/>
      <family val="1"/>
      <charset val="128"/>
    </font>
    <font>
      <sz val="12"/>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2" tint="-9.9978637043366805E-2"/>
        <bgColor indexed="64"/>
      </patternFill>
    </fill>
    <fill>
      <patternFill patternType="solid">
        <fgColor theme="0"/>
        <bgColor indexed="64"/>
      </patternFill>
    </fill>
    <fill>
      <patternFill patternType="solid">
        <fgColor theme="8" tint="0.59999389629810485"/>
        <bgColor indexed="64"/>
      </patternFill>
    </fill>
  </fills>
  <borders count="14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double">
        <color indexed="64"/>
      </top>
      <bottom/>
      <diagonal/>
    </border>
    <border>
      <left/>
      <right style="thin">
        <color indexed="64"/>
      </right>
      <top style="double">
        <color indexed="64"/>
      </top>
      <bottom/>
      <diagonal/>
    </border>
    <border>
      <left style="double">
        <color indexed="64"/>
      </left>
      <right/>
      <top style="double">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diagonal/>
    </border>
    <border>
      <left style="double">
        <color indexed="64"/>
      </left>
      <right/>
      <top/>
      <bottom style="double">
        <color indexed="64"/>
      </bottom>
      <diagonal/>
    </border>
    <border>
      <left/>
      <right/>
      <top/>
      <bottom style="double">
        <color indexed="64"/>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top/>
      <bottom style="double">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style="double">
        <color indexed="64"/>
      </right>
      <top style="thin">
        <color indexed="64"/>
      </top>
      <bottom/>
      <diagonal/>
    </border>
    <border>
      <left style="thin">
        <color indexed="64"/>
      </left>
      <right/>
      <top style="thin">
        <color indexed="64"/>
      </top>
      <bottom/>
      <diagonal/>
    </border>
    <border>
      <left/>
      <right style="double">
        <color indexed="64"/>
      </right>
      <top style="double">
        <color indexed="64"/>
      </top>
      <bottom/>
      <diagonal/>
    </border>
    <border>
      <left/>
      <right style="double">
        <color indexed="64"/>
      </right>
      <top/>
      <bottom/>
      <diagonal/>
    </border>
    <border>
      <left style="thin">
        <color indexed="64"/>
      </left>
      <right/>
      <top style="double">
        <color indexed="64"/>
      </top>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hair">
        <color indexed="64"/>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hair">
        <color indexed="64"/>
      </bottom>
      <diagonal/>
    </border>
    <border>
      <left style="thin">
        <color indexed="64"/>
      </left>
      <right style="medium">
        <color indexed="64"/>
      </right>
      <top style="medium">
        <color indexed="64"/>
      </top>
      <bottom/>
      <diagonal/>
    </border>
    <border>
      <left style="medium">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thin">
        <color indexed="64"/>
      </right>
      <top style="medium">
        <color indexed="64"/>
      </top>
      <bottom/>
      <diagonal/>
    </border>
    <border>
      <left style="thin">
        <color indexed="64"/>
      </left>
      <right style="thin">
        <color indexed="64"/>
      </right>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bottom style="thin">
        <color indexed="64"/>
      </bottom>
      <diagonal/>
    </border>
    <border>
      <left style="thin">
        <color indexed="64"/>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medium">
        <color indexed="64"/>
      </top>
      <bottom/>
      <diagonal/>
    </border>
    <border>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top style="hair">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medium">
        <color indexed="64"/>
      </top>
      <bottom style="hair">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hair">
        <color indexed="64"/>
      </bottom>
      <diagonal/>
    </border>
    <border>
      <left/>
      <right/>
      <top style="hair">
        <color indexed="64"/>
      </top>
      <bottom/>
      <diagonal/>
    </border>
    <border>
      <left/>
      <right style="double">
        <color indexed="64"/>
      </right>
      <top/>
      <bottom style="thin">
        <color indexed="64"/>
      </bottom>
      <diagonal/>
    </border>
    <border>
      <left/>
      <right style="double">
        <color indexed="64"/>
      </right>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double">
        <color indexed="64"/>
      </bottom>
      <diagonal/>
    </border>
    <border>
      <left/>
      <right style="double">
        <color indexed="64"/>
      </right>
      <top style="hair">
        <color indexed="64"/>
      </top>
      <bottom/>
      <diagonal/>
    </border>
    <border>
      <left/>
      <right style="double">
        <color indexed="64"/>
      </right>
      <top/>
      <bottom style="hair">
        <color indexed="64"/>
      </bottom>
      <diagonal/>
    </border>
    <border>
      <left/>
      <right style="thin">
        <color indexed="64"/>
      </right>
      <top/>
      <bottom style="double">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style="hair">
        <color theme="1"/>
      </left>
      <right style="thin">
        <color indexed="64"/>
      </right>
      <top style="thin">
        <color indexed="64"/>
      </top>
      <bottom style="medium">
        <color indexed="64"/>
      </bottom>
      <diagonal/>
    </border>
    <border>
      <left style="thin">
        <color indexed="64"/>
      </left>
      <right style="hair">
        <color theme="1"/>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theme="1"/>
      </left>
      <right style="thin">
        <color indexed="64"/>
      </right>
      <top style="medium">
        <color indexed="64"/>
      </top>
      <bottom style="hair">
        <color indexed="64"/>
      </bottom>
      <diagonal/>
    </border>
    <border>
      <left style="thin">
        <color indexed="64"/>
      </left>
      <right style="hair">
        <color theme="1"/>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hair">
        <color theme="1"/>
      </left>
      <right style="thin">
        <color indexed="64"/>
      </right>
      <top style="hair">
        <color indexed="64"/>
      </top>
      <bottom style="hair">
        <color indexed="64"/>
      </bottom>
      <diagonal/>
    </border>
    <border>
      <left style="thin">
        <color indexed="64"/>
      </left>
      <right style="hair">
        <color theme="1"/>
      </right>
      <top style="hair">
        <color indexed="64"/>
      </top>
      <bottom style="hair">
        <color indexed="64"/>
      </bottom>
      <diagonal/>
    </border>
    <border>
      <left style="hair">
        <color theme="1"/>
      </left>
      <right style="thin">
        <color indexed="64"/>
      </right>
      <top style="hair">
        <color indexed="64"/>
      </top>
      <bottom style="thin">
        <color indexed="64"/>
      </bottom>
      <diagonal/>
    </border>
    <border>
      <left style="thin">
        <color indexed="64"/>
      </left>
      <right style="hair">
        <color theme="1"/>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theme="1"/>
      </left>
      <right style="thin">
        <color indexed="64"/>
      </right>
      <top style="thin">
        <color indexed="64"/>
      </top>
      <bottom style="hair">
        <color indexed="64"/>
      </bottom>
      <diagonal/>
    </border>
    <border>
      <left style="thin">
        <color indexed="64"/>
      </left>
      <right style="hair">
        <color theme="1"/>
      </right>
      <top style="thin">
        <color indexed="64"/>
      </top>
      <bottom style="hair">
        <color indexed="64"/>
      </bottom>
      <diagonal/>
    </border>
    <border>
      <left style="hair">
        <color theme="1"/>
      </left>
      <right style="thin">
        <color indexed="64"/>
      </right>
      <top style="hair">
        <color indexed="64"/>
      </top>
      <bottom style="medium">
        <color indexed="64"/>
      </bottom>
      <diagonal/>
    </border>
    <border>
      <left style="thin">
        <color indexed="64"/>
      </left>
      <right style="hair">
        <color theme="1"/>
      </right>
      <top style="hair">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hair">
        <color indexed="64"/>
      </bottom>
      <diagonal/>
    </border>
    <border diagonalUp="1">
      <left/>
      <right style="thin">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diagonalUp="1">
      <left style="thin">
        <color indexed="64"/>
      </left>
      <right style="thin">
        <color indexed="64"/>
      </right>
      <top style="thin">
        <color indexed="64"/>
      </top>
      <bottom style="double">
        <color indexed="64"/>
      </bottom>
      <diagonal style="thin">
        <color indexed="64"/>
      </diagonal>
    </border>
    <border>
      <left style="double">
        <color indexed="64"/>
      </left>
      <right/>
      <top style="thin">
        <color indexed="64"/>
      </top>
      <bottom style="thin">
        <color indexed="64"/>
      </bottom>
      <diagonal/>
    </border>
    <border>
      <left/>
      <right style="hair">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medium">
        <color indexed="64"/>
      </bottom>
      <diagonal/>
    </border>
  </borders>
  <cellStyleXfs count="6">
    <xf numFmtId="0" fontId="0" fillId="0" borderId="0"/>
    <xf numFmtId="9" fontId="2" fillId="0" borderId="0" applyFont="0" applyFill="0" applyBorder="0" applyAlignment="0" applyProtection="0">
      <alignment vertical="center"/>
    </xf>
    <xf numFmtId="0" fontId="20" fillId="0" borderId="0">
      <alignment vertical="center"/>
    </xf>
    <xf numFmtId="0" fontId="2" fillId="0" borderId="0"/>
    <xf numFmtId="0" fontId="2" fillId="0" borderId="0"/>
    <xf numFmtId="0" fontId="20" fillId="0" borderId="0">
      <alignment vertical="center"/>
    </xf>
  </cellStyleXfs>
  <cellXfs count="744">
    <xf numFmtId="0" fontId="0" fillId="0" borderId="0" xfId="0"/>
    <xf numFmtId="0" fontId="4" fillId="0" borderId="0" xfId="0" applyFont="1" applyFill="1" applyAlignment="1">
      <alignment vertical="center"/>
    </xf>
    <xf numFmtId="0" fontId="4" fillId="0" borderId="0" xfId="0" applyFont="1" applyFill="1" applyAlignment="1">
      <alignment vertical="center" wrapText="1"/>
    </xf>
    <xf numFmtId="0" fontId="4" fillId="0" borderId="0" xfId="0" applyFont="1" applyFill="1" applyBorder="1" applyAlignment="1">
      <alignment vertical="center"/>
    </xf>
    <xf numFmtId="0" fontId="31" fillId="0" borderId="0" xfId="0" applyFont="1" applyFill="1" applyAlignment="1" applyProtection="1">
      <alignment vertical="center"/>
      <protection locked="0"/>
    </xf>
    <xf numFmtId="0" fontId="32" fillId="0" borderId="0" xfId="0" applyFont="1" applyFill="1" applyAlignment="1" applyProtection="1">
      <alignment vertical="center" wrapText="1"/>
      <protection locked="0"/>
    </xf>
    <xf numFmtId="0" fontId="31" fillId="0" borderId="0" xfId="0" applyFont="1" applyFill="1" applyAlignment="1" applyProtection="1">
      <alignment horizontal="center" vertical="center"/>
      <protection locked="0"/>
    </xf>
    <xf numFmtId="0" fontId="31" fillId="0" borderId="0" xfId="0" applyFont="1" applyFill="1" applyBorder="1" applyAlignment="1" applyProtection="1">
      <alignment vertical="center"/>
      <protection locked="0"/>
    </xf>
    <xf numFmtId="0" fontId="31" fillId="0" borderId="0" xfId="0" applyFont="1" applyFill="1" applyAlignment="1" applyProtection="1">
      <alignment vertical="center" wrapText="1"/>
      <protection locked="0"/>
    </xf>
    <xf numFmtId="0" fontId="20" fillId="0" borderId="0" xfId="2" applyFont="1" applyProtection="1">
      <alignment vertical="center"/>
      <protection locked="0"/>
    </xf>
    <xf numFmtId="0" fontId="31" fillId="0" borderId="0" xfId="0" applyFont="1" applyFill="1" applyAlignment="1" applyProtection="1">
      <alignment horizontal="left" vertical="center"/>
      <protection locked="0"/>
    </xf>
    <xf numFmtId="0" fontId="31" fillId="0" borderId="0" xfId="0" applyFont="1" applyFill="1" applyAlignment="1" applyProtection="1">
      <alignment vertical="center"/>
    </xf>
    <xf numFmtId="0" fontId="31" fillId="0" borderId="0" xfId="0" applyFont="1" applyFill="1" applyBorder="1" applyAlignment="1" applyProtection="1">
      <alignment horizontal="right" vertical="center"/>
    </xf>
    <xf numFmtId="0" fontId="31" fillId="0" borderId="0" xfId="0" applyFont="1" applyFill="1" applyAlignment="1" applyProtection="1">
      <alignment horizontal="center" vertical="center"/>
    </xf>
    <xf numFmtId="0" fontId="4" fillId="0" borderId="0" xfId="0" applyFont="1" applyFill="1" applyAlignment="1" applyProtection="1">
      <alignment vertical="center"/>
    </xf>
    <xf numFmtId="0" fontId="31" fillId="0" borderId="0" xfId="0" applyFont="1" applyFill="1" applyAlignment="1" applyProtection="1">
      <alignment horizontal="left" vertical="center"/>
    </xf>
    <xf numFmtId="0" fontId="31" fillId="0" borderId="0" xfId="0" applyFont="1" applyFill="1" applyAlignment="1" applyProtection="1">
      <alignment vertical="center" shrinkToFit="1"/>
    </xf>
    <xf numFmtId="0" fontId="31" fillId="0" borderId="0" xfId="0" applyFont="1" applyFill="1" applyAlignment="1" applyProtection="1">
      <alignment vertical="center" wrapText="1"/>
    </xf>
    <xf numFmtId="0" fontId="4" fillId="0" borderId="0" xfId="0" applyFont="1" applyFill="1" applyAlignment="1" applyProtection="1">
      <alignment vertical="center"/>
      <protection locked="0"/>
    </xf>
    <xf numFmtId="0" fontId="31" fillId="0" borderId="0" xfId="0" applyFont="1" applyFill="1" applyAlignment="1" applyProtection="1">
      <alignment horizontal="center" vertical="center" wrapText="1"/>
    </xf>
    <xf numFmtId="0" fontId="20" fillId="0" borderId="0" xfId="2" applyFill="1" applyAlignment="1" applyProtection="1">
      <alignment horizontal="left" vertical="center"/>
      <protection locked="0"/>
    </xf>
    <xf numFmtId="0" fontId="20" fillId="0" borderId="0" xfId="2" applyFont="1" applyFill="1" applyProtection="1">
      <alignment vertical="center"/>
      <protection locked="0"/>
    </xf>
    <xf numFmtId="0" fontId="24" fillId="0" borderId="11" xfId="2" applyFont="1" applyBorder="1" applyAlignment="1" applyProtection="1">
      <alignment horizontal="center" vertical="center" shrinkToFit="1"/>
    </xf>
    <xf numFmtId="0" fontId="31" fillId="0" borderId="0" xfId="0" applyFont="1" applyFill="1" applyAlignment="1" applyProtection="1">
      <alignment vertical="center" shrinkToFit="1"/>
      <protection locked="0"/>
    </xf>
    <xf numFmtId="0" fontId="31" fillId="0" borderId="0" xfId="0" applyFont="1" applyFill="1" applyAlignment="1" applyProtection="1">
      <alignment horizontal="center" vertical="center" wrapText="1"/>
      <protection locked="0"/>
    </xf>
    <xf numFmtId="0" fontId="20" fillId="0" borderId="0" xfId="5" applyFont="1" applyProtection="1">
      <alignment vertical="center"/>
      <protection locked="0"/>
    </xf>
    <xf numFmtId="0" fontId="20" fillId="4" borderId="69" xfId="5" applyFill="1" applyBorder="1" applyAlignment="1" applyProtection="1">
      <alignment horizontal="center" vertical="center" shrinkToFit="1"/>
      <protection locked="0"/>
    </xf>
    <xf numFmtId="0" fontId="20" fillId="4" borderId="61" xfId="5" applyFill="1" applyBorder="1" applyAlignment="1" applyProtection="1">
      <alignment horizontal="center" vertical="center" shrinkToFit="1"/>
      <protection locked="0"/>
    </xf>
    <xf numFmtId="0" fontId="20" fillId="4" borderId="59" xfId="5" applyFill="1" applyBorder="1" applyAlignment="1" applyProtection="1">
      <alignment horizontal="center" vertical="center" shrinkToFit="1"/>
      <protection locked="0"/>
    </xf>
    <xf numFmtId="0" fontId="20" fillId="4" borderId="5" xfId="5" applyFill="1" applyBorder="1" applyAlignment="1" applyProtection="1">
      <alignment horizontal="center" vertical="center" shrinkToFit="1"/>
      <protection locked="0"/>
    </xf>
    <xf numFmtId="0" fontId="20" fillId="4" borderId="12" xfId="5" applyFill="1" applyBorder="1" applyAlignment="1" applyProtection="1">
      <alignment horizontal="center" vertical="center" shrinkToFit="1"/>
      <protection locked="0"/>
    </xf>
    <xf numFmtId="0" fontId="20" fillId="4" borderId="66" xfId="5" applyFill="1" applyBorder="1" applyAlignment="1" applyProtection="1">
      <alignment horizontal="center" vertical="center" shrinkToFit="1"/>
      <protection locked="0"/>
    </xf>
    <xf numFmtId="0" fontId="20" fillId="4" borderId="10" xfId="5" applyFill="1" applyBorder="1" applyAlignment="1" applyProtection="1">
      <alignment horizontal="center" vertical="center" shrinkToFit="1"/>
      <protection locked="0"/>
    </xf>
    <xf numFmtId="0" fontId="25" fillId="4" borderId="61" xfId="5" applyFont="1" applyFill="1" applyBorder="1" applyAlignment="1" applyProtection="1">
      <alignment horizontal="center" vertical="center" shrinkToFit="1"/>
      <protection locked="0"/>
    </xf>
    <xf numFmtId="0" fontId="20" fillId="0" borderId="0" xfId="2" applyAlignment="1" applyProtection="1">
      <alignment horizontal="right" vertical="center"/>
      <protection locked="0"/>
    </xf>
    <xf numFmtId="0" fontId="20" fillId="0" borderId="0" xfId="2" applyProtection="1">
      <alignment vertical="center"/>
      <protection locked="0"/>
    </xf>
    <xf numFmtId="0" fontId="20" fillId="0" borderId="0" xfId="3" applyFont="1" applyAlignment="1" applyProtection="1">
      <alignment horizontal="right" vertical="center"/>
      <protection locked="0"/>
    </xf>
    <xf numFmtId="0" fontId="21" fillId="0" borderId="0" xfId="2" applyFont="1" applyProtection="1">
      <alignment vertical="center"/>
      <protection locked="0"/>
    </xf>
    <xf numFmtId="0" fontId="20" fillId="0" borderId="37" xfId="2" applyFont="1" applyBorder="1" applyProtection="1">
      <alignment vertical="center"/>
      <protection locked="0"/>
    </xf>
    <xf numFmtId="0" fontId="20" fillId="0" borderId="39" xfId="2" applyFont="1" applyBorder="1" applyProtection="1">
      <alignment vertical="center"/>
      <protection locked="0"/>
    </xf>
    <xf numFmtId="0" fontId="20" fillId="0" borderId="42" xfId="2" applyFont="1" applyBorder="1" applyProtection="1">
      <alignment vertical="center"/>
      <protection locked="0"/>
    </xf>
    <xf numFmtId="0" fontId="20" fillId="0" borderId="44" xfId="2" applyFont="1" applyBorder="1" applyProtection="1">
      <alignment vertical="center"/>
      <protection locked="0"/>
    </xf>
    <xf numFmtId="0" fontId="20" fillId="0" borderId="47" xfId="2" applyFont="1" applyBorder="1" applyProtection="1">
      <alignment vertical="center"/>
      <protection locked="0"/>
    </xf>
    <xf numFmtId="0" fontId="20" fillId="0" borderId="52" xfId="2" applyFont="1" applyBorder="1" applyProtection="1">
      <alignment vertical="center"/>
      <protection locked="0"/>
    </xf>
    <xf numFmtId="0" fontId="23" fillId="0" borderId="0" xfId="2" applyFont="1" applyProtection="1">
      <alignment vertical="center"/>
      <protection locked="0"/>
    </xf>
    <xf numFmtId="0" fontId="26" fillId="0" borderId="0" xfId="2" applyFont="1" applyProtection="1">
      <alignment vertical="center"/>
      <protection locked="0"/>
    </xf>
    <xf numFmtId="0" fontId="20" fillId="0" borderId="0" xfId="2" applyBorder="1" applyProtection="1">
      <alignment vertical="center"/>
      <protection locked="0"/>
    </xf>
    <xf numFmtId="0" fontId="33" fillId="0" borderId="0" xfId="2" applyFont="1" applyBorder="1" applyProtection="1">
      <alignment vertical="center"/>
      <protection locked="0"/>
    </xf>
    <xf numFmtId="0" fontId="24" fillId="0" borderId="0" xfId="2" applyFont="1" applyProtection="1">
      <alignment vertical="center"/>
      <protection locked="0"/>
    </xf>
    <xf numFmtId="0" fontId="24" fillId="0" borderId="0" xfId="2" applyFont="1" applyAlignment="1" applyProtection="1">
      <alignment horizontal="right" vertical="center"/>
      <protection locked="0"/>
    </xf>
    <xf numFmtId="0" fontId="27" fillId="0" borderId="0" xfId="2" applyFont="1" applyAlignment="1" applyProtection="1">
      <alignment horizontal="left" vertical="center"/>
      <protection locked="0"/>
    </xf>
    <xf numFmtId="0" fontId="24" fillId="0" borderId="11" xfId="2" applyFont="1" applyBorder="1" applyAlignment="1" applyProtection="1">
      <alignment horizontal="left" vertical="center"/>
      <protection locked="0"/>
    </xf>
    <xf numFmtId="0" fontId="24" fillId="0" borderId="11" xfId="2" applyFont="1" applyBorder="1" applyProtection="1">
      <alignment vertical="center"/>
      <protection locked="0"/>
    </xf>
    <xf numFmtId="0" fontId="28" fillId="0" borderId="0" xfId="2" applyFont="1" applyBorder="1" applyAlignment="1" applyProtection="1">
      <alignment vertical="center"/>
      <protection locked="0"/>
    </xf>
    <xf numFmtId="0" fontId="29" fillId="0" borderId="0" xfId="2" applyFont="1" applyProtection="1">
      <alignment vertical="center"/>
      <protection locked="0"/>
    </xf>
    <xf numFmtId="0" fontId="24" fillId="0" borderId="0" xfId="2" applyFont="1" applyBorder="1" applyAlignment="1" applyProtection="1">
      <alignment horizontal="center" vertical="center"/>
      <protection locked="0"/>
    </xf>
    <xf numFmtId="0" fontId="27" fillId="0" borderId="0" xfId="2" applyFont="1" applyBorder="1" applyAlignment="1" applyProtection="1">
      <alignment horizontal="center" vertical="center"/>
      <protection locked="0"/>
    </xf>
    <xf numFmtId="0" fontId="24" fillId="0" borderId="4" xfId="2" applyFont="1" applyBorder="1" applyAlignment="1" applyProtection="1">
      <alignment vertical="center"/>
      <protection locked="0"/>
    </xf>
    <xf numFmtId="0" fontId="24" fillId="0" borderId="54" xfId="2" applyFont="1" applyBorder="1" applyAlignment="1" applyProtection="1">
      <alignment horizontal="left" vertical="center"/>
      <protection locked="0"/>
    </xf>
    <xf numFmtId="0" fontId="30" fillId="0" borderId="0" xfId="2" applyFont="1" applyProtection="1">
      <alignment vertical="center"/>
      <protection locked="0"/>
    </xf>
    <xf numFmtId="0" fontId="24" fillId="0" borderId="4" xfId="2" applyFont="1" applyBorder="1" applyAlignment="1" applyProtection="1">
      <alignment horizontal="left" vertical="center" shrinkToFit="1"/>
    </xf>
    <xf numFmtId="0" fontId="31" fillId="0" borderId="0" xfId="0" applyFont="1" applyFill="1" applyBorder="1" applyAlignment="1" applyProtection="1">
      <alignment horizontal="right" vertical="center"/>
      <protection locked="0"/>
    </xf>
    <xf numFmtId="0" fontId="4" fillId="0" borderId="0" xfId="0" applyFont="1" applyFill="1" applyAlignment="1" applyProtection="1">
      <alignment vertical="center" wrapText="1"/>
      <protection locked="0"/>
    </xf>
    <xf numFmtId="0" fontId="4" fillId="0" borderId="0" xfId="0" applyFont="1" applyFill="1" applyBorder="1" applyAlignment="1" applyProtection="1">
      <alignment vertical="center"/>
      <protection locked="0"/>
    </xf>
    <xf numFmtId="0" fontId="20" fillId="0" borderId="0" xfId="5" applyFont="1" applyBorder="1" applyAlignment="1" applyProtection="1">
      <alignment horizontal="center" vertical="center"/>
      <protection locked="0"/>
    </xf>
    <xf numFmtId="0" fontId="20" fillId="0" borderId="0" xfId="5" applyFont="1" applyAlignment="1" applyProtection="1">
      <alignment horizontal="right" vertical="center"/>
      <protection locked="0"/>
    </xf>
    <xf numFmtId="0" fontId="20" fillId="0" borderId="0" xfId="5" applyProtection="1">
      <alignment vertical="center"/>
      <protection locked="0"/>
    </xf>
    <xf numFmtId="0" fontId="26" fillId="0" borderId="0" xfId="5" applyFont="1" applyProtection="1">
      <alignment vertical="center"/>
      <protection locked="0"/>
    </xf>
    <xf numFmtId="0" fontId="21" fillId="0" borderId="0" xfId="5" applyFont="1" applyProtection="1">
      <alignment vertical="center"/>
      <protection locked="0"/>
    </xf>
    <xf numFmtId="0" fontId="20" fillId="0" borderId="0" xfId="5" applyFont="1" applyAlignment="1" applyProtection="1">
      <alignment vertical="center" shrinkToFit="1"/>
      <protection locked="0"/>
    </xf>
    <xf numFmtId="0" fontId="20" fillId="0" borderId="37" xfId="5" applyFont="1" applyBorder="1" applyProtection="1">
      <alignment vertical="center"/>
      <protection locked="0"/>
    </xf>
    <xf numFmtId="0" fontId="20" fillId="0" borderId="39" xfId="5" applyFont="1" applyBorder="1" applyProtection="1">
      <alignment vertical="center"/>
      <protection locked="0"/>
    </xf>
    <xf numFmtId="0" fontId="20" fillId="0" borderId="0" xfId="5" applyAlignment="1" applyProtection="1">
      <alignment horizontal="center" vertical="center"/>
      <protection locked="0"/>
    </xf>
    <xf numFmtId="0" fontId="20" fillId="0" borderId="42" xfId="5" applyFont="1" applyBorder="1" applyProtection="1">
      <alignment vertical="center"/>
      <protection locked="0"/>
    </xf>
    <xf numFmtId="0" fontId="20" fillId="0" borderId="44" xfId="5" applyFont="1" applyBorder="1" applyProtection="1">
      <alignment vertical="center"/>
      <protection locked="0"/>
    </xf>
    <xf numFmtId="0" fontId="20" fillId="0" borderId="47" xfId="5" applyFont="1" applyBorder="1" applyProtection="1">
      <alignment vertical="center"/>
      <protection locked="0"/>
    </xf>
    <xf numFmtId="0" fontId="20" fillId="0" borderId="51" xfId="5" applyFont="1" applyBorder="1" applyProtection="1">
      <alignment vertical="center"/>
      <protection locked="0"/>
    </xf>
    <xf numFmtId="0" fontId="20" fillId="0" borderId="52" xfId="5" applyFont="1" applyBorder="1" applyProtection="1">
      <alignment vertical="center"/>
      <protection locked="0"/>
    </xf>
    <xf numFmtId="0" fontId="31" fillId="0" borderId="0" xfId="0" applyFont="1" applyFill="1" applyAlignment="1" applyProtection="1">
      <alignment horizontal="center" vertical="center"/>
      <protection locked="0"/>
    </xf>
    <xf numFmtId="0" fontId="22" fillId="0" borderId="0" xfId="5" applyFont="1" applyAlignment="1" applyProtection="1">
      <alignment horizontal="center" vertical="center"/>
      <protection locked="0"/>
    </xf>
    <xf numFmtId="0" fontId="6" fillId="0" borderId="0" xfId="0" applyFont="1" applyFill="1" applyAlignment="1" applyProtection="1">
      <alignment horizontal="center" vertical="center"/>
      <protection locked="0"/>
    </xf>
    <xf numFmtId="0" fontId="38" fillId="0" borderId="0" xfId="0" applyFont="1" applyAlignment="1" applyProtection="1">
      <alignment vertical="center"/>
      <protection locked="0"/>
    </xf>
    <xf numFmtId="0" fontId="6" fillId="0" borderId="0" xfId="0" applyFont="1" applyFill="1" applyAlignment="1" applyProtection="1">
      <alignment vertical="center"/>
      <protection locked="0"/>
    </xf>
    <xf numFmtId="0" fontId="6" fillId="0" borderId="0" xfId="0" applyFont="1" applyFill="1" applyAlignment="1" applyProtection="1">
      <alignment horizontal="right" vertical="center"/>
      <protection locked="0"/>
    </xf>
    <xf numFmtId="0" fontId="8" fillId="0" borderId="0" xfId="0" applyFont="1" applyFill="1" applyAlignment="1" applyProtection="1">
      <alignment vertical="center"/>
      <protection locked="0"/>
    </xf>
    <xf numFmtId="0" fontId="6" fillId="0" borderId="0" xfId="0" applyFont="1" applyFill="1" applyAlignment="1" applyProtection="1">
      <alignment horizontal="left" vertical="center"/>
      <protection locked="0"/>
    </xf>
    <xf numFmtId="0" fontId="6" fillId="0" borderId="0" xfId="0" applyFont="1" applyFill="1" applyAlignment="1" applyProtection="1">
      <alignment vertical="center" wrapText="1"/>
      <protection locked="0"/>
    </xf>
    <xf numFmtId="0" fontId="15" fillId="0" borderId="0" xfId="0" applyFont="1" applyFill="1" applyAlignment="1" applyProtection="1">
      <alignment horizontal="center" vertical="center"/>
      <protection locked="0"/>
    </xf>
    <xf numFmtId="0" fontId="4" fillId="0" borderId="0" xfId="0" applyFont="1" applyFill="1" applyAlignment="1" applyProtection="1">
      <alignment horizontal="center" vertical="center"/>
      <protection locked="0"/>
    </xf>
    <xf numFmtId="0" fontId="6" fillId="0" borderId="0" xfId="0" applyFont="1" applyFill="1" applyAlignment="1" applyProtection="1">
      <alignment horizontal="left" vertical="center" wrapText="1"/>
      <protection locked="0"/>
    </xf>
    <xf numFmtId="0" fontId="0" fillId="0" borderId="0" xfId="0" applyAlignment="1" applyProtection="1">
      <alignment vertical="center"/>
      <protection locked="0"/>
    </xf>
    <xf numFmtId="0" fontId="6" fillId="0" borderId="0" xfId="0" applyFont="1" applyFill="1" applyBorder="1" applyAlignment="1" applyProtection="1">
      <alignment horizontal="right" vertical="center"/>
      <protection locked="0"/>
    </xf>
    <xf numFmtId="0" fontId="4" fillId="0" borderId="11" xfId="0" applyFont="1" applyFill="1" applyBorder="1" applyAlignment="1" applyProtection="1">
      <alignment vertical="center"/>
      <protection locked="0"/>
    </xf>
    <xf numFmtId="0" fontId="6" fillId="0" borderId="11" xfId="0" applyFont="1" applyFill="1" applyBorder="1" applyAlignment="1" applyProtection="1">
      <alignment vertical="center"/>
      <protection locked="0"/>
    </xf>
    <xf numFmtId="0" fontId="6" fillId="0" borderId="11" xfId="0" applyFont="1" applyFill="1" applyBorder="1" applyAlignment="1" applyProtection="1">
      <alignment horizontal="right" vertical="center"/>
      <protection locked="0"/>
    </xf>
    <xf numFmtId="0" fontId="4" fillId="0" borderId="0" xfId="0" applyFont="1" applyFill="1" applyAlignment="1" applyProtection="1">
      <alignment horizontal="right" vertical="center"/>
      <protection locked="0"/>
    </xf>
    <xf numFmtId="0" fontId="6" fillId="0" borderId="3" xfId="0" applyFont="1" applyFill="1" applyBorder="1" applyAlignment="1" applyProtection="1">
      <alignment vertical="center"/>
      <protection locked="0"/>
    </xf>
    <xf numFmtId="0" fontId="6" fillId="0" borderId="0" xfId="0" applyFont="1" applyFill="1" applyBorder="1" applyAlignment="1" applyProtection="1">
      <alignment vertical="center"/>
      <protection locked="0"/>
    </xf>
    <xf numFmtId="0" fontId="6" fillId="0" borderId="0" xfId="0" applyFont="1" applyFill="1" applyBorder="1" applyAlignment="1" applyProtection="1">
      <alignment horizontal="left"/>
      <protection locked="0"/>
    </xf>
    <xf numFmtId="0" fontId="6" fillId="0" borderId="0" xfId="0" applyFont="1" applyFill="1" applyBorder="1" applyAlignment="1" applyProtection="1">
      <protection locked="0"/>
    </xf>
    <xf numFmtId="0" fontId="17" fillId="0" borderId="0" xfId="0" applyFont="1" applyFill="1" applyBorder="1" applyAlignment="1" applyProtection="1">
      <alignment vertical="center"/>
      <protection locked="0"/>
    </xf>
    <xf numFmtId="0" fontId="17" fillId="0" borderId="11" xfId="0" applyFont="1" applyFill="1" applyBorder="1" applyAlignment="1" applyProtection="1">
      <alignment vertical="center"/>
      <protection locked="0"/>
    </xf>
    <xf numFmtId="0" fontId="6" fillId="0" borderId="0" xfId="0" applyFont="1" applyAlignment="1" applyProtection="1">
      <alignment vertical="center"/>
      <protection locked="0"/>
    </xf>
    <xf numFmtId="0" fontId="0" fillId="0" borderId="0" xfId="0" applyAlignment="1" applyProtection="1">
      <protection locked="0"/>
    </xf>
    <xf numFmtId="0" fontId="4" fillId="0" borderId="27" xfId="0" applyFont="1" applyFill="1" applyBorder="1" applyAlignment="1" applyProtection="1">
      <alignment vertical="center"/>
      <protection locked="0"/>
    </xf>
    <xf numFmtId="0" fontId="4" fillId="0" borderId="2" xfId="0" applyFont="1" applyFill="1" applyBorder="1" applyAlignment="1" applyProtection="1">
      <alignment vertical="center"/>
      <protection locked="0"/>
    </xf>
    <xf numFmtId="0" fontId="4" fillId="0" borderId="6" xfId="0" applyFont="1" applyFill="1" applyBorder="1" applyAlignment="1" applyProtection="1">
      <alignment vertical="center"/>
      <protection locked="0"/>
    </xf>
    <xf numFmtId="0" fontId="4" fillId="0" borderId="10" xfId="0" applyFont="1" applyFill="1" applyBorder="1" applyAlignment="1" applyProtection="1">
      <alignment vertical="center"/>
      <protection locked="0"/>
    </xf>
    <xf numFmtId="0" fontId="4" fillId="0" borderId="55" xfId="0" applyFont="1" applyFill="1" applyBorder="1" applyAlignment="1" applyProtection="1">
      <alignment vertical="center"/>
      <protection locked="0"/>
    </xf>
    <xf numFmtId="0" fontId="4" fillId="0" borderId="56" xfId="0" applyFont="1" applyFill="1" applyBorder="1" applyAlignment="1" applyProtection="1">
      <alignment vertical="center"/>
      <protection locked="0"/>
    </xf>
    <xf numFmtId="0" fontId="4" fillId="0" borderId="57" xfId="0" applyFont="1" applyFill="1" applyBorder="1" applyAlignment="1" applyProtection="1">
      <alignment vertical="center"/>
      <protection locked="0"/>
    </xf>
    <xf numFmtId="0" fontId="4" fillId="0" borderId="0" xfId="0" applyFont="1" applyAlignment="1" applyProtection="1">
      <protection locked="0"/>
    </xf>
    <xf numFmtId="0" fontId="4" fillId="2" borderId="3" xfId="0" applyFont="1" applyFill="1" applyBorder="1" applyAlignment="1" applyProtection="1">
      <alignment vertical="center"/>
      <protection locked="0"/>
    </xf>
    <xf numFmtId="0" fontId="4" fillId="0" borderId="3" xfId="0" applyFont="1" applyBorder="1" applyAlignment="1" applyProtection="1">
      <alignment vertical="center"/>
      <protection locked="0"/>
    </xf>
    <xf numFmtId="0" fontId="0" fillId="0" borderId="0" xfId="0" applyFont="1" applyAlignment="1" applyProtection="1">
      <alignment vertical="center" shrinkToFit="1"/>
      <protection locked="0"/>
    </xf>
    <xf numFmtId="0" fontId="0" fillId="0" borderId="0" xfId="0" applyFont="1" applyBorder="1" applyAlignment="1" applyProtection="1">
      <alignment vertical="center" shrinkToFit="1"/>
      <protection locked="0"/>
    </xf>
    <xf numFmtId="0" fontId="4" fillId="0" borderId="0" xfId="0" applyFont="1" applyBorder="1" applyAlignment="1" applyProtection="1">
      <protection locked="0"/>
    </xf>
    <xf numFmtId="0" fontId="12" fillId="0" borderId="0" xfId="0" applyFont="1" applyAlignment="1" applyProtection="1">
      <protection locked="0"/>
    </xf>
    <xf numFmtId="0" fontId="4" fillId="0" borderId="1" xfId="0" applyFont="1" applyBorder="1" applyAlignment="1" applyProtection="1">
      <alignment vertical="center"/>
      <protection locked="0"/>
    </xf>
    <xf numFmtId="0" fontId="4" fillId="0" borderId="12" xfId="0" applyFont="1" applyBorder="1" applyAlignment="1" applyProtection="1">
      <alignment vertical="center"/>
      <protection locked="0"/>
    </xf>
    <xf numFmtId="0" fontId="5" fillId="0" borderId="31" xfId="0" applyFont="1" applyBorder="1" applyAlignment="1" applyProtection="1">
      <alignment horizontal="center" vertical="center"/>
      <protection locked="0"/>
    </xf>
    <xf numFmtId="0" fontId="4" fillId="0" borderId="13" xfId="0" applyFont="1" applyBorder="1" applyAlignment="1" applyProtection="1">
      <protection locked="0"/>
    </xf>
    <xf numFmtId="9" fontId="7" fillId="0" borderId="28" xfId="1" applyFont="1" applyBorder="1" applyAlignment="1" applyProtection="1">
      <alignment vertical="center" shrinkToFit="1"/>
      <protection locked="0"/>
    </xf>
    <xf numFmtId="0" fontId="5" fillId="0" borderId="32" xfId="0" applyFont="1" applyBorder="1" applyAlignment="1" applyProtection="1">
      <alignment horizontal="center" vertical="center"/>
      <protection locked="0"/>
    </xf>
    <xf numFmtId="0" fontId="10" fillId="0" borderId="10" xfId="0" applyFont="1" applyBorder="1" applyAlignment="1" applyProtection="1">
      <alignment vertical="center" wrapText="1"/>
      <protection locked="0"/>
    </xf>
    <xf numFmtId="0" fontId="4" fillId="0" borderId="0" xfId="0" applyFont="1" applyBorder="1" applyAlignment="1" applyProtection="1">
      <alignment vertical="center" wrapText="1"/>
      <protection locked="0"/>
    </xf>
    <xf numFmtId="0" fontId="10" fillId="0" borderId="29" xfId="0" applyFont="1" applyBorder="1" applyAlignment="1" applyProtection="1">
      <alignment vertical="center" wrapText="1"/>
      <protection locked="0"/>
    </xf>
    <xf numFmtId="9" fontId="7" fillId="0" borderId="2" xfId="1" applyFont="1" applyBorder="1" applyAlignment="1" applyProtection="1">
      <alignment horizontal="center" vertical="center" shrinkToFit="1"/>
      <protection locked="0"/>
    </xf>
    <xf numFmtId="9" fontId="7" fillId="0" borderId="26" xfId="1" applyFont="1" applyBorder="1" applyAlignment="1" applyProtection="1">
      <alignment horizontal="center" vertical="center" shrinkToFit="1"/>
      <protection locked="0"/>
    </xf>
    <xf numFmtId="0" fontId="9" fillId="0" borderId="16" xfId="0" applyFont="1" applyBorder="1" applyAlignment="1" applyProtection="1">
      <alignment vertical="center" shrinkToFit="1"/>
      <protection locked="0"/>
    </xf>
    <xf numFmtId="0" fontId="9" fillId="0" borderId="0" xfId="0" applyFont="1" applyAlignment="1" applyProtection="1">
      <alignment vertical="center" shrinkToFit="1"/>
      <protection locked="0"/>
    </xf>
    <xf numFmtId="0" fontId="9" fillId="0" borderId="0" xfId="0" applyFont="1" applyAlignment="1" applyProtection="1">
      <alignment vertical="center"/>
      <protection locked="0"/>
    </xf>
    <xf numFmtId="0" fontId="5" fillId="0" borderId="33" xfId="0" applyFont="1" applyBorder="1" applyAlignment="1" applyProtection="1">
      <alignment horizontal="center" vertical="center"/>
      <protection locked="0"/>
    </xf>
    <xf numFmtId="0" fontId="0" fillId="0" borderId="23" xfId="0" applyFont="1" applyBorder="1" applyAlignment="1" applyProtection="1">
      <protection locked="0"/>
    </xf>
    <xf numFmtId="0" fontId="0" fillId="0" borderId="20" xfId="0" applyFont="1" applyBorder="1" applyAlignment="1" applyProtection="1">
      <protection locked="0"/>
    </xf>
    <xf numFmtId="0" fontId="4" fillId="0" borderId="20" xfId="0" applyFont="1" applyBorder="1" applyAlignment="1" applyProtection="1">
      <alignment horizontal="center" vertical="center"/>
      <protection locked="0"/>
    </xf>
    <xf numFmtId="0" fontId="4" fillId="0" borderId="20" xfId="0" applyFont="1" applyBorder="1" applyAlignment="1" applyProtection="1">
      <alignment horizontal="center"/>
      <protection locked="0"/>
    </xf>
    <xf numFmtId="0" fontId="4" fillId="0" borderId="94" xfId="0" applyFont="1" applyBorder="1" applyAlignment="1" applyProtection="1">
      <alignment horizontal="center"/>
      <protection locked="0"/>
    </xf>
    <xf numFmtId="0" fontId="4" fillId="0" borderId="16" xfId="0" applyFont="1" applyBorder="1" applyAlignment="1" applyProtection="1">
      <protection locked="0"/>
    </xf>
    <xf numFmtId="0" fontId="4" fillId="0" borderId="0" xfId="0" applyFont="1" applyBorder="1" applyAlignment="1" applyProtection="1">
      <alignment vertical="center"/>
      <protection locked="0"/>
    </xf>
    <xf numFmtId="0" fontId="5" fillId="0" borderId="0" xfId="0" applyFont="1" applyBorder="1" applyAlignment="1" applyProtection="1">
      <alignment horizontal="center" vertical="center"/>
      <protection locked="0"/>
    </xf>
    <xf numFmtId="0" fontId="5" fillId="0" borderId="0" xfId="0" applyFont="1" applyBorder="1" applyAlignment="1" applyProtection="1">
      <alignment vertical="center"/>
      <protection locked="0"/>
    </xf>
    <xf numFmtId="0" fontId="5" fillId="0" borderId="0" xfId="0" applyFont="1" applyAlignment="1" applyProtection="1">
      <protection locked="0"/>
    </xf>
    <xf numFmtId="0" fontId="9" fillId="0" borderId="0" xfId="0" applyFont="1" applyAlignment="1" applyProtection="1">
      <alignment horizontal="left" vertical="center"/>
      <protection locked="0"/>
    </xf>
    <xf numFmtId="0" fontId="4" fillId="0" borderId="0" xfId="0" applyFont="1" applyAlignment="1" applyProtection="1">
      <alignment vertical="center"/>
      <protection locked="0"/>
    </xf>
    <xf numFmtId="0" fontId="4" fillId="2" borderId="3" xfId="0" applyFont="1" applyFill="1" applyBorder="1" applyAlignment="1" applyProtection="1">
      <alignment vertical="center"/>
    </xf>
    <xf numFmtId="0" fontId="22" fillId="0" borderId="0" xfId="2" applyFont="1" applyAlignment="1" applyProtection="1">
      <alignment horizontal="center" vertical="center"/>
      <protection locked="0"/>
    </xf>
    <xf numFmtId="0" fontId="26" fillId="0" borderId="105" xfId="2" applyFont="1" applyBorder="1" applyAlignment="1" applyProtection="1">
      <alignment horizontal="center" vertical="center" wrapText="1"/>
      <protection locked="0"/>
    </xf>
    <xf numFmtId="0" fontId="26" fillId="0" borderId="106" xfId="2" applyFont="1" applyBorder="1" applyAlignment="1" applyProtection="1">
      <alignment horizontal="center" vertical="center" wrapText="1"/>
      <protection locked="0"/>
    </xf>
    <xf numFmtId="0" fontId="2" fillId="0" borderId="107" xfId="2" applyFont="1" applyBorder="1" applyAlignment="1" applyProtection="1">
      <alignment horizontal="center" vertical="center" wrapText="1"/>
      <protection locked="0"/>
    </xf>
    <xf numFmtId="0" fontId="2" fillId="0" borderId="108" xfId="2" applyFont="1" applyBorder="1" applyAlignment="1" applyProtection="1">
      <alignment horizontal="center" vertical="center" wrapText="1"/>
      <protection locked="0"/>
    </xf>
    <xf numFmtId="0" fontId="0" fillId="0" borderId="0" xfId="0" applyFont="1" applyAlignment="1" applyProtection="1">
      <alignment vertical="center"/>
      <protection locked="0"/>
    </xf>
    <xf numFmtId="9" fontId="7" fillId="0" borderId="11" xfId="1" applyFont="1" applyBorder="1" applyAlignment="1" applyProtection="1">
      <alignment horizontal="center" vertical="center" shrinkToFit="1"/>
      <protection locked="0"/>
    </xf>
    <xf numFmtId="9" fontId="7" fillId="0" borderId="93" xfId="1" applyFont="1" applyBorder="1" applyAlignment="1" applyProtection="1">
      <alignment horizontal="center" vertical="center" shrinkToFit="1"/>
      <protection locked="0"/>
    </xf>
    <xf numFmtId="0" fontId="0" fillId="0" borderId="0" xfId="0" applyFont="1" applyAlignment="1" applyProtection="1">
      <protection locked="0"/>
    </xf>
    <xf numFmtId="0" fontId="4" fillId="0" borderId="3" xfId="0" applyFont="1" applyFill="1" applyBorder="1" applyAlignment="1" applyProtection="1">
      <alignment vertical="center"/>
      <protection locked="0"/>
    </xf>
    <xf numFmtId="0" fontId="4" fillId="0" borderId="0" xfId="0" applyFont="1" applyFill="1" applyBorder="1" applyAlignment="1" applyProtection="1">
      <alignment vertical="center"/>
      <protection locked="0"/>
    </xf>
    <xf numFmtId="0" fontId="0" fillId="0" borderId="0" xfId="0" applyFont="1" applyBorder="1" applyAlignment="1" applyProtection="1">
      <protection locked="0"/>
    </xf>
    <xf numFmtId="0" fontId="8" fillId="0" borderId="0" xfId="0" applyFont="1" applyFill="1" applyAlignment="1" applyProtection="1">
      <alignment vertical="center"/>
      <protection locked="0"/>
    </xf>
    <xf numFmtId="0" fontId="7" fillId="0" borderId="0" xfId="0" applyFont="1" applyAlignment="1" applyProtection="1">
      <alignment horizontal="center" vertical="center"/>
      <protection locked="0"/>
    </xf>
    <xf numFmtId="0" fontId="6"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11" fillId="0" borderId="0" xfId="0" applyFont="1" applyFill="1" applyAlignment="1" applyProtection="1">
      <alignment vertical="center"/>
      <protection locked="0"/>
    </xf>
    <xf numFmtId="0" fontId="20" fillId="0" borderId="0" xfId="2" applyFont="1">
      <alignment vertical="center"/>
    </xf>
    <xf numFmtId="0" fontId="22" fillId="0" borderId="0" xfId="2" applyFont="1" applyAlignment="1">
      <alignment horizontal="center" vertical="center"/>
    </xf>
    <xf numFmtId="0" fontId="0" fillId="0" borderId="0" xfId="0" applyFont="1" applyAlignment="1">
      <alignment vertical="center"/>
    </xf>
    <xf numFmtId="0" fontId="39" fillId="0" borderId="0" xfId="2" applyFont="1" applyProtection="1">
      <alignment vertical="center"/>
      <protection locked="0"/>
    </xf>
    <xf numFmtId="0" fontId="20" fillId="0" borderId="85" xfId="2" applyFont="1" applyBorder="1" applyAlignment="1" applyProtection="1">
      <alignment horizontal="center" vertical="center" shrinkToFit="1"/>
      <protection locked="0"/>
    </xf>
    <xf numFmtId="0" fontId="20" fillId="0" borderId="111" xfId="2" applyFont="1" applyBorder="1" applyAlignment="1" applyProtection="1">
      <alignment horizontal="center" vertical="center" shrinkToFit="1"/>
      <protection locked="0"/>
    </xf>
    <xf numFmtId="0" fontId="20" fillId="0" borderId="112" xfId="2" applyFont="1" applyBorder="1" applyAlignment="1" applyProtection="1">
      <alignment horizontal="center" vertical="center" shrinkToFit="1"/>
      <protection locked="0"/>
    </xf>
    <xf numFmtId="0" fontId="20" fillId="0" borderId="79" xfId="2" applyFont="1" applyBorder="1" applyAlignment="1" applyProtection="1">
      <alignment horizontal="center" vertical="center" shrinkToFit="1"/>
      <protection locked="0"/>
    </xf>
    <xf numFmtId="0" fontId="20" fillId="0" borderId="62" xfId="2" applyFont="1" applyBorder="1" applyAlignment="1" applyProtection="1">
      <alignment horizontal="center" vertical="center" shrinkToFit="1"/>
      <protection locked="0"/>
    </xf>
    <xf numFmtId="0" fontId="20" fillId="0" borderId="114" xfId="2" applyFont="1" applyBorder="1" applyAlignment="1" applyProtection="1">
      <alignment horizontal="center" vertical="center" shrinkToFit="1"/>
      <protection locked="0"/>
    </xf>
    <xf numFmtId="0" fontId="20" fillId="0" borderId="115" xfId="2" applyFont="1" applyBorder="1" applyAlignment="1" applyProtection="1">
      <alignment horizontal="center" vertical="center" shrinkToFit="1"/>
      <protection locked="0"/>
    </xf>
    <xf numFmtId="0" fontId="20" fillId="0" borderId="81" xfId="2" applyFont="1" applyBorder="1" applyAlignment="1" applyProtection="1">
      <alignment horizontal="center" vertical="center" shrinkToFit="1"/>
      <protection locked="0"/>
    </xf>
    <xf numFmtId="0" fontId="20" fillId="0" borderId="64" xfId="2" applyFont="1" applyBorder="1" applyAlignment="1" applyProtection="1">
      <alignment horizontal="center" vertical="center" shrinkToFit="1"/>
      <protection locked="0"/>
    </xf>
    <xf numFmtId="0" fontId="20" fillId="0" borderId="116" xfId="2" applyFont="1" applyBorder="1" applyAlignment="1" applyProtection="1">
      <alignment horizontal="center" vertical="center" shrinkToFit="1"/>
      <protection locked="0"/>
    </xf>
    <xf numFmtId="0" fontId="20" fillId="0" borderId="117" xfId="2" applyFont="1" applyBorder="1" applyAlignment="1" applyProtection="1">
      <alignment horizontal="center" vertical="center" shrinkToFit="1"/>
      <protection locked="0"/>
    </xf>
    <xf numFmtId="0" fontId="20" fillId="0" borderId="80" xfId="2" applyFont="1" applyBorder="1" applyAlignment="1" applyProtection="1">
      <alignment horizontal="center" vertical="center" shrinkToFit="1"/>
      <protection locked="0"/>
    </xf>
    <xf numFmtId="0" fontId="20" fillId="0" borderId="67" xfId="2" applyFont="1" applyBorder="1" applyAlignment="1" applyProtection="1">
      <alignment horizontal="center" vertical="center" shrinkToFit="1"/>
      <protection locked="0"/>
    </xf>
    <xf numFmtId="0" fontId="20" fillId="0" borderId="119" xfId="2" applyFont="1" applyBorder="1" applyAlignment="1" applyProtection="1">
      <alignment horizontal="center" vertical="center" shrinkToFit="1"/>
      <protection locked="0"/>
    </xf>
    <xf numFmtId="0" fontId="20" fillId="0" borderId="120" xfId="2" applyFont="1" applyBorder="1" applyAlignment="1" applyProtection="1">
      <alignment horizontal="center" vertical="center" shrinkToFit="1"/>
      <protection locked="0"/>
    </xf>
    <xf numFmtId="0" fontId="20" fillId="0" borderId="82" xfId="2" applyFont="1" applyBorder="1" applyAlignment="1" applyProtection="1">
      <alignment horizontal="center" vertical="center" shrinkToFit="1"/>
      <protection locked="0"/>
    </xf>
    <xf numFmtId="0" fontId="20" fillId="0" borderId="70" xfId="2" applyFont="1" applyBorder="1" applyAlignment="1" applyProtection="1">
      <alignment horizontal="center" vertical="center" shrinkToFit="1"/>
      <protection locked="0"/>
    </xf>
    <xf numFmtId="0" fontId="20" fillId="0" borderId="121" xfId="2" applyFont="1" applyBorder="1" applyAlignment="1" applyProtection="1">
      <alignment horizontal="center" vertical="center" shrinkToFit="1"/>
      <protection locked="0"/>
    </xf>
    <xf numFmtId="0" fontId="20" fillId="0" borderId="122" xfId="2" applyFont="1" applyBorder="1" applyAlignment="1" applyProtection="1">
      <alignment horizontal="center" vertical="center" shrinkToFit="1"/>
      <protection locked="0"/>
    </xf>
    <xf numFmtId="0" fontId="20" fillId="0" borderId="84" xfId="2" applyFont="1" applyBorder="1" applyAlignment="1" applyProtection="1">
      <alignment horizontal="center" vertical="center" shrinkToFit="1"/>
      <protection locked="0"/>
    </xf>
    <xf numFmtId="0" fontId="43" fillId="0" borderId="0" xfId="0" applyFont="1" applyFill="1" applyAlignment="1" applyProtection="1">
      <alignment vertical="center"/>
      <protection locked="0"/>
    </xf>
    <xf numFmtId="0" fontId="31" fillId="0" borderId="0" xfId="0" applyFont="1" applyAlignment="1" applyProtection="1">
      <alignment vertical="center"/>
      <protection locked="0"/>
    </xf>
    <xf numFmtId="0" fontId="31" fillId="0" borderId="0" xfId="0" applyFont="1" applyAlignment="1" applyProtection="1">
      <protection locked="0"/>
    </xf>
    <xf numFmtId="0" fontId="44" fillId="0" borderId="0" xfId="0" applyFont="1" applyAlignment="1" applyProtection="1">
      <protection locked="0"/>
    </xf>
    <xf numFmtId="0" fontId="20" fillId="0" borderId="73" xfId="2" applyNumberFormat="1" applyFont="1" applyBorder="1" applyAlignment="1" applyProtection="1">
      <alignment horizontal="center" vertical="center" shrinkToFit="1"/>
      <protection locked="0"/>
    </xf>
    <xf numFmtId="0" fontId="20" fillId="0" borderId="40" xfId="2" applyNumberFormat="1" applyFont="1" applyBorder="1" applyAlignment="1" applyProtection="1">
      <alignment horizontal="center" vertical="center" shrinkToFit="1"/>
      <protection locked="0"/>
    </xf>
    <xf numFmtId="0" fontId="20" fillId="0" borderId="43" xfId="2" applyNumberFormat="1" applyFont="1" applyBorder="1" applyAlignment="1" applyProtection="1">
      <alignment horizontal="center" vertical="center" shrinkToFit="1"/>
      <protection locked="0"/>
    </xf>
    <xf numFmtId="0" fontId="20" fillId="0" borderId="45" xfId="2" applyNumberFormat="1" applyFont="1" applyBorder="1" applyAlignment="1" applyProtection="1">
      <alignment horizontal="center" vertical="center" shrinkToFit="1"/>
      <protection locked="0"/>
    </xf>
    <xf numFmtId="0" fontId="20" fillId="0" borderId="53" xfId="2" applyNumberFormat="1" applyFont="1" applyBorder="1" applyAlignment="1" applyProtection="1">
      <alignment horizontal="center" vertical="center" shrinkToFit="1"/>
      <protection locked="0"/>
    </xf>
    <xf numFmtId="0" fontId="0" fillId="0" borderId="0" xfId="0" applyFont="1" applyAlignment="1" applyProtection="1">
      <protection locked="0"/>
    </xf>
    <xf numFmtId="0" fontId="20" fillId="4" borderId="58" xfId="2" applyFill="1" applyBorder="1" applyAlignment="1" applyProtection="1">
      <alignment horizontal="center" vertical="center" shrinkToFit="1"/>
    </xf>
    <xf numFmtId="0" fontId="20" fillId="4" borderId="60" xfId="2" applyFill="1" applyBorder="1" applyAlignment="1" applyProtection="1">
      <alignment horizontal="center" vertical="center" shrinkToFit="1"/>
    </xf>
    <xf numFmtId="0" fontId="20" fillId="4" borderId="63" xfId="2" applyFill="1" applyBorder="1" applyAlignment="1" applyProtection="1">
      <alignment horizontal="center" vertical="center" shrinkToFit="1"/>
    </xf>
    <xf numFmtId="0" fontId="20" fillId="4" borderId="65" xfId="2" applyFill="1" applyBorder="1" applyAlignment="1" applyProtection="1">
      <alignment horizontal="center" vertical="center" shrinkToFit="1"/>
    </xf>
    <xf numFmtId="0" fontId="20" fillId="4" borderId="68" xfId="2" applyFill="1" applyBorder="1" applyAlignment="1" applyProtection="1">
      <alignment horizontal="center" vertical="center" shrinkToFit="1"/>
    </xf>
    <xf numFmtId="0" fontId="4" fillId="0" borderId="0" xfId="0" applyFont="1" applyFill="1" applyAlignment="1" applyProtection="1">
      <alignment horizontal="right" vertical="center" wrapText="1"/>
      <protection locked="0"/>
    </xf>
    <xf numFmtId="0" fontId="4" fillId="0" borderId="0" xfId="0" applyFont="1" applyFill="1" applyAlignment="1" applyProtection="1">
      <alignment horizontal="center" vertical="center" wrapText="1"/>
    </xf>
    <xf numFmtId="0" fontId="4" fillId="0" borderId="0" xfId="0" applyFont="1" applyFill="1" applyAlignment="1" applyProtection="1">
      <alignment horizontal="center" vertical="center" wrapText="1"/>
      <protection locked="0"/>
    </xf>
    <xf numFmtId="0" fontId="20" fillId="0" borderId="0" xfId="5" applyFont="1" applyBorder="1" applyAlignment="1" applyProtection="1">
      <alignment horizontal="left" vertical="center"/>
      <protection locked="0"/>
    </xf>
    <xf numFmtId="0" fontId="26" fillId="0" borderId="0" xfId="2" applyFont="1">
      <alignment vertical="center"/>
    </xf>
    <xf numFmtId="0" fontId="2" fillId="0" borderId="0" xfId="0" applyFont="1" applyAlignment="1">
      <alignment vertical="center"/>
    </xf>
    <xf numFmtId="0" fontId="47" fillId="0" borderId="0" xfId="2" applyFont="1" applyBorder="1">
      <alignment vertical="center"/>
    </xf>
    <xf numFmtId="0" fontId="47" fillId="0" borderId="0" xfId="2" applyFont="1">
      <alignment vertical="center"/>
    </xf>
    <xf numFmtId="0" fontId="46" fillId="0" borderId="0" xfId="2" quotePrefix="1" applyFont="1" applyAlignment="1">
      <alignment horizontal="right" vertical="center"/>
    </xf>
    <xf numFmtId="0" fontId="20" fillId="0" borderId="0" xfId="5" applyFont="1">
      <alignment vertical="center"/>
    </xf>
    <xf numFmtId="0" fontId="26" fillId="0" borderId="0" xfId="5" applyFont="1" applyAlignment="1">
      <alignment horizontal="left" vertical="center"/>
    </xf>
    <xf numFmtId="0" fontId="20" fillId="0" borderId="0" xfId="5">
      <alignment vertical="center"/>
    </xf>
    <xf numFmtId="0" fontId="20" fillId="0" borderId="0" xfId="5" applyFont="1" applyAlignment="1">
      <alignment horizontal="left" vertical="center"/>
    </xf>
    <xf numFmtId="0" fontId="20" fillId="0" borderId="11" xfId="5" applyBorder="1">
      <alignment vertical="center"/>
    </xf>
    <xf numFmtId="0" fontId="26" fillId="0" borderId="11" xfId="5" applyFont="1" applyBorder="1" applyAlignment="1">
      <alignment horizontal="left" vertical="center"/>
    </xf>
    <xf numFmtId="0" fontId="26" fillId="0" borderId="0" xfId="5" applyFont="1">
      <alignment vertical="center"/>
    </xf>
    <xf numFmtId="0" fontId="26" fillId="0" borderId="3" xfId="5" applyFont="1" applyBorder="1">
      <alignment vertical="center"/>
    </xf>
    <xf numFmtId="0" fontId="20" fillId="0" borderId="0" xfId="5" applyFill="1" applyBorder="1">
      <alignment vertical="center"/>
    </xf>
    <xf numFmtId="0" fontId="20" fillId="0" borderId="0" xfId="5" applyFont="1" applyFill="1" applyBorder="1" applyAlignment="1">
      <alignment horizontal="left" vertical="center"/>
    </xf>
    <xf numFmtId="0" fontId="20" fillId="0" borderId="0" xfId="5" applyFont="1" applyFill="1" applyBorder="1">
      <alignment vertical="center"/>
    </xf>
    <xf numFmtId="0" fontId="36" fillId="0" borderId="0" xfId="5" applyFont="1" applyBorder="1">
      <alignment vertical="center"/>
    </xf>
    <xf numFmtId="0" fontId="33" fillId="0" borderId="0" xfId="5" applyFont="1" applyFill="1" applyBorder="1">
      <alignment vertical="center"/>
    </xf>
    <xf numFmtId="0" fontId="33" fillId="0" borderId="0" xfId="5" applyFont="1" applyBorder="1">
      <alignment vertical="center"/>
    </xf>
    <xf numFmtId="0" fontId="33" fillId="0" borderId="0" xfId="5" applyFont="1">
      <alignment vertical="center"/>
    </xf>
    <xf numFmtId="0" fontId="49" fillId="0" borderId="24" xfId="0" applyFont="1" applyBorder="1" applyAlignment="1" applyProtection="1">
      <alignment vertical="center"/>
      <protection locked="0"/>
    </xf>
    <xf numFmtId="0" fontId="49" fillId="0" borderId="12" xfId="0" applyFont="1" applyFill="1" applyBorder="1" applyAlignment="1" applyProtection="1">
      <alignment vertical="center"/>
      <protection locked="0"/>
    </xf>
    <xf numFmtId="0" fontId="49" fillId="0" borderId="7" xfId="0" applyFont="1" applyFill="1" applyBorder="1" applyAlignment="1" applyProtection="1">
      <alignment vertical="center"/>
      <protection locked="0"/>
    </xf>
    <xf numFmtId="0" fontId="49" fillId="0" borderId="1" xfId="0" applyFont="1" applyFill="1" applyBorder="1" applyAlignment="1" applyProtection="1">
      <alignment vertical="center"/>
      <protection locked="0"/>
    </xf>
    <xf numFmtId="0" fontId="49" fillId="0" borderId="1" xfId="0" applyFont="1" applyBorder="1" applyAlignment="1" applyProtection="1">
      <alignment vertical="center"/>
      <protection locked="0"/>
    </xf>
    <xf numFmtId="0" fontId="49" fillId="0" borderId="25" xfId="0" applyFont="1" applyFill="1" applyBorder="1" applyAlignment="1" applyProtection="1">
      <alignment vertical="center"/>
      <protection locked="0"/>
    </xf>
    <xf numFmtId="0" fontId="49" fillId="0" borderId="123" xfId="0" applyFont="1" applyFill="1" applyBorder="1" applyAlignment="1" applyProtection="1">
      <alignment vertical="center"/>
      <protection locked="0"/>
    </xf>
    <xf numFmtId="0" fontId="49" fillId="0" borderId="125" xfId="0" applyFont="1" applyFill="1" applyBorder="1" applyAlignment="1" applyProtection="1">
      <alignment vertical="center"/>
      <protection locked="0"/>
    </xf>
    <xf numFmtId="0" fontId="49" fillId="0" borderId="9" xfId="0" applyFont="1" applyBorder="1" applyAlignment="1" applyProtection="1">
      <alignment vertical="center"/>
      <protection locked="0"/>
    </xf>
    <xf numFmtId="0" fontId="49" fillId="0" borderId="7" xfId="0" applyFont="1" applyBorder="1" applyAlignment="1" applyProtection="1">
      <alignment horizontal="right" vertical="center" shrinkToFit="1"/>
      <protection locked="0"/>
    </xf>
    <xf numFmtId="0" fontId="49" fillId="0" borderId="34" xfId="0" applyFont="1" applyBorder="1" applyAlignment="1" applyProtection="1">
      <alignment horizontal="right" vertical="center" shrinkToFit="1"/>
      <protection locked="0"/>
    </xf>
    <xf numFmtId="0" fontId="49" fillId="0" borderId="1" xfId="0" applyFont="1" applyBorder="1" applyAlignment="1" applyProtection="1">
      <alignment horizontal="right" vertical="center" shrinkToFit="1"/>
      <protection locked="0"/>
    </xf>
    <xf numFmtId="0" fontId="49" fillId="0" borderId="8" xfId="0" applyFont="1" applyBorder="1" applyAlignment="1" applyProtection="1">
      <alignment horizontal="right" vertical="center" shrinkToFit="1"/>
      <protection locked="0"/>
    </xf>
    <xf numFmtId="0" fontId="49" fillId="0" borderId="9" xfId="0" applyFont="1" applyBorder="1" applyAlignment="1" applyProtection="1">
      <alignment horizontal="right" vertical="center" shrinkToFit="1"/>
      <protection locked="0"/>
    </xf>
    <xf numFmtId="0" fontId="49" fillId="0" borderId="8" xfId="0" applyFont="1" applyBorder="1" applyAlignment="1" applyProtection="1">
      <alignment vertical="center"/>
      <protection locked="0"/>
    </xf>
    <xf numFmtId="0" fontId="49" fillId="0" borderId="3" xfId="0" applyFont="1" applyBorder="1" applyAlignment="1" applyProtection="1">
      <alignment horizontal="left" vertical="center" shrinkToFit="1"/>
      <protection locked="0"/>
    </xf>
    <xf numFmtId="0" fontId="49" fillId="0" borderId="2" xfId="0" applyFont="1" applyBorder="1" applyAlignment="1" applyProtection="1">
      <alignment horizontal="left" vertical="center" shrinkToFit="1"/>
      <protection locked="0"/>
    </xf>
    <xf numFmtId="0" fontId="31" fillId="0" borderId="15" xfId="0" applyFont="1" applyBorder="1" applyAlignment="1" applyProtection="1">
      <alignment vertical="center"/>
      <protection locked="0"/>
    </xf>
    <xf numFmtId="0" fontId="31" fillId="0" borderId="13" xfId="0" applyFont="1" applyBorder="1" applyAlignment="1" applyProtection="1">
      <alignment vertical="center" shrinkToFit="1"/>
      <protection locked="0"/>
    </xf>
    <xf numFmtId="0" fontId="31" fillId="0" borderId="13" xfId="0" applyFont="1" applyBorder="1" applyAlignment="1" applyProtection="1">
      <alignment horizontal="center" vertical="center" shrinkToFit="1"/>
      <protection locked="0"/>
    </xf>
    <xf numFmtId="0" fontId="31" fillId="0" borderId="14" xfId="0" applyFont="1" applyBorder="1" applyAlignment="1" applyProtection="1">
      <alignment horizontal="center" vertical="center" shrinkToFit="1"/>
      <protection locked="0"/>
    </xf>
    <xf numFmtId="0" fontId="31" fillId="0" borderId="16" xfId="0" applyFont="1" applyBorder="1" applyAlignment="1" applyProtection="1">
      <alignment vertical="center"/>
      <protection locked="0"/>
    </xf>
    <xf numFmtId="0" fontId="31" fillId="0" borderId="0" xfId="0" applyFont="1" applyBorder="1" applyAlignment="1" applyProtection="1">
      <alignment vertical="center" shrinkToFit="1"/>
      <protection locked="0"/>
    </xf>
    <xf numFmtId="0" fontId="49" fillId="0" borderId="59" xfId="0" applyFont="1" applyBorder="1" applyAlignment="1" applyProtection="1">
      <alignment horizontal="left" vertical="center" shrinkToFit="1"/>
      <protection locked="0"/>
    </xf>
    <xf numFmtId="0" fontId="49" fillId="0" borderId="56" xfId="0" applyFont="1" applyBorder="1" applyAlignment="1" applyProtection="1">
      <alignment vertical="center" shrinkToFit="1"/>
      <protection locked="0"/>
    </xf>
    <xf numFmtId="0" fontId="31" fillId="0" borderId="17" xfId="0" applyFont="1" applyBorder="1" applyAlignment="1" applyProtection="1">
      <alignment vertical="center"/>
      <protection locked="0"/>
    </xf>
    <xf numFmtId="0" fontId="31" fillId="0" borderId="11" xfId="0" applyFont="1" applyBorder="1" applyAlignment="1" applyProtection="1">
      <alignment vertical="center" shrinkToFit="1"/>
      <protection locked="0"/>
    </xf>
    <xf numFmtId="0" fontId="31" fillId="0" borderId="57" xfId="0" applyFont="1" applyBorder="1" applyAlignment="1" applyProtection="1">
      <alignment vertical="center" shrinkToFit="1"/>
      <protection locked="0"/>
    </xf>
    <xf numFmtId="0" fontId="31" fillId="0" borderId="18" xfId="0" applyFont="1" applyBorder="1" applyAlignment="1" applyProtection="1">
      <alignment vertical="center"/>
      <protection locked="0"/>
    </xf>
    <xf numFmtId="0" fontId="31" fillId="0" borderId="2" xfId="0" applyFont="1" applyBorder="1" applyAlignment="1" applyProtection="1">
      <alignment vertical="center" shrinkToFit="1"/>
      <protection locked="0"/>
    </xf>
    <xf numFmtId="0" fontId="31" fillId="0" borderId="3" xfId="0" applyFont="1" applyBorder="1" applyAlignment="1" applyProtection="1">
      <alignment vertical="center" shrinkToFit="1"/>
      <protection locked="0"/>
    </xf>
    <xf numFmtId="0" fontId="49" fillId="0" borderId="6" xfId="0" applyFont="1" applyBorder="1" applyAlignment="1" applyProtection="1">
      <alignment horizontal="left" vertical="center" shrinkToFit="1"/>
      <protection locked="0"/>
    </xf>
    <xf numFmtId="0" fontId="31" fillId="0" borderId="55" xfId="0" applyFont="1" applyBorder="1" applyAlignment="1" applyProtection="1">
      <alignment vertical="center" shrinkToFit="1"/>
      <protection locked="0"/>
    </xf>
    <xf numFmtId="0" fontId="49" fillId="0" borderId="11" xfId="0" applyFont="1" applyBorder="1" applyAlignment="1" applyProtection="1">
      <alignment vertical="center"/>
      <protection locked="0"/>
    </xf>
    <xf numFmtId="0" fontId="49" fillId="0" borderId="0" xfId="0" applyFont="1" applyBorder="1" applyAlignment="1" applyProtection="1">
      <alignment vertical="center" readingOrder="1"/>
      <protection locked="0"/>
    </xf>
    <xf numFmtId="0" fontId="49" fillId="0" borderId="0" xfId="0" applyFont="1" applyBorder="1" applyAlignment="1" applyProtection="1">
      <alignment horizontal="left" vertical="center" shrinkToFit="1"/>
      <protection locked="0"/>
    </xf>
    <xf numFmtId="0" fontId="31" fillId="0" borderId="19" xfId="0" applyFont="1" applyBorder="1" applyAlignment="1" applyProtection="1">
      <alignment vertical="center"/>
      <protection locked="0"/>
    </xf>
    <xf numFmtId="0" fontId="31" fillId="0" borderId="99" xfId="0" applyFont="1" applyBorder="1" applyAlignment="1" applyProtection="1">
      <alignment vertical="center" shrinkToFit="1"/>
      <protection locked="0"/>
    </xf>
    <xf numFmtId="0" fontId="31" fillId="0" borderId="20" xfId="0" applyFont="1" applyBorder="1" applyAlignment="1" applyProtection="1">
      <alignment vertical="center" shrinkToFit="1"/>
      <protection locked="0"/>
    </xf>
    <xf numFmtId="0" fontId="0" fillId="0" borderId="0" xfId="0" applyFont="1" applyFill="1" applyAlignment="1">
      <alignment vertical="center"/>
    </xf>
    <xf numFmtId="0" fontId="20" fillId="4" borderId="11" xfId="2" applyFont="1" applyFill="1" applyBorder="1" applyAlignment="1" applyProtection="1">
      <alignment horizontal="center" vertical="center" shrinkToFit="1"/>
      <protection locked="0"/>
    </xf>
    <xf numFmtId="0" fontId="20" fillId="4" borderId="11" xfId="2" applyFont="1" applyFill="1" applyBorder="1" applyAlignment="1" applyProtection="1">
      <alignment horizontal="center" vertical="center" shrinkToFit="1"/>
    </xf>
    <xf numFmtId="58" fontId="20" fillId="4" borderId="11" xfId="2" applyNumberFormat="1" applyFont="1" applyFill="1" applyBorder="1" applyAlignment="1" applyProtection="1">
      <alignment horizontal="center" vertical="center" shrinkToFit="1"/>
    </xf>
    <xf numFmtId="0" fontId="20" fillId="0" borderId="113" xfId="2" applyFont="1" applyBorder="1" applyAlignment="1" applyProtection="1">
      <alignment horizontal="center" vertical="center" shrinkToFit="1"/>
      <protection locked="0"/>
    </xf>
    <xf numFmtId="0" fontId="20" fillId="0" borderId="72" xfId="2" applyFont="1" applyBorder="1" applyAlignment="1" applyProtection="1">
      <alignment horizontal="center" vertical="center" shrinkToFit="1"/>
      <protection locked="0"/>
    </xf>
    <xf numFmtId="0" fontId="20" fillId="0" borderId="113" xfId="2" applyFont="1" applyBorder="1" applyAlignment="1">
      <alignment horizontal="center" vertical="center" shrinkToFit="1"/>
    </xf>
    <xf numFmtId="0" fontId="20" fillId="0" borderId="85" xfId="2" applyFont="1" applyBorder="1" applyAlignment="1">
      <alignment horizontal="center" vertical="center" shrinkToFit="1"/>
    </xf>
    <xf numFmtId="0" fontId="20" fillId="0" borderId="61" xfId="2" applyFont="1" applyBorder="1" applyAlignment="1" applyProtection="1">
      <alignment horizontal="center" vertical="center" shrinkToFit="1"/>
      <protection locked="0"/>
    </xf>
    <xf numFmtId="0" fontId="20" fillId="0" borderId="74" xfId="2" applyFont="1" applyBorder="1" applyAlignment="1" applyProtection="1">
      <alignment horizontal="center" vertical="center" shrinkToFit="1"/>
      <protection locked="0"/>
    </xf>
    <xf numFmtId="0" fontId="20" fillId="0" borderId="124" xfId="2" applyFont="1" applyBorder="1" applyAlignment="1">
      <alignment horizontal="center" vertical="center" shrinkToFit="1"/>
    </xf>
    <xf numFmtId="0" fontId="20" fillId="0" borderId="21" xfId="2" applyFont="1" applyBorder="1" applyAlignment="1">
      <alignment horizontal="center" vertical="center" shrinkToFit="1"/>
    </xf>
    <xf numFmtId="0" fontId="20" fillId="0" borderId="118" xfId="2" applyFont="1" applyBorder="1" applyAlignment="1" applyProtection="1">
      <alignment horizontal="center" vertical="center" shrinkToFit="1"/>
      <protection locked="0"/>
    </xf>
    <xf numFmtId="0" fontId="20" fillId="0" borderId="75" xfId="2" applyFont="1" applyBorder="1" applyAlignment="1" applyProtection="1">
      <alignment horizontal="center" vertical="center" shrinkToFit="1"/>
      <protection locked="0"/>
    </xf>
    <xf numFmtId="0" fontId="20" fillId="0" borderId="59" xfId="2" applyFont="1" applyBorder="1" applyAlignment="1">
      <alignment horizontal="center" vertical="center" shrinkToFit="1"/>
    </xf>
    <xf numFmtId="0" fontId="20" fillId="0" borderId="10" xfId="2" applyFont="1" applyBorder="1" applyAlignment="1">
      <alignment horizontal="center" vertical="center" shrinkToFit="1"/>
    </xf>
    <xf numFmtId="0" fontId="20" fillId="0" borderId="66" xfId="2" applyFont="1" applyBorder="1" applyAlignment="1" applyProtection="1">
      <alignment horizontal="center" vertical="center" shrinkToFit="1"/>
      <protection locked="0"/>
    </xf>
    <xf numFmtId="0" fontId="20" fillId="0" borderId="76" xfId="2" applyFont="1" applyBorder="1" applyAlignment="1" applyProtection="1">
      <alignment horizontal="center" vertical="center" shrinkToFit="1"/>
      <protection locked="0"/>
    </xf>
    <xf numFmtId="0" fontId="20" fillId="0" borderId="66" xfId="2" applyFont="1" applyBorder="1" applyAlignment="1">
      <alignment horizontal="center" vertical="center" shrinkToFit="1"/>
    </xf>
    <xf numFmtId="0" fontId="20" fillId="0" borderId="67" xfId="2" applyFont="1" applyBorder="1" applyAlignment="1">
      <alignment horizontal="center" vertical="center" shrinkToFit="1"/>
    </xf>
    <xf numFmtId="0" fontId="20" fillId="0" borderId="118" xfId="2" applyFont="1" applyBorder="1" applyAlignment="1">
      <alignment horizontal="center" vertical="center" shrinkToFit="1"/>
    </xf>
    <xf numFmtId="0" fontId="20" fillId="0" borderId="64" xfId="2" applyFont="1" applyBorder="1" applyAlignment="1">
      <alignment horizontal="center" vertical="center" shrinkToFit="1"/>
    </xf>
    <xf numFmtId="0" fontId="20" fillId="0" borderId="69" xfId="2" applyFont="1" applyBorder="1" applyAlignment="1" applyProtection="1">
      <alignment horizontal="center" vertical="center" shrinkToFit="1"/>
      <protection locked="0"/>
    </xf>
    <xf numFmtId="0" fontId="20" fillId="0" borderId="77" xfId="2" applyFont="1" applyBorder="1" applyAlignment="1" applyProtection="1">
      <alignment horizontal="center" vertical="center" shrinkToFit="1"/>
      <protection locked="0"/>
    </xf>
    <xf numFmtId="0" fontId="20" fillId="0" borderId="69" xfId="2" applyFont="1" applyBorder="1" applyAlignment="1">
      <alignment horizontal="center" vertical="center" shrinkToFit="1"/>
    </xf>
    <xf numFmtId="0" fontId="20" fillId="0" borderId="70" xfId="2" applyFont="1" applyBorder="1" applyAlignment="1">
      <alignment horizontal="center" vertical="center" shrinkToFit="1"/>
    </xf>
    <xf numFmtId="0" fontId="21" fillId="0" borderId="1" xfId="2" applyFont="1" applyFill="1" applyBorder="1" applyAlignment="1" applyProtection="1">
      <alignment vertical="center" shrinkToFit="1"/>
      <protection locked="0"/>
    </xf>
    <xf numFmtId="0" fontId="21" fillId="0" borderId="1" xfId="2" applyFont="1" applyFill="1" applyBorder="1" applyAlignment="1" applyProtection="1">
      <alignment vertical="center" shrinkToFit="1"/>
    </xf>
    <xf numFmtId="58" fontId="20" fillId="4" borderId="3" xfId="2" applyNumberFormat="1" applyFont="1" applyFill="1" applyBorder="1" applyAlignment="1" applyProtection="1">
      <alignment horizontal="center" vertical="center" shrinkToFit="1"/>
    </xf>
    <xf numFmtId="0" fontId="20" fillId="4" borderId="59" xfId="5" applyFont="1" applyFill="1" applyBorder="1" applyAlignment="1" applyProtection="1">
      <alignment horizontal="center" vertical="center" shrinkToFit="1"/>
      <protection locked="0"/>
    </xf>
    <xf numFmtId="9" fontId="20" fillId="0" borderId="38" xfId="5" applyNumberFormat="1" applyFont="1" applyBorder="1" applyAlignment="1" applyProtection="1">
      <alignment vertical="center" shrinkToFit="1"/>
    </xf>
    <xf numFmtId="0" fontId="20" fillId="4" borderId="61" xfId="5" applyFont="1" applyFill="1" applyBorder="1" applyAlignment="1" applyProtection="1">
      <alignment horizontal="center" vertical="center" shrinkToFit="1"/>
      <protection locked="0"/>
    </xf>
    <xf numFmtId="0" fontId="20" fillId="4" borderId="62" xfId="5" applyFont="1" applyFill="1" applyBorder="1" applyAlignment="1" applyProtection="1">
      <alignment vertical="center" shrinkToFit="1"/>
      <protection locked="0"/>
    </xf>
    <xf numFmtId="9" fontId="20" fillId="0" borderId="40" xfId="5" applyNumberFormat="1" applyFont="1" applyBorder="1" applyAlignment="1" applyProtection="1">
      <alignment vertical="center" shrinkToFit="1"/>
    </xf>
    <xf numFmtId="0" fontId="20" fillId="4" borderId="61" xfId="5" applyFont="1" applyFill="1" applyBorder="1" applyAlignment="1" applyProtection="1">
      <alignment vertical="center" shrinkToFit="1"/>
      <protection locked="0"/>
    </xf>
    <xf numFmtId="9" fontId="20" fillId="0" borderId="41" xfId="5" applyNumberFormat="1" applyFont="1" applyBorder="1" applyAlignment="1" applyProtection="1">
      <alignment vertical="center" shrinkToFit="1"/>
    </xf>
    <xf numFmtId="0" fontId="20" fillId="4" borderId="64" xfId="5" applyFont="1" applyFill="1" applyBorder="1" applyAlignment="1" applyProtection="1">
      <alignment vertical="center" shrinkToFit="1"/>
      <protection locked="0"/>
    </xf>
    <xf numFmtId="9" fontId="20" fillId="0" borderId="43" xfId="5" applyNumberFormat="1" applyFont="1" applyBorder="1" applyAlignment="1" applyProtection="1">
      <alignment vertical="center" shrinkToFit="1"/>
    </xf>
    <xf numFmtId="0" fontId="20" fillId="4" borderId="66" xfId="5" applyFont="1" applyFill="1" applyBorder="1" applyAlignment="1" applyProtection="1">
      <alignment horizontal="center" vertical="center" shrinkToFit="1"/>
      <protection locked="0"/>
    </xf>
    <xf numFmtId="0" fontId="20" fillId="4" borderId="27" xfId="5" applyFont="1" applyFill="1" applyBorder="1" applyAlignment="1" applyProtection="1">
      <alignment vertical="center" shrinkToFit="1"/>
      <protection locked="0"/>
    </xf>
    <xf numFmtId="9" fontId="20" fillId="0" borderId="45" xfId="5" applyNumberFormat="1" applyFont="1" applyBorder="1" applyAlignment="1" applyProtection="1">
      <alignment vertical="center" shrinkToFit="1"/>
    </xf>
    <xf numFmtId="0" fontId="20" fillId="4" borderId="21" xfId="5" applyFont="1" applyFill="1" applyBorder="1" applyAlignment="1" applyProtection="1">
      <alignment vertical="center" shrinkToFit="1"/>
      <protection locked="0"/>
    </xf>
    <xf numFmtId="9" fontId="20" fillId="0" borderId="46" xfId="5" applyNumberFormat="1" applyFont="1" applyBorder="1" applyAlignment="1" applyProtection="1">
      <alignment vertical="center" shrinkToFit="1"/>
    </xf>
    <xf numFmtId="0" fontId="20" fillId="4" borderId="56" xfId="5" applyFont="1" applyFill="1" applyBorder="1" applyAlignment="1" applyProtection="1">
      <alignment vertical="center" shrinkToFit="1"/>
      <protection locked="0"/>
    </xf>
    <xf numFmtId="9" fontId="20" fillId="0" borderId="48" xfId="5" applyNumberFormat="1" applyFont="1" applyBorder="1" applyAlignment="1" applyProtection="1">
      <alignment vertical="center" shrinkToFit="1"/>
    </xf>
    <xf numFmtId="9" fontId="20" fillId="0" borderId="49" xfId="5" applyNumberFormat="1" applyFont="1" applyBorder="1" applyAlignment="1" applyProtection="1">
      <alignment vertical="center" shrinkToFit="1"/>
    </xf>
    <xf numFmtId="0" fontId="20" fillId="4" borderId="22" xfId="5" applyFont="1" applyFill="1" applyBorder="1" applyAlignment="1" applyProtection="1">
      <alignment vertical="center" shrinkToFit="1"/>
      <protection locked="0"/>
    </xf>
    <xf numFmtId="9" fontId="20" fillId="0" borderId="50" xfId="5" applyNumberFormat="1" applyFont="1" applyBorder="1" applyAlignment="1" applyProtection="1">
      <alignment vertical="center" shrinkToFit="1"/>
    </xf>
    <xf numFmtId="0" fontId="20" fillId="4" borderId="67" xfId="5" applyFont="1" applyFill="1" applyBorder="1" applyAlignment="1" applyProtection="1">
      <alignment vertical="center" shrinkToFit="1"/>
      <protection locked="0"/>
    </xf>
    <xf numFmtId="0" fontId="20" fillId="4" borderId="69" xfId="5" applyFont="1" applyFill="1" applyBorder="1" applyAlignment="1" applyProtection="1">
      <alignment horizontal="center" vertical="center" shrinkToFit="1"/>
      <protection locked="0"/>
    </xf>
    <xf numFmtId="0" fontId="20" fillId="4" borderId="70" xfId="5" applyFont="1" applyFill="1" applyBorder="1" applyAlignment="1" applyProtection="1">
      <alignment vertical="center" shrinkToFit="1"/>
      <protection locked="0"/>
    </xf>
    <xf numFmtId="9" fontId="20" fillId="0" borderId="53" xfId="5" applyNumberFormat="1" applyFont="1" applyBorder="1" applyAlignment="1" applyProtection="1">
      <alignment vertical="center" shrinkToFit="1"/>
    </xf>
    <xf numFmtId="177" fontId="26" fillId="0" borderId="11" xfId="5" applyNumberFormat="1" applyFont="1" applyFill="1" applyBorder="1" applyAlignment="1">
      <alignment horizontal="center" vertical="center" shrinkToFit="1"/>
    </xf>
    <xf numFmtId="177" fontId="26" fillId="0" borderId="3" xfId="5" applyNumberFormat="1" applyFont="1" applyFill="1" applyBorder="1" applyAlignment="1">
      <alignment horizontal="center" vertical="center" shrinkToFit="1"/>
    </xf>
    <xf numFmtId="0" fontId="20" fillId="0" borderId="11" xfId="5" applyFont="1" applyBorder="1" applyAlignment="1">
      <alignment horizontal="right" vertical="center" shrinkToFit="1"/>
    </xf>
    <xf numFmtId="0" fontId="6" fillId="0" borderId="0" xfId="0" applyFont="1" applyFill="1" applyAlignment="1" applyProtection="1">
      <alignment horizontal="center" vertical="center" shrinkToFit="1"/>
      <protection locked="0"/>
    </xf>
    <xf numFmtId="0" fontId="6" fillId="0" borderId="11" xfId="0" applyFont="1" applyFill="1" applyBorder="1" applyAlignment="1" applyProtection="1">
      <alignment vertical="center" shrinkToFit="1"/>
    </xf>
    <xf numFmtId="0" fontId="6" fillId="0" borderId="3" xfId="0" applyFont="1" applyFill="1" applyBorder="1" applyAlignment="1" applyProtection="1">
      <alignment vertical="center" shrinkToFit="1"/>
    </xf>
    <xf numFmtId="9" fontId="6" fillId="0" borderId="11" xfId="1" applyFont="1" applyFill="1" applyBorder="1" applyAlignment="1" applyProtection="1">
      <alignment vertical="center" shrinkToFit="1"/>
    </xf>
    <xf numFmtId="0" fontId="20" fillId="0" borderId="0" xfId="5" applyFont="1" applyAlignment="1" applyProtection="1">
      <alignment vertical="center"/>
      <protection locked="0"/>
    </xf>
    <xf numFmtId="0" fontId="4" fillId="2" borderId="3" xfId="0" quotePrefix="1" applyFont="1" applyFill="1" applyBorder="1" applyAlignment="1" applyProtection="1">
      <alignment vertical="center" shrinkToFit="1"/>
    </xf>
    <xf numFmtId="0" fontId="7" fillId="0" borderId="0" xfId="0" applyFont="1" applyAlignment="1" applyProtection="1">
      <alignment horizontal="center" vertical="center"/>
      <protection locked="0"/>
    </xf>
    <xf numFmtId="0" fontId="34" fillId="0" borderId="0" xfId="2" applyFont="1" applyFill="1" applyAlignment="1" applyProtection="1">
      <alignment horizontal="left" vertical="center"/>
      <protection locked="0"/>
    </xf>
    <xf numFmtId="0" fontId="49" fillId="0" borderId="0" xfId="0" applyFont="1" applyBorder="1" applyAlignment="1" applyProtection="1">
      <alignment vertical="center"/>
      <protection locked="0"/>
    </xf>
    <xf numFmtId="0" fontId="9" fillId="0" borderId="0" xfId="0" applyFont="1" applyFill="1" applyAlignment="1" applyProtection="1">
      <alignment horizontal="left" vertical="center" wrapText="1"/>
      <protection locked="0"/>
    </xf>
    <xf numFmtId="0" fontId="55" fillId="0" borderId="0" xfId="0" applyFont="1" applyAlignment="1" applyProtection="1">
      <alignment vertical="center"/>
      <protection locked="0"/>
    </xf>
    <xf numFmtId="0" fontId="55" fillId="0" borderId="0" xfId="0" applyFont="1" applyAlignment="1" applyProtection="1">
      <protection locked="0"/>
    </xf>
    <xf numFmtId="0" fontId="9" fillId="0" borderId="0" xfId="0" applyFont="1" applyFill="1" applyAlignment="1" applyProtection="1">
      <alignment vertical="center" wrapText="1"/>
      <protection locked="0"/>
    </xf>
    <xf numFmtId="0" fontId="9" fillId="0" borderId="0" xfId="0" applyFont="1" applyAlignment="1" applyProtection="1">
      <alignment horizontal="left"/>
      <protection locked="0"/>
    </xf>
    <xf numFmtId="0" fontId="9" fillId="0" borderId="0" xfId="0" applyFont="1" applyAlignment="1" applyProtection="1">
      <alignment horizontal="left" vertical="center" textRotation="255"/>
      <protection locked="0"/>
    </xf>
    <xf numFmtId="0" fontId="55" fillId="0" borderId="0" xfId="0" applyFont="1" applyAlignment="1" applyProtection="1">
      <alignment horizontal="left"/>
      <protection locked="0"/>
    </xf>
    <xf numFmtId="0" fontId="5" fillId="0" borderId="24" xfId="0" applyFont="1" applyBorder="1" applyAlignment="1" applyProtection="1">
      <alignment vertical="center"/>
      <protection locked="0"/>
    </xf>
    <xf numFmtId="0" fontId="5" fillId="0" borderId="12" xfId="0" applyFont="1" applyFill="1" applyBorder="1" applyAlignment="1" applyProtection="1">
      <alignment vertical="center" shrinkToFit="1"/>
      <protection locked="0"/>
    </xf>
    <xf numFmtId="0" fontId="5" fillId="0" borderId="7" xfId="0" applyFont="1" applyFill="1" applyBorder="1" applyAlignment="1" applyProtection="1">
      <alignment vertical="center"/>
      <protection locked="0"/>
    </xf>
    <xf numFmtId="0" fontId="5" fillId="0" borderId="1" xfId="0" applyFont="1" applyBorder="1" applyAlignment="1" applyProtection="1">
      <alignment horizontal="right" vertical="center" shrinkToFit="1"/>
      <protection locked="0"/>
    </xf>
    <xf numFmtId="0" fontId="5" fillId="0" borderId="128" xfId="0" applyFont="1" applyFill="1" applyBorder="1" applyAlignment="1" applyProtection="1">
      <alignment vertical="center" shrinkToFit="1"/>
      <protection locked="0"/>
    </xf>
    <xf numFmtId="0" fontId="5" fillId="0" borderId="3" xfId="0" applyFont="1" applyFill="1" applyBorder="1" applyAlignment="1" applyProtection="1">
      <alignment vertical="center" shrinkToFit="1"/>
      <protection locked="0"/>
    </xf>
    <xf numFmtId="0" fontId="49" fillId="0" borderId="30" xfId="0" applyFont="1" applyBorder="1" applyAlignment="1" applyProtection="1">
      <alignment horizontal="left" vertical="center"/>
      <protection locked="0"/>
    </xf>
    <xf numFmtId="0" fontId="49" fillId="0" borderId="13" xfId="0" applyFont="1" applyBorder="1" applyAlignment="1" applyProtection="1">
      <alignment horizontal="center" vertical="center" shrinkToFit="1"/>
      <protection locked="0"/>
    </xf>
    <xf numFmtId="0" fontId="31" fillId="0" borderId="13" xfId="0" applyFont="1" applyBorder="1" applyAlignment="1" applyProtection="1">
      <protection locked="0"/>
    </xf>
    <xf numFmtId="0" fontId="41" fillId="0" borderId="13" xfId="0" applyFont="1" applyBorder="1" applyAlignment="1" applyProtection="1">
      <alignment vertical="center"/>
      <protection locked="0"/>
    </xf>
    <xf numFmtId="0" fontId="41" fillId="0" borderId="11" xfId="0" applyFont="1" applyBorder="1" applyAlignment="1" applyProtection="1">
      <alignment horizontal="center" vertical="center"/>
      <protection locked="0"/>
    </xf>
    <xf numFmtId="0" fontId="41" fillId="0" borderId="2" xfId="0" applyFont="1" applyBorder="1" applyAlignment="1" applyProtection="1">
      <alignment horizontal="center" vertical="center"/>
      <protection locked="0"/>
    </xf>
    <xf numFmtId="0" fontId="31" fillId="0" borderId="11" xfId="0" applyFont="1" applyBorder="1" applyAlignment="1" applyProtection="1">
      <alignment horizontal="center" vertical="center"/>
      <protection locked="0"/>
    </xf>
    <xf numFmtId="0" fontId="31" fillId="0" borderId="2" xfId="0" applyFont="1" applyBorder="1" applyAlignment="1" applyProtection="1">
      <alignment horizontal="center" vertical="center"/>
      <protection locked="0"/>
    </xf>
    <xf numFmtId="0" fontId="49" fillId="0" borderId="7" xfId="0" applyFont="1" applyBorder="1" applyAlignment="1" applyProtection="1">
      <alignment vertical="center" shrinkToFit="1"/>
      <protection locked="0"/>
    </xf>
    <xf numFmtId="0" fontId="49" fillId="0" borderId="1" xfId="0" applyFont="1" applyBorder="1" applyAlignment="1" applyProtection="1">
      <alignment vertical="center" shrinkToFit="1"/>
      <protection locked="0"/>
    </xf>
    <xf numFmtId="0" fontId="31" fillId="0" borderId="7" xfId="0" applyFont="1" applyFill="1" applyBorder="1" applyAlignment="1" applyProtection="1">
      <alignment vertical="center" shrinkToFit="1"/>
      <protection locked="0"/>
    </xf>
    <xf numFmtId="0" fontId="49" fillId="0" borderId="1" xfId="0" applyFont="1" applyFill="1" applyBorder="1" applyAlignment="1" applyProtection="1">
      <alignment vertical="center" shrinkToFit="1"/>
      <protection locked="0"/>
    </xf>
    <xf numFmtId="0" fontId="31" fillId="0" borderId="126" xfId="0" applyFont="1" applyBorder="1" applyAlignment="1" applyProtection="1">
      <alignment vertical="center" shrinkToFit="1"/>
      <protection locked="0"/>
    </xf>
    <xf numFmtId="0" fontId="49" fillId="0" borderId="127" xfId="0" applyFont="1" applyBorder="1" applyAlignment="1" applyProtection="1">
      <alignment shrinkToFit="1"/>
      <protection locked="0"/>
    </xf>
    <xf numFmtId="0" fontId="20" fillId="4" borderId="83" xfId="2" applyFill="1" applyBorder="1" applyAlignment="1" applyProtection="1">
      <alignment vertical="center" shrinkToFit="1"/>
    </xf>
    <xf numFmtId="0" fontId="26" fillId="0" borderId="102" xfId="5" applyFont="1" applyBorder="1" applyAlignment="1" applyProtection="1">
      <alignment horizontal="center" vertical="center" wrapText="1"/>
      <protection locked="0"/>
    </xf>
    <xf numFmtId="0" fontId="26" fillId="4" borderId="59" xfId="5" applyFont="1" applyFill="1" applyBorder="1" applyAlignment="1" applyProtection="1">
      <alignment horizontal="center" vertical="center"/>
      <protection locked="0"/>
    </xf>
    <xf numFmtId="0" fontId="26" fillId="4" borderId="61" xfId="5" applyFont="1" applyFill="1" applyBorder="1" applyAlignment="1" applyProtection="1">
      <alignment horizontal="center" vertical="center"/>
      <protection locked="0"/>
    </xf>
    <xf numFmtId="0" fontId="26" fillId="4" borderId="66" xfId="5" applyFont="1" applyFill="1" applyBorder="1" applyAlignment="1" applyProtection="1">
      <alignment horizontal="center" vertical="center"/>
      <protection locked="0"/>
    </xf>
    <xf numFmtId="0" fontId="26" fillId="4" borderId="69" xfId="5" applyFont="1" applyFill="1" applyBorder="1" applyAlignment="1" applyProtection="1">
      <alignment horizontal="center" vertical="center"/>
      <protection locked="0"/>
    </xf>
    <xf numFmtId="0" fontId="26" fillId="0" borderId="136" xfId="5" applyFont="1" applyBorder="1" applyAlignment="1" applyProtection="1">
      <alignment horizontal="center" vertical="center" wrapText="1"/>
      <protection locked="0"/>
    </xf>
    <xf numFmtId="0" fontId="20" fillId="4" borderId="137" xfId="2" applyFill="1" applyBorder="1" applyAlignment="1" applyProtection="1">
      <alignment vertical="center" shrinkToFit="1"/>
    </xf>
    <xf numFmtId="0" fontId="20" fillId="4" borderId="138" xfId="2" applyFill="1" applyBorder="1" applyAlignment="1" applyProtection="1">
      <alignment vertical="center" shrinkToFit="1"/>
    </xf>
    <xf numFmtId="0" fontId="20" fillId="4" borderId="139" xfId="2" applyFill="1" applyBorder="1" applyAlignment="1" applyProtection="1">
      <alignment vertical="center" shrinkToFit="1"/>
    </xf>
    <xf numFmtId="0" fontId="20" fillId="4" borderId="140" xfId="2" applyFill="1" applyBorder="1" applyAlignment="1" applyProtection="1">
      <alignment vertical="center" shrinkToFit="1"/>
    </xf>
    <xf numFmtId="0" fontId="20" fillId="4" borderId="141" xfId="2" applyFill="1" applyBorder="1" applyAlignment="1" applyProtection="1">
      <alignment vertical="center" shrinkToFit="1"/>
    </xf>
    <xf numFmtId="0" fontId="0" fillId="0" borderId="129" xfId="5" applyFont="1" applyBorder="1" applyAlignment="1" applyProtection="1">
      <alignment horizontal="center" vertical="center" wrapText="1"/>
      <protection locked="0"/>
    </xf>
    <xf numFmtId="0" fontId="26" fillId="0" borderId="0" xfId="5" applyFont="1" applyBorder="1" applyAlignment="1" applyProtection="1">
      <alignment horizontal="left" vertical="center"/>
      <protection locked="0"/>
    </xf>
    <xf numFmtId="0" fontId="13" fillId="0" borderId="0" xfId="3" quotePrefix="1" applyFont="1" applyFill="1" applyBorder="1" applyAlignment="1" applyProtection="1">
      <alignment vertical="center"/>
      <protection locked="0"/>
    </xf>
    <xf numFmtId="0" fontId="13" fillId="0" borderId="0" xfId="3" applyFont="1" applyFill="1" applyBorder="1" applyAlignment="1" applyProtection="1">
      <alignment vertical="center"/>
      <protection locked="0"/>
    </xf>
    <xf numFmtId="0" fontId="26" fillId="0" borderId="0" xfId="5" quotePrefix="1" applyFont="1" applyAlignment="1">
      <alignment horizontal="right" vertical="center"/>
    </xf>
    <xf numFmtId="0" fontId="26" fillId="0" borderId="0" xfId="5" applyFont="1" applyAlignment="1">
      <alignment vertical="center" wrapText="1"/>
    </xf>
    <xf numFmtId="0" fontId="25" fillId="4" borderId="85" xfId="5" applyFont="1" applyFill="1" applyBorder="1" applyAlignment="1" applyProtection="1">
      <alignment horizontal="center" vertical="center" shrinkToFit="1"/>
      <protection locked="0"/>
    </xf>
    <xf numFmtId="0" fontId="20" fillId="4" borderId="113" xfId="5" applyFont="1" applyFill="1" applyBorder="1" applyAlignment="1" applyProtection="1">
      <alignment horizontal="center" vertical="center" shrinkToFit="1"/>
      <protection locked="0"/>
    </xf>
    <xf numFmtId="0" fontId="20" fillId="4" borderId="85" xfId="5" applyFont="1" applyFill="1" applyBorder="1" applyAlignment="1" applyProtection="1">
      <alignment vertical="center" shrinkToFit="1"/>
      <protection locked="0"/>
    </xf>
    <xf numFmtId="0" fontId="20" fillId="4" borderId="113" xfId="5" applyFont="1" applyFill="1" applyBorder="1" applyAlignment="1" applyProtection="1">
      <alignment vertical="center" shrinkToFit="1"/>
      <protection locked="0"/>
    </xf>
    <xf numFmtId="178" fontId="4" fillId="0" borderId="0" xfId="0" applyNumberFormat="1" applyFont="1" applyAlignment="1" applyProtection="1">
      <protection locked="0"/>
    </xf>
    <xf numFmtId="14" fontId="4" fillId="0" borderId="0" xfId="0" applyNumberFormat="1" applyFont="1" applyFill="1" applyAlignment="1" applyProtection="1">
      <alignment vertical="center"/>
      <protection locked="0"/>
    </xf>
    <xf numFmtId="14" fontId="4" fillId="0" borderId="0" xfId="0" applyNumberFormat="1" applyFont="1" applyAlignment="1" applyProtection="1">
      <protection locked="0"/>
    </xf>
    <xf numFmtId="0" fontId="26" fillId="0" borderId="0" xfId="5" applyFont="1" applyAlignment="1">
      <alignment vertical="center" wrapText="1"/>
    </xf>
    <xf numFmtId="0" fontId="26" fillId="0" borderId="0" xfId="5" applyFont="1" applyFill="1">
      <alignment vertical="center"/>
    </xf>
    <xf numFmtId="0" fontId="20" fillId="4" borderId="77" xfId="2" applyFill="1" applyBorder="1" applyAlignment="1" applyProtection="1">
      <alignment vertical="center" shrinkToFit="1"/>
    </xf>
    <xf numFmtId="0" fontId="20" fillId="4" borderId="72" xfId="2" applyFill="1" applyBorder="1" applyAlignment="1" applyProtection="1">
      <alignment vertical="center" shrinkToFit="1"/>
    </xf>
    <xf numFmtId="0" fontId="20" fillId="4" borderId="74" xfId="2" applyFill="1" applyBorder="1" applyAlignment="1" applyProtection="1">
      <alignment vertical="center" shrinkToFit="1"/>
    </xf>
    <xf numFmtId="0" fontId="20" fillId="4" borderId="75" xfId="2" applyFill="1" applyBorder="1" applyAlignment="1" applyProtection="1">
      <alignment vertical="center" shrinkToFit="1"/>
    </xf>
    <xf numFmtId="0" fontId="20" fillId="4" borderId="76" xfId="2" applyFill="1" applyBorder="1" applyAlignment="1" applyProtection="1">
      <alignment vertical="center" shrinkToFit="1"/>
    </xf>
    <xf numFmtId="0" fontId="20" fillId="4" borderId="71" xfId="2" applyFill="1" applyBorder="1" applyAlignment="1" applyProtection="1">
      <alignment horizontal="center" vertical="center" shrinkToFit="1"/>
    </xf>
    <xf numFmtId="0" fontId="20" fillId="4" borderId="61" xfId="2" applyFill="1" applyBorder="1" applyAlignment="1" applyProtection="1">
      <alignment horizontal="center" vertical="center" shrinkToFit="1"/>
    </xf>
    <xf numFmtId="0" fontId="20" fillId="4" borderId="5" xfId="2" applyFill="1" applyBorder="1" applyAlignment="1" applyProtection="1">
      <alignment horizontal="center" vertical="center" shrinkToFit="1"/>
    </xf>
    <xf numFmtId="0" fontId="20" fillId="4" borderId="66" xfId="2" applyFill="1" applyBorder="1" applyAlignment="1" applyProtection="1">
      <alignment horizontal="center" vertical="center" shrinkToFit="1"/>
    </xf>
    <xf numFmtId="0" fontId="20" fillId="4" borderId="109" xfId="2" applyFill="1" applyBorder="1" applyAlignment="1" applyProtection="1">
      <alignment horizontal="center" vertical="center" shrinkToFit="1"/>
    </xf>
    <xf numFmtId="0" fontId="41" fillId="0" borderId="0" xfId="0" quotePrefix="1" applyFont="1" applyFill="1" applyBorder="1" applyAlignment="1" applyProtection="1">
      <alignment horizontal="right" vertical="center"/>
      <protection locked="0"/>
    </xf>
    <xf numFmtId="0" fontId="41" fillId="0" borderId="0" xfId="0" applyFont="1" applyFill="1" applyBorder="1" applyAlignment="1" applyProtection="1">
      <alignment horizontal="right" vertical="center"/>
      <protection locked="0"/>
    </xf>
    <xf numFmtId="0" fontId="31" fillId="0" borderId="0" xfId="0" applyFont="1" applyFill="1" applyAlignment="1" applyProtection="1">
      <alignment horizontal="center" vertical="center"/>
    </xf>
    <xf numFmtId="58" fontId="31" fillId="0" borderId="0" xfId="0" applyNumberFormat="1" applyFont="1" applyFill="1" applyAlignment="1" applyProtection="1">
      <alignment horizontal="center" vertical="center"/>
      <protection locked="0"/>
    </xf>
    <xf numFmtId="0" fontId="31" fillId="0" borderId="0" xfId="0" applyFont="1" applyFill="1" applyAlignment="1" applyProtection="1">
      <alignment horizontal="center" vertical="center"/>
      <protection locked="0"/>
    </xf>
    <xf numFmtId="0" fontId="31" fillId="0" borderId="0" xfId="0" applyFont="1" applyFill="1" applyAlignment="1" applyProtection="1">
      <alignment horizontal="left" vertical="center" shrinkToFit="1"/>
      <protection locked="0"/>
    </xf>
    <xf numFmtId="0" fontId="31" fillId="0" borderId="0" xfId="0" applyFont="1" applyFill="1" applyAlignment="1" applyProtection="1">
      <alignment horizontal="center" vertical="center" shrinkToFit="1"/>
      <protection locked="0"/>
    </xf>
    <xf numFmtId="0" fontId="26" fillId="0" borderId="54" xfId="2" applyFont="1" applyFill="1" applyBorder="1" applyAlignment="1" applyProtection="1">
      <alignment horizontal="center" vertical="center"/>
      <protection locked="0"/>
    </xf>
    <xf numFmtId="0" fontId="26" fillId="0" borderId="4" xfId="2" applyFont="1" applyFill="1" applyBorder="1" applyAlignment="1" applyProtection="1">
      <alignment horizontal="center" vertical="center"/>
      <protection locked="0"/>
    </xf>
    <xf numFmtId="0" fontId="20" fillId="0" borderId="100" xfId="2" applyFont="1" applyBorder="1" applyAlignment="1" applyProtection="1">
      <alignment horizontal="center" vertical="center"/>
      <protection locked="0"/>
    </xf>
    <xf numFmtId="0" fontId="20" fillId="0" borderId="104" xfId="2" applyFont="1" applyBorder="1" applyAlignment="1" applyProtection="1">
      <alignment horizontal="center" vertical="center"/>
      <protection locked="0"/>
    </xf>
    <xf numFmtId="0" fontId="20" fillId="0" borderId="71" xfId="2" applyFont="1" applyBorder="1" applyAlignment="1" applyProtection="1">
      <alignment horizontal="center" vertical="center"/>
      <protection locked="0"/>
    </xf>
    <xf numFmtId="0" fontId="20" fillId="0" borderId="109" xfId="2" applyFont="1" applyBorder="1" applyAlignment="1" applyProtection="1">
      <alignment horizontal="center" vertical="center"/>
      <protection locked="0"/>
    </xf>
    <xf numFmtId="0" fontId="25" fillId="0" borderId="38" xfId="2" applyFont="1" applyBorder="1" applyAlignment="1" applyProtection="1">
      <alignment horizontal="center" vertical="center" wrapText="1"/>
      <protection locked="0"/>
    </xf>
    <xf numFmtId="0" fontId="25" fillId="0" borderId="110" xfId="2" applyFont="1" applyBorder="1" applyAlignment="1" applyProtection="1">
      <alignment horizontal="center" vertical="center" wrapText="1"/>
      <protection locked="0"/>
    </xf>
    <xf numFmtId="0" fontId="22" fillId="0" borderId="0" xfId="2" applyFont="1" applyAlignment="1" applyProtection="1">
      <alignment horizontal="center" vertical="center"/>
      <protection locked="0"/>
    </xf>
    <xf numFmtId="0" fontId="26" fillId="0" borderId="103" xfId="2" applyFont="1" applyBorder="1" applyAlignment="1" applyProtection="1">
      <alignment horizontal="center" vertical="center"/>
      <protection locked="0"/>
    </xf>
    <xf numFmtId="0" fontId="20" fillId="4" borderId="11" xfId="2" applyFont="1" applyFill="1" applyBorder="1" applyAlignment="1" applyProtection="1">
      <alignment horizontal="center" vertical="center" shrinkToFit="1"/>
      <protection locked="0"/>
    </xf>
    <xf numFmtId="0" fontId="26" fillId="0" borderId="101" xfId="2" applyFont="1" applyBorder="1" applyAlignment="1" applyProtection="1">
      <alignment horizontal="center" vertical="center"/>
      <protection locked="0"/>
    </xf>
    <xf numFmtId="0" fontId="26" fillId="0" borderId="102" xfId="2" applyFont="1" applyBorder="1" applyAlignment="1" applyProtection="1">
      <alignment horizontal="center" vertical="center"/>
      <protection locked="0"/>
    </xf>
    <xf numFmtId="0" fontId="20" fillId="4" borderId="0" xfId="2" applyNumberFormat="1" applyFont="1" applyFill="1" applyAlignment="1" applyProtection="1">
      <alignment horizontal="left" vertical="center" shrinkToFit="1"/>
    </xf>
    <xf numFmtId="0" fontId="40" fillId="0" borderId="71" xfId="2" applyFont="1" applyBorder="1" applyAlignment="1">
      <alignment horizontal="center" vertical="center" wrapText="1" shrinkToFit="1"/>
    </xf>
    <xf numFmtId="0" fontId="40" fillId="0" borderId="109" xfId="2" applyFont="1" applyBorder="1" applyAlignment="1">
      <alignment horizontal="center" vertical="center" shrinkToFit="1"/>
    </xf>
    <xf numFmtId="0" fontId="20" fillId="4" borderId="11" xfId="2" applyFont="1" applyFill="1" applyBorder="1" applyAlignment="1" applyProtection="1">
      <alignment horizontal="left" vertical="center" shrinkToFit="1"/>
    </xf>
    <xf numFmtId="0" fontId="46" fillId="0" borderId="71" xfId="2" applyFont="1" applyBorder="1" applyAlignment="1">
      <alignment horizontal="center" vertical="center" wrapText="1" shrinkToFit="1"/>
    </xf>
    <xf numFmtId="0" fontId="46" fillId="0" borderId="109" xfId="2" applyFont="1" applyBorder="1" applyAlignment="1">
      <alignment horizontal="center" vertical="center" wrapText="1" shrinkToFit="1"/>
    </xf>
    <xf numFmtId="0" fontId="40" fillId="0" borderId="109" xfId="2" applyFont="1" applyBorder="1" applyAlignment="1">
      <alignment horizontal="center" vertical="center" wrapText="1" shrinkToFit="1"/>
    </xf>
    <xf numFmtId="0" fontId="20" fillId="0" borderId="0" xfId="2" applyFont="1" applyAlignment="1" applyProtection="1">
      <alignment horizontal="center" vertical="center"/>
      <protection locked="0"/>
    </xf>
    <xf numFmtId="0" fontId="20" fillId="0" borderId="0" xfId="2" applyFont="1" applyAlignment="1" applyProtection="1">
      <alignment horizontal="left" vertical="center" shrinkToFit="1"/>
      <protection locked="0"/>
    </xf>
    <xf numFmtId="0" fontId="39" fillId="0" borderId="54" xfId="2" applyFont="1" applyBorder="1" applyAlignment="1" applyProtection="1">
      <alignment horizontal="center" vertical="center"/>
      <protection locked="0"/>
    </xf>
    <xf numFmtId="0" fontId="39" fillId="0" borderId="4" xfId="2" applyFont="1" applyBorder="1" applyAlignment="1" applyProtection="1">
      <alignment horizontal="center" vertical="center"/>
      <protection locked="0"/>
    </xf>
    <xf numFmtId="0" fontId="24" fillId="0" borderId="12" xfId="2" applyFont="1" applyBorder="1" applyAlignment="1" applyProtection="1">
      <alignment horizontal="center" vertical="center"/>
      <protection locked="0"/>
    </xf>
    <xf numFmtId="0" fontId="24" fillId="0" borderId="59" xfId="2" applyFont="1" applyBorder="1" applyAlignment="1" applyProtection="1">
      <alignment horizontal="center" vertical="center"/>
      <protection locked="0"/>
    </xf>
    <xf numFmtId="0" fontId="24" fillId="0" borderId="5" xfId="2" applyFont="1" applyBorder="1" applyAlignment="1" applyProtection="1">
      <alignment horizontal="center" vertical="center"/>
      <protection locked="0"/>
    </xf>
    <xf numFmtId="0" fontId="24" fillId="0" borderId="3" xfId="2" applyFont="1" applyBorder="1" applyAlignment="1" applyProtection="1">
      <alignment vertical="center"/>
      <protection locked="0"/>
    </xf>
    <xf numFmtId="0" fontId="25" fillId="5" borderId="1" xfId="2" applyFont="1" applyFill="1" applyBorder="1" applyAlignment="1" applyProtection="1">
      <alignment horizontal="left" vertical="top" wrapText="1"/>
      <protection locked="0"/>
    </xf>
    <xf numFmtId="0" fontId="24" fillId="0" borderId="27" xfId="2" applyFont="1" applyBorder="1" applyAlignment="1" applyProtection="1">
      <alignment horizontal="center" vertical="center" wrapText="1"/>
      <protection locked="0"/>
    </xf>
    <xf numFmtId="0" fontId="24" fillId="0" borderId="10" xfId="2" applyFont="1" applyBorder="1" applyAlignment="1" applyProtection="1">
      <alignment horizontal="center" vertical="center"/>
      <protection locked="0"/>
    </xf>
    <xf numFmtId="0" fontId="24" fillId="0" borderId="56" xfId="2" applyFont="1" applyBorder="1" applyAlignment="1" applyProtection="1">
      <alignment horizontal="center" vertical="center"/>
      <protection locked="0"/>
    </xf>
    <xf numFmtId="0" fontId="24" fillId="0" borderId="11" xfId="2" applyFont="1" applyBorder="1" applyAlignment="1" applyProtection="1">
      <alignment horizontal="center" vertical="center" shrinkToFit="1"/>
    </xf>
    <xf numFmtId="0" fontId="24" fillId="0" borderId="11" xfId="2" applyFont="1" applyBorder="1" applyAlignment="1" applyProtection="1">
      <alignment horizontal="center" vertical="center" shrinkToFit="1"/>
      <protection locked="0"/>
    </xf>
    <xf numFmtId="0" fontId="20" fillId="0" borderId="11" xfId="2" applyFont="1" applyBorder="1" applyAlignment="1" applyProtection="1">
      <alignment vertical="center" shrinkToFit="1"/>
      <protection locked="0"/>
    </xf>
    <xf numFmtId="0" fontId="27" fillId="0" borderId="0" xfId="2" applyFont="1" applyAlignment="1" applyProtection="1">
      <alignment horizontal="center" vertical="center"/>
      <protection locked="0"/>
    </xf>
    <xf numFmtId="0" fontId="24" fillId="0" borderId="12" xfId="2" applyFont="1" applyBorder="1" applyAlignment="1" applyProtection="1">
      <alignment horizontal="center" vertical="center" wrapText="1"/>
      <protection locked="0"/>
    </xf>
    <xf numFmtId="0" fontId="24" fillId="0" borderId="59" xfId="2" applyFont="1" applyBorder="1" applyAlignment="1" applyProtection="1">
      <alignment horizontal="center" vertical="center" wrapText="1"/>
      <protection locked="0"/>
    </xf>
    <xf numFmtId="0" fontId="24" fillId="0" borderId="5" xfId="2" applyFont="1" applyBorder="1" applyAlignment="1" applyProtection="1">
      <alignment horizontal="center" vertical="center" wrapText="1"/>
      <protection locked="0"/>
    </xf>
    <xf numFmtId="0" fontId="35" fillId="0" borderId="12" xfId="2" applyFont="1" applyBorder="1" applyAlignment="1" applyProtection="1">
      <alignment horizontal="center" vertical="center" wrapText="1"/>
      <protection locked="0"/>
    </xf>
    <xf numFmtId="0" fontId="24" fillId="0" borderId="27" xfId="2" applyFont="1" applyBorder="1" applyAlignment="1" applyProtection="1">
      <alignment horizontal="center" vertical="center"/>
      <protection locked="0"/>
    </xf>
    <xf numFmtId="0" fontId="24" fillId="0" borderId="6" xfId="2" applyFont="1" applyBorder="1" applyAlignment="1" applyProtection="1">
      <alignment horizontal="center" vertical="center"/>
      <protection locked="0"/>
    </xf>
    <xf numFmtId="0" fontId="24" fillId="0" borderId="55" xfId="2" applyFont="1" applyBorder="1" applyAlignment="1" applyProtection="1">
      <alignment horizontal="center" vertical="center"/>
      <protection locked="0"/>
    </xf>
    <xf numFmtId="0" fontId="24" fillId="0" borderId="57" xfId="2" applyFont="1" applyBorder="1" applyAlignment="1" applyProtection="1">
      <alignment horizontal="center" vertical="center"/>
      <protection locked="0"/>
    </xf>
    <xf numFmtId="0" fontId="14" fillId="0" borderId="11" xfId="2" applyFont="1" applyBorder="1" applyAlignment="1" applyProtection="1">
      <alignment horizontal="left" vertical="center" shrinkToFit="1"/>
      <protection locked="0"/>
    </xf>
    <xf numFmtId="58" fontId="31" fillId="0" borderId="0" xfId="0" applyNumberFormat="1" applyFont="1" applyFill="1" applyAlignment="1" applyProtection="1">
      <alignment horizontal="center" vertical="center" shrinkToFit="1"/>
      <protection locked="0"/>
    </xf>
    <xf numFmtId="0" fontId="31" fillId="0" borderId="0" xfId="0" applyFont="1" applyFill="1" applyAlignment="1" applyProtection="1">
      <alignment horizontal="left" vertical="center" shrinkToFit="1"/>
    </xf>
    <xf numFmtId="0" fontId="31" fillId="0" borderId="0" xfId="0" applyFont="1" applyFill="1" applyAlignment="1" applyProtection="1">
      <alignment horizontal="center" vertical="center" shrinkToFit="1"/>
    </xf>
    <xf numFmtId="0" fontId="26" fillId="0" borderId="0" xfId="5" applyFont="1" applyAlignment="1">
      <alignment vertical="center" wrapText="1"/>
    </xf>
    <xf numFmtId="0" fontId="26" fillId="0" borderId="71" xfId="5" applyFont="1" applyFill="1" applyBorder="1" applyAlignment="1">
      <alignment horizontal="center" vertical="center" wrapText="1"/>
    </xf>
    <xf numFmtId="0" fontId="26" fillId="0" borderId="109" xfId="5" applyFont="1" applyFill="1" applyBorder="1" applyAlignment="1">
      <alignment horizontal="center" vertical="center" wrapText="1"/>
    </xf>
    <xf numFmtId="0" fontId="26" fillId="0" borderId="36" xfId="5" applyFont="1" applyBorder="1" applyAlignment="1" applyProtection="1">
      <alignment horizontal="center" vertical="center" wrapText="1"/>
      <protection locked="0"/>
    </xf>
    <xf numFmtId="0" fontId="26" fillId="0" borderId="78" xfId="5" applyFont="1" applyBorder="1" applyAlignment="1" applyProtection="1">
      <alignment horizontal="center" vertical="center" wrapText="1"/>
      <protection locked="0"/>
    </xf>
    <xf numFmtId="0" fontId="0" fillId="0" borderId="35" xfId="5" applyFont="1" applyBorder="1" applyAlignment="1" applyProtection="1">
      <alignment horizontal="center" vertical="center" wrapText="1"/>
      <protection locked="0"/>
    </xf>
    <xf numFmtId="0" fontId="26" fillId="0" borderId="132" xfId="5" applyFont="1" applyBorder="1" applyAlignment="1">
      <alignment horizontal="center" vertical="center" wrapText="1"/>
    </xf>
    <xf numFmtId="0" fontId="26" fillId="0" borderId="133" xfId="5" applyFont="1" applyBorder="1" applyAlignment="1">
      <alignment horizontal="center" vertical="center" wrapText="1"/>
    </xf>
    <xf numFmtId="0" fontId="26" fillId="0" borderId="38" xfId="5" applyFont="1" applyBorder="1" applyAlignment="1" applyProtection="1">
      <alignment horizontal="center" vertical="center" wrapText="1"/>
      <protection locked="0"/>
    </xf>
    <xf numFmtId="0" fontId="26" fillId="0" borderId="110" xfId="5" applyFont="1" applyBorder="1" applyAlignment="1" applyProtection="1">
      <alignment horizontal="center" vertical="center" wrapText="1"/>
      <protection locked="0"/>
    </xf>
    <xf numFmtId="0" fontId="24" fillId="0" borderId="134" xfId="5" applyFont="1" applyBorder="1" applyAlignment="1" applyProtection="1">
      <alignment horizontal="center" vertical="center" wrapText="1"/>
      <protection locked="0"/>
    </xf>
    <xf numFmtId="0" fontId="24" fillId="0" borderId="135" xfId="5" applyFont="1" applyBorder="1" applyAlignment="1" applyProtection="1">
      <alignment horizontal="center" vertical="center" wrapText="1"/>
      <protection locked="0"/>
    </xf>
    <xf numFmtId="0" fontId="26" fillId="0" borderId="71" xfId="5" applyFont="1" applyFill="1" applyBorder="1" applyAlignment="1" applyProtection="1">
      <alignment horizontal="center" vertical="center" wrapText="1"/>
      <protection locked="0"/>
    </xf>
    <xf numFmtId="0" fontId="26" fillId="0" borderId="59" xfId="5" applyFont="1" applyFill="1" applyBorder="1" applyAlignment="1" applyProtection="1">
      <alignment horizontal="center" vertical="center" wrapText="1"/>
      <protection locked="0"/>
    </xf>
    <xf numFmtId="0" fontId="34" fillId="0" borderId="71" xfId="5" applyFont="1" applyFill="1" applyBorder="1" applyAlignment="1" applyProtection="1">
      <alignment horizontal="center" vertical="center" wrapText="1"/>
      <protection locked="0"/>
    </xf>
    <xf numFmtId="0" fontId="34" fillId="0" borderId="59" xfId="5" applyFont="1" applyFill="1" applyBorder="1" applyAlignment="1" applyProtection="1">
      <alignment horizontal="center" vertical="center" wrapText="1"/>
      <protection locked="0"/>
    </xf>
    <xf numFmtId="0" fontId="26" fillId="0" borderId="102" xfId="5" applyFont="1" applyBorder="1" applyAlignment="1" applyProtection="1">
      <alignment horizontal="center" vertical="center" wrapText="1"/>
      <protection locked="0"/>
    </xf>
    <xf numFmtId="0" fontId="26" fillId="0" borderId="131" xfId="5" applyFont="1" applyBorder="1" applyAlignment="1" applyProtection="1">
      <alignment horizontal="center" vertical="center" wrapText="1"/>
      <protection locked="0"/>
    </xf>
    <xf numFmtId="0" fontId="26" fillId="0" borderId="101" xfId="5" applyFont="1" applyBorder="1" applyAlignment="1" applyProtection="1">
      <alignment horizontal="center" vertical="center" wrapText="1"/>
      <protection locked="0"/>
    </xf>
    <xf numFmtId="0" fontId="26" fillId="0" borderId="130" xfId="5" applyFont="1" applyBorder="1" applyAlignment="1" applyProtection="1">
      <alignment horizontal="center" vertical="center" wrapText="1"/>
      <protection locked="0"/>
    </xf>
    <xf numFmtId="0" fontId="26" fillId="0" borderId="71" xfId="5" applyFont="1" applyBorder="1" applyAlignment="1" applyProtection="1">
      <alignment horizontal="center" vertical="center" wrapText="1"/>
      <protection locked="0"/>
    </xf>
    <xf numFmtId="0" fontId="26" fillId="0" borderId="109" xfId="5" applyFont="1" applyBorder="1" applyAlignment="1" applyProtection="1">
      <alignment horizontal="center" vertical="center" wrapText="1"/>
      <protection locked="0"/>
    </xf>
    <xf numFmtId="0" fontId="20" fillId="0" borderId="0" xfId="5" applyFont="1" applyAlignment="1">
      <alignment horizontal="left" vertical="center"/>
    </xf>
    <xf numFmtId="0" fontId="26" fillId="0" borderId="0" xfId="0" applyFont="1" applyAlignment="1">
      <alignment vertical="center" wrapText="1"/>
    </xf>
    <xf numFmtId="0" fontId="20" fillId="0" borderId="3" xfId="5" applyFill="1" applyBorder="1" applyAlignment="1">
      <alignment horizontal="center" vertical="center" shrinkToFit="1"/>
    </xf>
    <xf numFmtId="0" fontId="20" fillId="0" borderId="0" xfId="5" applyFont="1" applyBorder="1" applyAlignment="1" applyProtection="1">
      <alignment horizontal="left" vertical="center"/>
      <protection locked="0"/>
    </xf>
    <xf numFmtId="0" fontId="26" fillId="0" borderId="0" xfId="5" applyFont="1" applyFill="1" applyAlignment="1">
      <alignment vertical="center" wrapText="1"/>
    </xf>
    <xf numFmtId="0" fontId="26" fillId="0" borderId="54" xfId="5" applyFont="1" applyBorder="1" applyAlignment="1" applyProtection="1">
      <alignment horizontal="center" vertical="center" shrinkToFit="1"/>
      <protection locked="0"/>
    </xf>
    <xf numFmtId="0" fontId="26" fillId="0" borderId="4" xfId="5" applyFont="1" applyBorder="1" applyAlignment="1" applyProtection="1">
      <alignment horizontal="center" vertical="center" shrinkToFit="1"/>
      <protection locked="0"/>
    </xf>
    <xf numFmtId="0" fontId="22" fillId="0" borderId="0" xfId="5" applyFont="1" applyAlignment="1" applyProtection="1">
      <alignment horizontal="center" vertical="center"/>
      <protection locked="0"/>
    </xf>
    <xf numFmtId="0" fontId="20" fillId="0" borderId="0" xfId="5" applyFont="1" applyAlignment="1" applyProtection="1">
      <alignment horizontal="center" vertical="center" shrinkToFit="1"/>
      <protection locked="0"/>
    </xf>
    <xf numFmtId="0" fontId="20" fillId="0" borderId="0" xfId="5" applyFont="1" applyAlignment="1" applyProtection="1">
      <alignment horizontal="left" vertical="center" shrinkToFit="1"/>
      <protection locked="0"/>
    </xf>
    <xf numFmtId="0" fontId="20" fillId="4" borderId="11" xfId="2" applyFont="1" applyFill="1" applyBorder="1" applyAlignment="1" applyProtection="1">
      <alignment horizontal="center" vertical="center" shrinkToFit="1"/>
    </xf>
    <xf numFmtId="0" fontId="6" fillId="0" borderId="0" xfId="0" applyFont="1" applyFill="1" applyAlignment="1" applyProtection="1">
      <alignment horizontal="center" vertical="center"/>
      <protection locked="0"/>
    </xf>
    <xf numFmtId="0" fontId="7" fillId="0" borderId="0" xfId="0" applyFont="1" applyFill="1" applyAlignment="1" applyProtection="1">
      <alignment horizontal="right" vertical="center"/>
      <protection locked="0"/>
    </xf>
    <xf numFmtId="0" fontId="6" fillId="0" borderId="0" xfId="0" applyFont="1" applyFill="1" applyAlignment="1" applyProtection="1">
      <alignment vertical="center"/>
      <protection locked="0"/>
    </xf>
    <xf numFmtId="0" fontId="6" fillId="0" borderId="0" xfId="0" applyFont="1" applyAlignment="1" applyProtection="1">
      <alignment vertical="center"/>
      <protection locked="0"/>
    </xf>
    <xf numFmtId="0" fontId="0" fillId="0" borderId="0" xfId="0" applyAlignment="1" applyProtection="1">
      <alignment vertical="center"/>
      <protection locked="0"/>
    </xf>
    <xf numFmtId="0" fontId="16" fillId="0" borderId="0" xfId="0" applyFont="1" applyFill="1" applyAlignment="1" applyProtection="1">
      <alignment horizontal="center" vertical="center"/>
      <protection locked="0"/>
    </xf>
    <xf numFmtId="0" fontId="16" fillId="0" borderId="0" xfId="0" applyFont="1" applyFill="1" applyAlignment="1" applyProtection="1">
      <alignment horizontal="center" vertical="center" wrapText="1"/>
      <protection locked="0"/>
    </xf>
    <xf numFmtId="0" fontId="6" fillId="0" borderId="0" xfId="0" applyFont="1" applyFill="1" applyAlignment="1" applyProtection="1">
      <alignment vertical="center" wrapText="1"/>
      <protection locked="0"/>
    </xf>
    <xf numFmtId="0" fontId="6" fillId="0" borderId="0" xfId="0" applyFont="1" applyAlignment="1" applyProtection="1">
      <alignment vertical="center" wrapText="1"/>
      <protection locked="0"/>
    </xf>
    <xf numFmtId="0" fontId="6" fillId="0" borderId="0" xfId="0" applyFont="1" applyFill="1" applyAlignment="1" applyProtection="1">
      <alignment horizontal="center" vertical="center" shrinkToFit="1"/>
      <protection locked="0"/>
    </xf>
    <xf numFmtId="0" fontId="6" fillId="0" borderId="54" xfId="0" applyFont="1" applyFill="1" applyBorder="1" applyAlignment="1" applyProtection="1">
      <alignment horizontal="distributed" vertical="center"/>
      <protection locked="0"/>
    </xf>
    <xf numFmtId="0" fontId="6" fillId="0" borderId="3" xfId="0" applyFont="1" applyFill="1" applyBorder="1" applyAlignment="1" applyProtection="1">
      <alignment horizontal="distributed" vertical="center"/>
      <protection locked="0"/>
    </xf>
    <xf numFmtId="0" fontId="6" fillId="0" borderId="4" xfId="0" applyFont="1" applyFill="1" applyBorder="1" applyAlignment="1" applyProtection="1">
      <alignment horizontal="distributed" vertical="center"/>
      <protection locked="0"/>
    </xf>
    <xf numFmtId="0" fontId="4" fillId="0" borderId="1" xfId="0" applyFont="1" applyFill="1" applyBorder="1" applyAlignment="1" applyProtection="1">
      <alignment vertical="center" shrinkToFit="1"/>
      <protection locked="0"/>
    </xf>
    <xf numFmtId="0" fontId="0" fillId="0" borderId="1" xfId="0" applyBorder="1" applyAlignment="1" applyProtection="1">
      <alignment vertical="center" shrinkToFit="1"/>
      <protection locked="0"/>
    </xf>
    <xf numFmtId="0" fontId="6" fillId="0" borderId="0" xfId="0" applyFont="1" applyFill="1" applyAlignment="1" applyProtection="1">
      <protection locked="0"/>
    </xf>
    <xf numFmtId="0" fontId="0" fillId="0" borderId="0" xfId="0" applyAlignment="1" applyProtection="1">
      <protection locked="0"/>
    </xf>
    <xf numFmtId="0" fontId="6" fillId="0" borderId="0" xfId="0" applyFont="1" applyFill="1" applyAlignment="1" applyProtection="1">
      <alignment horizontal="right" vertical="center"/>
      <protection locked="0"/>
    </xf>
    <xf numFmtId="0" fontId="6" fillId="0" borderId="0" xfId="0" applyFont="1" applyFill="1" applyAlignment="1">
      <alignment vertical="center"/>
    </xf>
    <xf numFmtId="0" fontId="0" fillId="0" borderId="0" xfId="0" applyFont="1" applyAlignment="1">
      <alignment vertical="center"/>
    </xf>
    <xf numFmtId="0" fontId="6" fillId="0" borderId="3" xfId="0" applyFont="1" applyFill="1" applyBorder="1" applyAlignment="1" applyProtection="1">
      <alignment horizontal="left" vertical="center" shrinkToFit="1"/>
      <protection locked="0"/>
    </xf>
    <xf numFmtId="0" fontId="6" fillId="0" borderId="11" xfId="0" applyFont="1" applyFill="1" applyBorder="1" applyAlignment="1" applyProtection="1">
      <alignment horizontal="left" shrinkToFit="1"/>
    </xf>
    <xf numFmtId="0" fontId="6" fillId="0" borderId="11" xfId="0" applyFont="1" applyFill="1" applyBorder="1" applyAlignment="1" applyProtection="1">
      <alignment horizontal="left" vertical="center" shrinkToFit="1"/>
    </xf>
    <xf numFmtId="0" fontId="6" fillId="0" borderId="1" xfId="0" applyFont="1" applyFill="1" applyBorder="1" applyAlignment="1" applyProtection="1">
      <alignment horizontal="right" vertical="center" shrinkToFit="1"/>
      <protection locked="0"/>
    </xf>
    <xf numFmtId="0" fontId="4" fillId="0" borderId="54" xfId="0" applyFont="1" applyFill="1" applyBorder="1" applyAlignment="1" applyProtection="1">
      <alignment vertical="center" shrinkToFit="1"/>
      <protection locked="0"/>
    </xf>
    <xf numFmtId="0" fontId="4" fillId="0" borderId="3" xfId="0" applyFont="1" applyFill="1" applyBorder="1" applyAlignment="1" applyProtection="1">
      <alignment vertical="center" shrinkToFit="1"/>
      <protection locked="0"/>
    </xf>
    <xf numFmtId="0" fontId="4" fillId="0" borderId="4" xfId="0" applyFont="1" applyFill="1" applyBorder="1" applyAlignment="1" applyProtection="1">
      <alignment vertical="center" shrinkToFit="1"/>
      <protection locked="0"/>
    </xf>
    <xf numFmtId="0" fontId="6" fillId="0" borderId="11" xfId="0" applyFont="1" applyFill="1" applyBorder="1" applyAlignment="1" applyProtection="1">
      <alignment horizontal="left" vertical="center"/>
    </xf>
    <xf numFmtId="0" fontId="4" fillId="0" borderId="0" xfId="0" applyFont="1" applyFill="1" applyAlignment="1">
      <alignment vertical="top" wrapText="1"/>
    </xf>
    <xf numFmtId="0" fontId="0" fillId="0" borderId="0" xfId="0" applyFont="1" applyAlignment="1"/>
    <xf numFmtId="58" fontId="6" fillId="0" borderId="0" xfId="0" applyNumberFormat="1" applyFont="1" applyFill="1" applyAlignment="1" applyProtection="1">
      <alignment horizontal="center" vertical="center" shrinkToFit="1"/>
      <protection locked="0"/>
    </xf>
    <xf numFmtId="0" fontId="6" fillId="0" borderId="0" xfId="0" applyFont="1" applyFill="1" applyAlignment="1" applyProtection="1">
      <alignment horizontal="left" vertical="center" shrinkToFit="1"/>
      <protection locked="0"/>
    </xf>
    <xf numFmtId="0" fontId="6" fillId="0" borderId="27" xfId="0" applyFont="1" applyFill="1" applyBorder="1" applyAlignment="1" applyProtection="1">
      <alignment horizontal="distributed" vertical="center" wrapText="1"/>
      <protection locked="0"/>
    </xf>
    <xf numFmtId="0" fontId="0" fillId="0" borderId="6" xfId="0" applyBorder="1" applyAlignment="1" applyProtection="1">
      <alignment horizontal="distributed" vertical="center" wrapText="1"/>
      <protection locked="0"/>
    </xf>
    <xf numFmtId="0" fontId="0" fillId="0" borderId="56" xfId="0" applyBorder="1" applyAlignment="1" applyProtection="1">
      <alignment horizontal="distributed" vertical="center" wrapText="1"/>
      <protection locked="0"/>
    </xf>
    <xf numFmtId="0" fontId="0" fillId="0" borderId="57" xfId="0" applyBorder="1" applyAlignment="1" applyProtection="1">
      <alignment horizontal="distributed" vertical="center" wrapText="1"/>
      <protection locked="0"/>
    </xf>
    <xf numFmtId="0" fontId="4" fillId="0" borderId="1" xfId="0" applyFont="1" applyFill="1" applyBorder="1" applyAlignment="1" applyProtection="1">
      <alignment horizontal="distributed" vertical="center" wrapText="1"/>
      <protection locked="0"/>
    </xf>
    <xf numFmtId="0" fontId="0" fillId="0" borderId="1" xfId="0" applyBorder="1" applyAlignment="1" applyProtection="1">
      <alignment vertical="center"/>
      <protection locked="0"/>
    </xf>
    <xf numFmtId="0" fontId="6" fillId="0" borderId="1" xfId="0" applyFont="1" applyFill="1" applyBorder="1" applyAlignment="1" applyProtection="1">
      <alignment horizontal="distributed" vertical="center" wrapText="1"/>
      <protection locked="0"/>
    </xf>
    <xf numFmtId="0" fontId="49" fillId="0" borderId="13" xfId="0" applyFont="1" applyFill="1" applyBorder="1" applyAlignment="1" applyProtection="1">
      <alignment horizontal="center" vertical="center"/>
      <protection locked="0"/>
    </xf>
    <xf numFmtId="0" fontId="50" fillId="0" borderId="0" xfId="0" applyFont="1" applyBorder="1" applyAlignment="1" applyProtection="1">
      <alignment horizontal="left" vertical="center" wrapText="1" shrinkToFit="1"/>
      <protection locked="0"/>
    </xf>
    <xf numFmtId="0" fontId="44" fillId="0" borderId="0" xfId="0" applyFont="1" applyBorder="1" applyAlignment="1">
      <alignment horizontal="left" vertical="center" wrapText="1" shrinkToFit="1"/>
    </xf>
    <xf numFmtId="0" fontId="44" fillId="0" borderId="0" xfId="0" applyFont="1" applyBorder="1" applyAlignment="1">
      <alignment horizontal="left" vertical="center"/>
    </xf>
    <xf numFmtId="0" fontId="49" fillId="3" borderId="86" xfId="0" applyFont="1" applyFill="1" applyBorder="1" applyAlignment="1" applyProtection="1">
      <alignment horizontal="center" vertical="center"/>
      <protection locked="0"/>
    </xf>
    <xf numFmtId="0" fontId="49" fillId="3" borderId="87" xfId="0" applyFont="1" applyFill="1" applyBorder="1" applyAlignment="1" applyProtection="1">
      <alignment horizontal="center" vertical="center"/>
      <protection locked="0"/>
    </xf>
    <xf numFmtId="0" fontId="49" fillId="3" borderId="31" xfId="0" applyFont="1" applyFill="1" applyBorder="1" applyAlignment="1" applyProtection="1">
      <alignment horizontal="center" vertical="center"/>
      <protection locked="0"/>
    </xf>
    <xf numFmtId="0" fontId="49" fillId="0" borderId="88" xfId="0" applyFont="1" applyBorder="1" applyAlignment="1" applyProtection="1">
      <alignment horizontal="left" vertical="center" shrinkToFit="1"/>
      <protection locked="0"/>
    </xf>
    <xf numFmtId="0" fontId="49" fillId="0" borderId="89" xfId="0" applyFont="1" applyBorder="1" applyAlignment="1" applyProtection="1">
      <alignment horizontal="left" vertical="center" shrinkToFit="1"/>
      <protection locked="0"/>
    </xf>
    <xf numFmtId="0" fontId="49" fillId="0" borderId="90" xfId="0" applyFont="1" applyBorder="1" applyAlignment="1" applyProtection="1">
      <alignment horizontal="left" vertical="center" shrinkToFit="1"/>
      <protection locked="0"/>
    </xf>
    <xf numFmtId="0" fontId="49" fillId="0" borderId="88" xfId="0" applyFont="1" applyBorder="1" applyAlignment="1" applyProtection="1">
      <alignment horizontal="left" shrinkToFit="1"/>
      <protection locked="0"/>
    </xf>
    <xf numFmtId="0" fontId="49" fillId="0" borderId="89" xfId="0" applyFont="1" applyBorder="1" applyAlignment="1" applyProtection="1">
      <alignment horizontal="left" shrinkToFit="1"/>
      <protection locked="0"/>
    </xf>
    <xf numFmtId="0" fontId="49" fillId="0" borderId="33" xfId="0" applyFont="1" applyBorder="1" applyAlignment="1" applyProtection="1">
      <alignment horizontal="left" shrinkToFit="1"/>
      <protection locked="0"/>
    </xf>
    <xf numFmtId="0" fontId="49" fillId="0" borderId="54" xfId="0" applyFont="1" applyBorder="1" applyAlignment="1" applyProtection="1">
      <alignment horizontal="center" vertical="center" shrinkToFit="1"/>
      <protection locked="0"/>
    </xf>
    <xf numFmtId="0" fontId="49" fillId="0" borderId="3" xfId="0" applyFont="1" applyBorder="1" applyAlignment="1" applyProtection="1">
      <alignment horizontal="center" vertical="center" shrinkToFit="1"/>
      <protection locked="0"/>
    </xf>
    <xf numFmtId="0" fontId="49" fillId="0" borderId="4" xfId="0" applyFont="1" applyBorder="1" applyAlignment="1" applyProtection="1">
      <alignment horizontal="center" vertical="center" shrinkToFit="1"/>
      <protection locked="0"/>
    </xf>
    <xf numFmtId="0" fontId="8" fillId="0" borderId="0" xfId="0" applyFont="1" applyFill="1" applyAlignment="1" applyProtection="1">
      <alignment vertical="center"/>
      <protection locked="0"/>
    </xf>
    <xf numFmtId="0" fontId="0" fillId="0" borderId="0" xfId="0" applyFont="1" applyAlignment="1" applyProtection="1">
      <alignment vertical="center"/>
      <protection locked="0"/>
    </xf>
    <xf numFmtId="0" fontId="7" fillId="0" borderId="0" xfId="0" applyFont="1" applyAlignment="1" applyProtection="1">
      <alignment horizontal="center" vertical="center"/>
      <protection locked="0"/>
    </xf>
    <xf numFmtId="0" fontId="4" fillId="0" borderId="11" xfId="0" applyFont="1" applyFill="1" applyBorder="1" applyAlignment="1" applyProtection="1">
      <alignment horizontal="left" vertical="center"/>
      <protection locked="0"/>
    </xf>
    <xf numFmtId="0" fontId="4" fillId="4" borderId="0" xfId="0" applyFont="1" applyFill="1" applyBorder="1" applyAlignment="1" applyProtection="1">
      <alignment horizontal="left" vertical="center" shrinkToFit="1"/>
    </xf>
    <xf numFmtId="0" fontId="4" fillId="0" borderId="3" xfId="0" applyFont="1" applyFill="1" applyBorder="1" applyAlignment="1" applyProtection="1">
      <alignment horizontal="left" vertical="center"/>
      <protection locked="0"/>
    </xf>
    <xf numFmtId="0" fontId="4" fillId="4" borderId="3" xfId="0" applyFont="1" applyFill="1" applyBorder="1" applyAlignment="1" applyProtection="1">
      <alignment horizontal="left" vertical="center" shrinkToFit="1"/>
    </xf>
    <xf numFmtId="0" fontId="49" fillId="3" borderId="86" xfId="0" applyFont="1" applyFill="1" applyBorder="1" applyAlignment="1" applyProtection="1">
      <alignment horizontal="center" vertical="center" shrinkToFit="1"/>
      <protection locked="0"/>
    </xf>
    <xf numFmtId="0" fontId="49" fillId="3" borderId="87" xfId="0" applyFont="1" applyFill="1" applyBorder="1" applyAlignment="1" applyProtection="1">
      <alignment horizontal="center" vertical="center" shrinkToFit="1"/>
      <protection locked="0"/>
    </xf>
    <xf numFmtId="0" fontId="49" fillId="3" borderId="31" xfId="0" applyFont="1" applyFill="1" applyBorder="1" applyAlignment="1" applyProtection="1">
      <alignment horizontal="center" vertical="center" shrinkToFit="1"/>
      <protection locked="0"/>
    </xf>
    <xf numFmtId="0" fontId="5" fillId="3" borderId="86" xfId="0" applyFont="1" applyFill="1" applyBorder="1" applyAlignment="1" applyProtection="1">
      <alignment horizontal="center" vertical="center"/>
      <protection locked="0"/>
    </xf>
    <xf numFmtId="0" fontId="5" fillId="3" borderId="87" xfId="0" applyFont="1" applyFill="1" applyBorder="1" applyAlignment="1" applyProtection="1">
      <alignment horizontal="center" vertical="center"/>
      <protection locked="0"/>
    </xf>
    <xf numFmtId="0" fontId="5" fillId="3" borderId="31" xfId="0" applyFont="1" applyFill="1" applyBorder="1" applyAlignment="1" applyProtection="1">
      <alignment horizontal="center" vertical="center"/>
      <protection locked="0"/>
    </xf>
    <xf numFmtId="0" fontId="49" fillId="0" borderId="54" xfId="0" applyFont="1" applyBorder="1" applyAlignment="1" applyProtection="1">
      <alignment horizontal="left" vertical="center" shrinkToFit="1"/>
      <protection locked="0"/>
    </xf>
    <xf numFmtId="0" fontId="49" fillId="0" borderId="3" xfId="0" applyFont="1" applyBorder="1" applyAlignment="1" applyProtection="1">
      <alignment horizontal="left" vertical="center" shrinkToFit="1"/>
      <protection locked="0"/>
    </xf>
    <xf numFmtId="0" fontId="49" fillId="0" borderId="4" xfId="0" applyFont="1" applyBorder="1" applyAlignment="1" applyProtection="1">
      <alignment horizontal="left" vertical="center" shrinkToFit="1"/>
      <protection locked="0"/>
    </xf>
    <xf numFmtId="0" fontId="49" fillId="0" borderId="54" xfId="0" applyFont="1" applyFill="1" applyBorder="1" applyAlignment="1" applyProtection="1">
      <alignment horizontal="left" vertical="center" shrinkToFit="1"/>
      <protection locked="0"/>
    </xf>
    <xf numFmtId="0" fontId="49" fillId="0" borderId="3" xfId="0" applyFont="1" applyFill="1" applyBorder="1" applyAlignment="1" applyProtection="1">
      <alignment horizontal="left" vertical="center" shrinkToFit="1"/>
      <protection locked="0"/>
    </xf>
    <xf numFmtId="0" fontId="49" fillId="0" borderId="32" xfId="0" applyFont="1" applyFill="1" applyBorder="1" applyAlignment="1" applyProtection="1">
      <alignment horizontal="left" vertical="center" shrinkToFit="1"/>
      <protection locked="0"/>
    </xf>
    <xf numFmtId="0" fontId="5" fillId="0" borderId="54" xfId="0" applyFont="1" applyBorder="1" applyAlignment="1" applyProtection="1">
      <alignment horizontal="left" vertical="center" shrinkToFit="1"/>
      <protection locked="0"/>
    </xf>
    <xf numFmtId="0" fontId="5" fillId="0" borderId="3" xfId="0" applyFont="1" applyBorder="1" applyAlignment="1" applyProtection="1">
      <alignment horizontal="left" vertical="center" shrinkToFit="1"/>
      <protection locked="0"/>
    </xf>
    <xf numFmtId="0" fontId="0" fillId="0" borderId="4" xfId="0" applyFont="1" applyBorder="1" applyAlignment="1">
      <alignment horizontal="left" vertical="center" shrinkToFit="1"/>
    </xf>
    <xf numFmtId="0" fontId="5" fillId="0" borderId="54" xfId="0" applyFont="1" applyFill="1" applyBorder="1" applyAlignment="1" applyProtection="1">
      <alignment horizontal="left" vertical="center" shrinkToFit="1"/>
      <protection locked="0"/>
    </xf>
    <xf numFmtId="0" fontId="5" fillId="0" borderId="3" xfId="0" applyFont="1" applyFill="1" applyBorder="1" applyAlignment="1" applyProtection="1">
      <alignment horizontal="left" vertical="center" shrinkToFit="1"/>
      <protection locked="0"/>
    </xf>
    <xf numFmtId="0" fontId="5" fillId="0" borderId="32" xfId="0" applyFont="1" applyFill="1" applyBorder="1" applyAlignment="1" applyProtection="1">
      <alignment horizontal="left" vertical="center" shrinkToFit="1"/>
      <protection locked="0"/>
    </xf>
    <xf numFmtId="0" fontId="4" fillId="0" borderId="3" xfId="0" applyFont="1" applyFill="1" applyBorder="1" applyAlignment="1" applyProtection="1">
      <alignment horizontal="center" vertical="center"/>
      <protection locked="0"/>
    </xf>
    <xf numFmtId="0" fontId="4" fillId="4" borderId="3" xfId="0" applyFont="1" applyFill="1" applyBorder="1" applyAlignment="1" applyProtection="1">
      <alignment horizontal="center" vertical="center"/>
    </xf>
    <xf numFmtId="0" fontId="49" fillId="0" borderId="4" xfId="0" applyFont="1" applyFill="1" applyBorder="1" applyAlignment="1" applyProtection="1">
      <alignment horizontal="left" vertical="center" shrinkToFit="1"/>
      <protection locked="0"/>
    </xf>
    <xf numFmtId="179" fontId="4" fillId="4" borderId="3" xfId="0" applyNumberFormat="1" applyFont="1" applyFill="1" applyBorder="1" applyAlignment="1" applyProtection="1">
      <alignment horizontal="center" vertical="center"/>
      <protection locked="0"/>
    </xf>
    <xf numFmtId="180" fontId="4" fillId="4" borderId="3" xfId="0" applyNumberFormat="1" applyFont="1" applyFill="1" applyBorder="1" applyAlignment="1" applyProtection="1">
      <alignment horizontal="center" vertical="center"/>
      <protection locked="0"/>
    </xf>
    <xf numFmtId="181" fontId="4" fillId="4" borderId="3" xfId="0" applyNumberFormat="1" applyFont="1" applyFill="1" applyBorder="1" applyAlignment="1" applyProtection="1">
      <alignment horizontal="center" vertical="center"/>
      <protection locked="0"/>
    </xf>
    <xf numFmtId="0" fontId="5" fillId="0" borderId="27"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56"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5" fillId="0" borderId="27"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56"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5" fillId="0" borderId="57" xfId="0" applyFont="1" applyBorder="1" applyAlignment="1" applyProtection="1">
      <alignment horizontal="center" vertical="center"/>
      <protection locked="0"/>
    </xf>
    <xf numFmtId="0" fontId="5" fillId="0" borderId="1" xfId="0" applyFont="1" applyFill="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6" xfId="0" applyFont="1" applyBorder="1" applyAlignment="1" applyProtection="1">
      <alignment horizontal="center" vertical="center" wrapText="1"/>
      <protection locked="0"/>
    </xf>
    <xf numFmtId="0" fontId="5" fillId="0" borderId="57" xfId="0" applyFont="1" applyBorder="1" applyAlignment="1" applyProtection="1">
      <alignment horizontal="center" vertical="center" wrapText="1"/>
      <protection locked="0"/>
    </xf>
    <xf numFmtId="0" fontId="10" fillId="0" borderId="27" xfId="0" applyFont="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10" fillId="0" borderId="56" xfId="0" applyFont="1" applyBorder="1" applyAlignment="1" applyProtection="1">
      <alignment horizontal="center" vertical="center" wrapText="1"/>
      <protection locked="0"/>
    </xf>
    <xf numFmtId="0" fontId="10" fillId="0" borderId="57" xfId="0" applyFont="1" applyBorder="1" applyAlignment="1" applyProtection="1">
      <alignment horizontal="center" vertical="center" wrapText="1"/>
      <protection locked="0"/>
    </xf>
    <xf numFmtId="0" fontId="10" fillId="0" borderId="27" xfId="0" applyFont="1" applyBorder="1" applyAlignment="1" applyProtection="1">
      <alignment horizontal="center" vertical="center" wrapText="1" shrinkToFit="1"/>
      <protection locked="0"/>
    </xf>
    <xf numFmtId="0" fontId="10" fillId="0" borderId="6" xfId="0" applyFont="1" applyBorder="1" applyAlignment="1" applyProtection="1">
      <alignment horizontal="center" vertical="center" shrinkToFit="1"/>
      <protection locked="0"/>
    </xf>
    <xf numFmtId="0" fontId="10" fillId="0" borderId="56" xfId="0" applyFont="1" applyBorder="1" applyAlignment="1" applyProtection="1">
      <alignment horizontal="center" vertical="center" shrinkToFit="1"/>
      <protection locked="0"/>
    </xf>
    <xf numFmtId="0" fontId="10" fillId="0" borderId="57" xfId="0" applyFont="1" applyBorder="1" applyAlignment="1" applyProtection="1">
      <alignment horizontal="center" vertical="center" shrinkToFit="1"/>
      <protection locked="0"/>
    </xf>
    <xf numFmtId="0" fontId="11" fillId="0" borderId="27" xfId="0" applyFont="1" applyBorder="1" applyAlignment="1" applyProtection="1">
      <alignment horizontal="center" vertical="center" wrapText="1"/>
      <protection locked="0"/>
    </xf>
    <xf numFmtId="0" fontId="11" fillId="0" borderId="6" xfId="0" applyFont="1" applyBorder="1" applyAlignment="1" applyProtection="1">
      <alignment horizontal="center" vertical="center" wrapText="1"/>
      <protection locked="0"/>
    </xf>
    <xf numFmtId="0" fontId="11" fillId="0" borderId="56" xfId="0" applyFont="1" applyBorder="1" applyAlignment="1" applyProtection="1">
      <alignment horizontal="center" vertical="center" wrapText="1"/>
      <protection locked="0"/>
    </xf>
    <xf numFmtId="0" fontId="11" fillId="0" borderId="57" xfId="0" applyFont="1" applyBorder="1" applyAlignment="1" applyProtection="1">
      <alignment horizontal="center" vertical="center" wrapText="1"/>
      <protection locked="0"/>
    </xf>
    <xf numFmtId="0" fontId="45" fillId="0" borderId="6" xfId="0" applyFont="1" applyBorder="1" applyAlignment="1" applyProtection="1">
      <alignment horizontal="center" vertical="center" wrapText="1"/>
      <protection locked="0"/>
    </xf>
    <xf numFmtId="0" fontId="45" fillId="0" borderId="56" xfId="0" applyFont="1" applyBorder="1" applyAlignment="1" applyProtection="1">
      <alignment horizontal="center" vertical="center" wrapText="1"/>
      <protection locked="0"/>
    </xf>
    <xf numFmtId="0" fontId="45" fillId="0" borderId="57" xfId="0" applyFont="1" applyBorder="1" applyAlignment="1" applyProtection="1">
      <alignment horizontal="center" vertical="center" wrapText="1"/>
      <protection locked="0"/>
    </xf>
    <xf numFmtId="0" fontId="4" fillId="4" borderId="54" xfId="0" applyFont="1" applyFill="1" applyBorder="1" applyAlignment="1" applyProtection="1">
      <alignment horizontal="center" vertical="center" shrinkToFit="1"/>
    </xf>
    <xf numFmtId="0" fontId="4" fillId="4" borderId="4" xfId="0" applyFont="1" applyFill="1" applyBorder="1" applyAlignment="1" applyProtection="1">
      <alignment horizontal="center" vertical="center" shrinkToFit="1"/>
    </xf>
    <xf numFmtId="0" fontId="4" fillId="6" borderId="54" xfId="0" applyFont="1" applyFill="1" applyBorder="1" applyAlignment="1" applyProtection="1">
      <alignment horizontal="center" vertical="center" shrinkToFit="1"/>
      <protection locked="0"/>
    </xf>
    <xf numFmtId="0" fontId="4" fillId="6" borderId="4" xfId="0" applyFont="1" applyFill="1" applyBorder="1" applyAlignment="1" applyProtection="1">
      <alignment horizontal="center" vertical="center" shrinkToFit="1"/>
      <protection locked="0"/>
    </xf>
    <xf numFmtId="0" fontId="0" fillId="0" borderId="54" xfId="0" applyBorder="1" applyAlignment="1" applyProtection="1">
      <alignment horizontal="center" shrinkToFit="1"/>
      <protection locked="0"/>
    </xf>
    <xf numFmtId="0" fontId="0" fillId="0" borderId="3" xfId="0" applyBorder="1" applyAlignment="1" applyProtection="1">
      <alignment horizontal="center" shrinkToFit="1"/>
      <protection locked="0"/>
    </xf>
    <xf numFmtId="0" fontId="0" fillId="0" borderId="4" xfId="0" applyBorder="1" applyAlignment="1" applyProtection="1">
      <alignment horizontal="center" shrinkToFit="1"/>
      <protection locked="0"/>
    </xf>
    <xf numFmtId="0" fontId="31" fillId="4" borderId="54" xfId="0" applyFont="1" applyFill="1" applyBorder="1" applyAlignment="1" applyProtection="1">
      <alignment horizontal="right" vertical="center" shrinkToFit="1"/>
      <protection locked="0"/>
    </xf>
    <xf numFmtId="0" fontId="31" fillId="4" borderId="4" xfId="0" applyFont="1" applyFill="1" applyBorder="1" applyAlignment="1" applyProtection="1">
      <alignment horizontal="right" vertical="center" shrinkToFit="1"/>
      <protection locked="0"/>
    </xf>
    <xf numFmtId="0" fontId="31" fillId="6" borderId="54" xfId="0" applyFont="1" applyFill="1" applyBorder="1" applyAlignment="1" applyProtection="1">
      <alignment horizontal="center" vertical="center" shrinkToFit="1"/>
      <protection locked="0"/>
    </xf>
    <xf numFmtId="0" fontId="31" fillId="6" borderId="4" xfId="0" applyFont="1" applyFill="1" applyBorder="1" applyAlignment="1" applyProtection="1">
      <alignment horizontal="center" vertical="center" shrinkToFit="1"/>
      <protection locked="0"/>
    </xf>
    <xf numFmtId="0" fontId="5" fillId="0" borderId="27" xfId="0" applyFont="1" applyBorder="1" applyAlignment="1" applyProtection="1">
      <alignment horizontal="center" vertical="center" shrinkToFit="1"/>
      <protection locked="0"/>
    </xf>
    <xf numFmtId="0" fontId="5" fillId="0" borderId="6" xfId="0" applyFont="1" applyBorder="1" applyAlignment="1" applyProtection="1">
      <alignment horizontal="center" vertical="center" shrinkToFit="1"/>
      <protection locked="0"/>
    </xf>
    <xf numFmtId="0" fontId="5" fillId="0" borderId="56" xfId="0" applyFont="1" applyBorder="1" applyAlignment="1" applyProtection="1">
      <alignment horizontal="center" vertical="center" shrinkToFit="1"/>
      <protection locked="0"/>
    </xf>
    <xf numFmtId="0" fontId="5" fillId="0" borderId="57" xfId="0" applyFont="1" applyBorder="1" applyAlignment="1" applyProtection="1">
      <alignment horizontal="center" vertical="center" shrinkToFit="1"/>
      <protection locked="0"/>
    </xf>
    <xf numFmtId="0" fontId="5" fillId="0" borderId="27" xfId="0" applyFont="1" applyBorder="1" applyAlignment="1" applyProtection="1">
      <alignment horizontal="center" vertical="center" wrapText="1" shrinkToFit="1"/>
      <protection locked="0"/>
    </xf>
    <xf numFmtId="0" fontId="5" fillId="0" borderId="54"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54" xfId="0" applyFont="1" applyBorder="1" applyAlignment="1" applyProtection="1">
      <alignment horizontal="center" vertical="center" shrinkToFit="1"/>
      <protection locked="0"/>
    </xf>
    <xf numFmtId="0" fontId="5" fillId="0" borderId="3" xfId="0" applyFont="1" applyBorder="1" applyAlignment="1" applyProtection="1">
      <alignment horizontal="center" vertical="center" shrinkToFit="1"/>
      <protection locked="0"/>
    </xf>
    <xf numFmtId="0" fontId="5" fillId="0" borderId="4" xfId="0" applyFont="1" applyBorder="1" applyAlignment="1" applyProtection="1">
      <alignment horizontal="center" vertical="center" shrinkToFit="1"/>
      <protection locked="0"/>
    </xf>
    <xf numFmtId="0" fontId="4" fillId="4" borderId="3" xfId="0" applyFont="1" applyFill="1" applyBorder="1" applyAlignment="1" applyProtection="1">
      <alignment horizontal="center" vertical="center" shrinkToFit="1"/>
    </xf>
    <xf numFmtId="0" fontId="4" fillId="4" borderId="1" xfId="0" applyFont="1" applyFill="1" applyBorder="1" applyAlignment="1" applyProtection="1">
      <alignment horizontal="center" vertical="center" shrinkToFit="1"/>
    </xf>
    <xf numFmtId="0" fontId="31" fillId="4" borderId="54" xfId="0" applyFont="1" applyFill="1" applyBorder="1" applyAlignment="1" applyProtection="1">
      <alignment vertical="center" shrinkToFit="1"/>
      <protection locked="0"/>
    </xf>
    <xf numFmtId="0" fontId="31" fillId="4" borderId="4" xfId="0" applyFont="1" applyFill="1" applyBorder="1" applyAlignment="1" applyProtection="1">
      <alignment vertical="center" shrinkToFit="1"/>
      <protection locked="0"/>
    </xf>
    <xf numFmtId="0" fontId="4" fillId="4" borderId="12" xfId="0" applyFont="1" applyFill="1" applyBorder="1" applyAlignment="1" applyProtection="1">
      <alignment horizontal="center" vertical="center" shrinkToFit="1"/>
    </xf>
    <xf numFmtId="0" fontId="31" fillId="6" borderId="27" xfId="0" applyFont="1" applyFill="1" applyBorder="1" applyAlignment="1" applyProtection="1">
      <alignment horizontal="center" vertical="center" shrinkToFit="1"/>
      <protection locked="0"/>
    </xf>
    <xf numFmtId="0" fontId="31" fillId="6" borderId="6" xfId="0" applyFont="1" applyFill="1" applyBorder="1" applyAlignment="1" applyProtection="1">
      <alignment horizontal="center" vertical="center" shrinkToFit="1"/>
      <protection locked="0"/>
    </xf>
    <xf numFmtId="0" fontId="4" fillId="6" borderId="27" xfId="0" applyFont="1" applyFill="1" applyBorder="1" applyAlignment="1" applyProtection="1">
      <alignment horizontal="center" vertical="center" shrinkToFit="1"/>
      <protection locked="0"/>
    </xf>
    <xf numFmtId="0" fontId="4" fillId="6" borderId="6" xfId="0" applyFont="1" applyFill="1" applyBorder="1" applyAlignment="1" applyProtection="1">
      <alignment horizontal="center" vertical="center" shrinkToFit="1"/>
      <protection locked="0"/>
    </xf>
    <xf numFmtId="0" fontId="0" fillId="0" borderId="27" xfId="0" applyBorder="1" applyAlignment="1" applyProtection="1">
      <alignment horizontal="center" shrinkToFit="1"/>
      <protection locked="0"/>
    </xf>
    <xf numFmtId="0" fontId="0" fillId="0" borderId="2" xfId="0" applyBorder="1" applyAlignment="1" applyProtection="1">
      <alignment horizontal="center" shrinkToFit="1"/>
      <protection locked="0"/>
    </xf>
    <xf numFmtId="0" fontId="0" fillId="0" borderId="6" xfId="0" applyBorder="1" applyAlignment="1" applyProtection="1">
      <alignment horizontal="center" shrinkToFit="1"/>
      <protection locked="0"/>
    </xf>
    <xf numFmtId="0" fontId="31" fillId="4" borderId="27" xfId="0" applyFont="1" applyFill="1" applyBorder="1" applyAlignment="1" applyProtection="1">
      <alignment horizontal="right" vertical="center" shrinkToFit="1"/>
      <protection locked="0"/>
    </xf>
    <xf numFmtId="0" fontId="31" fillId="4" borderId="6" xfId="0" applyFont="1" applyFill="1" applyBorder="1" applyAlignment="1" applyProtection="1">
      <alignment horizontal="right" vertical="center" shrinkToFit="1"/>
      <protection locked="0"/>
    </xf>
    <xf numFmtId="0" fontId="7" fillId="0" borderId="30" xfId="0" applyFont="1" applyFill="1" applyBorder="1" applyAlignment="1" applyProtection="1">
      <alignment horizontal="center" vertical="center" shrinkToFit="1"/>
    </xf>
    <xf numFmtId="0" fontId="7" fillId="0" borderId="13" xfId="0" applyFont="1" applyFill="1" applyBorder="1" applyAlignment="1" applyProtection="1">
      <alignment horizontal="center" vertical="center" shrinkToFit="1"/>
    </xf>
    <xf numFmtId="0" fontId="5" fillId="0" borderId="95" xfId="0" applyFont="1" applyBorder="1" applyAlignment="1" applyProtection="1">
      <alignment horizontal="center" vertical="center" textRotation="255"/>
      <protection locked="0"/>
    </xf>
    <xf numFmtId="0" fontId="5" fillId="0" borderId="24" xfId="0" applyFont="1" applyBorder="1" applyAlignment="1" applyProtection="1">
      <alignment horizontal="center" vertical="center" textRotation="255"/>
      <protection locked="0"/>
    </xf>
    <xf numFmtId="0" fontId="5" fillId="0" borderId="96" xfId="0" applyFont="1" applyBorder="1" applyAlignment="1" applyProtection="1">
      <alignment horizontal="center" vertical="center" textRotation="255"/>
      <protection locked="0"/>
    </xf>
    <xf numFmtId="0" fontId="10" fillId="0" borderId="30" xfId="0" applyFont="1" applyBorder="1" applyAlignment="1" applyProtection="1">
      <alignment horizontal="center" vertical="center" wrapText="1"/>
      <protection locked="0"/>
    </xf>
    <xf numFmtId="0" fontId="10" fillId="0" borderId="13" xfId="0" applyFont="1" applyBorder="1" applyAlignment="1" applyProtection="1">
      <alignment horizontal="center" vertical="center" wrapText="1"/>
      <protection locked="0"/>
    </xf>
    <xf numFmtId="0" fontId="10" fillId="0" borderId="28" xfId="0" applyFont="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wrapText="1"/>
      <protection locked="0"/>
    </xf>
    <xf numFmtId="0" fontId="10" fillId="0" borderId="29" xfId="0" applyFont="1" applyBorder="1" applyAlignment="1" applyProtection="1">
      <alignment horizontal="center" vertical="center" wrapText="1"/>
      <protection locked="0"/>
    </xf>
    <xf numFmtId="0" fontId="4" fillId="0" borderId="95" xfId="0" applyFont="1" applyBorder="1" applyAlignment="1" applyProtection="1">
      <alignment horizontal="center" vertical="center" textRotation="255"/>
      <protection locked="0"/>
    </xf>
    <xf numFmtId="0" fontId="4" fillId="0" borderId="24" xfId="0" applyFont="1" applyBorder="1" applyAlignment="1" applyProtection="1">
      <alignment horizontal="center" vertical="center" textRotation="255"/>
      <protection locked="0"/>
    </xf>
    <xf numFmtId="0" fontId="4" fillId="0" borderId="96" xfId="0" applyFont="1" applyBorder="1" applyAlignment="1" applyProtection="1">
      <alignment horizontal="center" vertical="center" textRotation="255"/>
      <protection locked="0"/>
    </xf>
    <xf numFmtId="9" fontId="51" fillId="0" borderId="0" xfId="1" applyFont="1" applyBorder="1" applyAlignment="1" applyProtection="1">
      <alignment horizontal="center" vertical="center" shrinkToFit="1"/>
    </xf>
    <xf numFmtId="9" fontId="51" fillId="0" borderId="29" xfId="1" applyFont="1" applyBorder="1" applyAlignment="1" applyProtection="1">
      <alignment horizontal="center" vertical="center" shrinkToFit="1"/>
    </xf>
    <xf numFmtId="9" fontId="51" fillId="0" borderId="91" xfId="1" applyFont="1" applyBorder="1" applyAlignment="1" applyProtection="1">
      <alignment horizontal="center" vertical="center" shrinkToFit="1"/>
    </xf>
    <xf numFmtId="9" fontId="51" fillId="0" borderId="98" xfId="1" applyFont="1" applyBorder="1" applyAlignment="1" applyProtection="1">
      <alignment horizontal="center" vertical="center" shrinkToFit="1"/>
    </xf>
    <xf numFmtId="9" fontId="51" fillId="0" borderId="92" xfId="1" applyFont="1" applyFill="1" applyBorder="1" applyAlignment="1" applyProtection="1">
      <alignment horizontal="center" vertical="center" shrinkToFit="1"/>
    </xf>
    <xf numFmtId="9" fontId="51" fillId="0" borderId="97" xfId="1" applyFont="1" applyFill="1" applyBorder="1" applyAlignment="1" applyProtection="1">
      <alignment horizontal="center" vertical="center" shrinkToFit="1"/>
    </xf>
    <xf numFmtId="9" fontId="51" fillId="0" borderId="0" xfId="1" applyFont="1" applyFill="1" applyBorder="1" applyAlignment="1" applyProtection="1">
      <alignment horizontal="center" vertical="center" shrinkToFit="1"/>
    </xf>
    <xf numFmtId="9" fontId="51" fillId="0" borderId="29" xfId="1" applyFont="1" applyFill="1" applyBorder="1" applyAlignment="1" applyProtection="1">
      <alignment horizontal="center" vertical="center" shrinkToFit="1"/>
    </xf>
    <xf numFmtId="0" fontId="49" fillId="0" borderId="12" xfId="0" applyFont="1" applyBorder="1" applyAlignment="1" applyProtection="1">
      <alignment horizontal="left" vertical="center" shrinkToFit="1"/>
      <protection locked="0"/>
    </xf>
    <xf numFmtId="0" fontId="49" fillId="0" borderId="1" xfId="0" applyFont="1" applyBorder="1" applyAlignment="1" applyProtection="1">
      <alignment horizontal="left" vertical="center" shrinkToFit="1"/>
      <protection locked="0"/>
    </xf>
    <xf numFmtId="0" fontId="7" fillId="0" borderId="54" xfId="0" applyFont="1" applyFill="1" applyBorder="1" applyAlignment="1" applyProtection="1">
      <alignment horizontal="center" vertical="center" shrinkToFit="1"/>
    </xf>
    <xf numFmtId="0" fontId="7" fillId="0" borderId="3" xfId="0" applyFont="1" applyFill="1" applyBorder="1" applyAlignment="1" applyProtection="1">
      <alignment horizontal="center" vertical="center" shrinkToFit="1"/>
    </xf>
    <xf numFmtId="0" fontId="51" fillId="0" borderId="54" xfId="0" applyFont="1" applyFill="1" applyBorder="1" applyAlignment="1" applyProtection="1">
      <alignment horizontal="center" vertical="center" shrinkToFit="1"/>
    </xf>
    <xf numFmtId="0" fontId="51" fillId="0" borderId="3" xfId="0" applyFont="1" applyFill="1" applyBorder="1" applyAlignment="1" applyProtection="1">
      <alignment horizontal="center" vertical="center" shrinkToFit="1"/>
    </xf>
    <xf numFmtId="176" fontId="51" fillId="0" borderId="10" xfId="1" applyNumberFormat="1" applyFont="1" applyBorder="1" applyAlignment="1" applyProtection="1">
      <alignment horizontal="center" vertical="center" shrinkToFit="1"/>
    </xf>
    <xf numFmtId="176" fontId="51" fillId="0" borderId="0" xfId="1" applyNumberFormat="1" applyFont="1" applyBorder="1" applyAlignment="1" applyProtection="1">
      <alignment horizontal="center" vertical="center" shrinkToFit="1"/>
    </xf>
    <xf numFmtId="176" fontId="51" fillId="0" borderId="29" xfId="1" applyNumberFormat="1" applyFont="1" applyBorder="1" applyAlignment="1" applyProtection="1">
      <alignment horizontal="center" vertical="center" shrinkToFit="1"/>
    </xf>
    <xf numFmtId="176" fontId="51" fillId="0" borderId="23" xfId="1" applyNumberFormat="1" applyFont="1" applyBorder="1" applyAlignment="1" applyProtection="1">
      <alignment horizontal="center" vertical="center" shrinkToFit="1"/>
    </xf>
    <xf numFmtId="176" fontId="51" fillId="0" borderId="20" xfId="1" applyNumberFormat="1" applyFont="1" applyBorder="1" applyAlignment="1" applyProtection="1">
      <alignment horizontal="center" vertical="center" shrinkToFit="1"/>
    </xf>
    <xf numFmtId="176" fontId="51" fillId="0" borderId="94" xfId="1" applyNumberFormat="1" applyFont="1" applyBorder="1" applyAlignment="1" applyProtection="1">
      <alignment horizontal="center" vertical="center" shrinkToFit="1"/>
    </xf>
    <xf numFmtId="0" fontId="53" fillId="0" borderId="9" xfId="0" applyFont="1" applyBorder="1" applyAlignment="1" applyProtection="1">
      <alignment horizontal="left" vertical="center" wrapText="1" shrinkToFit="1"/>
      <protection locked="0"/>
    </xf>
    <xf numFmtId="0" fontId="53" fillId="0" borderId="9" xfId="0" applyFont="1" applyBorder="1" applyAlignment="1" applyProtection="1">
      <alignment horizontal="left" vertical="center" shrinkToFit="1"/>
      <protection locked="0"/>
    </xf>
    <xf numFmtId="0" fontId="51" fillId="0" borderId="88" xfId="0" applyFont="1" applyFill="1" applyBorder="1" applyAlignment="1" applyProtection="1">
      <alignment horizontal="center" vertical="center" shrinkToFit="1"/>
    </xf>
    <xf numFmtId="0" fontId="51" fillId="0" borderId="89" xfId="0" applyFont="1" applyFill="1" applyBorder="1" applyAlignment="1" applyProtection="1">
      <alignment horizontal="center" vertical="center" shrinkToFit="1"/>
    </xf>
    <xf numFmtId="0" fontId="52" fillId="0" borderId="54" xfId="0" applyFont="1" applyBorder="1" applyAlignment="1" applyProtection="1">
      <alignment horizontal="center" vertical="center" wrapText="1" shrinkToFit="1"/>
      <protection locked="0"/>
    </xf>
    <xf numFmtId="0" fontId="52" fillId="0" borderId="3" xfId="0" applyFont="1" applyBorder="1" applyAlignment="1" applyProtection="1">
      <alignment horizontal="center" vertical="center" shrinkToFit="1"/>
      <protection locked="0"/>
    </xf>
    <xf numFmtId="0" fontId="52" fillId="0" borderId="4" xfId="0" applyFont="1" applyBorder="1" applyAlignment="1" applyProtection="1">
      <alignment horizontal="center" vertical="center" shrinkToFit="1"/>
      <protection locked="0"/>
    </xf>
    <xf numFmtId="0" fontId="49" fillId="0" borderId="54" xfId="0" applyFont="1" applyBorder="1" applyAlignment="1" applyProtection="1">
      <alignment vertical="center" shrinkToFit="1"/>
      <protection locked="0"/>
    </xf>
    <xf numFmtId="0" fontId="49" fillId="0" borderId="3" xfId="0" applyFont="1" applyBorder="1" applyAlignment="1" applyProtection="1">
      <alignment vertical="center" shrinkToFit="1"/>
      <protection locked="0"/>
    </xf>
    <xf numFmtId="0" fontId="49" fillId="0" borderId="4" xfId="0" applyFont="1" applyBorder="1" applyAlignment="1" applyProtection="1">
      <alignment vertical="center" shrinkToFit="1"/>
      <protection locked="0"/>
    </xf>
    <xf numFmtId="0" fontId="53" fillId="0" borderId="1" xfId="0" applyFont="1" applyBorder="1" applyAlignment="1" applyProtection="1">
      <alignment horizontal="left" vertical="center" wrapText="1" shrinkToFit="1"/>
      <protection locked="0"/>
    </xf>
    <xf numFmtId="0" fontId="53" fillId="0" borderId="1" xfId="0" applyFont="1" applyBorder="1" applyAlignment="1" applyProtection="1">
      <alignment horizontal="left" vertical="center" shrinkToFit="1"/>
      <protection locked="0"/>
    </xf>
    <xf numFmtId="0" fontId="13" fillId="0" borderId="13" xfId="0" quotePrefix="1" applyFont="1" applyBorder="1" applyAlignment="1" applyProtection="1">
      <alignment horizontal="right" vertical="center"/>
      <protection locked="0"/>
    </xf>
    <xf numFmtId="0" fontId="13" fillId="0" borderId="13" xfId="0" applyFont="1" applyBorder="1" applyAlignment="1" applyProtection="1">
      <alignment horizontal="right" vertical="center"/>
      <protection locked="0"/>
    </xf>
    <xf numFmtId="0" fontId="31" fillId="0" borderId="0" xfId="0" applyFont="1" applyFill="1" applyBorder="1" applyAlignment="1" applyProtection="1">
      <alignment vertical="center"/>
      <protection locked="0"/>
    </xf>
    <xf numFmtId="0" fontId="42" fillId="0" borderId="0" xfId="0" applyFont="1" applyBorder="1" applyAlignment="1" applyProtection="1">
      <alignment vertical="center"/>
      <protection locked="0"/>
    </xf>
    <xf numFmtId="9" fontId="51" fillId="0" borderId="91" xfId="1" applyFont="1" applyFill="1" applyBorder="1" applyAlignment="1" applyProtection="1">
      <alignment horizontal="center" vertical="center" shrinkToFit="1"/>
    </xf>
    <xf numFmtId="9" fontId="51" fillId="0" borderId="98" xfId="1" applyFont="1" applyFill="1" applyBorder="1" applyAlignment="1" applyProtection="1">
      <alignment horizontal="center" vertical="center" shrinkToFit="1"/>
    </xf>
    <xf numFmtId="0" fontId="49" fillId="0" borderId="56" xfId="0" applyFont="1" applyBorder="1" applyAlignment="1" applyProtection="1">
      <alignment vertical="center"/>
      <protection locked="0"/>
    </xf>
    <xf numFmtId="0" fontId="44" fillId="0" borderId="11" xfId="0" applyFont="1" applyBorder="1" applyAlignment="1" applyProtection="1">
      <alignment vertical="center"/>
      <protection locked="0"/>
    </xf>
    <xf numFmtId="0" fontId="53" fillId="0" borderId="54" xfId="0" applyFont="1" applyBorder="1" applyAlignment="1" applyProtection="1">
      <alignment horizontal="left" vertical="center" wrapText="1" shrinkToFit="1"/>
      <protection locked="0"/>
    </xf>
    <xf numFmtId="0" fontId="53" fillId="0" borderId="3" xfId="0" applyFont="1" applyBorder="1" applyAlignment="1" applyProtection="1">
      <alignment horizontal="left" vertical="center" shrinkToFit="1"/>
      <protection locked="0"/>
    </xf>
    <xf numFmtId="0" fontId="53" fillId="0" borderId="4" xfId="0" applyFont="1" applyBorder="1" applyAlignment="1" applyProtection="1">
      <alignment horizontal="left" vertical="center" shrinkToFit="1"/>
      <protection locked="0"/>
    </xf>
    <xf numFmtId="0" fontId="49" fillId="0" borderId="27" xfId="0" applyFont="1" applyBorder="1" applyAlignment="1" applyProtection="1">
      <alignment vertical="center"/>
      <protection locked="0"/>
    </xf>
    <xf numFmtId="0" fontId="44" fillId="0" borderId="2" xfId="0" applyFont="1" applyBorder="1" applyAlignment="1" applyProtection="1">
      <alignment vertical="center"/>
      <protection locked="0"/>
    </xf>
    <xf numFmtId="0" fontId="10" fillId="0" borderId="20" xfId="0" applyFont="1" applyBorder="1" applyAlignment="1" applyProtection="1">
      <alignment horizontal="center" vertical="center"/>
      <protection locked="0"/>
    </xf>
    <xf numFmtId="0" fontId="9" fillId="0" borderId="0" xfId="0" applyFont="1" applyFill="1" applyAlignment="1" applyProtection="1">
      <alignment horizontal="left" vertical="top" wrapText="1"/>
      <protection locked="0"/>
    </xf>
    <xf numFmtId="0" fontId="9" fillId="0" borderId="0" xfId="0" applyFont="1" applyAlignment="1" applyProtection="1">
      <alignment horizontal="left" vertical="top" wrapText="1"/>
      <protection locked="0"/>
    </xf>
    <xf numFmtId="0" fontId="9" fillId="0" borderId="0" xfId="0" applyFont="1" applyAlignment="1" applyProtection="1">
      <alignment horizontal="left" vertical="top"/>
      <protection locked="0"/>
    </xf>
    <xf numFmtId="0" fontId="9" fillId="0" borderId="0" xfId="0" applyFont="1" applyFill="1" applyAlignment="1" applyProtection="1">
      <alignment horizontal="left" vertical="center" wrapText="1"/>
      <protection locked="0"/>
    </xf>
    <xf numFmtId="0" fontId="9" fillId="0" borderId="0" xfId="0" applyFont="1" applyAlignment="1" applyProtection="1">
      <alignment horizontal="left" vertical="center" wrapText="1"/>
      <protection locked="0"/>
    </xf>
    <xf numFmtId="0" fontId="9" fillId="0" borderId="0" xfId="0" applyFont="1" applyAlignment="1" applyProtection="1">
      <alignment horizontal="left" vertical="center"/>
      <protection locked="0"/>
    </xf>
    <xf numFmtId="0" fontId="13" fillId="0" borderId="0" xfId="0" quotePrefix="1" applyFont="1" applyBorder="1" applyAlignment="1" applyProtection="1">
      <alignment horizontal="right" vertical="center"/>
      <protection locked="0"/>
    </xf>
    <xf numFmtId="0" fontId="13" fillId="0" borderId="0" xfId="0" applyFont="1" applyBorder="1" applyAlignment="1" applyProtection="1">
      <alignment horizontal="right" vertical="center"/>
      <protection locked="0"/>
    </xf>
    <xf numFmtId="0" fontId="49" fillId="0" borderId="10" xfId="0" applyFont="1" applyBorder="1" applyAlignment="1" applyProtection="1">
      <alignment horizontal="center" vertical="center"/>
      <protection locked="0"/>
    </xf>
    <xf numFmtId="0" fontId="44" fillId="0" borderId="0" xfId="0" applyFont="1" applyAlignment="1"/>
    <xf numFmtId="0" fontId="44" fillId="0" borderId="21" xfId="0" applyFont="1" applyBorder="1" applyAlignment="1"/>
    <xf numFmtId="0" fontId="44" fillId="0" borderId="91" xfId="0" applyFont="1" applyBorder="1" applyAlignment="1"/>
    <xf numFmtId="0" fontId="50" fillId="0" borderId="11" xfId="0" applyFont="1" applyBorder="1" applyAlignment="1" applyProtection="1">
      <alignment horizontal="center" vertical="center"/>
      <protection locked="0"/>
    </xf>
    <xf numFmtId="0" fontId="44" fillId="0" borderId="11" xfId="0" applyFont="1" applyBorder="1" applyAlignment="1"/>
    <xf numFmtId="0" fontId="50" fillId="0" borderId="3" xfId="0" applyFont="1" applyBorder="1" applyAlignment="1" applyProtection="1">
      <alignment horizontal="center" vertical="center" shrinkToFit="1"/>
      <protection locked="0"/>
    </xf>
    <xf numFmtId="0" fontId="49" fillId="0" borderId="22" xfId="0" applyFont="1" applyBorder="1" applyAlignment="1" applyProtection="1">
      <alignment horizontal="center" vertical="center"/>
      <protection locked="0"/>
    </xf>
    <xf numFmtId="0" fontId="44" fillId="0" borderId="92" xfId="0" applyFont="1" applyBorder="1" applyAlignment="1" applyProtection="1">
      <protection locked="0"/>
    </xf>
    <xf numFmtId="0" fontId="44" fillId="0" borderId="10" xfId="0" applyFont="1" applyBorder="1" applyAlignment="1" applyProtection="1">
      <protection locked="0"/>
    </xf>
    <xf numFmtId="0" fontId="44" fillId="0" borderId="0" xfId="0" applyFont="1" applyBorder="1" applyAlignment="1" applyProtection="1">
      <protection locked="0"/>
    </xf>
    <xf numFmtId="0" fontId="50" fillId="0" borderId="2" xfId="0" applyFont="1" applyBorder="1" applyAlignment="1" applyProtection="1">
      <alignment horizontal="center" vertical="center" shrinkToFit="1"/>
      <protection locked="0"/>
    </xf>
    <xf numFmtId="0" fontId="50" fillId="0" borderId="2" xfId="0" applyFont="1" applyBorder="1" applyAlignment="1" applyProtection="1">
      <alignment horizontal="center" vertical="center"/>
      <protection locked="0"/>
    </xf>
    <xf numFmtId="0" fontId="50" fillId="0" borderId="76" xfId="0" applyFont="1" applyBorder="1" applyAlignment="1" applyProtection="1">
      <alignment horizontal="center" vertical="center"/>
      <protection locked="0"/>
    </xf>
    <xf numFmtId="0" fontId="44" fillId="0" borderId="76" xfId="0" applyFont="1" applyBorder="1" applyAlignment="1"/>
    <xf numFmtId="0" fontId="50" fillId="0" borderId="75" xfId="0" applyFont="1" applyBorder="1" applyAlignment="1" applyProtection="1">
      <alignment horizontal="center" vertical="center"/>
      <protection locked="0"/>
    </xf>
    <xf numFmtId="0" fontId="50" fillId="0" borderId="0"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91" xfId="0" applyFont="1" applyBorder="1" applyAlignment="1" applyProtection="1">
      <alignment horizontal="center" vertical="center"/>
      <protection locked="0"/>
    </xf>
    <xf numFmtId="0" fontId="5" fillId="0" borderId="4" xfId="0" applyFont="1" applyFill="1" applyBorder="1" applyAlignment="1" applyProtection="1">
      <alignment horizontal="left" vertical="center" shrinkToFit="1"/>
      <protection locked="0"/>
    </xf>
    <xf numFmtId="0" fontId="5" fillId="0" borderId="27" xfId="0" applyFont="1" applyBorder="1" applyAlignment="1" applyProtection="1">
      <alignment horizontal="left" vertical="center" shrinkToFit="1"/>
      <protection locked="0"/>
    </xf>
    <xf numFmtId="0" fontId="0" fillId="0" borderId="2" xfId="0" applyFont="1" applyBorder="1" applyAlignment="1">
      <alignment horizontal="left" vertical="center" shrinkToFit="1"/>
    </xf>
    <xf numFmtId="0" fontId="0" fillId="0" borderId="26" xfId="0" applyFont="1" applyBorder="1" applyAlignment="1">
      <alignment horizontal="left" vertical="center" shrinkToFit="1"/>
    </xf>
    <xf numFmtId="0" fontId="5" fillId="0" borderId="1" xfId="0" applyFont="1" applyFill="1" applyBorder="1" applyAlignment="1" applyProtection="1">
      <alignment horizontal="left" vertical="center" shrinkToFit="1"/>
      <protection locked="0"/>
    </xf>
    <xf numFmtId="0" fontId="44" fillId="0" borderId="4" xfId="0" applyFont="1" applyBorder="1" applyAlignment="1">
      <alignment horizontal="left" vertical="center" shrinkToFit="1"/>
    </xf>
    <xf numFmtId="0" fontId="44" fillId="0" borderId="3" xfId="0" applyFont="1" applyBorder="1" applyAlignment="1">
      <alignment horizontal="left" vertical="center"/>
    </xf>
    <xf numFmtId="0" fontId="44" fillId="0" borderId="32" xfId="0" applyFont="1" applyBorder="1" applyAlignment="1">
      <alignment horizontal="left" vertical="center"/>
    </xf>
    <xf numFmtId="0" fontId="49" fillId="0" borderId="32" xfId="0" applyFont="1" applyBorder="1" applyAlignment="1" applyProtection="1">
      <alignment horizontal="center" vertical="center" shrinkToFit="1"/>
      <protection locked="0"/>
    </xf>
    <xf numFmtId="0" fontId="49" fillId="0" borderId="33" xfId="0" applyFont="1" applyBorder="1" applyAlignment="1" applyProtection="1">
      <alignment horizontal="left" vertical="center" shrinkToFit="1"/>
      <protection locked="0"/>
    </xf>
    <xf numFmtId="0" fontId="50" fillId="0" borderId="88" xfId="0" applyFont="1" applyBorder="1" applyAlignment="1" applyProtection="1">
      <alignment horizontal="left" vertical="center" wrapText="1" shrinkToFit="1"/>
      <protection locked="0"/>
    </xf>
    <xf numFmtId="0" fontId="50" fillId="0" borderId="89" xfId="0" applyFont="1" applyBorder="1" applyAlignment="1" applyProtection="1">
      <alignment horizontal="left" vertical="center" wrapText="1" shrinkToFit="1"/>
      <protection locked="0"/>
    </xf>
    <xf numFmtId="0" fontId="44" fillId="0" borderId="90" xfId="0" applyFont="1" applyBorder="1" applyAlignment="1">
      <alignment horizontal="left" vertical="center" wrapText="1" shrinkToFit="1"/>
    </xf>
    <xf numFmtId="0" fontId="44" fillId="0" borderId="89" xfId="0" applyFont="1" applyBorder="1" applyAlignment="1">
      <alignment horizontal="left" vertical="center"/>
    </xf>
    <xf numFmtId="0" fontId="44" fillId="0" borderId="33" xfId="0" applyFont="1" applyBorder="1" applyAlignment="1">
      <alignment horizontal="left" vertical="center"/>
    </xf>
    <xf numFmtId="0" fontId="49" fillId="0" borderId="56" xfId="0" applyFont="1" applyFill="1" applyBorder="1" applyAlignment="1" applyProtection="1">
      <alignment horizontal="left" vertical="center" shrinkToFit="1"/>
      <protection locked="0"/>
    </xf>
    <xf numFmtId="0" fontId="49" fillId="0" borderId="11" xfId="0" applyFont="1" applyFill="1" applyBorder="1" applyAlignment="1" applyProtection="1">
      <alignment horizontal="left" vertical="center" shrinkToFit="1"/>
      <protection locked="0"/>
    </xf>
    <xf numFmtId="0" fontId="49" fillId="0" borderId="93" xfId="0" applyFont="1" applyFill="1" applyBorder="1" applyAlignment="1" applyProtection="1">
      <alignment horizontal="left" vertical="center" shrinkToFit="1"/>
      <protection locked="0"/>
    </xf>
    <xf numFmtId="0" fontId="49" fillId="0" borderId="32" xfId="0" applyFont="1" applyBorder="1" applyAlignment="1" applyProtection="1">
      <alignment horizontal="left" vertical="center" shrinkToFit="1"/>
      <protection locked="0"/>
    </xf>
    <xf numFmtId="0" fontId="49" fillId="0" borderId="88" xfId="0" applyFont="1" applyFill="1" applyBorder="1" applyAlignment="1" applyProtection="1">
      <alignment horizontal="center" vertical="center" shrinkToFit="1"/>
      <protection locked="0"/>
    </xf>
    <xf numFmtId="0" fontId="49" fillId="0" borderId="89" xfId="0" applyFont="1" applyFill="1" applyBorder="1" applyAlignment="1" applyProtection="1">
      <alignment horizontal="center" vertical="center" shrinkToFit="1"/>
      <protection locked="0"/>
    </xf>
    <xf numFmtId="0" fontId="49" fillId="0" borderId="90" xfId="0" applyFont="1" applyFill="1" applyBorder="1" applyAlignment="1" applyProtection="1">
      <alignment horizontal="center" vertical="center" shrinkToFit="1"/>
      <protection locked="0"/>
    </xf>
    <xf numFmtId="0" fontId="49" fillId="0" borderId="88" xfId="0" applyFont="1" applyBorder="1" applyAlignment="1" applyProtection="1">
      <alignment horizontal="center" vertical="center" shrinkToFit="1"/>
      <protection locked="0"/>
    </xf>
    <xf numFmtId="0" fontId="49" fillId="0" borderId="89" xfId="0" applyFont="1" applyBorder="1" applyAlignment="1" applyProtection="1">
      <alignment horizontal="center" vertical="center" shrinkToFit="1"/>
      <protection locked="0"/>
    </xf>
    <xf numFmtId="0" fontId="49" fillId="0" borderId="33" xfId="0" applyFont="1" applyBorder="1" applyAlignment="1" applyProtection="1">
      <alignment horizontal="center" vertical="center" shrinkToFit="1"/>
      <protection locked="0"/>
    </xf>
  </cellXfs>
  <cellStyles count="6">
    <cellStyle name="パーセント" xfId="1" builtinId="5"/>
    <cellStyle name="標準" xfId="0" builtinId="0"/>
    <cellStyle name="標準 2" xfId="2"/>
    <cellStyle name="標準 2 2" xfId="3"/>
    <cellStyle name="標準 2 2 2" xfId="5"/>
    <cellStyle name="標準 3" xfId="4"/>
  </cellStyles>
  <dxfs count="141">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65315</xdr:colOff>
      <xdr:row>56</xdr:row>
      <xdr:rowOff>110218</xdr:rowOff>
    </xdr:from>
    <xdr:to>
      <xdr:col>9</xdr:col>
      <xdr:colOff>338819</xdr:colOff>
      <xdr:row>58</xdr:row>
      <xdr:rowOff>43543</xdr:rowOff>
    </xdr:to>
    <xdr:grpSp>
      <xdr:nvGrpSpPr>
        <xdr:cNvPr id="2" name="グループ化 12"/>
        <xdr:cNvGrpSpPr>
          <a:grpSpLocks/>
        </xdr:cNvGrpSpPr>
      </xdr:nvGrpSpPr>
      <xdr:grpSpPr bwMode="auto">
        <a:xfrm>
          <a:off x="3548744" y="21187682"/>
          <a:ext cx="3838575" cy="586468"/>
          <a:chOff x="3365259" y="19005638"/>
          <a:chExt cx="3389509" cy="588549"/>
        </a:xfrm>
      </xdr:grpSpPr>
      <xdr:sp macro="" textlink="">
        <xdr:nvSpPr>
          <xdr:cNvPr id="3" name="テキスト ボックス 2"/>
          <xdr:cNvSpPr txBox="1"/>
        </xdr:nvSpPr>
        <xdr:spPr bwMode="auto">
          <a:xfrm>
            <a:off x="3365259" y="19343330"/>
            <a:ext cx="3389509" cy="2508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400">
                <a:latin typeface="ＭＳ 明朝" pitchFamily="17" charset="-128"/>
                <a:ea typeface="ＭＳ 明朝" pitchFamily="17" charset="-128"/>
              </a:rPr>
              <a:t>修了者＋中途退校者（就職理由）</a:t>
            </a:r>
          </a:p>
        </xdr:txBody>
      </xdr:sp>
      <xdr:sp macro="" textlink="">
        <xdr:nvSpPr>
          <xdr:cNvPr id="4" name="テキスト ボックス 3"/>
          <xdr:cNvSpPr txBox="1"/>
        </xdr:nvSpPr>
        <xdr:spPr bwMode="auto">
          <a:xfrm>
            <a:off x="3583937" y="19005638"/>
            <a:ext cx="3002617" cy="2508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400">
                <a:latin typeface="ＭＳ 明朝" pitchFamily="17" charset="-128"/>
                <a:ea typeface="ＭＳ 明朝" pitchFamily="17" charset="-128"/>
              </a:rPr>
              <a:t>就職者（被保険者＋適用事業主）</a:t>
            </a:r>
          </a:p>
        </xdr:txBody>
      </xdr:sp>
      <xdr:cxnSp macro="">
        <xdr:nvCxnSpPr>
          <xdr:cNvPr id="5" name="直線コネクタ 4"/>
          <xdr:cNvCxnSpPr/>
        </xdr:nvCxnSpPr>
        <xdr:spPr>
          <a:xfrm>
            <a:off x="3583937" y="19275792"/>
            <a:ext cx="3019439"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85725</xdr:colOff>
      <xdr:row>55</xdr:row>
      <xdr:rowOff>0</xdr:rowOff>
    </xdr:from>
    <xdr:to>
      <xdr:col>18</xdr:col>
      <xdr:colOff>142875</xdr:colOff>
      <xdr:row>55</xdr:row>
      <xdr:rowOff>0</xdr:rowOff>
    </xdr:to>
    <xdr:cxnSp macro="">
      <xdr:nvCxnSpPr>
        <xdr:cNvPr id="2" name="直線コネクタ 1"/>
        <xdr:cNvCxnSpPr/>
      </xdr:nvCxnSpPr>
      <xdr:spPr>
        <a:xfrm>
          <a:off x="4352925" y="15097125"/>
          <a:ext cx="590550"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85725</xdr:colOff>
      <xdr:row>55</xdr:row>
      <xdr:rowOff>0</xdr:rowOff>
    </xdr:from>
    <xdr:to>
      <xdr:col>18</xdr:col>
      <xdr:colOff>142875</xdr:colOff>
      <xdr:row>55</xdr:row>
      <xdr:rowOff>0</xdr:rowOff>
    </xdr:to>
    <xdr:cxnSp macro="">
      <xdr:nvCxnSpPr>
        <xdr:cNvPr id="3" name="直線コネクタ 2"/>
        <xdr:cNvCxnSpPr/>
      </xdr:nvCxnSpPr>
      <xdr:spPr>
        <a:xfrm>
          <a:off x="4352925" y="15097125"/>
          <a:ext cx="590550"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85725</xdr:colOff>
      <xdr:row>55</xdr:row>
      <xdr:rowOff>0</xdr:rowOff>
    </xdr:from>
    <xdr:to>
      <xdr:col>18</xdr:col>
      <xdr:colOff>142875</xdr:colOff>
      <xdr:row>55</xdr:row>
      <xdr:rowOff>0</xdr:rowOff>
    </xdr:to>
    <xdr:cxnSp macro="">
      <xdr:nvCxnSpPr>
        <xdr:cNvPr id="4" name="直線コネクタ 3"/>
        <xdr:cNvCxnSpPr/>
      </xdr:nvCxnSpPr>
      <xdr:spPr>
        <a:xfrm>
          <a:off x="4514850" y="15782925"/>
          <a:ext cx="590550"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85725</xdr:colOff>
      <xdr:row>55</xdr:row>
      <xdr:rowOff>0</xdr:rowOff>
    </xdr:from>
    <xdr:to>
      <xdr:col>18</xdr:col>
      <xdr:colOff>142875</xdr:colOff>
      <xdr:row>55</xdr:row>
      <xdr:rowOff>0</xdr:rowOff>
    </xdr:to>
    <xdr:cxnSp macro="">
      <xdr:nvCxnSpPr>
        <xdr:cNvPr id="5" name="直線コネクタ 4"/>
        <xdr:cNvCxnSpPr/>
      </xdr:nvCxnSpPr>
      <xdr:spPr>
        <a:xfrm>
          <a:off x="4514850" y="15782925"/>
          <a:ext cx="590550"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85725</xdr:colOff>
      <xdr:row>55</xdr:row>
      <xdr:rowOff>0</xdr:rowOff>
    </xdr:from>
    <xdr:to>
      <xdr:col>18</xdr:col>
      <xdr:colOff>142875</xdr:colOff>
      <xdr:row>55</xdr:row>
      <xdr:rowOff>0</xdr:rowOff>
    </xdr:to>
    <xdr:cxnSp macro="">
      <xdr:nvCxnSpPr>
        <xdr:cNvPr id="6" name="直線コネクタ 5"/>
        <xdr:cNvCxnSpPr/>
      </xdr:nvCxnSpPr>
      <xdr:spPr>
        <a:xfrm>
          <a:off x="4352925" y="15097125"/>
          <a:ext cx="590550"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85725</xdr:colOff>
      <xdr:row>55</xdr:row>
      <xdr:rowOff>0</xdr:rowOff>
    </xdr:from>
    <xdr:to>
      <xdr:col>18</xdr:col>
      <xdr:colOff>142875</xdr:colOff>
      <xdr:row>55</xdr:row>
      <xdr:rowOff>0</xdr:rowOff>
    </xdr:to>
    <xdr:cxnSp macro="">
      <xdr:nvCxnSpPr>
        <xdr:cNvPr id="7" name="直線コネクタ 6"/>
        <xdr:cNvCxnSpPr/>
      </xdr:nvCxnSpPr>
      <xdr:spPr>
        <a:xfrm>
          <a:off x="4352925" y="15097125"/>
          <a:ext cx="590550"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A1:T41"/>
  <sheetViews>
    <sheetView tabSelected="1" view="pageBreakPreview" zoomScale="70" zoomScaleNormal="100" zoomScaleSheetLayoutView="70" workbookViewId="0">
      <selection activeCell="Q42" sqref="Q42"/>
    </sheetView>
  </sheetViews>
  <sheetFormatPr defaultRowHeight="17.25" x14ac:dyDescent="0.15"/>
  <cols>
    <col min="1" max="1" width="2.75" style="1" customWidth="1"/>
    <col min="2" max="2" width="1.625" style="1" customWidth="1"/>
    <col min="3" max="3" width="15.75" style="1" customWidth="1"/>
    <col min="4" max="6" width="4.25" style="1" customWidth="1"/>
    <col min="7" max="7" width="4.25" style="1" bestFit="1" customWidth="1"/>
    <col min="8" max="8" width="4.625" style="1" bestFit="1" customWidth="1"/>
    <col min="9" max="9" width="20.25" style="1" customWidth="1"/>
    <col min="10" max="10" width="8.625" style="1" customWidth="1"/>
    <col min="11" max="11" width="21.375" style="1" customWidth="1"/>
    <col min="12" max="12" width="6.75" style="1" bestFit="1" customWidth="1"/>
    <col min="13" max="13" width="4.25" style="1" customWidth="1"/>
    <col min="14" max="14" width="4.25" style="1" bestFit="1" customWidth="1"/>
    <col min="15" max="17" width="4.25" style="1" customWidth="1"/>
    <col min="18" max="18" width="6.25" style="1" customWidth="1"/>
    <col min="19" max="16384" width="9" style="1"/>
  </cols>
  <sheetData>
    <row r="1" spans="1:18" ht="24.95" customHeight="1" x14ac:dyDescent="0.15">
      <c r="A1" s="11"/>
      <c r="B1" s="11"/>
      <c r="C1" s="11"/>
      <c r="D1" s="11"/>
      <c r="E1" s="11"/>
      <c r="F1" s="11"/>
      <c r="G1" s="11"/>
      <c r="H1" s="11"/>
      <c r="I1" s="11"/>
      <c r="J1" s="11"/>
      <c r="K1" s="11"/>
      <c r="L1" s="11"/>
      <c r="M1" s="11"/>
      <c r="N1" s="11"/>
      <c r="O1" s="11"/>
      <c r="P1" s="11"/>
      <c r="Q1" s="11"/>
      <c r="R1" s="12" t="s">
        <v>67</v>
      </c>
    </row>
    <row r="2" spans="1:18" ht="24.95" customHeight="1" x14ac:dyDescent="0.15">
      <c r="A2" s="4"/>
      <c r="B2" s="4"/>
      <c r="C2" s="4"/>
      <c r="D2" s="4"/>
      <c r="E2" s="4"/>
      <c r="F2" s="4"/>
      <c r="G2" s="4"/>
      <c r="H2" s="4"/>
      <c r="I2" s="4"/>
      <c r="J2" s="4"/>
      <c r="K2" s="4"/>
      <c r="L2" s="4"/>
      <c r="M2" s="4"/>
      <c r="N2" s="4"/>
      <c r="O2" s="4"/>
      <c r="P2" s="4"/>
      <c r="Q2" s="4"/>
      <c r="R2" s="4"/>
    </row>
    <row r="3" spans="1:18" ht="24.95" customHeight="1" x14ac:dyDescent="0.15">
      <c r="A3" s="4"/>
      <c r="B3" s="4"/>
      <c r="C3" s="4"/>
      <c r="D3" s="4"/>
      <c r="E3" s="4"/>
      <c r="F3" s="4"/>
      <c r="G3" s="4"/>
      <c r="H3" s="4"/>
      <c r="I3" s="4"/>
      <c r="J3" s="4"/>
      <c r="K3" s="4"/>
      <c r="L3" s="396"/>
      <c r="M3" s="397"/>
      <c r="N3" s="397"/>
      <c r="O3" s="397"/>
      <c r="P3" s="397"/>
      <c r="Q3" s="397"/>
      <c r="R3" s="397"/>
    </row>
    <row r="4" spans="1:18" ht="24.95" customHeight="1" x14ac:dyDescent="0.15">
      <c r="A4" s="4"/>
      <c r="B4" s="4"/>
      <c r="C4" s="4"/>
      <c r="D4" s="4"/>
      <c r="E4" s="4"/>
      <c r="F4" s="4"/>
      <c r="G4" s="4"/>
      <c r="H4" s="4"/>
      <c r="I4" s="4"/>
      <c r="J4" s="4"/>
      <c r="K4" s="4"/>
      <c r="L4" s="4"/>
      <c r="M4" s="4"/>
      <c r="N4" s="4"/>
      <c r="O4" s="4"/>
      <c r="P4" s="4"/>
      <c r="Q4" s="4"/>
      <c r="R4" s="4"/>
    </row>
    <row r="5" spans="1:18" ht="24.95" customHeight="1" x14ac:dyDescent="0.15">
      <c r="A5" s="4"/>
      <c r="B5" s="4" t="s">
        <v>68</v>
      </c>
      <c r="C5" s="4"/>
      <c r="D5" s="4"/>
      <c r="E5" s="4"/>
      <c r="F5" s="4"/>
      <c r="G5" s="4"/>
      <c r="H5" s="4"/>
      <c r="I5" s="4"/>
      <c r="J5" s="4"/>
      <c r="K5" s="4"/>
      <c r="L5" s="4"/>
      <c r="M5" s="4"/>
      <c r="N5" s="4"/>
      <c r="O5" s="4"/>
      <c r="P5" s="4"/>
      <c r="Q5" s="4"/>
      <c r="R5" s="4"/>
    </row>
    <row r="6" spans="1:18" ht="24.95" customHeight="1" x14ac:dyDescent="0.15">
      <c r="A6" s="4"/>
      <c r="B6" s="4"/>
      <c r="C6" s="23"/>
      <c r="D6" s="18" t="s">
        <v>162</v>
      </c>
      <c r="E6" s="4"/>
      <c r="F6" s="4"/>
      <c r="G6" s="4"/>
      <c r="H6" s="6"/>
      <c r="I6" s="4"/>
      <c r="J6" s="4"/>
      <c r="K6" s="4"/>
      <c r="L6" s="4"/>
      <c r="M6" s="4"/>
      <c r="N6" s="4"/>
      <c r="O6" s="4"/>
      <c r="P6" s="4"/>
      <c r="Q6" s="4"/>
      <c r="R6" s="4"/>
    </row>
    <row r="7" spans="1:18" ht="24.95" customHeight="1" x14ac:dyDescent="0.15">
      <c r="A7" s="4"/>
      <c r="B7" s="4"/>
      <c r="C7" s="4"/>
      <c r="D7" s="4"/>
      <c r="E7" s="4"/>
      <c r="F7" s="4"/>
      <c r="G7" s="4"/>
      <c r="H7" s="18"/>
      <c r="I7" s="18"/>
      <c r="J7" s="18"/>
      <c r="K7" s="15" t="s">
        <v>69</v>
      </c>
      <c r="L7" s="10"/>
      <c r="M7" s="10"/>
      <c r="N7" s="10"/>
      <c r="O7" s="4"/>
      <c r="P7" s="4"/>
      <c r="Q7" s="4"/>
      <c r="R7" s="4"/>
    </row>
    <row r="8" spans="1:18" ht="24.95" customHeight="1" x14ac:dyDescent="0.15">
      <c r="A8" s="4"/>
      <c r="B8" s="4"/>
      <c r="C8" s="4"/>
      <c r="D8" s="4"/>
      <c r="E8" s="4"/>
      <c r="F8" s="4"/>
      <c r="G8" s="4"/>
      <c r="H8" s="18"/>
      <c r="I8" s="18"/>
      <c r="J8" s="18"/>
      <c r="K8" s="16" t="s">
        <v>70</v>
      </c>
      <c r="L8" s="398"/>
      <c r="M8" s="398"/>
      <c r="N8" s="398"/>
      <c r="O8" s="398"/>
      <c r="P8" s="398"/>
      <c r="Q8" s="398"/>
      <c r="R8" s="398"/>
    </row>
    <row r="9" spans="1:18" ht="24.95" customHeight="1" x14ac:dyDescent="0.15">
      <c r="A9" s="4"/>
      <c r="B9" s="4"/>
      <c r="C9" s="4"/>
      <c r="D9" s="4"/>
      <c r="E9" s="4"/>
      <c r="F9" s="4"/>
      <c r="G9" s="4"/>
      <c r="H9" s="18"/>
      <c r="I9" s="18"/>
      <c r="J9" s="18"/>
      <c r="K9" s="16" t="s">
        <v>92</v>
      </c>
      <c r="L9" s="399"/>
      <c r="M9" s="399"/>
      <c r="N9" s="399"/>
      <c r="O9" s="399"/>
      <c r="P9" s="399"/>
      <c r="Q9" s="399"/>
      <c r="R9" s="399"/>
    </row>
    <row r="10" spans="1:18" ht="24.95" customHeight="1" x14ac:dyDescent="0.15">
      <c r="A10" s="4"/>
      <c r="B10" s="4"/>
      <c r="C10" s="4"/>
      <c r="D10" s="4"/>
      <c r="E10" s="4"/>
      <c r="F10" s="4"/>
      <c r="G10" s="4"/>
      <c r="H10" s="18"/>
      <c r="I10" s="18"/>
      <c r="J10" s="18"/>
      <c r="K10" s="16" t="s">
        <v>13</v>
      </c>
      <c r="L10" s="398"/>
      <c r="M10" s="398"/>
      <c r="N10" s="398"/>
      <c r="O10" s="398"/>
      <c r="P10" s="398"/>
      <c r="Q10" s="398"/>
      <c r="R10" s="398"/>
    </row>
    <row r="11" spans="1:18" ht="24.95" customHeight="1" x14ac:dyDescent="0.15">
      <c r="A11" s="4"/>
      <c r="B11" s="4"/>
      <c r="C11" s="4"/>
      <c r="D11" s="4"/>
      <c r="E11" s="4"/>
      <c r="F11" s="4"/>
      <c r="G11" s="4"/>
      <c r="H11" s="18"/>
      <c r="I11" s="18"/>
      <c r="J11" s="18"/>
      <c r="K11" s="16" t="s">
        <v>71</v>
      </c>
      <c r="L11" s="398"/>
      <c r="M11" s="398"/>
      <c r="N11" s="398"/>
      <c r="O11" s="398"/>
      <c r="P11" s="398"/>
      <c r="Q11" s="398"/>
      <c r="R11" s="398"/>
    </row>
    <row r="12" spans="1:18" ht="24.95" customHeight="1" x14ac:dyDescent="0.15">
      <c r="A12" s="4"/>
      <c r="B12" s="4"/>
      <c r="C12" s="4"/>
      <c r="D12" s="4"/>
      <c r="E12" s="4"/>
      <c r="F12" s="4"/>
      <c r="G12" s="4"/>
      <c r="H12" s="18"/>
      <c r="I12" s="18"/>
      <c r="J12" s="18"/>
      <c r="K12" s="16" t="s">
        <v>201</v>
      </c>
      <c r="L12" s="398"/>
      <c r="M12" s="398"/>
      <c r="N12" s="398"/>
      <c r="O12" s="398"/>
      <c r="P12" s="398"/>
      <c r="Q12" s="398"/>
      <c r="R12" s="398"/>
    </row>
    <row r="13" spans="1:18" ht="24.95" customHeight="1" x14ac:dyDescent="0.15">
      <c r="A13" s="4"/>
      <c r="B13" s="4"/>
      <c r="C13" s="4"/>
      <c r="D13" s="5"/>
      <c r="E13" s="4"/>
      <c r="F13" s="4"/>
      <c r="G13" s="4"/>
      <c r="H13" s="4"/>
      <c r="I13" s="4"/>
      <c r="J13" s="4"/>
      <c r="K13" s="4"/>
      <c r="L13" s="4"/>
      <c r="M13" s="4"/>
      <c r="N13" s="4"/>
      <c r="O13" s="4"/>
      <c r="P13" s="4"/>
      <c r="Q13" s="4"/>
      <c r="R13" s="4"/>
    </row>
    <row r="14" spans="1:18" ht="24.95" customHeight="1" x14ac:dyDescent="0.15">
      <c r="A14" s="395" t="s">
        <v>72</v>
      </c>
      <c r="B14" s="395"/>
      <c r="C14" s="395"/>
      <c r="D14" s="395"/>
      <c r="E14" s="395"/>
      <c r="F14" s="395"/>
      <c r="G14" s="395"/>
      <c r="H14" s="395"/>
      <c r="I14" s="395"/>
      <c r="J14" s="395"/>
      <c r="K14" s="395"/>
      <c r="L14" s="395"/>
      <c r="M14" s="395"/>
      <c r="N14" s="395"/>
      <c r="O14" s="395"/>
      <c r="P14" s="395"/>
      <c r="Q14" s="395"/>
      <c r="R14" s="395"/>
    </row>
    <row r="15" spans="1:18" ht="24.95" customHeight="1" x14ac:dyDescent="0.15">
      <c r="A15" s="11"/>
      <c r="B15" s="11"/>
      <c r="C15" s="11"/>
      <c r="D15" s="11"/>
      <c r="E15" s="11"/>
      <c r="F15" s="11"/>
      <c r="G15" s="11"/>
      <c r="H15" s="11"/>
      <c r="I15" s="11"/>
      <c r="J15" s="11"/>
      <c r="K15" s="11"/>
      <c r="L15" s="11"/>
      <c r="M15" s="11"/>
      <c r="N15" s="11"/>
      <c r="O15" s="11"/>
      <c r="P15" s="11"/>
      <c r="Q15" s="11"/>
      <c r="R15" s="11"/>
    </row>
    <row r="16" spans="1:18" ht="24.75" customHeight="1" x14ac:dyDescent="0.15">
      <c r="A16" s="11"/>
      <c r="B16" s="17"/>
      <c r="C16" s="202" t="s">
        <v>193</v>
      </c>
      <c r="D16" s="24"/>
      <c r="E16" s="19" t="s">
        <v>37</v>
      </c>
      <c r="F16" s="24"/>
      <c r="G16" s="19" t="s">
        <v>38</v>
      </c>
      <c r="H16" s="24"/>
      <c r="I16" s="11" t="s">
        <v>194</v>
      </c>
      <c r="J16" s="11"/>
      <c r="K16" s="11"/>
      <c r="L16" s="11"/>
      <c r="M16" s="11"/>
      <c r="N16" s="11"/>
      <c r="O16" s="17"/>
      <c r="P16" s="17"/>
      <c r="Q16" s="17"/>
      <c r="R16" s="17"/>
    </row>
    <row r="17" spans="1:20" ht="24.75" customHeight="1" x14ac:dyDescent="0.15">
      <c r="A17" s="11"/>
      <c r="B17" s="17"/>
      <c r="C17" s="11" t="s">
        <v>195</v>
      </c>
      <c r="D17" s="17"/>
      <c r="E17" s="17"/>
      <c r="F17" s="17"/>
      <c r="G17" s="17"/>
      <c r="H17" s="17"/>
      <c r="I17" s="17"/>
      <c r="J17" s="17"/>
      <c r="K17" s="17"/>
      <c r="L17" s="8" t="s">
        <v>193</v>
      </c>
      <c r="M17" s="24"/>
      <c r="N17" s="19" t="s">
        <v>37</v>
      </c>
      <c r="O17" s="24"/>
      <c r="P17" s="19" t="s">
        <v>38</v>
      </c>
      <c r="Q17" s="24"/>
      <c r="R17" s="17" t="s">
        <v>39</v>
      </c>
    </row>
    <row r="18" spans="1:20" ht="24.95" customHeight="1" x14ac:dyDescent="0.15">
      <c r="A18" s="11"/>
      <c r="B18" s="11"/>
      <c r="C18" s="11" t="s">
        <v>93</v>
      </c>
      <c r="D18" s="11"/>
      <c r="E18" s="11"/>
      <c r="F18" s="11"/>
      <c r="G18" s="11"/>
      <c r="H18" s="11"/>
      <c r="I18" s="11"/>
      <c r="J18" s="11"/>
      <c r="K18" s="11"/>
      <c r="L18" s="11"/>
      <c r="M18" s="11"/>
      <c r="N18" s="11"/>
      <c r="O18" s="11"/>
      <c r="P18" s="11"/>
      <c r="Q18" s="11"/>
      <c r="R18" s="11"/>
    </row>
    <row r="19" spans="1:20" ht="39" customHeight="1" x14ac:dyDescent="0.15">
      <c r="A19" s="11"/>
      <c r="B19" s="11"/>
      <c r="C19" s="11"/>
      <c r="D19" s="11"/>
      <c r="E19" s="11"/>
      <c r="F19" s="11"/>
      <c r="G19" s="11"/>
      <c r="H19" s="11"/>
      <c r="I19" s="11"/>
      <c r="J19" s="11"/>
      <c r="K19" s="11"/>
      <c r="L19" s="11"/>
      <c r="M19" s="11"/>
      <c r="N19" s="11"/>
      <c r="O19" s="11"/>
      <c r="P19" s="11"/>
      <c r="Q19" s="11"/>
      <c r="R19" s="11"/>
    </row>
    <row r="20" spans="1:20" ht="24.95" customHeight="1" x14ac:dyDescent="0.15">
      <c r="A20" s="4"/>
      <c r="B20" s="4"/>
      <c r="C20" s="11" t="s">
        <v>73</v>
      </c>
      <c r="D20" s="11" t="s">
        <v>74</v>
      </c>
      <c r="E20" s="11"/>
      <c r="F20" s="13"/>
      <c r="G20" s="11"/>
      <c r="J20" s="11"/>
      <c r="K20" s="4"/>
      <c r="L20" s="4"/>
      <c r="M20" s="4"/>
      <c r="N20" s="4"/>
      <c r="O20" s="4"/>
      <c r="P20" s="4"/>
      <c r="Q20" s="4"/>
      <c r="R20" s="4"/>
    </row>
    <row r="21" spans="1:20" ht="24.95" customHeight="1" x14ac:dyDescent="0.15">
      <c r="A21" s="4"/>
      <c r="B21" s="4"/>
      <c r="C21" s="14"/>
      <c r="D21" s="11" t="s">
        <v>75</v>
      </c>
      <c r="E21" s="11"/>
      <c r="F21" s="11"/>
      <c r="G21" s="11"/>
      <c r="J21" s="11"/>
      <c r="K21" s="4"/>
      <c r="L21" s="4"/>
      <c r="M21" s="4"/>
      <c r="N21" s="4"/>
      <c r="O21" s="4"/>
      <c r="P21" s="4"/>
      <c r="Q21" s="4"/>
      <c r="R21" s="4"/>
    </row>
    <row r="22" spans="1:20" ht="24.95" customHeight="1" x14ac:dyDescent="0.15">
      <c r="A22" s="4"/>
      <c r="B22" s="4"/>
      <c r="C22" s="4"/>
      <c r="D22" s="4"/>
      <c r="E22" s="4"/>
      <c r="F22" s="4"/>
      <c r="G22" s="4"/>
      <c r="H22" s="4"/>
      <c r="I22" s="4"/>
      <c r="J22" s="4"/>
      <c r="K22" s="4"/>
      <c r="L22" s="4"/>
      <c r="M22" s="4"/>
      <c r="N22" s="4"/>
      <c r="O22" s="4"/>
      <c r="P22" s="4"/>
      <c r="Q22" s="4"/>
      <c r="R22" s="4"/>
    </row>
    <row r="23" spans="1:20" ht="13.5" customHeight="1" x14ac:dyDescent="0.15">
      <c r="A23" s="4"/>
      <c r="B23" s="4"/>
      <c r="C23" s="4"/>
      <c r="D23" s="4"/>
      <c r="E23" s="4"/>
      <c r="F23" s="4"/>
      <c r="G23" s="4"/>
      <c r="H23" s="4"/>
      <c r="I23" s="4"/>
      <c r="J23" s="4"/>
      <c r="K23" s="4"/>
      <c r="L23" s="4"/>
      <c r="M23" s="4"/>
      <c r="N23" s="4"/>
      <c r="O23" s="4"/>
      <c r="P23" s="4"/>
      <c r="Q23" s="4"/>
      <c r="R23" s="4"/>
    </row>
    <row r="24" spans="1:20" ht="24.95" customHeight="1" x14ac:dyDescent="0.15">
      <c r="A24" s="4"/>
      <c r="B24" s="4"/>
      <c r="C24" s="4"/>
      <c r="D24" s="4"/>
      <c r="E24" s="4"/>
      <c r="F24" s="4"/>
      <c r="G24" s="4"/>
      <c r="H24" s="4"/>
      <c r="I24" s="4"/>
      <c r="J24" s="4"/>
      <c r="K24" s="4"/>
      <c r="L24" s="4"/>
      <c r="M24" s="4"/>
      <c r="N24" s="4"/>
      <c r="O24" s="4"/>
      <c r="P24" s="4"/>
      <c r="Q24" s="4"/>
      <c r="R24" s="4"/>
    </row>
    <row r="25" spans="1:20" ht="13.5" customHeight="1" x14ac:dyDescent="0.15">
      <c r="A25" s="4"/>
      <c r="B25" s="4"/>
      <c r="C25" s="18" t="s">
        <v>182</v>
      </c>
      <c r="D25" s="18" t="s">
        <v>183</v>
      </c>
      <c r="E25" s="18"/>
      <c r="F25" s="18"/>
      <c r="G25" s="18"/>
      <c r="H25" s="18"/>
      <c r="I25" s="18"/>
      <c r="J25" s="4"/>
      <c r="K25" s="4"/>
      <c r="L25" s="4"/>
      <c r="M25" s="4"/>
      <c r="N25" s="4"/>
      <c r="O25" s="4"/>
      <c r="P25" s="4"/>
      <c r="Q25" s="4"/>
      <c r="R25" s="4"/>
    </row>
    <row r="26" spans="1:20" ht="24.95" customHeight="1" x14ac:dyDescent="0.15">
      <c r="A26" s="4"/>
      <c r="B26" s="4"/>
      <c r="C26" s="18"/>
      <c r="D26" s="162" t="s">
        <v>184</v>
      </c>
      <c r="E26" s="161"/>
      <c r="F26" s="161"/>
      <c r="G26" s="18"/>
      <c r="H26" s="18"/>
      <c r="I26" s="18"/>
      <c r="J26" s="4"/>
      <c r="K26" s="4"/>
      <c r="L26" s="4"/>
      <c r="M26" s="4"/>
      <c r="N26" s="4"/>
      <c r="O26" s="4"/>
      <c r="P26" s="4"/>
      <c r="Q26" s="4"/>
      <c r="R26" s="4"/>
    </row>
    <row r="27" spans="1:20" ht="12.75" customHeight="1" x14ac:dyDescent="0.15">
      <c r="A27" s="4"/>
      <c r="B27" s="4"/>
      <c r="C27" s="62"/>
      <c r="D27" s="162" t="s">
        <v>185</v>
      </c>
      <c r="E27" s="62"/>
      <c r="F27" s="62"/>
      <c r="G27" s="62"/>
      <c r="H27" s="62"/>
      <c r="I27" s="18"/>
      <c r="J27" s="4"/>
      <c r="K27" s="4"/>
      <c r="L27" s="4"/>
      <c r="M27" s="4"/>
      <c r="N27" s="4"/>
      <c r="O27" s="4"/>
      <c r="P27" s="4"/>
      <c r="Q27" s="4"/>
      <c r="R27" s="4"/>
    </row>
    <row r="28" spans="1:20" ht="24.95" customHeight="1" x14ac:dyDescent="0.15">
      <c r="A28" s="4"/>
      <c r="B28" s="4"/>
      <c r="C28" s="62"/>
      <c r="D28" s="162" t="s">
        <v>186</v>
      </c>
      <c r="E28" s="62"/>
      <c r="F28" s="62"/>
      <c r="G28" s="62"/>
      <c r="H28" s="62"/>
      <c r="I28" s="62"/>
      <c r="J28" s="8"/>
      <c r="K28" s="8"/>
      <c r="L28" s="8"/>
      <c r="M28" s="8"/>
      <c r="N28" s="8"/>
      <c r="O28" s="8"/>
      <c r="P28" s="8"/>
      <c r="Q28" s="8"/>
      <c r="R28" s="8"/>
      <c r="S28" s="2"/>
      <c r="T28" s="2"/>
    </row>
    <row r="29" spans="1:20" ht="13.5" customHeight="1" x14ac:dyDescent="0.15">
      <c r="A29" s="4"/>
      <c r="B29" s="7"/>
      <c r="C29" s="62"/>
      <c r="D29" s="62"/>
      <c r="E29" s="62"/>
      <c r="F29" s="62"/>
      <c r="G29" s="62"/>
      <c r="H29" s="62"/>
      <c r="I29" s="62"/>
      <c r="J29" s="8"/>
      <c r="K29" s="8"/>
      <c r="L29" s="8"/>
      <c r="M29" s="8"/>
      <c r="N29" s="8"/>
      <c r="O29" s="8"/>
      <c r="P29" s="8"/>
      <c r="Q29" s="8"/>
      <c r="R29" s="8"/>
      <c r="S29" s="2"/>
      <c r="T29" s="2"/>
    </row>
    <row r="30" spans="1:20" ht="39.75" customHeight="1" x14ac:dyDescent="0.15">
      <c r="A30" s="4"/>
      <c r="B30" s="7"/>
      <c r="C30" s="8"/>
      <c r="D30" s="8"/>
      <c r="E30" s="8"/>
      <c r="F30" s="8"/>
      <c r="G30" s="8"/>
      <c r="H30" s="8"/>
      <c r="I30" s="8"/>
      <c r="J30" s="8"/>
      <c r="K30" s="8"/>
      <c r="L30" s="8"/>
      <c r="M30" s="8"/>
      <c r="N30" s="8"/>
      <c r="O30" s="8"/>
      <c r="P30" s="8"/>
      <c r="Q30" s="8"/>
      <c r="R30" s="8"/>
      <c r="S30" s="2"/>
      <c r="T30" s="2"/>
    </row>
    <row r="31" spans="1:20" ht="13.5" customHeight="1" x14ac:dyDescent="0.15">
      <c r="A31" s="4"/>
      <c r="B31" s="7"/>
      <c r="C31" s="7"/>
      <c r="D31" s="7"/>
      <c r="E31" s="7"/>
      <c r="F31" s="7"/>
      <c r="G31" s="7"/>
      <c r="H31" s="7"/>
      <c r="I31" s="7"/>
      <c r="J31" s="7"/>
      <c r="K31" s="7"/>
      <c r="L31" s="7"/>
      <c r="M31" s="7"/>
      <c r="N31" s="7"/>
      <c r="O31" s="7"/>
      <c r="P31" s="7"/>
      <c r="Q31" s="7"/>
      <c r="R31" s="4"/>
    </row>
    <row r="32" spans="1:20" ht="24.95" customHeight="1" x14ac:dyDescent="0.15">
      <c r="A32" s="4"/>
      <c r="B32" s="7"/>
      <c r="C32" s="7"/>
      <c r="D32" s="7"/>
      <c r="E32" s="7"/>
      <c r="F32" s="7"/>
      <c r="G32" s="7"/>
      <c r="H32" s="7"/>
      <c r="I32" s="7"/>
      <c r="J32" s="7"/>
      <c r="K32" s="7"/>
      <c r="L32" s="7"/>
      <c r="M32" s="7"/>
      <c r="N32" s="7"/>
      <c r="O32" s="7"/>
      <c r="P32" s="7"/>
      <c r="Q32" s="7"/>
      <c r="R32" s="4"/>
    </row>
    <row r="33" spans="1:19" ht="24.95" customHeight="1" x14ac:dyDescent="0.15">
      <c r="A33" s="4"/>
      <c r="B33" s="7"/>
      <c r="C33" s="7"/>
      <c r="D33" s="7"/>
      <c r="E33" s="7"/>
      <c r="F33" s="7"/>
      <c r="G33" s="7"/>
      <c r="H33" s="7"/>
      <c r="I33" s="7"/>
      <c r="J33" s="7"/>
      <c r="K33" s="7"/>
      <c r="L33" s="7"/>
      <c r="M33" s="7"/>
      <c r="N33" s="7"/>
      <c r="O33" s="7"/>
      <c r="P33" s="7"/>
      <c r="Q33" s="7"/>
      <c r="R33" s="4"/>
    </row>
    <row r="34" spans="1:19" ht="24.95" customHeight="1" x14ac:dyDescent="0.15">
      <c r="A34" s="4"/>
      <c r="B34" s="7"/>
      <c r="C34" s="7"/>
      <c r="D34" s="7"/>
      <c r="E34" s="7"/>
      <c r="F34" s="7"/>
      <c r="G34" s="7"/>
      <c r="H34" s="7"/>
      <c r="I34" s="7"/>
      <c r="J34" s="7"/>
      <c r="K34" s="7"/>
      <c r="L34" s="7"/>
      <c r="M34" s="7"/>
      <c r="N34" s="7"/>
      <c r="O34" s="7"/>
      <c r="P34" s="7"/>
      <c r="Q34" s="7"/>
      <c r="R34" s="4"/>
    </row>
    <row r="35" spans="1:19" ht="24.95" customHeight="1" x14ac:dyDescent="0.15">
      <c r="A35" s="4"/>
      <c r="B35" s="4"/>
      <c r="C35" s="4"/>
      <c r="D35" s="4"/>
      <c r="E35" s="4"/>
      <c r="F35" s="4"/>
      <c r="G35" s="4"/>
      <c r="H35" s="4"/>
      <c r="I35" s="4"/>
      <c r="J35" s="4"/>
      <c r="K35" s="4"/>
      <c r="L35" s="4"/>
      <c r="M35" s="4"/>
      <c r="N35" s="4"/>
      <c r="O35" s="4"/>
      <c r="P35" s="4"/>
      <c r="Q35" s="4"/>
      <c r="R35" s="4"/>
    </row>
    <row r="36" spans="1:19" ht="24.95" customHeight="1" x14ac:dyDescent="0.15">
      <c r="A36" s="4"/>
      <c r="B36" s="4"/>
      <c r="C36" s="4"/>
      <c r="D36" s="4"/>
      <c r="E36" s="4"/>
      <c r="F36" s="4"/>
      <c r="G36" s="4"/>
      <c r="H36" s="4"/>
      <c r="I36" s="4"/>
      <c r="J36" s="4"/>
      <c r="K36" s="4"/>
      <c r="L36" s="4"/>
      <c r="M36" s="4"/>
      <c r="N36" s="4"/>
      <c r="O36" s="4"/>
      <c r="P36" s="4"/>
      <c r="Q36" s="4"/>
      <c r="R36" s="4"/>
    </row>
    <row r="37" spans="1:19" ht="24.95" customHeight="1" x14ac:dyDescent="0.15">
      <c r="A37" s="4"/>
      <c r="B37" s="4"/>
      <c r="C37" s="4"/>
      <c r="D37" s="4"/>
      <c r="E37" s="4"/>
      <c r="F37" s="4"/>
      <c r="G37" s="4"/>
      <c r="H37" s="4"/>
      <c r="I37" s="4"/>
      <c r="J37" s="4"/>
      <c r="K37" s="4"/>
      <c r="L37" s="4"/>
      <c r="M37" s="4"/>
      <c r="N37" s="4"/>
      <c r="O37" s="4"/>
      <c r="P37" s="4"/>
      <c r="Q37" s="4"/>
      <c r="R37" s="4"/>
    </row>
    <row r="38" spans="1:19" ht="24.95" customHeight="1" x14ac:dyDescent="0.15">
      <c r="A38" s="4"/>
      <c r="B38" s="4"/>
      <c r="C38" s="4"/>
      <c r="D38" s="4"/>
      <c r="E38" s="4"/>
      <c r="F38" s="4"/>
      <c r="G38" s="4"/>
      <c r="H38" s="4"/>
      <c r="I38" s="4"/>
      <c r="J38" s="4"/>
      <c r="K38" s="4"/>
      <c r="L38" s="4"/>
      <c r="M38" s="4"/>
      <c r="N38" s="4"/>
      <c r="O38" s="4"/>
      <c r="P38" s="4"/>
      <c r="Q38" s="4"/>
      <c r="R38" s="4"/>
    </row>
    <row r="39" spans="1:19" ht="24.95" customHeight="1" x14ac:dyDescent="0.15">
      <c r="A39" s="7"/>
      <c r="B39" s="7"/>
      <c r="C39" s="7"/>
      <c r="D39" s="7"/>
      <c r="E39" s="7"/>
      <c r="F39" s="7"/>
      <c r="G39" s="7"/>
      <c r="H39" s="7"/>
      <c r="I39" s="7"/>
      <c r="J39" s="7"/>
      <c r="K39" s="7"/>
      <c r="L39" s="7"/>
      <c r="M39" s="7"/>
      <c r="N39" s="7"/>
      <c r="O39" s="7"/>
      <c r="P39" s="7"/>
      <c r="Q39" s="7"/>
      <c r="R39" s="7"/>
      <c r="S39" s="3"/>
    </row>
    <row r="40" spans="1:19" ht="24.95" customHeight="1" x14ac:dyDescent="0.15">
      <c r="A40" s="7"/>
      <c r="B40" s="7"/>
      <c r="C40" s="7"/>
      <c r="D40" s="7"/>
      <c r="E40" s="7"/>
      <c r="F40" s="7"/>
      <c r="G40" s="7"/>
      <c r="H40" s="7"/>
      <c r="I40" s="7"/>
      <c r="J40" s="7"/>
      <c r="K40" s="7"/>
      <c r="L40" s="7"/>
      <c r="M40" s="7"/>
      <c r="N40" s="7"/>
      <c r="O40" s="7"/>
      <c r="P40" s="7"/>
      <c r="Q40" s="7"/>
      <c r="R40" s="7"/>
      <c r="S40" s="3"/>
    </row>
    <row r="41" spans="1:19" ht="24.95" customHeight="1" x14ac:dyDescent="0.15">
      <c r="A41" s="7"/>
      <c r="B41" s="7"/>
      <c r="C41" s="7"/>
      <c r="D41" s="7"/>
      <c r="E41" s="7"/>
      <c r="F41" s="7"/>
      <c r="G41" s="7"/>
      <c r="H41" s="7"/>
      <c r="I41" s="7"/>
      <c r="J41" s="7"/>
      <c r="K41" s="7"/>
      <c r="L41" s="7"/>
      <c r="M41" s="7"/>
      <c r="N41" s="7"/>
      <c r="O41" s="7"/>
      <c r="P41" s="7"/>
      <c r="Q41" s="393" t="s">
        <v>277</v>
      </c>
      <c r="R41" s="394"/>
      <c r="S41" s="3"/>
    </row>
  </sheetData>
  <sheetProtection formatCells="0"/>
  <mergeCells count="8">
    <mergeCell ref="Q41:R41"/>
    <mergeCell ref="A14:R14"/>
    <mergeCell ref="L3:R3"/>
    <mergeCell ref="L8:R8"/>
    <mergeCell ref="L10:R10"/>
    <mergeCell ref="L11:R11"/>
    <mergeCell ref="L12:R12"/>
    <mergeCell ref="L9:R9"/>
  </mergeCells>
  <phoneticPr fontId="3"/>
  <conditionalFormatting sqref="C6 L8:R8 L3:R3 L9 L10:R12 D16 F16 H16 M17 O17 Q17">
    <cfRule type="cellIs" dxfId="140" priority="15" stopIfTrue="1" operator="equal">
      <formula>""</formula>
    </cfRule>
  </conditionalFormatting>
  <dataValidations count="3">
    <dataValidation imeMode="hiragana" allowBlank="1" showInputMessage="1" showErrorMessage="1" sqref="L8:R8 L11:R11 L9"/>
    <dataValidation imeMode="halfAlpha" allowBlank="1" showInputMessage="1" showErrorMessage="1" sqref="L10:R10 L12:R12 M17 O17 Q17 D16 F16 H16"/>
    <dataValidation type="date" operator="greaterThanOrEqual" allowBlank="1" showInputMessage="1" showErrorMessage="1" sqref="L3:R3">
      <formula1>40817</formula1>
    </dataValidation>
  </dataValidations>
  <printOptions horizontalCentered="1"/>
  <pageMargins left="0.39370078740157483" right="0.2" top="0.39370078740157483" bottom="0.39370078740157483" header="0.19685039370078741" footer="0.19685039370078741"/>
  <pageSetup paperSize="9" scale="76" fitToHeight="2"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47"/>
  <sheetViews>
    <sheetView showWhiteSpace="0" view="pageBreakPreview" topLeftCell="A19" zoomScale="70" zoomScaleNormal="100" zoomScaleSheetLayoutView="70" workbookViewId="0">
      <selection activeCell="K47" sqref="K47"/>
    </sheetView>
  </sheetViews>
  <sheetFormatPr defaultRowHeight="13.5" x14ac:dyDescent="0.15"/>
  <cols>
    <col min="1" max="1" width="3.875" style="35" customWidth="1"/>
    <col min="2" max="2" width="14.125" style="35" customWidth="1"/>
    <col min="3" max="3" width="14.875" style="35" customWidth="1"/>
    <col min="4" max="5" width="14.125" style="35" customWidth="1"/>
    <col min="6" max="6" width="6.75" style="35" customWidth="1"/>
    <col min="7" max="7" width="7.75" style="35" customWidth="1"/>
    <col min="8" max="8" width="8.625" style="163" customWidth="1"/>
    <col min="9" max="10" width="7.625" style="163" customWidth="1"/>
    <col min="11" max="11" width="21.5" style="35" customWidth="1"/>
    <col min="12" max="21" width="9" style="35"/>
    <col min="22" max="22" width="0" style="35" hidden="1" customWidth="1"/>
    <col min="23" max="16384" width="9" style="35"/>
  </cols>
  <sheetData>
    <row r="1" spans="1:22" ht="20.100000000000001" customHeight="1" x14ac:dyDescent="0.15">
      <c r="B1" s="400" t="s">
        <v>163</v>
      </c>
      <c r="C1" s="401"/>
      <c r="D1" s="9"/>
      <c r="E1" s="9"/>
      <c r="F1" s="9"/>
      <c r="G1" s="9"/>
      <c r="K1" s="34" t="s">
        <v>122</v>
      </c>
    </row>
    <row r="2" spans="1:22" ht="20.100000000000001" customHeight="1" x14ac:dyDescent="0.15">
      <c r="A2" s="9"/>
      <c r="B2" s="9"/>
      <c r="C2" s="9"/>
      <c r="D2" s="9"/>
      <c r="E2" s="9"/>
      <c r="F2" s="9"/>
      <c r="G2" s="9"/>
      <c r="K2" s="36"/>
    </row>
    <row r="3" spans="1:22" s="37" customFormat="1" ht="23.25" customHeight="1" x14ac:dyDescent="0.15">
      <c r="A3" s="408" t="s">
        <v>76</v>
      </c>
      <c r="B3" s="408"/>
      <c r="C3" s="408"/>
      <c r="D3" s="408"/>
      <c r="E3" s="408"/>
      <c r="F3" s="408"/>
      <c r="G3" s="408"/>
      <c r="H3" s="408"/>
      <c r="I3" s="408"/>
      <c r="J3" s="408"/>
      <c r="K3" s="408"/>
    </row>
    <row r="4" spans="1:22" s="37" customFormat="1" ht="15" customHeight="1" x14ac:dyDescent="0.15">
      <c r="A4" s="146"/>
      <c r="B4" s="146"/>
      <c r="C4" s="146"/>
      <c r="D4" s="146"/>
      <c r="E4" s="146"/>
      <c r="F4" s="146"/>
      <c r="G4" s="146"/>
      <c r="H4" s="164"/>
      <c r="I4" s="164"/>
      <c r="J4" s="164"/>
      <c r="K4" s="146"/>
      <c r="V4" s="37" t="s">
        <v>188</v>
      </c>
    </row>
    <row r="5" spans="1:22" ht="24" customHeight="1" x14ac:dyDescent="0.15">
      <c r="A5" s="20"/>
      <c r="B5" s="327" t="s">
        <v>219</v>
      </c>
      <c r="C5" s="266"/>
      <c r="D5" s="413" t="str">
        <f>CONCATENATE("■訓練科名　", IF('A-28'!L11=0,"　",'A-28'!L11))</f>
        <v>■訓練科名　　</v>
      </c>
      <c r="E5" s="413"/>
      <c r="F5" s="421" t="s">
        <v>197</v>
      </c>
      <c r="G5" s="421"/>
      <c r="H5" s="416" t="str">
        <f>IF('A-28'!L12=0,"　",'A-28'!L12)</f>
        <v>　</v>
      </c>
      <c r="I5" s="416"/>
      <c r="J5" s="416"/>
      <c r="K5" s="416"/>
    </row>
    <row r="6" spans="1:22" ht="24" customHeight="1" x14ac:dyDescent="0.15">
      <c r="A6" s="21"/>
      <c r="B6" s="21" t="s">
        <v>96</v>
      </c>
      <c r="C6" s="268" t="str">
        <f>IF('A-28'!L3="","",'A-28'!L3)</f>
        <v/>
      </c>
      <c r="D6" s="420" t="s">
        <v>95</v>
      </c>
      <c r="E6" s="420"/>
      <c r="F6" s="410"/>
      <c r="G6" s="410"/>
      <c r="H6" s="410"/>
      <c r="I6" s="410"/>
      <c r="J6" s="410"/>
      <c r="K6" s="410"/>
    </row>
    <row r="7" spans="1:22" ht="26.25" customHeight="1" thickBot="1" x14ac:dyDescent="0.2">
      <c r="A7" s="9" t="s">
        <v>77</v>
      </c>
      <c r="B7" s="9"/>
      <c r="C7" s="9"/>
      <c r="D7" s="9"/>
      <c r="E7" s="9"/>
      <c r="F7" s="9"/>
      <c r="G7" s="9"/>
      <c r="K7" s="9"/>
    </row>
    <row r="8" spans="1:22" ht="15" customHeight="1" x14ac:dyDescent="0.15">
      <c r="A8" s="402"/>
      <c r="B8" s="411" t="s">
        <v>62</v>
      </c>
      <c r="C8" s="412"/>
      <c r="D8" s="409" t="s">
        <v>117</v>
      </c>
      <c r="E8" s="409"/>
      <c r="F8" s="404" t="s">
        <v>55</v>
      </c>
      <c r="G8" s="404" t="s">
        <v>21</v>
      </c>
      <c r="H8" s="414" t="s">
        <v>187</v>
      </c>
      <c r="I8" s="417" t="s">
        <v>198</v>
      </c>
      <c r="J8" s="414" t="s">
        <v>199</v>
      </c>
      <c r="K8" s="406" t="s">
        <v>164</v>
      </c>
    </row>
    <row r="9" spans="1:22" ht="15" customHeight="1" thickBot="1" x14ac:dyDescent="0.2">
      <c r="A9" s="403"/>
      <c r="B9" s="147" t="s">
        <v>165</v>
      </c>
      <c r="C9" s="148" t="s">
        <v>23</v>
      </c>
      <c r="D9" s="149" t="s">
        <v>166</v>
      </c>
      <c r="E9" s="150" t="s">
        <v>167</v>
      </c>
      <c r="F9" s="405"/>
      <c r="G9" s="405"/>
      <c r="H9" s="415"/>
      <c r="I9" s="418"/>
      <c r="J9" s="419"/>
      <c r="K9" s="407"/>
    </row>
    <row r="10" spans="1:22" ht="22.5" customHeight="1" x14ac:dyDescent="0.15">
      <c r="A10" s="38">
        <v>1</v>
      </c>
      <c r="B10" s="167"/>
      <c r="C10" s="168"/>
      <c r="D10" s="169"/>
      <c r="E10" s="170"/>
      <c r="F10" s="269"/>
      <c r="G10" s="270"/>
      <c r="H10" s="271"/>
      <c r="I10" s="272"/>
      <c r="J10" s="272"/>
      <c r="K10" s="191"/>
    </row>
    <row r="11" spans="1:22" ht="22.5" customHeight="1" x14ac:dyDescent="0.15">
      <c r="A11" s="39">
        <v>2</v>
      </c>
      <c r="B11" s="171"/>
      <c r="C11" s="172"/>
      <c r="D11" s="173"/>
      <c r="E11" s="174"/>
      <c r="F11" s="273"/>
      <c r="G11" s="274"/>
      <c r="H11" s="275"/>
      <c r="I11" s="276"/>
      <c r="J11" s="276"/>
      <c r="K11" s="192"/>
    </row>
    <row r="12" spans="1:22" ht="22.5" customHeight="1" x14ac:dyDescent="0.15">
      <c r="A12" s="39">
        <v>3</v>
      </c>
      <c r="B12" s="171"/>
      <c r="C12" s="172"/>
      <c r="D12" s="173"/>
      <c r="E12" s="174"/>
      <c r="F12" s="273"/>
      <c r="G12" s="274"/>
      <c r="H12" s="275"/>
      <c r="I12" s="276"/>
      <c r="J12" s="276"/>
      <c r="K12" s="192"/>
    </row>
    <row r="13" spans="1:22" ht="22.5" customHeight="1" x14ac:dyDescent="0.15">
      <c r="A13" s="39">
        <v>4</v>
      </c>
      <c r="B13" s="171"/>
      <c r="C13" s="172"/>
      <c r="D13" s="173"/>
      <c r="E13" s="174"/>
      <c r="F13" s="273"/>
      <c r="G13" s="274"/>
      <c r="H13" s="275"/>
      <c r="I13" s="276"/>
      <c r="J13" s="276"/>
      <c r="K13" s="192"/>
    </row>
    <row r="14" spans="1:22" ht="22.5" customHeight="1" x14ac:dyDescent="0.15">
      <c r="A14" s="40">
        <v>5</v>
      </c>
      <c r="B14" s="175"/>
      <c r="C14" s="176"/>
      <c r="D14" s="177"/>
      <c r="E14" s="178"/>
      <c r="F14" s="277"/>
      <c r="G14" s="278"/>
      <c r="H14" s="279"/>
      <c r="I14" s="280"/>
      <c r="J14" s="280"/>
      <c r="K14" s="193"/>
    </row>
    <row r="15" spans="1:22" ht="22.5" customHeight="1" x14ac:dyDescent="0.15">
      <c r="A15" s="41">
        <v>6</v>
      </c>
      <c r="B15" s="179"/>
      <c r="C15" s="180"/>
      <c r="D15" s="181"/>
      <c r="E15" s="182"/>
      <c r="F15" s="281"/>
      <c r="G15" s="282"/>
      <c r="H15" s="283"/>
      <c r="I15" s="284"/>
      <c r="J15" s="284"/>
      <c r="K15" s="194"/>
    </row>
    <row r="16" spans="1:22" ht="22.5" customHeight="1" x14ac:dyDescent="0.15">
      <c r="A16" s="39">
        <v>7</v>
      </c>
      <c r="B16" s="171"/>
      <c r="C16" s="172"/>
      <c r="D16" s="173"/>
      <c r="E16" s="174"/>
      <c r="F16" s="273"/>
      <c r="G16" s="274"/>
      <c r="H16" s="275"/>
      <c r="I16" s="276"/>
      <c r="J16" s="276"/>
      <c r="K16" s="192"/>
    </row>
    <row r="17" spans="1:11" ht="22.5" customHeight="1" x14ac:dyDescent="0.15">
      <c r="A17" s="39">
        <v>8</v>
      </c>
      <c r="B17" s="171"/>
      <c r="C17" s="172"/>
      <c r="D17" s="173"/>
      <c r="E17" s="174"/>
      <c r="F17" s="273"/>
      <c r="G17" s="274"/>
      <c r="H17" s="275"/>
      <c r="I17" s="276"/>
      <c r="J17" s="276"/>
      <c r="K17" s="192"/>
    </row>
    <row r="18" spans="1:11" ht="22.5" customHeight="1" x14ac:dyDescent="0.15">
      <c r="A18" s="39">
        <v>9</v>
      </c>
      <c r="B18" s="171"/>
      <c r="C18" s="172"/>
      <c r="D18" s="173"/>
      <c r="E18" s="174"/>
      <c r="F18" s="273"/>
      <c r="G18" s="274"/>
      <c r="H18" s="275"/>
      <c r="I18" s="276"/>
      <c r="J18" s="276"/>
      <c r="K18" s="192"/>
    </row>
    <row r="19" spans="1:11" ht="22.5" customHeight="1" x14ac:dyDescent="0.15">
      <c r="A19" s="42">
        <v>10</v>
      </c>
      <c r="B19" s="175"/>
      <c r="C19" s="176"/>
      <c r="D19" s="177"/>
      <c r="E19" s="178"/>
      <c r="F19" s="277"/>
      <c r="G19" s="278"/>
      <c r="H19" s="279"/>
      <c r="I19" s="280"/>
      <c r="J19" s="280"/>
      <c r="K19" s="193"/>
    </row>
    <row r="20" spans="1:11" ht="22.5" customHeight="1" x14ac:dyDescent="0.15">
      <c r="A20" s="41">
        <v>11</v>
      </c>
      <c r="B20" s="179"/>
      <c r="C20" s="180"/>
      <c r="D20" s="181"/>
      <c r="E20" s="182"/>
      <c r="F20" s="281"/>
      <c r="G20" s="282"/>
      <c r="H20" s="283"/>
      <c r="I20" s="284"/>
      <c r="J20" s="284"/>
      <c r="K20" s="194"/>
    </row>
    <row r="21" spans="1:11" ht="22.5" customHeight="1" x14ac:dyDescent="0.15">
      <c r="A21" s="39">
        <v>12</v>
      </c>
      <c r="B21" s="171"/>
      <c r="C21" s="172"/>
      <c r="D21" s="173"/>
      <c r="E21" s="174"/>
      <c r="F21" s="273"/>
      <c r="G21" s="274"/>
      <c r="H21" s="275"/>
      <c r="I21" s="276"/>
      <c r="J21" s="276"/>
      <c r="K21" s="192"/>
    </row>
    <row r="22" spans="1:11" ht="22.5" customHeight="1" x14ac:dyDescent="0.15">
      <c r="A22" s="39">
        <v>13</v>
      </c>
      <c r="B22" s="171"/>
      <c r="C22" s="172"/>
      <c r="D22" s="173"/>
      <c r="E22" s="174"/>
      <c r="F22" s="273"/>
      <c r="G22" s="274"/>
      <c r="H22" s="275"/>
      <c r="I22" s="276"/>
      <c r="J22" s="276"/>
      <c r="K22" s="192"/>
    </row>
    <row r="23" spans="1:11" ht="22.5" customHeight="1" x14ac:dyDescent="0.15">
      <c r="A23" s="39">
        <v>14</v>
      </c>
      <c r="B23" s="171"/>
      <c r="C23" s="172"/>
      <c r="D23" s="173"/>
      <c r="E23" s="174"/>
      <c r="F23" s="273"/>
      <c r="G23" s="274"/>
      <c r="H23" s="275"/>
      <c r="I23" s="276"/>
      <c r="J23" s="276"/>
      <c r="K23" s="192"/>
    </row>
    <row r="24" spans="1:11" ht="22.5" customHeight="1" x14ac:dyDescent="0.15">
      <c r="A24" s="42">
        <v>15</v>
      </c>
      <c r="B24" s="175"/>
      <c r="C24" s="176"/>
      <c r="D24" s="177"/>
      <c r="E24" s="178"/>
      <c r="F24" s="277"/>
      <c r="G24" s="278"/>
      <c r="H24" s="285"/>
      <c r="I24" s="286"/>
      <c r="J24" s="286"/>
      <c r="K24" s="193"/>
    </row>
    <row r="25" spans="1:11" ht="22.5" customHeight="1" x14ac:dyDescent="0.15">
      <c r="A25" s="41">
        <v>16</v>
      </c>
      <c r="B25" s="179"/>
      <c r="C25" s="180"/>
      <c r="D25" s="181"/>
      <c r="E25" s="182"/>
      <c r="F25" s="281"/>
      <c r="G25" s="282"/>
      <c r="H25" s="275"/>
      <c r="I25" s="276"/>
      <c r="J25" s="276"/>
      <c r="K25" s="194"/>
    </row>
    <row r="26" spans="1:11" ht="22.5" customHeight="1" x14ac:dyDescent="0.15">
      <c r="A26" s="39">
        <v>17</v>
      </c>
      <c r="B26" s="171"/>
      <c r="C26" s="172"/>
      <c r="D26" s="173"/>
      <c r="E26" s="174"/>
      <c r="F26" s="273"/>
      <c r="G26" s="274"/>
      <c r="H26" s="275"/>
      <c r="I26" s="276"/>
      <c r="J26" s="276"/>
      <c r="K26" s="192"/>
    </row>
    <row r="27" spans="1:11" ht="22.5" customHeight="1" x14ac:dyDescent="0.15">
      <c r="A27" s="39">
        <v>18</v>
      </c>
      <c r="B27" s="171"/>
      <c r="C27" s="172"/>
      <c r="D27" s="173"/>
      <c r="E27" s="174"/>
      <c r="F27" s="273"/>
      <c r="G27" s="274"/>
      <c r="H27" s="275"/>
      <c r="I27" s="276"/>
      <c r="J27" s="276"/>
      <c r="K27" s="192"/>
    </row>
    <row r="28" spans="1:11" ht="22.5" customHeight="1" x14ac:dyDescent="0.15">
      <c r="A28" s="39">
        <v>19</v>
      </c>
      <c r="B28" s="171"/>
      <c r="C28" s="172"/>
      <c r="D28" s="173"/>
      <c r="E28" s="174"/>
      <c r="F28" s="273"/>
      <c r="G28" s="274"/>
      <c r="H28" s="275"/>
      <c r="I28" s="276"/>
      <c r="J28" s="276"/>
      <c r="K28" s="192"/>
    </row>
    <row r="29" spans="1:11" ht="22.5" customHeight="1" x14ac:dyDescent="0.15">
      <c r="A29" s="42">
        <v>20</v>
      </c>
      <c r="B29" s="175"/>
      <c r="C29" s="176"/>
      <c r="D29" s="177"/>
      <c r="E29" s="178"/>
      <c r="F29" s="277"/>
      <c r="G29" s="278"/>
      <c r="H29" s="279"/>
      <c r="I29" s="280"/>
      <c r="J29" s="280"/>
      <c r="K29" s="193"/>
    </row>
    <row r="30" spans="1:11" ht="22.5" customHeight="1" x14ac:dyDescent="0.15">
      <c r="A30" s="41">
        <v>21</v>
      </c>
      <c r="B30" s="179"/>
      <c r="C30" s="180"/>
      <c r="D30" s="181"/>
      <c r="E30" s="182"/>
      <c r="F30" s="281"/>
      <c r="G30" s="282"/>
      <c r="H30" s="283"/>
      <c r="I30" s="284"/>
      <c r="J30" s="284"/>
      <c r="K30" s="194"/>
    </row>
    <row r="31" spans="1:11" ht="22.5" customHeight="1" x14ac:dyDescent="0.15">
      <c r="A31" s="39">
        <v>22</v>
      </c>
      <c r="B31" s="171"/>
      <c r="C31" s="172"/>
      <c r="D31" s="173"/>
      <c r="E31" s="174"/>
      <c r="F31" s="273"/>
      <c r="G31" s="274"/>
      <c r="H31" s="275"/>
      <c r="I31" s="276"/>
      <c r="J31" s="276"/>
      <c r="K31" s="192"/>
    </row>
    <row r="32" spans="1:11" ht="22.5" customHeight="1" x14ac:dyDescent="0.15">
      <c r="A32" s="39">
        <v>23</v>
      </c>
      <c r="B32" s="171"/>
      <c r="C32" s="172"/>
      <c r="D32" s="173"/>
      <c r="E32" s="174"/>
      <c r="F32" s="273"/>
      <c r="G32" s="274"/>
      <c r="H32" s="275"/>
      <c r="I32" s="276"/>
      <c r="J32" s="276"/>
      <c r="K32" s="192"/>
    </row>
    <row r="33" spans="1:11" ht="22.5" customHeight="1" x14ac:dyDescent="0.15">
      <c r="A33" s="39">
        <v>24</v>
      </c>
      <c r="B33" s="171"/>
      <c r="C33" s="172"/>
      <c r="D33" s="173"/>
      <c r="E33" s="174"/>
      <c r="F33" s="273"/>
      <c r="G33" s="274"/>
      <c r="H33" s="275"/>
      <c r="I33" s="276"/>
      <c r="J33" s="276"/>
      <c r="K33" s="192"/>
    </row>
    <row r="34" spans="1:11" ht="22.5" customHeight="1" x14ac:dyDescent="0.15">
      <c r="A34" s="42">
        <v>25</v>
      </c>
      <c r="B34" s="175"/>
      <c r="C34" s="176"/>
      <c r="D34" s="177"/>
      <c r="E34" s="178"/>
      <c r="F34" s="277"/>
      <c r="G34" s="278"/>
      <c r="H34" s="279"/>
      <c r="I34" s="280"/>
      <c r="J34" s="280"/>
      <c r="K34" s="193"/>
    </row>
    <row r="35" spans="1:11" ht="22.5" customHeight="1" x14ac:dyDescent="0.15">
      <c r="A35" s="41">
        <v>26</v>
      </c>
      <c r="B35" s="179"/>
      <c r="C35" s="180"/>
      <c r="D35" s="181"/>
      <c r="E35" s="182"/>
      <c r="F35" s="281"/>
      <c r="G35" s="282"/>
      <c r="H35" s="283"/>
      <c r="I35" s="284"/>
      <c r="J35" s="284"/>
      <c r="K35" s="194"/>
    </row>
    <row r="36" spans="1:11" ht="22.5" customHeight="1" x14ac:dyDescent="0.15">
      <c r="A36" s="39">
        <v>27</v>
      </c>
      <c r="B36" s="171"/>
      <c r="C36" s="172"/>
      <c r="D36" s="173"/>
      <c r="E36" s="174"/>
      <c r="F36" s="273"/>
      <c r="G36" s="274"/>
      <c r="H36" s="275"/>
      <c r="I36" s="276"/>
      <c r="J36" s="276"/>
      <c r="K36" s="192"/>
    </row>
    <row r="37" spans="1:11" ht="22.5" customHeight="1" x14ac:dyDescent="0.15">
      <c r="A37" s="39">
        <v>28</v>
      </c>
      <c r="B37" s="171"/>
      <c r="C37" s="172"/>
      <c r="D37" s="173"/>
      <c r="E37" s="174"/>
      <c r="F37" s="273"/>
      <c r="G37" s="274"/>
      <c r="H37" s="275"/>
      <c r="I37" s="276"/>
      <c r="J37" s="276"/>
      <c r="K37" s="192"/>
    </row>
    <row r="38" spans="1:11" ht="22.5" customHeight="1" x14ac:dyDescent="0.15">
      <c r="A38" s="39">
        <v>29</v>
      </c>
      <c r="B38" s="171"/>
      <c r="C38" s="172"/>
      <c r="D38" s="173"/>
      <c r="E38" s="174"/>
      <c r="F38" s="273"/>
      <c r="G38" s="274"/>
      <c r="H38" s="275"/>
      <c r="I38" s="276"/>
      <c r="J38" s="276"/>
      <c r="K38" s="192"/>
    </row>
    <row r="39" spans="1:11" ht="22.5" customHeight="1" thickBot="1" x14ac:dyDescent="0.2">
      <c r="A39" s="43">
        <v>30</v>
      </c>
      <c r="B39" s="183"/>
      <c r="C39" s="184"/>
      <c r="D39" s="185"/>
      <c r="E39" s="186"/>
      <c r="F39" s="287"/>
      <c r="G39" s="288"/>
      <c r="H39" s="289"/>
      <c r="I39" s="290"/>
      <c r="J39" s="290"/>
      <c r="K39" s="195"/>
    </row>
    <row r="40" spans="1:11" ht="9" customHeight="1" x14ac:dyDescent="0.15">
      <c r="A40" s="9"/>
      <c r="B40" s="9"/>
      <c r="C40" s="9"/>
      <c r="D40" s="9"/>
      <c r="E40" s="9"/>
      <c r="F40" s="9"/>
      <c r="G40" s="9"/>
      <c r="K40" s="9"/>
    </row>
    <row r="41" spans="1:11" ht="19.5" customHeight="1" x14ac:dyDescent="0.15">
      <c r="A41" s="44"/>
      <c r="B41" s="45" t="s">
        <v>123</v>
      </c>
      <c r="C41" s="45"/>
      <c r="D41" s="9"/>
      <c r="E41" s="9"/>
      <c r="F41" s="9"/>
      <c r="G41" s="9"/>
      <c r="K41" s="9"/>
    </row>
    <row r="42" spans="1:11" ht="19.5" customHeight="1" x14ac:dyDescent="0.15">
      <c r="A42" s="9"/>
      <c r="B42" s="151" t="s">
        <v>168</v>
      </c>
      <c r="C42" s="81"/>
      <c r="D42" s="44"/>
      <c r="E42" s="44"/>
      <c r="F42" s="9"/>
      <c r="G42" s="9"/>
      <c r="K42" s="9"/>
    </row>
    <row r="43" spans="1:11" ht="18.75" customHeight="1" x14ac:dyDescent="0.15">
      <c r="A43" s="46"/>
      <c r="B43" s="165" t="s">
        <v>189</v>
      </c>
      <c r="C43" s="47"/>
      <c r="D43" s="47"/>
      <c r="E43" s="47"/>
      <c r="F43" s="46"/>
      <c r="G43" s="46"/>
      <c r="K43" s="46"/>
    </row>
    <row r="44" spans="1:11" s="206" customFormat="1" ht="19.5" customHeight="1" x14ac:dyDescent="0.15">
      <c r="B44" s="207" t="s">
        <v>200</v>
      </c>
      <c r="C44" s="208"/>
      <c r="D44" s="209"/>
      <c r="E44" s="209"/>
    </row>
    <row r="45" spans="1:11" s="206" customFormat="1" ht="18.75" customHeight="1" x14ac:dyDescent="0.15">
      <c r="B45" s="265" t="s">
        <v>218</v>
      </c>
      <c r="C45" s="208"/>
      <c r="D45" s="209"/>
      <c r="E45" s="209"/>
    </row>
    <row r="46" spans="1:11" s="45" customFormat="1" ht="18.75" customHeight="1" x14ac:dyDescent="0.15">
      <c r="H46" s="206"/>
      <c r="I46" s="206"/>
      <c r="J46" s="206"/>
      <c r="K46" s="210" t="s">
        <v>259</v>
      </c>
    </row>
    <row r="47" spans="1:11" s="45" customFormat="1" x14ac:dyDescent="0.15">
      <c r="H47" s="206"/>
      <c r="I47" s="206"/>
      <c r="J47" s="206"/>
    </row>
  </sheetData>
  <sheetProtection formatCells="0"/>
  <mergeCells count="16">
    <mergeCell ref="B1:C1"/>
    <mergeCell ref="A8:A9"/>
    <mergeCell ref="F8:F9"/>
    <mergeCell ref="G8:G9"/>
    <mergeCell ref="K8:K9"/>
    <mergeCell ref="A3:K3"/>
    <mergeCell ref="D8:E8"/>
    <mergeCell ref="F6:K6"/>
    <mergeCell ref="B8:C8"/>
    <mergeCell ref="D5:E5"/>
    <mergeCell ref="H8:H9"/>
    <mergeCell ref="H5:K5"/>
    <mergeCell ref="I8:I9"/>
    <mergeCell ref="J8:J9"/>
    <mergeCell ref="D6:E6"/>
    <mergeCell ref="F5:G5"/>
  </mergeCells>
  <phoneticPr fontId="3"/>
  <conditionalFormatting sqref="B9:F11 B12:J38 G10:J10 K9:K38 B39:K39 B5:C5 F6:K6 G9:H9">
    <cfRule type="cellIs" dxfId="139" priority="163" stopIfTrue="1" operator="equal">
      <formula>""</formula>
    </cfRule>
  </conditionalFormatting>
  <conditionalFormatting sqref="G11:J11">
    <cfRule type="cellIs" dxfId="138" priority="65" stopIfTrue="1" operator="equal">
      <formula>""</formula>
    </cfRule>
    <cfRule type="cellIs" priority="66" stopIfTrue="1" operator="equal">
      <formula>"="</formula>
    </cfRule>
  </conditionalFormatting>
  <dataValidations count="2">
    <dataValidation type="list" allowBlank="1" showInputMessage="1" showErrorMessage="1" sqref="F9:F39">
      <formula1>"男,女"</formula1>
    </dataValidation>
    <dataValidation type="list" allowBlank="1" showInputMessage="1" showErrorMessage="1" sqref="H10:I39">
      <formula1>$V$4:$V$5</formula1>
    </dataValidation>
  </dataValidations>
  <printOptions horizontalCentered="1"/>
  <pageMargins left="0.31496062992125984" right="0.19685039370078741" top="0.39370078740157483" bottom="0.39370078740157483" header="0.19685039370078741" footer="0.19685039370078741"/>
  <pageSetup paperSize="9" scale="82"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16"/>
  <sheetViews>
    <sheetView view="pageBreakPreview" zoomScale="70" zoomScaleNormal="90" zoomScaleSheetLayoutView="70" workbookViewId="0">
      <selection activeCell="G18" sqref="G18"/>
    </sheetView>
  </sheetViews>
  <sheetFormatPr defaultRowHeight="14.25" x14ac:dyDescent="0.15"/>
  <cols>
    <col min="1" max="1" width="15.625" style="48" customWidth="1"/>
    <col min="2" max="2" width="25.25" style="48" customWidth="1"/>
    <col min="3" max="5" width="7.125" style="48" customWidth="1"/>
    <col min="6" max="6" width="6.625" style="48" customWidth="1"/>
    <col min="7" max="17" width="7" style="48" customWidth="1"/>
    <col min="18" max="18" width="6.875" style="48" customWidth="1"/>
    <col min="19" max="19" width="6.75" style="48" customWidth="1"/>
    <col min="20" max="20" width="4.875" style="48" customWidth="1"/>
    <col min="21" max="16384" width="9" style="48"/>
  </cols>
  <sheetData>
    <row r="1" spans="1:20" ht="20.100000000000001" customHeight="1" x14ac:dyDescent="0.15">
      <c r="A1" s="422" t="s">
        <v>163</v>
      </c>
      <c r="B1" s="423"/>
      <c r="S1" s="49" t="s">
        <v>78</v>
      </c>
    </row>
    <row r="2" spans="1:20" ht="20.100000000000001" customHeight="1" x14ac:dyDescent="0.15">
      <c r="A2" s="48" t="s">
        <v>79</v>
      </c>
    </row>
    <row r="3" spans="1:20" ht="25.5" x14ac:dyDescent="0.15">
      <c r="A3" s="435" t="s">
        <v>80</v>
      </c>
      <c r="B3" s="435"/>
      <c r="C3" s="435"/>
      <c r="D3" s="435"/>
      <c r="E3" s="435"/>
      <c r="F3" s="435"/>
      <c r="G3" s="435"/>
      <c r="H3" s="435"/>
      <c r="I3" s="435"/>
      <c r="J3" s="435"/>
      <c r="K3" s="435"/>
      <c r="L3" s="435"/>
      <c r="M3" s="435"/>
      <c r="N3" s="435"/>
      <c r="O3" s="435"/>
      <c r="P3" s="435"/>
      <c r="Q3" s="435"/>
      <c r="R3" s="435"/>
      <c r="S3" s="435"/>
      <c r="T3" s="435"/>
    </row>
    <row r="4" spans="1:20" ht="25.5" x14ac:dyDescent="0.15">
      <c r="A4" s="50"/>
      <c r="B4" s="50"/>
      <c r="C4" s="50"/>
      <c r="D4" s="50"/>
      <c r="E4" s="50"/>
      <c r="F4" s="50"/>
      <c r="G4" s="50"/>
      <c r="H4" s="50"/>
      <c r="I4" s="50"/>
      <c r="J4" s="50"/>
      <c r="K4" s="50"/>
      <c r="L4" s="50"/>
      <c r="M4" s="50"/>
      <c r="N4" s="50"/>
      <c r="O4" s="50"/>
      <c r="P4" s="50"/>
      <c r="Q4" s="50"/>
      <c r="R4" s="50"/>
    </row>
    <row r="5" spans="1:20" ht="25.5" x14ac:dyDescent="0.15">
      <c r="A5" s="51" t="s">
        <v>81</v>
      </c>
      <c r="B5" s="22" t="str">
        <f>IF('A-28'!C6=0,"　",'A-28'!C6)</f>
        <v>　</v>
      </c>
      <c r="C5" s="50"/>
      <c r="D5" s="50"/>
      <c r="E5" s="50"/>
      <c r="F5" s="50"/>
      <c r="G5" s="50"/>
      <c r="H5" s="50"/>
      <c r="I5" s="50"/>
      <c r="J5" s="50"/>
      <c r="K5" s="444" t="s">
        <v>201</v>
      </c>
      <c r="L5" s="444"/>
      <c r="M5" s="432" t="str">
        <f>IF('A-28'!L12=0,"　",'A-28'!L12)</f>
        <v>　</v>
      </c>
      <c r="N5" s="432"/>
      <c r="O5" s="432"/>
      <c r="P5" s="432"/>
      <c r="Q5" s="432"/>
      <c r="R5" s="432"/>
      <c r="S5" s="432"/>
      <c r="T5" s="432"/>
    </row>
    <row r="6" spans="1:20" ht="25.5" customHeight="1" x14ac:dyDescent="0.15">
      <c r="A6" s="52" t="s">
        <v>220</v>
      </c>
      <c r="B6" s="22" t="str">
        <f>IF('A-28（別添１）'!C5=0,"　",'A-28（別添１）'!C5)</f>
        <v>　</v>
      </c>
      <c r="J6" s="53"/>
      <c r="K6" s="427" t="s">
        <v>82</v>
      </c>
      <c r="L6" s="427"/>
      <c r="M6" s="433"/>
      <c r="N6" s="433"/>
      <c r="O6" s="433"/>
      <c r="P6" s="433"/>
      <c r="Q6" s="433"/>
      <c r="R6" s="433"/>
      <c r="S6" s="434"/>
      <c r="T6" s="434"/>
    </row>
    <row r="7" spans="1:20" ht="11.25" customHeight="1" x14ac:dyDescent="0.15">
      <c r="A7" s="54"/>
      <c r="B7" s="54"/>
      <c r="L7" s="55"/>
      <c r="M7" s="55"/>
      <c r="N7" s="55"/>
      <c r="O7" s="56"/>
      <c r="P7" s="56"/>
      <c r="Q7" s="56"/>
      <c r="R7" s="56"/>
    </row>
    <row r="8" spans="1:20" ht="35.1" customHeight="1" x14ac:dyDescent="0.15">
      <c r="A8" s="440"/>
      <c r="B8" s="441"/>
      <c r="C8" s="424" t="s">
        <v>83</v>
      </c>
      <c r="D8" s="439" t="s">
        <v>84</v>
      </c>
      <c r="E8" s="436" t="s">
        <v>85</v>
      </c>
      <c r="F8" s="429" t="s">
        <v>160</v>
      </c>
      <c r="G8" s="57"/>
      <c r="Q8" s="166"/>
    </row>
    <row r="9" spans="1:20" ht="35.1" customHeight="1" x14ac:dyDescent="0.15">
      <c r="A9" s="430"/>
      <c r="B9" s="442"/>
      <c r="C9" s="425"/>
      <c r="D9" s="437"/>
      <c r="E9" s="437"/>
      <c r="F9" s="430"/>
      <c r="G9" s="428" t="s">
        <v>86</v>
      </c>
    </row>
    <row r="10" spans="1:20" ht="94.5" customHeight="1" x14ac:dyDescent="0.15">
      <c r="A10" s="431"/>
      <c r="B10" s="443"/>
      <c r="C10" s="426"/>
      <c r="D10" s="438"/>
      <c r="E10" s="438"/>
      <c r="F10" s="431"/>
      <c r="G10" s="428"/>
    </row>
    <row r="11" spans="1:20" ht="50.1" customHeight="1" x14ac:dyDescent="0.15">
      <c r="A11" s="58" t="s">
        <v>87</v>
      </c>
      <c r="B11" s="60" t="str">
        <f>IF('A-28'!L11=0,"　",'A-28'!L11)</f>
        <v>　</v>
      </c>
      <c r="C11" s="291"/>
      <c r="D11" s="291"/>
      <c r="E11" s="291"/>
      <c r="F11" s="292">
        <f>COUNTA('A-28（別添１）'!B10:B39)</f>
        <v>0</v>
      </c>
      <c r="G11" s="291"/>
    </row>
    <row r="12" spans="1:20" ht="20.100000000000001" customHeight="1" x14ac:dyDescent="0.15">
      <c r="A12" s="48" t="s">
        <v>88</v>
      </c>
    </row>
    <row r="13" spans="1:20" ht="20.100000000000001" customHeight="1" x14ac:dyDescent="0.15">
      <c r="A13" s="166" t="s">
        <v>190</v>
      </c>
    </row>
    <row r="14" spans="1:20" ht="20.100000000000001" customHeight="1" x14ac:dyDescent="0.15">
      <c r="M14" s="59"/>
      <c r="N14" s="59"/>
      <c r="O14" s="59"/>
      <c r="P14" s="59"/>
      <c r="Q14" s="59"/>
      <c r="R14" s="59"/>
      <c r="S14" s="393" t="s">
        <v>259</v>
      </c>
      <c r="T14" s="393"/>
    </row>
    <row r="15" spans="1:20" ht="20.100000000000001" customHeight="1" x14ac:dyDescent="0.15"/>
    <row r="16" spans="1:20" ht="20.100000000000001" customHeight="1" x14ac:dyDescent="0.15"/>
  </sheetData>
  <protectedRanges>
    <protectedRange sqref="M6:T6" name="範囲3"/>
    <protectedRange sqref="C11:E11" name="範囲1"/>
    <protectedRange sqref="G11" name="範囲2"/>
  </protectedRanges>
  <mergeCells count="13">
    <mergeCell ref="S14:T14"/>
    <mergeCell ref="A1:B1"/>
    <mergeCell ref="C8:C10"/>
    <mergeCell ref="K6:L6"/>
    <mergeCell ref="G9:G10"/>
    <mergeCell ref="F8:F10"/>
    <mergeCell ref="M5:T5"/>
    <mergeCell ref="M6:T6"/>
    <mergeCell ref="A3:T3"/>
    <mergeCell ref="E8:E10"/>
    <mergeCell ref="D8:D10"/>
    <mergeCell ref="A8:B10"/>
    <mergeCell ref="K5:L5"/>
  </mergeCells>
  <phoneticPr fontId="3"/>
  <conditionalFormatting sqref="M6:T6">
    <cfRule type="cellIs" dxfId="137" priority="3" operator="equal">
      <formula>""</formula>
    </cfRule>
  </conditionalFormatting>
  <conditionalFormatting sqref="C11:E11">
    <cfRule type="cellIs" dxfId="136" priority="2" operator="equal">
      <formula>""</formula>
    </cfRule>
  </conditionalFormatting>
  <conditionalFormatting sqref="G11">
    <cfRule type="cellIs" dxfId="135" priority="1" operator="equal">
      <formula>""</formula>
    </cfRule>
  </conditionalFormatting>
  <printOptions horizontalCentered="1"/>
  <pageMargins left="0.39370078740157483" right="0.39370078740157483" top="0.59055118110236227" bottom="0.39370078740157483" header="0.19685039370078741" footer="0.19685039370078741"/>
  <pageSetup paperSize="9" scale="86"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A1:U41"/>
  <sheetViews>
    <sheetView view="pageBreakPreview" topLeftCell="A13" zoomScale="70" zoomScaleNormal="100" zoomScaleSheetLayoutView="70" workbookViewId="0">
      <selection activeCell="V27" sqref="V27"/>
    </sheetView>
  </sheetViews>
  <sheetFormatPr defaultRowHeight="17.25" x14ac:dyDescent="0.15"/>
  <cols>
    <col min="1" max="1" width="2.75" style="18" customWidth="1"/>
    <col min="2" max="2" width="1.625" style="18" customWidth="1"/>
    <col min="3" max="3" width="15.875" style="18" customWidth="1"/>
    <col min="4" max="6" width="4.25" style="18" customWidth="1"/>
    <col min="7" max="8" width="4.25" style="18" bestFit="1" customWidth="1"/>
    <col min="9" max="9" width="20.25" style="18" customWidth="1"/>
    <col min="10" max="10" width="8.625" style="18" customWidth="1"/>
    <col min="11" max="11" width="21.875" style="18" customWidth="1"/>
    <col min="12" max="12" width="6.75" style="18" customWidth="1"/>
    <col min="13" max="13" width="4.25" style="18" customWidth="1"/>
    <col min="14" max="14" width="4.25" style="18" bestFit="1" customWidth="1"/>
    <col min="15" max="17" width="4.25" style="18" customWidth="1"/>
    <col min="18" max="18" width="6.25" style="18" customWidth="1"/>
    <col min="19" max="20" width="9" style="18"/>
    <col min="21" max="21" width="15.5" style="18" bestFit="1" customWidth="1"/>
    <col min="22" max="16384" width="9" style="18"/>
  </cols>
  <sheetData>
    <row r="1" spans="1:21" ht="24.95" customHeight="1" x14ac:dyDescent="0.15">
      <c r="A1" s="4"/>
      <c r="B1" s="4"/>
      <c r="C1" s="4"/>
      <c r="D1" s="4"/>
      <c r="E1" s="4"/>
      <c r="F1" s="4"/>
      <c r="G1" s="4"/>
      <c r="H1" s="4"/>
      <c r="I1" s="4"/>
      <c r="J1" s="4"/>
      <c r="K1" s="4"/>
      <c r="L1" s="4"/>
      <c r="M1" s="4"/>
      <c r="N1" s="4"/>
      <c r="O1" s="4"/>
      <c r="P1" s="4"/>
      <c r="Q1" s="4"/>
      <c r="R1" s="61" t="s">
        <v>89</v>
      </c>
    </row>
    <row r="2" spans="1:21" ht="24.95" customHeight="1" x14ac:dyDescent="0.15">
      <c r="A2" s="4"/>
      <c r="B2" s="4"/>
      <c r="C2" s="4"/>
      <c r="D2" s="4"/>
      <c r="E2" s="4"/>
      <c r="F2" s="4"/>
      <c r="G2" s="4"/>
      <c r="H2" s="4"/>
      <c r="I2" s="4"/>
      <c r="J2" s="4"/>
      <c r="K2" s="4"/>
      <c r="L2" s="4"/>
      <c r="M2" s="4"/>
      <c r="N2" s="4"/>
      <c r="O2" s="4"/>
      <c r="P2" s="4"/>
      <c r="Q2" s="4"/>
      <c r="R2" s="4"/>
    </row>
    <row r="3" spans="1:21" ht="24.95" customHeight="1" x14ac:dyDescent="0.15">
      <c r="A3" s="4"/>
      <c r="B3" s="4"/>
      <c r="C3" s="4"/>
      <c r="D3" s="4"/>
      <c r="E3" s="4"/>
      <c r="F3" s="4"/>
      <c r="G3" s="4"/>
      <c r="H3" s="4"/>
      <c r="I3" s="4"/>
      <c r="J3" s="4"/>
      <c r="K3" s="4"/>
      <c r="L3" s="445"/>
      <c r="M3" s="399"/>
      <c r="N3" s="399"/>
      <c r="O3" s="399"/>
      <c r="P3" s="399"/>
      <c r="Q3" s="399"/>
      <c r="R3" s="399"/>
    </row>
    <row r="4" spans="1:21" ht="24.95" customHeight="1" x14ac:dyDescent="0.15">
      <c r="A4" s="4"/>
      <c r="B4" s="4"/>
      <c r="C4" s="4"/>
      <c r="D4" s="4"/>
      <c r="E4" s="4"/>
      <c r="F4" s="4"/>
      <c r="G4" s="4"/>
      <c r="H4" s="4"/>
      <c r="I4" s="4"/>
      <c r="J4" s="4"/>
      <c r="K4" s="4"/>
      <c r="L4" s="4"/>
      <c r="M4" s="4"/>
      <c r="N4" s="4"/>
      <c r="O4" s="4"/>
      <c r="P4" s="4"/>
      <c r="Q4" s="4"/>
      <c r="R4" s="4"/>
    </row>
    <row r="5" spans="1:21" ht="24.95" customHeight="1" x14ac:dyDescent="0.15">
      <c r="A5" s="4"/>
      <c r="B5" s="4" t="s">
        <v>68</v>
      </c>
      <c r="C5" s="4"/>
      <c r="D5" s="4"/>
      <c r="E5" s="4"/>
      <c r="F5" s="4"/>
      <c r="G5" s="4"/>
      <c r="H5" s="4"/>
      <c r="I5" s="4"/>
      <c r="J5" s="4"/>
      <c r="K5" s="4"/>
      <c r="L5" s="4"/>
      <c r="M5" s="4"/>
      <c r="N5" s="4"/>
      <c r="O5" s="4"/>
      <c r="P5" s="4"/>
      <c r="Q5" s="4"/>
      <c r="R5" s="4"/>
    </row>
    <row r="6" spans="1:21" ht="24.95" customHeight="1" x14ac:dyDescent="0.15">
      <c r="A6" s="4"/>
      <c r="B6" s="4"/>
      <c r="C6" s="16" t="str">
        <f>IF('A-28'!C6=0,"　",'A-28'!C6)</f>
        <v>　</v>
      </c>
      <c r="D6" s="18" t="s">
        <v>162</v>
      </c>
      <c r="E6" s="4"/>
      <c r="F6" s="4"/>
      <c r="G6" s="4"/>
      <c r="H6" s="78"/>
      <c r="I6" s="4"/>
      <c r="J6" s="4"/>
      <c r="K6" s="4"/>
      <c r="L6" s="4"/>
      <c r="M6" s="4"/>
      <c r="N6" s="4"/>
      <c r="O6" s="4"/>
      <c r="P6" s="4"/>
      <c r="Q6" s="4"/>
      <c r="R6" s="4"/>
    </row>
    <row r="7" spans="1:21" ht="24.95" customHeight="1" x14ac:dyDescent="0.15">
      <c r="A7" s="4"/>
      <c r="B7" s="4"/>
      <c r="C7" s="4"/>
      <c r="D7" s="4"/>
      <c r="E7" s="4"/>
      <c r="F7" s="4"/>
      <c r="G7" s="4"/>
      <c r="K7" s="10" t="s">
        <v>69</v>
      </c>
      <c r="L7" s="10"/>
      <c r="M7" s="10"/>
      <c r="N7" s="10"/>
      <c r="O7" s="4"/>
      <c r="P7" s="4"/>
      <c r="Q7" s="4"/>
      <c r="R7" s="4"/>
    </row>
    <row r="8" spans="1:21" ht="24.95" customHeight="1" x14ac:dyDescent="0.15">
      <c r="A8" s="4"/>
      <c r="B8" s="4"/>
      <c r="C8" s="4"/>
      <c r="D8" s="4"/>
      <c r="E8" s="4"/>
      <c r="F8" s="4"/>
      <c r="G8" s="4"/>
      <c r="K8" s="23" t="s">
        <v>70</v>
      </c>
      <c r="L8" s="446" t="str">
        <f>IF('A-28'!L8=0,"　",'A-28'!L8)</f>
        <v>　</v>
      </c>
      <c r="M8" s="446"/>
      <c r="N8" s="446"/>
      <c r="O8" s="446"/>
      <c r="P8" s="446"/>
      <c r="Q8" s="446"/>
      <c r="R8" s="446"/>
    </row>
    <row r="9" spans="1:21" ht="24.95" customHeight="1" x14ac:dyDescent="0.15">
      <c r="A9" s="4"/>
      <c r="B9" s="4"/>
      <c r="C9" s="4"/>
      <c r="D9" s="4"/>
      <c r="E9" s="4"/>
      <c r="F9" s="4"/>
      <c r="G9" s="4"/>
      <c r="K9" s="23" t="s">
        <v>92</v>
      </c>
      <c r="L9" s="447" t="str">
        <f>IF('A-28'!L9=0,"　",'A-28'!L9)</f>
        <v>　</v>
      </c>
      <c r="M9" s="447"/>
      <c r="N9" s="447"/>
      <c r="O9" s="447"/>
      <c r="P9" s="447"/>
      <c r="Q9" s="447"/>
      <c r="R9" s="447"/>
    </row>
    <row r="10" spans="1:21" ht="24.95" customHeight="1" x14ac:dyDescent="0.15">
      <c r="A10" s="4"/>
      <c r="B10" s="4"/>
      <c r="C10" s="4"/>
      <c r="D10" s="4"/>
      <c r="E10" s="4"/>
      <c r="F10" s="4"/>
      <c r="G10" s="4"/>
      <c r="K10" s="23" t="s">
        <v>13</v>
      </c>
      <c r="L10" s="446" t="str">
        <f>IF('A-28'!L10=0," ",'A-28'!L10)</f>
        <v xml:space="preserve"> </v>
      </c>
      <c r="M10" s="446"/>
      <c r="N10" s="446"/>
      <c r="O10" s="446"/>
      <c r="P10" s="446"/>
      <c r="Q10" s="446"/>
      <c r="R10" s="446"/>
    </row>
    <row r="11" spans="1:21" ht="24.95" customHeight="1" x14ac:dyDescent="0.15">
      <c r="A11" s="4"/>
      <c r="B11" s="4"/>
      <c r="C11" s="4"/>
      <c r="D11" s="4"/>
      <c r="E11" s="4"/>
      <c r="F11" s="4"/>
      <c r="G11" s="4"/>
      <c r="K11" s="23" t="s">
        <v>71</v>
      </c>
      <c r="L11" s="446" t="str">
        <f>IF('A-28'!L11=0," ",'A-28'!L11)</f>
        <v xml:space="preserve"> </v>
      </c>
      <c r="M11" s="446"/>
      <c r="N11" s="446"/>
      <c r="O11" s="446"/>
      <c r="P11" s="446"/>
      <c r="Q11" s="446"/>
      <c r="R11" s="446"/>
    </row>
    <row r="12" spans="1:21" ht="24.95" customHeight="1" x14ac:dyDescent="0.15">
      <c r="A12" s="4"/>
      <c r="B12" s="4"/>
      <c r="C12" s="4"/>
      <c r="D12" s="4"/>
      <c r="E12" s="4"/>
      <c r="F12" s="4"/>
      <c r="G12" s="4"/>
      <c r="K12" s="23" t="s">
        <v>201</v>
      </c>
      <c r="L12" s="446" t="str">
        <f>IF('A-28'!L12=0," ",'A-28'!L12)</f>
        <v xml:space="preserve"> </v>
      </c>
      <c r="M12" s="446"/>
      <c r="N12" s="446"/>
      <c r="O12" s="446"/>
      <c r="P12" s="446"/>
      <c r="Q12" s="446"/>
      <c r="R12" s="446"/>
    </row>
    <row r="13" spans="1:21" ht="24.95" customHeight="1" x14ac:dyDescent="0.15">
      <c r="A13" s="4"/>
      <c r="B13" s="4"/>
      <c r="C13" s="4"/>
      <c r="D13" s="5"/>
      <c r="E13" s="4"/>
      <c r="F13" s="4"/>
      <c r="G13" s="4"/>
      <c r="H13" s="4"/>
      <c r="I13" s="4"/>
      <c r="J13" s="4"/>
      <c r="K13" s="4"/>
      <c r="L13" s="4"/>
      <c r="M13" s="4"/>
      <c r="N13" s="4"/>
      <c r="O13" s="4"/>
      <c r="P13" s="4"/>
      <c r="Q13" s="4"/>
      <c r="R13" s="4"/>
    </row>
    <row r="14" spans="1:21" ht="24.95" customHeight="1" x14ac:dyDescent="0.15">
      <c r="A14" s="397" t="s">
        <v>90</v>
      </c>
      <c r="B14" s="397"/>
      <c r="C14" s="397"/>
      <c r="D14" s="397"/>
      <c r="E14" s="397"/>
      <c r="F14" s="397"/>
      <c r="G14" s="397"/>
      <c r="H14" s="397"/>
      <c r="I14" s="397"/>
      <c r="J14" s="397"/>
      <c r="K14" s="397"/>
      <c r="L14" s="397"/>
      <c r="M14" s="397"/>
      <c r="N14" s="397"/>
      <c r="O14" s="397"/>
      <c r="P14" s="397"/>
      <c r="Q14" s="397"/>
      <c r="R14" s="397"/>
    </row>
    <row r="15" spans="1:21" ht="24.95" customHeight="1" x14ac:dyDescent="0.15">
      <c r="A15" s="4"/>
      <c r="B15" s="4"/>
      <c r="C15" s="4"/>
      <c r="D15" s="4"/>
      <c r="E15" s="4"/>
      <c r="F15" s="4"/>
      <c r="G15" s="4"/>
      <c r="H15" s="4"/>
      <c r="I15" s="4"/>
      <c r="J15" s="4"/>
      <c r="K15" s="4"/>
      <c r="L15" s="4"/>
      <c r="M15" s="4"/>
      <c r="N15" s="4"/>
      <c r="O15" s="4"/>
      <c r="P15" s="4"/>
      <c r="Q15" s="4"/>
      <c r="R15" s="4"/>
      <c r="U15" s="379"/>
    </row>
    <row r="16" spans="1:21" ht="24.75" customHeight="1" x14ac:dyDescent="0.15">
      <c r="A16" s="4"/>
      <c r="B16" s="8"/>
      <c r="C16" s="202" t="s">
        <v>193</v>
      </c>
      <c r="D16" s="203" t="str">
        <f>IF('A-28'!D16=0," ",'A-28'!D16)</f>
        <v xml:space="preserve"> </v>
      </c>
      <c r="E16" s="204" t="s">
        <v>37</v>
      </c>
      <c r="F16" s="203" t="str">
        <f>IF('A-28'!F16=0," ",'A-28'!F16)</f>
        <v xml:space="preserve"> </v>
      </c>
      <c r="G16" s="204" t="s">
        <v>38</v>
      </c>
      <c r="H16" s="203" t="str">
        <f>IF('A-28'!H16=0," ",'A-28'!H16)</f>
        <v xml:space="preserve"> </v>
      </c>
      <c r="I16" s="18" t="s">
        <v>196</v>
      </c>
      <c r="O16" s="62"/>
      <c r="P16" s="62"/>
      <c r="Q16" s="62"/>
      <c r="R16" s="62"/>
    </row>
    <row r="17" spans="1:21" ht="24.75" customHeight="1" x14ac:dyDescent="0.15">
      <c r="A17" s="4"/>
      <c r="B17" s="8"/>
      <c r="C17" s="18" t="s">
        <v>195</v>
      </c>
      <c r="D17" s="62"/>
      <c r="E17" s="62"/>
      <c r="F17" s="62"/>
      <c r="G17" s="62"/>
      <c r="H17" s="62"/>
      <c r="I17" s="62"/>
      <c r="J17" s="62"/>
      <c r="K17" s="62"/>
      <c r="L17" s="62" t="s">
        <v>193</v>
      </c>
      <c r="M17" s="204"/>
      <c r="N17" s="204" t="s">
        <v>37</v>
      </c>
      <c r="O17" s="204"/>
      <c r="P17" s="204" t="s">
        <v>38</v>
      </c>
      <c r="Q17" s="204"/>
      <c r="R17" s="62" t="s">
        <v>39</v>
      </c>
      <c r="U17" s="379"/>
    </row>
    <row r="18" spans="1:21" ht="24.95" customHeight="1" x14ac:dyDescent="0.15">
      <c r="A18" s="4"/>
      <c r="B18" s="4"/>
      <c r="C18" s="18" t="s">
        <v>94</v>
      </c>
    </row>
    <row r="19" spans="1:21" ht="39" customHeight="1" x14ac:dyDescent="0.15">
      <c r="A19" s="4"/>
      <c r="B19" s="4"/>
      <c r="C19" s="4"/>
      <c r="D19" s="4"/>
      <c r="E19" s="4"/>
      <c r="F19" s="4"/>
      <c r="G19" s="4"/>
      <c r="H19" s="4"/>
      <c r="I19" s="4"/>
      <c r="J19" s="4"/>
      <c r="K19" s="4"/>
      <c r="L19" s="4"/>
      <c r="M19" s="4"/>
      <c r="N19" s="4"/>
      <c r="O19" s="4"/>
      <c r="P19" s="4"/>
      <c r="Q19" s="4"/>
      <c r="R19" s="4"/>
    </row>
    <row r="20" spans="1:21" ht="24.95" customHeight="1" x14ac:dyDescent="0.15">
      <c r="A20" s="4"/>
      <c r="B20" s="4"/>
      <c r="D20" s="4" t="s">
        <v>73</v>
      </c>
      <c r="E20" s="4"/>
      <c r="F20" s="4"/>
      <c r="G20" s="78"/>
      <c r="H20" s="4"/>
      <c r="I20" s="4" t="s">
        <v>91</v>
      </c>
      <c r="J20" s="4"/>
      <c r="K20" s="4"/>
      <c r="L20" s="4"/>
      <c r="M20" s="4"/>
      <c r="N20" s="4"/>
      <c r="O20" s="4"/>
      <c r="P20" s="4"/>
      <c r="Q20" s="4"/>
      <c r="R20" s="4"/>
    </row>
    <row r="21" spans="1:21" ht="24.95" customHeight="1" x14ac:dyDescent="0.15">
      <c r="A21" s="4"/>
      <c r="B21" s="4"/>
      <c r="C21" s="4"/>
      <c r="E21" s="4"/>
      <c r="F21" s="4"/>
      <c r="G21" s="4"/>
      <c r="H21" s="4"/>
      <c r="I21" s="4"/>
      <c r="J21" s="4"/>
      <c r="K21" s="4"/>
      <c r="L21" s="4"/>
      <c r="M21" s="4"/>
      <c r="N21" s="4"/>
      <c r="O21" s="4"/>
      <c r="P21" s="4"/>
      <c r="Q21" s="4"/>
      <c r="R21" s="4"/>
    </row>
    <row r="22" spans="1:21" ht="24.95" customHeight="1" x14ac:dyDescent="0.15">
      <c r="A22" s="4"/>
      <c r="B22" s="4"/>
      <c r="C22" s="4"/>
      <c r="D22" s="4"/>
      <c r="E22" s="4"/>
      <c r="F22" s="4"/>
      <c r="G22" s="4"/>
      <c r="H22" s="4"/>
      <c r="I22" s="4"/>
      <c r="J22" s="4"/>
      <c r="K22" s="4"/>
      <c r="L22" s="4"/>
      <c r="M22" s="4"/>
      <c r="N22" s="4"/>
      <c r="O22" s="4"/>
      <c r="P22" s="4"/>
      <c r="Q22" s="4"/>
      <c r="R22" s="4"/>
    </row>
    <row r="23" spans="1:21" ht="13.5" customHeight="1" x14ac:dyDescent="0.15">
      <c r="A23" s="4"/>
      <c r="B23" s="4"/>
      <c r="C23" s="4"/>
      <c r="D23" s="4"/>
      <c r="E23" s="4"/>
      <c r="F23" s="4"/>
      <c r="G23" s="4"/>
      <c r="H23" s="4"/>
      <c r="I23" s="4"/>
      <c r="J23" s="4"/>
      <c r="K23" s="4"/>
      <c r="L23" s="4"/>
      <c r="M23" s="4"/>
      <c r="N23" s="4"/>
      <c r="O23" s="4"/>
      <c r="P23" s="4"/>
      <c r="Q23" s="4"/>
      <c r="R23" s="4"/>
    </row>
    <row r="24" spans="1:21" ht="24.95" customHeight="1" x14ac:dyDescent="0.15">
      <c r="A24" s="4"/>
      <c r="B24" s="4"/>
      <c r="C24" s="4"/>
      <c r="D24" s="4"/>
      <c r="E24" s="4"/>
      <c r="F24" s="4"/>
      <c r="G24" s="4"/>
      <c r="H24" s="4"/>
      <c r="I24" s="4"/>
      <c r="J24" s="4"/>
      <c r="K24" s="4"/>
      <c r="L24" s="4"/>
      <c r="M24" s="4"/>
      <c r="N24" s="4"/>
      <c r="O24" s="4"/>
      <c r="P24" s="4"/>
      <c r="Q24" s="4"/>
      <c r="R24" s="4"/>
    </row>
    <row r="25" spans="1:21" ht="13.5" customHeight="1" x14ac:dyDescent="0.15">
      <c r="A25" s="4"/>
      <c r="B25" s="4"/>
      <c r="C25" s="4"/>
      <c r="D25" s="4"/>
      <c r="E25" s="4"/>
      <c r="F25" s="4"/>
      <c r="G25" s="4"/>
      <c r="H25" s="4"/>
      <c r="I25" s="4"/>
      <c r="J25" s="4"/>
      <c r="K25" s="4"/>
      <c r="L25" s="4"/>
      <c r="M25" s="4"/>
      <c r="N25" s="4"/>
      <c r="O25" s="4"/>
      <c r="P25" s="4"/>
      <c r="Q25" s="4"/>
      <c r="R25" s="4"/>
    </row>
    <row r="26" spans="1:21" ht="24.95" customHeight="1" x14ac:dyDescent="0.15">
      <c r="A26" s="4"/>
      <c r="B26" s="4"/>
      <c r="C26" s="4"/>
      <c r="D26" s="4"/>
      <c r="E26" s="4"/>
      <c r="F26" s="4"/>
      <c r="G26" s="4"/>
      <c r="H26" s="4"/>
      <c r="I26" s="4"/>
      <c r="J26" s="4"/>
      <c r="K26" s="4"/>
      <c r="L26" s="4"/>
      <c r="M26" s="4"/>
      <c r="N26" s="4"/>
      <c r="O26" s="4"/>
      <c r="P26" s="4"/>
      <c r="Q26" s="4"/>
      <c r="R26" s="4"/>
    </row>
    <row r="27" spans="1:21" ht="12.75" customHeight="1" x14ac:dyDescent="0.15">
      <c r="A27" s="4"/>
      <c r="B27" s="4"/>
      <c r="C27" s="4"/>
      <c r="D27" s="4"/>
      <c r="E27" s="7"/>
      <c r="F27" s="7"/>
      <c r="G27" s="4"/>
      <c r="H27" s="4"/>
      <c r="I27" s="4"/>
      <c r="J27" s="4"/>
      <c r="K27" s="4"/>
      <c r="L27" s="4"/>
      <c r="M27" s="4"/>
      <c r="N27" s="4"/>
      <c r="O27" s="4"/>
      <c r="P27" s="4"/>
      <c r="Q27" s="4"/>
      <c r="R27" s="4"/>
    </row>
    <row r="28" spans="1:21" ht="24.95" customHeight="1" x14ac:dyDescent="0.15">
      <c r="A28" s="4"/>
      <c r="B28" s="4"/>
      <c r="C28" s="8"/>
      <c r="D28" s="8"/>
      <c r="E28" s="8"/>
      <c r="F28" s="8"/>
      <c r="G28" s="8"/>
      <c r="H28" s="8"/>
      <c r="I28" s="8"/>
      <c r="J28" s="8"/>
      <c r="K28" s="8"/>
      <c r="L28" s="8"/>
      <c r="M28" s="8"/>
      <c r="N28" s="8"/>
      <c r="O28" s="8"/>
      <c r="P28" s="8"/>
      <c r="Q28" s="8"/>
      <c r="R28" s="8"/>
      <c r="S28" s="62"/>
      <c r="T28" s="62"/>
    </row>
    <row r="29" spans="1:21" ht="13.5" customHeight="1" x14ac:dyDescent="0.15">
      <c r="A29" s="4"/>
      <c r="B29" s="7"/>
      <c r="C29" s="8"/>
      <c r="D29" s="8"/>
      <c r="E29" s="8"/>
      <c r="F29" s="8"/>
      <c r="G29" s="8"/>
      <c r="H29" s="8"/>
      <c r="I29" s="8"/>
      <c r="J29" s="8"/>
      <c r="K29" s="8"/>
      <c r="L29" s="8"/>
      <c r="M29" s="8"/>
      <c r="N29" s="8"/>
      <c r="O29" s="8"/>
      <c r="P29" s="8"/>
      <c r="Q29" s="8"/>
      <c r="R29" s="8"/>
      <c r="S29" s="62"/>
      <c r="T29" s="62"/>
    </row>
    <row r="30" spans="1:21" ht="39.75" customHeight="1" x14ac:dyDescent="0.15">
      <c r="A30" s="4"/>
      <c r="B30" s="7"/>
      <c r="C30" s="8"/>
      <c r="D30" s="8"/>
      <c r="E30" s="8"/>
      <c r="F30" s="8"/>
      <c r="G30" s="8"/>
      <c r="H30" s="8"/>
      <c r="I30" s="8"/>
      <c r="J30" s="8"/>
      <c r="K30" s="8"/>
      <c r="L30" s="8"/>
      <c r="M30" s="8"/>
      <c r="N30" s="8"/>
      <c r="O30" s="8"/>
      <c r="P30" s="8"/>
      <c r="Q30" s="8"/>
      <c r="R30" s="8"/>
      <c r="S30" s="62"/>
      <c r="T30" s="62"/>
    </row>
    <row r="31" spans="1:21" ht="13.5" customHeight="1" x14ac:dyDescent="0.15">
      <c r="A31" s="4"/>
      <c r="B31" s="7"/>
      <c r="C31" s="7"/>
      <c r="D31" s="7"/>
      <c r="E31" s="7"/>
      <c r="F31" s="7"/>
      <c r="G31" s="7"/>
      <c r="H31" s="7"/>
      <c r="I31" s="7"/>
      <c r="J31" s="7"/>
      <c r="K31" s="7"/>
      <c r="L31" s="7"/>
      <c r="M31" s="7"/>
      <c r="N31" s="7"/>
      <c r="O31" s="7"/>
      <c r="P31" s="7"/>
      <c r="Q31" s="7"/>
      <c r="R31" s="4"/>
    </row>
    <row r="32" spans="1:21" ht="24.95" customHeight="1" x14ac:dyDescent="0.15">
      <c r="A32" s="4"/>
      <c r="B32" s="7"/>
      <c r="C32" s="7"/>
      <c r="D32" s="7"/>
      <c r="E32" s="7"/>
      <c r="F32" s="7"/>
      <c r="G32" s="7"/>
      <c r="H32" s="7"/>
      <c r="I32" s="7"/>
      <c r="J32" s="7"/>
      <c r="K32" s="7"/>
      <c r="L32" s="7"/>
      <c r="M32" s="7"/>
      <c r="N32" s="7"/>
      <c r="O32" s="7"/>
      <c r="P32" s="7"/>
      <c r="Q32" s="7"/>
      <c r="R32" s="4"/>
    </row>
    <row r="33" spans="1:19" ht="24.95" customHeight="1" x14ac:dyDescent="0.15">
      <c r="A33" s="4"/>
      <c r="B33" s="7"/>
      <c r="C33" s="7"/>
      <c r="D33" s="7"/>
      <c r="E33" s="7"/>
      <c r="F33" s="7"/>
      <c r="G33" s="7"/>
      <c r="H33" s="7"/>
      <c r="I33" s="7"/>
      <c r="J33" s="7"/>
      <c r="K33" s="7"/>
      <c r="L33" s="7"/>
      <c r="M33" s="7"/>
      <c r="N33" s="7"/>
      <c r="O33" s="7"/>
      <c r="P33" s="7"/>
      <c r="Q33" s="7"/>
      <c r="R33" s="4"/>
    </row>
    <row r="34" spans="1:19" ht="24.95" customHeight="1" x14ac:dyDescent="0.15">
      <c r="A34" s="4"/>
      <c r="B34" s="7"/>
      <c r="C34" s="7"/>
      <c r="D34" s="7"/>
      <c r="E34" s="7"/>
      <c r="F34" s="7"/>
      <c r="G34" s="7"/>
      <c r="H34" s="7"/>
      <c r="I34" s="7"/>
      <c r="J34" s="7"/>
      <c r="K34" s="7"/>
      <c r="L34" s="7"/>
      <c r="M34" s="7"/>
      <c r="N34" s="7"/>
      <c r="O34" s="7"/>
      <c r="P34" s="7"/>
      <c r="Q34" s="7"/>
      <c r="R34" s="4"/>
    </row>
    <row r="35" spans="1:19" ht="24.95" customHeight="1" x14ac:dyDescent="0.15">
      <c r="A35" s="4"/>
      <c r="B35" s="4"/>
      <c r="C35" s="4"/>
      <c r="D35" s="4"/>
      <c r="E35" s="4"/>
      <c r="F35" s="4"/>
      <c r="G35" s="4"/>
      <c r="H35" s="4"/>
      <c r="I35" s="4"/>
      <c r="J35" s="4"/>
      <c r="K35" s="4"/>
      <c r="L35" s="4"/>
      <c r="M35" s="4"/>
      <c r="N35" s="4"/>
      <c r="O35" s="4"/>
      <c r="P35" s="4"/>
      <c r="Q35" s="4"/>
      <c r="R35" s="4"/>
    </row>
    <row r="36" spans="1:19" ht="24.95" customHeight="1" x14ac:dyDescent="0.15">
      <c r="A36" s="4"/>
      <c r="B36" s="4"/>
      <c r="C36" s="4"/>
      <c r="D36" s="4"/>
      <c r="E36" s="4"/>
      <c r="F36" s="4"/>
      <c r="G36" s="4"/>
      <c r="H36" s="4"/>
      <c r="I36" s="4"/>
      <c r="J36" s="4"/>
      <c r="K36" s="4"/>
      <c r="L36" s="4"/>
      <c r="M36" s="4"/>
      <c r="N36" s="4"/>
      <c r="O36" s="4"/>
      <c r="P36" s="4"/>
      <c r="Q36" s="4"/>
      <c r="R36" s="4"/>
    </row>
    <row r="37" spans="1:19" ht="24.95" customHeight="1" x14ac:dyDescent="0.15">
      <c r="A37" s="4"/>
      <c r="B37" s="4"/>
      <c r="C37" s="4"/>
      <c r="D37" s="4"/>
      <c r="E37" s="4"/>
      <c r="F37" s="4"/>
      <c r="G37" s="4"/>
      <c r="H37" s="4"/>
      <c r="I37" s="4"/>
      <c r="J37" s="4"/>
      <c r="K37" s="4"/>
      <c r="L37" s="4"/>
      <c r="M37" s="4"/>
      <c r="N37" s="4"/>
      <c r="O37" s="4"/>
      <c r="P37" s="4"/>
      <c r="Q37" s="4"/>
      <c r="R37" s="4"/>
    </row>
    <row r="38" spans="1:19" ht="24.95" customHeight="1" x14ac:dyDescent="0.15">
      <c r="A38" s="4"/>
      <c r="B38" s="4"/>
      <c r="C38" s="4"/>
      <c r="D38" s="4"/>
      <c r="E38" s="4"/>
      <c r="F38" s="4"/>
      <c r="G38" s="4"/>
      <c r="H38" s="4"/>
      <c r="I38" s="4"/>
      <c r="J38" s="4"/>
      <c r="K38" s="4"/>
      <c r="L38" s="4"/>
      <c r="M38" s="4"/>
      <c r="N38" s="4"/>
      <c r="O38" s="4"/>
      <c r="P38" s="4"/>
      <c r="Q38" s="4"/>
      <c r="R38" s="4"/>
    </row>
    <row r="39" spans="1:19" ht="24.95" customHeight="1" x14ac:dyDescent="0.15">
      <c r="A39" s="7"/>
      <c r="B39" s="7"/>
      <c r="C39" s="7"/>
      <c r="D39" s="7"/>
      <c r="E39" s="7"/>
      <c r="F39" s="7"/>
      <c r="G39" s="7"/>
      <c r="H39" s="7"/>
      <c r="I39" s="7"/>
      <c r="J39" s="7"/>
      <c r="K39" s="7"/>
      <c r="L39" s="7"/>
      <c r="M39" s="7"/>
      <c r="N39" s="7"/>
      <c r="O39" s="7"/>
      <c r="P39" s="7"/>
      <c r="Q39" s="7"/>
      <c r="R39" s="7"/>
      <c r="S39" s="63"/>
    </row>
    <row r="40" spans="1:19" ht="24.95" customHeight="1" x14ac:dyDescent="0.15">
      <c r="A40" s="7"/>
      <c r="B40" s="7"/>
      <c r="C40" s="7"/>
      <c r="D40" s="7"/>
      <c r="E40" s="7"/>
      <c r="F40" s="7"/>
      <c r="G40" s="7"/>
      <c r="H40" s="7"/>
      <c r="I40" s="7"/>
      <c r="J40" s="7"/>
      <c r="K40" s="7"/>
      <c r="L40" s="7"/>
      <c r="M40" s="7"/>
      <c r="N40" s="7"/>
      <c r="O40" s="7"/>
      <c r="P40" s="7"/>
      <c r="Q40" s="7"/>
      <c r="R40" s="7"/>
      <c r="S40" s="63"/>
    </row>
    <row r="41" spans="1:19" ht="24.95" customHeight="1" x14ac:dyDescent="0.15">
      <c r="A41" s="7"/>
      <c r="B41" s="7"/>
      <c r="C41" s="7"/>
      <c r="D41" s="7"/>
      <c r="E41" s="7"/>
      <c r="F41" s="7"/>
      <c r="G41" s="7"/>
      <c r="H41" s="7"/>
      <c r="I41" s="7"/>
      <c r="J41" s="7"/>
      <c r="K41" s="7"/>
      <c r="L41" s="7"/>
      <c r="M41" s="7"/>
      <c r="N41" s="7"/>
      <c r="O41" s="7"/>
      <c r="P41" s="7"/>
      <c r="Q41" s="393" t="s">
        <v>259</v>
      </c>
      <c r="R41" s="393"/>
      <c r="S41" s="63"/>
    </row>
  </sheetData>
  <sheetProtection formatCells="0"/>
  <mergeCells count="8">
    <mergeCell ref="Q41:R41"/>
    <mergeCell ref="A14:R14"/>
    <mergeCell ref="L3:R3"/>
    <mergeCell ref="L8:R8"/>
    <mergeCell ref="L10:R10"/>
    <mergeCell ref="L11:R11"/>
    <mergeCell ref="L12:R12"/>
    <mergeCell ref="L9:R9"/>
  </mergeCells>
  <phoneticPr fontId="3"/>
  <conditionalFormatting sqref="M17">
    <cfRule type="cellIs" dxfId="134" priority="5" stopIfTrue="1" operator="equal">
      <formula>""</formula>
    </cfRule>
  </conditionalFormatting>
  <conditionalFormatting sqref="O17">
    <cfRule type="cellIs" dxfId="133" priority="4" stopIfTrue="1" operator="equal">
      <formula>""</formula>
    </cfRule>
  </conditionalFormatting>
  <conditionalFormatting sqref="Q17">
    <cfRule type="cellIs" dxfId="132" priority="3" stopIfTrue="1" operator="equal">
      <formula>""</formula>
    </cfRule>
  </conditionalFormatting>
  <conditionalFormatting sqref="L3:R3">
    <cfRule type="cellIs" dxfId="131" priority="2" stopIfTrue="1" operator="equal">
      <formula>""</formula>
    </cfRule>
  </conditionalFormatting>
  <conditionalFormatting sqref="M17 O17 Q17">
    <cfRule type="expression" dxfId="130" priority="1">
      <formula>""</formula>
    </cfRule>
  </conditionalFormatting>
  <dataValidations count="2">
    <dataValidation imeMode="halfAlpha" allowBlank="1" showInputMessage="1" showErrorMessage="1" sqref="L10:R12 Q17 H16 M17 O17 D16 F16"/>
    <dataValidation imeMode="hiragana" allowBlank="1" showInputMessage="1" showErrorMessage="1" sqref="L8:R8 L9"/>
  </dataValidations>
  <printOptions horizontalCentered="1"/>
  <pageMargins left="0.39370078740157483" right="0.2" top="0.39370078740157483" bottom="0.39370078740157483" header="0.19685039370078741" footer="0.19685039370078741"/>
  <pageSetup paperSize="9" scale="78" fitToHeight="2"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57"/>
  <sheetViews>
    <sheetView showWhiteSpace="0" view="pageBreakPreview" topLeftCell="A37" zoomScale="70" zoomScaleNormal="100" zoomScaleSheetLayoutView="70" workbookViewId="0">
      <selection activeCell="R16" sqref="R16"/>
    </sheetView>
  </sheetViews>
  <sheetFormatPr defaultRowHeight="13.5" x14ac:dyDescent="0.15"/>
  <cols>
    <col min="1" max="1" width="3.875" style="66" customWidth="1"/>
    <col min="2" max="5" width="14.875" style="66" customWidth="1"/>
    <col min="6" max="7" width="7.375" style="66" customWidth="1"/>
    <col min="8" max="8" width="25.625" style="66" customWidth="1"/>
    <col min="9" max="9" width="6.625" style="66" customWidth="1"/>
    <col min="10" max="10" width="4" style="66" bestFit="1" customWidth="1"/>
    <col min="11" max="11" width="9.5" style="66" customWidth="1"/>
    <col min="12" max="12" width="8.125" style="66" customWidth="1"/>
    <col min="13" max="13" width="8.125" style="67" customWidth="1"/>
    <col min="14" max="16384" width="9" style="66"/>
  </cols>
  <sheetData>
    <row r="1" spans="1:15" ht="20.100000000000001" customHeight="1" x14ac:dyDescent="0.15">
      <c r="A1" s="475" t="s">
        <v>170</v>
      </c>
      <c r="B1" s="476"/>
      <c r="C1" s="64"/>
      <c r="D1" s="25"/>
      <c r="E1" s="25"/>
      <c r="F1" s="25"/>
      <c r="G1" s="25"/>
      <c r="H1" s="65"/>
      <c r="I1" s="25"/>
      <c r="J1" s="25"/>
      <c r="K1" s="25"/>
      <c r="L1" s="25"/>
      <c r="M1" s="65" t="s">
        <v>159</v>
      </c>
    </row>
    <row r="2" spans="1:15" ht="20.100000000000001" customHeight="1" x14ac:dyDescent="0.15">
      <c r="A2" s="25" t="s">
        <v>56</v>
      </c>
      <c r="B2" s="25"/>
      <c r="C2" s="25"/>
      <c r="D2" s="25"/>
      <c r="E2" s="25"/>
      <c r="F2" s="25"/>
      <c r="G2" s="25"/>
      <c r="H2" s="25"/>
      <c r="I2" s="25"/>
      <c r="J2" s="25"/>
      <c r="K2" s="25"/>
      <c r="L2" s="67"/>
      <c r="M2" s="25"/>
    </row>
    <row r="3" spans="1:15" s="68" customFormat="1" ht="23.25" customHeight="1" x14ac:dyDescent="0.15">
      <c r="A3" s="477" t="s">
        <v>57</v>
      </c>
      <c r="B3" s="477"/>
      <c r="C3" s="477"/>
      <c r="D3" s="477"/>
      <c r="E3" s="477"/>
      <c r="F3" s="477"/>
      <c r="G3" s="477"/>
      <c r="H3" s="477"/>
      <c r="I3" s="477"/>
      <c r="J3" s="477"/>
      <c r="K3" s="477"/>
      <c r="L3" s="477"/>
      <c r="M3" s="477"/>
    </row>
    <row r="4" spans="1:15" s="68" customFormat="1" ht="10.5" customHeight="1" x14ac:dyDescent="0.15">
      <c r="A4" s="79"/>
      <c r="B4" s="79"/>
      <c r="C4" s="79"/>
      <c r="D4" s="79"/>
      <c r="E4" s="79"/>
      <c r="F4" s="79"/>
      <c r="G4" s="79"/>
      <c r="H4" s="79"/>
    </row>
    <row r="5" spans="1:15" ht="24" customHeight="1" x14ac:dyDescent="0.15">
      <c r="A5" s="478" t="s">
        <v>221</v>
      </c>
      <c r="B5" s="478"/>
      <c r="C5" s="267" t="str">
        <f>IF('A-28（別添１）'!C5=0,"　",'A-28（別添１）'!C5)</f>
        <v>　</v>
      </c>
      <c r="D5" s="69" t="s">
        <v>58</v>
      </c>
      <c r="E5" s="480" t="str">
        <f>IF('A-28'!L11=0,"　",'A-28'!L11)</f>
        <v>　</v>
      </c>
      <c r="F5" s="480"/>
      <c r="G5" s="480"/>
      <c r="H5" s="480"/>
      <c r="I5" s="478" t="s">
        <v>202</v>
      </c>
      <c r="J5" s="478"/>
      <c r="K5" s="480" t="str">
        <f>IF('A-28'!L12=0,"　",'A-28'!L12)</f>
        <v>　</v>
      </c>
      <c r="L5" s="480"/>
      <c r="M5" s="480"/>
      <c r="N5" s="480"/>
    </row>
    <row r="6" spans="1:15" ht="24" customHeight="1" x14ac:dyDescent="0.15">
      <c r="A6" s="478" t="s">
        <v>59</v>
      </c>
      <c r="B6" s="478"/>
      <c r="C6" s="293" t="str">
        <f>IF('A-29'!L3=0,"　",'A-29'!L3)</f>
        <v>　</v>
      </c>
      <c r="D6" s="479" t="s">
        <v>60</v>
      </c>
      <c r="E6" s="479"/>
      <c r="F6" s="480" t="str">
        <f>IF('A-28（別添１）'!F6=0,"　",'A-28（別添１）'!F6:K6)</f>
        <v>　</v>
      </c>
      <c r="G6" s="480"/>
      <c r="H6" s="480"/>
      <c r="I6" s="324" t="s">
        <v>97</v>
      </c>
      <c r="J6" s="324"/>
      <c r="K6" s="480" t="str">
        <f>IF('A-28（別添２）'!M6=0,"　",'A-28（別添２）'!M6)</f>
        <v>　</v>
      </c>
      <c r="L6" s="480"/>
      <c r="M6" s="480"/>
      <c r="N6" s="480"/>
    </row>
    <row r="7" spans="1:15" ht="12" customHeight="1" x14ac:dyDescent="0.15">
      <c r="A7" s="25"/>
      <c r="B7" s="25"/>
      <c r="C7" s="25"/>
      <c r="D7" s="25"/>
      <c r="E7" s="25"/>
      <c r="F7" s="25"/>
      <c r="G7" s="25"/>
      <c r="H7" s="25"/>
      <c r="I7" s="25"/>
      <c r="J7" s="25"/>
      <c r="K7" s="25"/>
      <c r="L7" s="25"/>
      <c r="M7" s="25"/>
    </row>
    <row r="8" spans="1:15" ht="15" customHeight="1" thickBot="1" x14ac:dyDescent="0.2">
      <c r="A8" s="25" t="s">
        <v>61</v>
      </c>
      <c r="B8" s="25"/>
      <c r="C8" s="25"/>
      <c r="D8" s="25"/>
      <c r="E8" s="25"/>
      <c r="F8" s="25"/>
      <c r="G8" s="25"/>
      <c r="H8" s="25"/>
      <c r="I8" s="25"/>
      <c r="J8" s="25"/>
      <c r="K8" s="25"/>
      <c r="L8" s="25"/>
      <c r="M8" s="25"/>
    </row>
    <row r="9" spans="1:15" ht="27" customHeight="1" thickBot="1" x14ac:dyDescent="0.2">
      <c r="A9" s="458"/>
      <c r="B9" s="451" t="s">
        <v>257</v>
      </c>
      <c r="C9" s="452"/>
      <c r="D9" s="453" t="s">
        <v>258</v>
      </c>
      <c r="E9" s="452"/>
      <c r="F9" s="468" t="s">
        <v>55</v>
      </c>
      <c r="G9" s="466" t="s">
        <v>21</v>
      </c>
      <c r="H9" s="464" t="s">
        <v>158</v>
      </c>
      <c r="I9" s="462" t="s">
        <v>157</v>
      </c>
      <c r="J9" s="460" t="s">
        <v>156</v>
      </c>
      <c r="K9" s="449" t="s">
        <v>270</v>
      </c>
      <c r="L9" s="449" t="s">
        <v>271</v>
      </c>
      <c r="M9" s="456" t="s">
        <v>155</v>
      </c>
      <c r="N9" s="454" t="s">
        <v>260</v>
      </c>
    </row>
    <row r="10" spans="1:15" ht="27" customHeight="1" thickBot="1" x14ac:dyDescent="0.2">
      <c r="A10" s="459"/>
      <c r="B10" s="362" t="s">
        <v>253</v>
      </c>
      <c r="C10" s="357" t="s">
        <v>254</v>
      </c>
      <c r="D10" s="368" t="s">
        <v>255</v>
      </c>
      <c r="E10" s="357" t="s">
        <v>256</v>
      </c>
      <c r="F10" s="469"/>
      <c r="G10" s="467"/>
      <c r="H10" s="465"/>
      <c r="I10" s="463"/>
      <c r="J10" s="461"/>
      <c r="K10" s="450"/>
      <c r="L10" s="450"/>
      <c r="M10" s="457"/>
      <c r="N10" s="455"/>
    </row>
    <row r="11" spans="1:15" ht="22.5" customHeight="1" x14ac:dyDescent="0.15">
      <c r="A11" s="70">
        <v>1</v>
      </c>
      <c r="B11" s="363" t="str">
        <f>IF('A-28（別添１）'!B10=0,"　",'A-28（別添１）'!B10&amp;"")</f>
        <v>　</v>
      </c>
      <c r="C11" s="384" t="str">
        <f>IF('A-28（別添１）'!C10=0,"　",'A-28（別添１）'!C10&amp;"")</f>
        <v>　</v>
      </c>
      <c r="D11" s="363" t="str">
        <f>IF('A-28（別添１）'!D10=0,"　",'A-28（別添１）'!D10&amp;"")</f>
        <v>　</v>
      </c>
      <c r="E11" s="384" t="str">
        <f>IF('A-28（別添１）'!E10=0,"　",'A-28（別添１）'!E10&amp;"")</f>
        <v>　</v>
      </c>
      <c r="F11" s="388" t="str">
        <f>IF('A-28（別添１）'!F10=0,"　",'A-28（別添１）'!F10)</f>
        <v>　</v>
      </c>
      <c r="G11" s="197" t="str">
        <f>IF('A-28（別添１）'!G10=0,"　",'A-28（別添１）'!G10)</f>
        <v>　</v>
      </c>
      <c r="H11" s="197" t="str">
        <f>IF('A-28（別添１）'!K10=0,"　",'A-28（別添１）'!K10)</f>
        <v>　</v>
      </c>
      <c r="I11" s="374"/>
      <c r="J11" s="375"/>
      <c r="K11" s="376"/>
      <c r="L11" s="377"/>
      <c r="M11" s="295" t="e">
        <f t="shared" ref="M11:M40" si="0">ROUNDDOWN(L11/K11,2)</f>
        <v>#DIV/0!</v>
      </c>
      <c r="N11" s="358"/>
    </row>
    <row r="12" spans="1:15" ht="22.5" customHeight="1" x14ac:dyDescent="0.15">
      <c r="A12" s="71">
        <v>2</v>
      </c>
      <c r="B12" s="364" t="str">
        <f>IF('A-28（別添１）'!B11=0,"　",'A-28（別添１）'!B11&amp;"")</f>
        <v>　</v>
      </c>
      <c r="C12" s="385" t="str">
        <f>IF('A-28（別添１）'!C11=0,"　",'A-28（別添１）'!C11&amp;"")</f>
        <v>　</v>
      </c>
      <c r="D12" s="364" t="str">
        <f>IF('A-28（別添１）'!D11=0,"　",'A-28（別添１）'!D11&amp;"")</f>
        <v>　</v>
      </c>
      <c r="E12" s="385" t="str">
        <f>IF('A-28（別添１）'!E11=0,"　",'A-28（別添１）'!E11&amp;"")</f>
        <v>　</v>
      </c>
      <c r="F12" s="389" t="str">
        <f>IF('A-28（別添１）'!F11=0,"　",'A-28（別添１）'!F11)</f>
        <v>　</v>
      </c>
      <c r="G12" s="198" t="str">
        <f>IF('A-28（別添１）'!G11=0,"　",'A-28（別添１）'!G11)</f>
        <v>　</v>
      </c>
      <c r="H12" s="198" t="str">
        <f>IF('A-28（別添１）'!K11=0,"　",'A-28（別添１）'!K11)</f>
        <v>　</v>
      </c>
      <c r="I12" s="33"/>
      <c r="J12" s="296"/>
      <c r="K12" s="297"/>
      <c r="L12" s="297"/>
      <c r="M12" s="298" t="e">
        <f t="shared" si="0"/>
        <v>#DIV/0!</v>
      </c>
      <c r="N12" s="359"/>
      <c r="O12" s="72"/>
    </row>
    <row r="13" spans="1:15" ht="22.5" customHeight="1" x14ac:dyDescent="0.15">
      <c r="A13" s="71">
        <v>3</v>
      </c>
      <c r="B13" s="364" t="str">
        <f>IF('A-28（別添１）'!B12=0,"　",'A-28（別添１）'!B12&amp;"")</f>
        <v>　</v>
      </c>
      <c r="C13" s="385" t="str">
        <f>IF('A-28（別添１）'!C12=0,"　",'A-28（別添１）'!C12&amp;"")</f>
        <v>　</v>
      </c>
      <c r="D13" s="364" t="str">
        <f>IF('A-28（別添１）'!D12=0,"　",'A-28（別添１）'!D12&amp;"")</f>
        <v>　</v>
      </c>
      <c r="E13" s="385" t="str">
        <f>IF('A-28（別添１）'!E12=0,"　",'A-28（別添１）'!E12&amp;"")</f>
        <v>　</v>
      </c>
      <c r="F13" s="389" t="str">
        <f>IF('A-28（別添１）'!F12=0,"　",'A-28（別添１）'!F12)</f>
        <v>　</v>
      </c>
      <c r="G13" s="198" t="str">
        <f>IF('A-28（別添１）'!G12=0,"　",'A-28（別添１）'!G12)</f>
        <v>　</v>
      </c>
      <c r="H13" s="198" t="str">
        <f>IF('A-28（別添１）'!K12=0,"　",'A-28（別添１）'!K12)</f>
        <v>　</v>
      </c>
      <c r="I13" s="33"/>
      <c r="J13" s="296"/>
      <c r="K13" s="297"/>
      <c r="L13" s="299"/>
      <c r="M13" s="300" t="e">
        <f t="shared" si="0"/>
        <v>#DIV/0!</v>
      </c>
      <c r="N13" s="359"/>
    </row>
    <row r="14" spans="1:15" ht="22.5" customHeight="1" x14ac:dyDescent="0.15">
      <c r="A14" s="71">
        <v>4</v>
      </c>
      <c r="B14" s="364" t="str">
        <f>IF('A-28（別添１）'!B13=0,"　",'A-28（別添１）'!B13&amp;"")</f>
        <v>　</v>
      </c>
      <c r="C14" s="385" t="str">
        <f>IF('A-28（別添１）'!C13=0,"　",'A-28（別添１）'!C13&amp;"")</f>
        <v>　</v>
      </c>
      <c r="D14" s="364" t="str">
        <f>IF('A-28（別添１）'!D13=0,"　",'A-28（別添１）'!D13&amp;"")</f>
        <v>　</v>
      </c>
      <c r="E14" s="385" t="str">
        <f>IF('A-28（別添１）'!E13=0,"　",'A-28（別添１）'!E13&amp;"")</f>
        <v>　</v>
      </c>
      <c r="F14" s="389" t="str">
        <f>IF('A-28（別添１）'!F13=0,"　",'A-28（別添１）'!F13)</f>
        <v>　</v>
      </c>
      <c r="G14" s="198" t="str">
        <f>IF('A-28（別添１）'!G13=0,"　",'A-28（別添１）'!G13)</f>
        <v>　</v>
      </c>
      <c r="H14" s="198" t="str">
        <f>IF('A-28（別添１）'!K13=0,"　",'A-28（別添１）'!K13)</f>
        <v>　</v>
      </c>
      <c r="I14" s="27"/>
      <c r="J14" s="296"/>
      <c r="K14" s="297"/>
      <c r="L14" s="299"/>
      <c r="M14" s="298" t="e">
        <f t="shared" si="0"/>
        <v>#DIV/0!</v>
      </c>
      <c r="N14" s="359"/>
    </row>
    <row r="15" spans="1:15" ht="22.5" customHeight="1" x14ac:dyDescent="0.15">
      <c r="A15" s="73">
        <v>5</v>
      </c>
      <c r="B15" s="365" t="str">
        <f>IF('A-28（別添１）'!B14=0,"　",'A-28（別添１）'!B14&amp;"")</f>
        <v>　</v>
      </c>
      <c r="C15" s="386" t="str">
        <f>IF('A-28（別添１）'!C14=0,"　",'A-28（別添１）'!C14&amp;"")</f>
        <v>　</v>
      </c>
      <c r="D15" s="365" t="str">
        <f>IF('A-28（別添１）'!D14=0,"　",'A-28（別添１）'!D14&amp;"")</f>
        <v>　</v>
      </c>
      <c r="E15" s="386" t="str">
        <f>IF('A-28（別添１）'!E14=0,"　",'A-28（別添１）'!E14&amp;"")</f>
        <v>　</v>
      </c>
      <c r="F15" s="390" t="str">
        <f>IF('A-28（別添１）'!F14=0,"　",'A-28（別添１）'!F14)</f>
        <v>　</v>
      </c>
      <c r="G15" s="199" t="str">
        <f>IF('A-28（別添１）'!G14=0,"　",'A-28（別添１）'!G14)</f>
        <v>　</v>
      </c>
      <c r="H15" s="199" t="str">
        <f>IF('A-28（別添１）'!K14=0,"　",'A-28（別添１）'!K14)</f>
        <v>　</v>
      </c>
      <c r="I15" s="32"/>
      <c r="J15" s="294"/>
      <c r="K15" s="301"/>
      <c r="L15" s="301"/>
      <c r="M15" s="302" t="e">
        <f t="shared" si="0"/>
        <v>#DIV/0!</v>
      </c>
      <c r="N15" s="358"/>
    </row>
    <row r="16" spans="1:15" ht="22.5" customHeight="1" x14ac:dyDescent="0.15">
      <c r="A16" s="74">
        <v>6</v>
      </c>
      <c r="B16" s="366" t="str">
        <f>IF('A-28（別添１）'!B15=0,"　",'A-28（別添１）'!B15&amp;"")</f>
        <v>　</v>
      </c>
      <c r="C16" s="387" t="str">
        <f>IF('A-28（別添１）'!C15=0,"　",'A-28（別添１）'!C15&amp;"")</f>
        <v>　</v>
      </c>
      <c r="D16" s="366" t="str">
        <f>IF('A-28（別添１）'!D15=0,"　",'A-28（別添１）'!D15&amp;"")</f>
        <v>　</v>
      </c>
      <c r="E16" s="387" t="str">
        <f>IF('A-28（別添１）'!E15=0,"　",'A-28（別添１）'!E15&amp;"")</f>
        <v>　</v>
      </c>
      <c r="F16" s="391" t="str">
        <f>IF('A-28（別添１）'!F15=0,"　",'A-28（別添１）'!F15)</f>
        <v>　</v>
      </c>
      <c r="G16" s="200" t="str">
        <f>IF('A-28（別添１）'!G15=0,"　",'A-28（別添１）'!G15)</f>
        <v>　</v>
      </c>
      <c r="H16" s="200" t="str">
        <f>IF('A-28（別添１）'!K15=0,"　",'A-28（別添１）'!K15)</f>
        <v>　</v>
      </c>
      <c r="I16" s="30"/>
      <c r="J16" s="303"/>
      <c r="K16" s="304"/>
      <c r="L16" s="304"/>
      <c r="M16" s="305" t="e">
        <f t="shared" si="0"/>
        <v>#DIV/0!</v>
      </c>
      <c r="N16" s="360"/>
    </row>
    <row r="17" spans="1:14" ht="22.5" customHeight="1" x14ac:dyDescent="0.15">
      <c r="A17" s="71">
        <v>7</v>
      </c>
      <c r="B17" s="364" t="str">
        <f>IF('A-28（別添１）'!B16=0,"　",'A-28（別添１）'!B16&amp;"")</f>
        <v>　</v>
      </c>
      <c r="C17" s="385" t="str">
        <f>IF('A-28（別添１）'!C16=0,"　",'A-28（別添１）'!C16&amp;"")</f>
        <v>　</v>
      </c>
      <c r="D17" s="364" t="str">
        <f>IF('A-28（別添１）'!D16=0,"　",'A-28（別添１）'!D16&amp;"")</f>
        <v>　</v>
      </c>
      <c r="E17" s="385" t="str">
        <f>IF('A-28（別添１）'!E16=0,"　",'A-28（別添１）'!E16&amp;"")</f>
        <v>　</v>
      </c>
      <c r="F17" s="389" t="str">
        <f>IF('A-28（別添１）'!F16=0,"　",'A-28（別添１）'!F16)</f>
        <v>　</v>
      </c>
      <c r="G17" s="198" t="str">
        <f>IF('A-28（別添１）'!G16=0,"　",'A-28（別添１）'!G16)</f>
        <v>　</v>
      </c>
      <c r="H17" s="198" t="str">
        <f>IF('A-28（別添１）'!K16=0,"　",'A-28（別添１）'!K16)</f>
        <v>　</v>
      </c>
      <c r="I17" s="27"/>
      <c r="J17" s="296"/>
      <c r="K17" s="297"/>
      <c r="L17" s="297"/>
      <c r="M17" s="298" t="e">
        <f t="shared" si="0"/>
        <v>#DIV/0!</v>
      </c>
      <c r="N17" s="359"/>
    </row>
    <row r="18" spans="1:14" ht="22.5" customHeight="1" x14ac:dyDescent="0.15">
      <c r="A18" s="71">
        <v>8</v>
      </c>
      <c r="B18" s="364" t="str">
        <f>IF('A-28（別添１）'!B17=0,"　",'A-28（別添１）'!B17&amp;"")</f>
        <v>　</v>
      </c>
      <c r="C18" s="385" t="str">
        <f>IF('A-28（別添１）'!C17=0,"　",'A-28（別添１）'!C17&amp;"")</f>
        <v>　</v>
      </c>
      <c r="D18" s="364" t="str">
        <f>IF('A-28（別添１）'!D17=0,"　",'A-28（別添１）'!D17&amp;"")</f>
        <v>　</v>
      </c>
      <c r="E18" s="385" t="str">
        <f>IF('A-28（別添１）'!E17=0,"　",'A-28（別添１）'!E17&amp;"")</f>
        <v>　</v>
      </c>
      <c r="F18" s="389" t="str">
        <f>IF('A-28（別添１）'!F17=0,"　",'A-28（別添１）'!F17)</f>
        <v>　</v>
      </c>
      <c r="G18" s="198" t="str">
        <f>IF('A-28（別添１）'!G17=0,"　",'A-28（別添１）'!G17)</f>
        <v>　</v>
      </c>
      <c r="H18" s="198" t="str">
        <f>IF('A-28（別添１）'!K17=0,"　",'A-28（別添１）'!K17)</f>
        <v>　</v>
      </c>
      <c r="I18" s="27"/>
      <c r="J18" s="296"/>
      <c r="K18" s="297"/>
      <c r="L18" s="297"/>
      <c r="M18" s="298" t="e">
        <f t="shared" si="0"/>
        <v>#DIV/0!</v>
      </c>
      <c r="N18" s="359"/>
    </row>
    <row r="19" spans="1:14" ht="22.5" customHeight="1" x14ac:dyDescent="0.15">
      <c r="A19" s="71">
        <v>9</v>
      </c>
      <c r="B19" s="364" t="str">
        <f>IF('A-28（別添１）'!B18=0,"　",'A-28（別添１）'!B18&amp;"")</f>
        <v>　</v>
      </c>
      <c r="C19" s="385" t="str">
        <f>IF('A-28（別添１）'!C18=0,"　",'A-28（別添１）'!C18&amp;"")</f>
        <v>　</v>
      </c>
      <c r="D19" s="364" t="str">
        <f>IF('A-28（別添１）'!D18=0,"　",'A-28（別添１）'!D18&amp;"")</f>
        <v>　</v>
      </c>
      <c r="E19" s="385" t="str">
        <f>IF('A-28（別添１）'!E18=0,"　",'A-28（別添１）'!E18&amp;"")</f>
        <v>　</v>
      </c>
      <c r="F19" s="389" t="str">
        <f>IF('A-28（別添１）'!F18=0,"　",'A-28（別添１）'!F18)</f>
        <v>　</v>
      </c>
      <c r="G19" s="198" t="str">
        <f>IF('A-28（別添１）'!G18=0,"　",'A-28（別添１）'!G18)</f>
        <v>　</v>
      </c>
      <c r="H19" s="198" t="str">
        <f>IF('A-28（別添１）'!K18=0,"　",'A-28（別添１）'!K18)</f>
        <v>　</v>
      </c>
      <c r="I19" s="27"/>
      <c r="J19" s="296"/>
      <c r="K19" s="306"/>
      <c r="L19" s="306"/>
      <c r="M19" s="307" t="e">
        <f t="shared" si="0"/>
        <v>#DIV/0!</v>
      </c>
      <c r="N19" s="359"/>
    </row>
    <row r="20" spans="1:14" ht="22.5" customHeight="1" x14ac:dyDescent="0.15">
      <c r="A20" s="75">
        <v>10</v>
      </c>
      <c r="B20" s="365" t="str">
        <f>IF('A-28（別添１）'!B19=0,"　",'A-28（別添１）'!B19&amp;"")</f>
        <v>　</v>
      </c>
      <c r="C20" s="386" t="str">
        <f>IF('A-28（別添１）'!C19=0,"　",'A-28（別添１）'!C19&amp;"")</f>
        <v>　</v>
      </c>
      <c r="D20" s="365" t="str">
        <f>IF('A-28（別添１）'!D19=0,"　",'A-28（別添１）'!D19&amp;"")</f>
        <v>　</v>
      </c>
      <c r="E20" s="386" t="str">
        <f>IF('A-28（別添１）'!E19=0,"　",'A-28（別添１）'!E19&amp;"")</f>
        <v>　</v>
      </c>
      <c r="F20" s="390" t="str">
        <f>IF('A-28（別添１）'!F19=0,"　",'A-28（別添１）'!F19)</f>
        <v>　</v>
      </c>
      <c r="G20" s="199" t="str">
        <f>IF('A-28（別添１）'!G19=0,"　",'A-28（別添１）'!G19)</f>
        <v>　</v>
      </c>
      <c r="H20" s="199" t="str">
        <f>IF('A-28（別添１）'!K19=0,"　",'A-28（別添１）'!K19)</f>
        <v>　</v>
      </c>
      <c r="I20" s="28"/>
      <c r="J20" s="294"/>
      <c r="K20" s="308"/>
      <c r="L20" s="308"/>
      <c r="M20" s="309" t="e">
        <f t="shared" si="0"/>
        <v>#DIV/0!</v>
      </c>
      <c r="N20" s="358"/>
    </row>
    <row r="21" spans="1:14" ht="22.5" customHeight="1" x14ac:dyDescent="0.15">
      <c r="A21" s="74">
        <v>11</v>
      </c>
      <c r="B21" s="366" t="str">
        <f>IF('A-28（別添１）'!B20=0,"　",'A-28（別添１）'!B20&amp;"")</f>
        <v>　</v>
      </c>
      <c r="C21" s="387" t="str">
        <f>IF('A-28（別添１）'!C20=0,"　",'A-28（別添１）'!C20&amp;"")</f>
        <v>　</v>
      </c>
      <c r="D21" s="366" t="str">
        <f>IF('A-28（別添１）'!D20=0,"　",'A-28（別添１）'!D20&amp;"")</f>
        <v>　</v>
      </c>
      <c r="E21" s="387" t="str">
        <f>IF('A-28（別添１）'!E20=0,"　",'A-28（別添１）'!E20&amp;"")</f>
        <v>　</v>
      </c>
      <c r="F21" s="391" t="str">
        <f>IF('A-28（別添１）'!F20=0,"　",'A-28（別添１）'!F20)</f>
        <v>　</v>
      </c>
      <c r="G21" s="200" t="str">
        <f>IF('A-28（別添１）'!G20=0,"　",'A-28（別添１）'!G20)</f>
        <v>　</v>
      </c>
      <c r="H21" s="200" t="str">
        <f>IF('A-28（別添１）'!K20=0,"　",'A-28（別添１）'!K20)</f>
        <v>　</v>
      </c>
      <c r="I21" s="31"/>
      <c r="J21" s="303"/>
      <c r="K21" s="304"/>
      <c r="L21" s="304"/>
      <c r="M21" s="310" t="e">
        <f t="shared" si="0"/>
        <v>#DIV/0!</v>
      </c>
      <c r="N21" s="360"/>
    </row>
    <row r="22" spans="1:14" ht="22.5" customHeight="1" x14ac:dyDescent="0.15">
      <c r="A22" s="71">
        <v>12</v>
      </c>
      <c r="B22" s="364" t="str">
        <f>IF('A-28（別添１）'!B21=0,"　",'A-28（別添１）'!B21&amp;"")</f>
        <v>　</v>
      </c>
      <c r="C22" s="385" t="str">
        <f>IF('A-28（別添１）'!C21=0,"　",'A-28（別添１）'!C21&amp;"")</f>
        <v>　</v>
      </c>
      <c r="D22" s="364" t="str">
        <f>IF('A-28（別添１）'!D21=0,"　",'A-28（別添１）'!D21&amp;"")</f>
        <v>　</v>
      </c>
      <c r="E22" s="385" t="str">
        <f>IF('A-28（別添１）'!E21=0,"　",'A-28（別添１）'!E21&amp;"")</f>
        <v>　</v>
      </c>
      <c r="F22" s="389" t="str">
        <f>IF('A-28（別添１）'!F21=0,"　",'A-28（別添１）'!F21)</f>
        <v>　</v>
      </c>
      <c r="G22" s="198" t="str">
        <f>IF('A-28（別添１）'!G21=0,"　",'A-28（別添１）'!G21)</f>
        <v>　</v>
      </c>
      <c r="H22" s="198" t="str">
        <f>IF('A-28（別添１）'!K21=0,"　",'A-28（別添１）'!K21)</f>
        <v>　</v>
      </c>
      <c r="I22" s="27"/>
      <c r="J22" s="296"/>
      <c r="K22" s="311"/>
      <c r="L22" s="311"/>
      <c r="M22" s="312" t="e">
        <f t="shared" si="0"/>
        <v>#DIV/0!</v>
      </c>
      <c r="N22" s="359"/>
    </row>
    <row r="23" spans="1:14" ht="22.5" customHeight="1" x14ac:dyDescent="0.15">
      <c r="A23" s="71">
        <v>13</v>
      </c>
      <c r="B23" s="364" t="str">
        <f>IF('A-28（別添１）'!B22=0,"　",'A-28（別添１）'!B22&amp;"")</f>
        <v>　</v>
      </c>
      <c r="C23" s="385" t="str">
        <f>IF('A-28（別添１）'!C22=0,"　",'A-28（別添１）'!C22&amp;"")</f>
        <v>　</v>
      </c>
      <c r="D23" s="364" t="str">
        <f>IF('A-28（別添１）'!D22=0,"　",'A-28（別添１）'!D22&amp;"")</f>
        <v>　</v>
      </c>
      <c r="E23" s="385" t="str">
        <f>IF('A-28（別添１）'!E22=0,"　",'A-28（別添１）'!E22&amp;"")</f>
        <v>　</v>
      </c>
      <c r="F23" s="389" t="str">
        <f>IF('A-28（別添１）'!F22=0,"　",'A-28（別添１）'!F22)</f>
        <v>　</v>
      </c>
      <c r="G23" s="198" t="str">
        <f>IF('A-28（別添１）'!G22=0,"　",'A-28（別添１）'!G22)</f>
        <v>　</v>
      </c>
      <c r="H23" s="198" t="str">
        <f>IF('A-28（別添１）'!K22=0,"　",'A-28（別添１）'!K22)</f>
        <v>　</v>
      </c>
      <c r="I23" s="27"/>
      <c r="J23" s="296"/>
      <c r="K23" s="311"/>
      <c r="L23" s="311"/>
      <c r="M23" s="312" t="e">
        <f t="shared" si="0"/>
        <v>#DIV/0!</v>
      </c>
      <c r="N23" s="359"/>
    </row>
    <row r="24" spans="1:14" ht="22.5" customHeight="1" x14ac:dyDescent="0.15">
      <c r="A24" s="71">
        <v>14</v>
      </c>
      <c r="B24" s="364" t="str">
        <f>IF('A-28（別添１）'!B23=0,"　",'A-28（別添１）'!B23&amp;"")</f>
        <v>　</v>
      </c>
      <c r="C24" s="385" t="str">
        <f>IF('A-28（別添１）'!C23=0,"　",'A-28（別添１）'!C23&amp;"")</f>
        <v>　</v>
      </c>
      <c r="D24" s="364" t="str">
        <f>IF('A-28（別添１）'!D23=0,"　",'A-28（別添１）'!D23&amp;"")</f>
        <v>　</v>
      </c>
      <c r="E24" s="385" t="str">
        <f>IF('A-28（別添１）'!E23=0,"　",'A-28（別添１）'!E23&amp;"")</f>
        <v>　</v>
      </c>
      <c r="F24" s="389" t="str">
        <f>IF('A-28（別添１）'!F23=0,"　",'A-28（別添１）'!F23)</f>
        <v>　</v>
      </c>
      <c r="G24" s="198" t="str">
        <f>IF('A-28（別添１）'!G23=0,"　",'A-28（別添１）'!G23)</f>
        <v>　</v>
      </c>
      <c r="H24" s="198" t="str">
        <f>IF('A-28（別添１）'!K23=0,"　",'A-28（別添１）'!K23)</f>
        <v>　</v>
      </c>
      <c r="I24" s="27"/>
      <c r="J24" s="296"/>
      <c r="K24" s="311"/>
      <c r="L24" s="311"/>
      <c r="M24" s="312" t="e">
        <f t="shared" si="0"/>
        <v>#DIV/0!</v>
      </c>
      <c r="N24" s="359"/>
    </row>
    <row r="25" spans="1:14" ht="22.5" customHeight="1" x14ac:dyDescent="0.15">
      <c r="A25" s="75">
        <v>15</v>
      </c>
      <c r="B25" s="365" t="str">
        <f>IF('A-28（別添１）'!B24=0,"　",'A-28（別添１）'!B24&amp;"")</f>
        <v>　</v>
      </c>
      <c r="C25" s="386" t="str">
        <f>IF('A-28（別添１）'!C24=0,"　",'A-28（別添１）'!C24&amp;"")</f>
        <v>　</v>
      </c>
      <c r="D25" s="365" t="str">
        <f>IF('A-28（別添１）'!D24=0,"　",'A-28（別添１）'!D24&amp;"")</f>
        <v>　</v>
      </c>
      <c r="E25" s="386" t="str">
        <f>IF('A-28（別添１）'!E24=0,"　",'A-28（別添１）'!E24&amp;"")</f>
        <v>　</v>
      </c>
      <c r="F25" s="390" t="str">
        <f>IF('A-28（別添１）'!F24=0,"　",'A-28（別添１）'!F24)</f>
        <v>　</v>
      </c>
      <c r="G25" s="199" t="str">
        <f>IF('A-28（別添１）'!G24=0,"　",'A-28（別添１）'!G24)</f>
        <v>　</v>
      </c>
      <c r="H25" s="199" t="str">
        <f>IF('A-28（別添１）'!K24=0,"　",'A-28（別添１）'!K24)</f>
        <v>　</v>
      </c>
      <c r="I25" s="28"/>
      <c r="J25" s="294"/>
      <c r="K25" s="301"/>
      <c r="L25" s="301"/>
      <c r="M25" s="302" t="e">
        <f t="shared" si="0"/>
        <v>#DIV/0!</v>
      </c>
      <c r="N25" s="358"/>
    </row>
    <row r="26" spans="1:14" ht="22.5" customHeight="1" x14ac:dyDescent="0.15">
      <c r="A26" s="76">
        <v>16</v>
      </c>
      <c r="B26" s="366" t="str">
        <f>IF('A-28（別添１）'!B25=0,"　",'A-28（別添１）'!B25&amp;"")</f>
        <v>　</v>
      </c>
      <c r="C26" s="387" t="str">
        <f>IF('A-28（別添１）'!C25=0,"　",'A-28（別添１）'!C25&amp;"")</f>
        <v>　</v>
      </c>
      <c r="D26" s="366" t="str">
        <f>IF('A-28（別添１）'!D25=0,"　",'A-28（別添１）'!D25&amp;"")</f>
        <v>　</v>
      </c>
      <c r="E26" s="387" t="str">
        <f>IF('A-28（別添１）'!E25=0,"　",'A-28（別添１）'!E25&amp;"")</f>
        <v>　</v>
      </c>
      <c r="F26" s="391" t="str">
        <f>IF('A-28（別添１）'!F25=0,"　",'A-28（別添１）'!F25)</f>
        <v>　</v>
      </c>
      <c r="G26" s="200" t="str">
        <f>IF('A-28（別添１）'!G25=0,"　",'A-28（別添１）'!G25)</f>
        <v>　</v>
      </c>
      <c r="H26" s="200" t="str">
        <f>IF('A-28（別添１）'!K25=0,"　",'A-28（別添１）'!K25)</f>
        <v>　</v>
      </c>
      <c r="I26" s="30"/>
      <c r="J26" s="303"/>
      <c r="K26" s="313"/>
      <c r="L26" s="313"/>
      <c r="M26" s="305" t="e">
        <f t="shared" si="0"/>
        <v>#DIV/0!</v>
      </c>
      <c r="N26" s="360"/>
    </row>
    <row r="27" spans="1:14" ht="22.5" customHeight="1" x14ac:dyDescent="0.15">
      <c r="A27" s="71">
        <v>17</v>
      </c>
      <c r="B27" s="364" t="str">
        <f>IF('A-28（別添１）'!B26=0,"　",'A-28（別添１）'!B26&amp;"")</f>
        <v>　</v>
      </c>
      <c r="C27" s="385" t="str">
        <f>IF('A-28（別添１）'!C26=0,"　",'A-28（別添１）'!C26&amp;"　")</f>
        <v>　</v>
      </c>
      <c r="D27" s="364" t="str">
        <f>IF('A-28（別添１）'!D26=0,"　",'A-28（別添１）'!D26&amp;"")</f>
        <v>　</v>
      </c>
      <c r="E27" s="385" t="str">
        <f>IF('A-28（別添１）'!E26=0,"　",'A-28（別添１）'!E26&amp;"")</f>
        <v>　</v>
      </c>
      <c r="F27" s="389" t="str">
        <f>IF('A-28（別添１）'!F26=0,"　",'A-28（別添１）'!F26)</f>
        <v>　</v>
      </c>
      <c r="G27" s="198" t="str">
        <f>IF('A-28（別添１）'!G26=0,"　",'A-28（別添１）'!G26)</f>
        <v>　</v>
      </c>
      <c r="H27" s="198" t="str">
        <f>IF('A-28（別添１）'!K26=0,"　",'A-28（別添１）'!K26)</f>
        <v>　</v>
      </c>
      <c r="I27" s="27"/>
      <c r="J27" s="296"/>
      <c r="K27" s="297"/>
      <c r="L27" s="297"/>
      <c r="M27" s="298" t="e">
        <f t="shared" si="0"/>
        <v>#DIV/0!</v>
      </c>
      <c r="N27" s="359"/>
    </row>
    <row r="28" spans="1:14" ht="22.5" customHeight="1" x14ac:dyDescent="0.15">
      <c r="A28" s="71">
        <v>18</v>
      </c>
      <c r="B28" s="364" t="str">
        <f>IF('A-28（別添１）'!B27=0,"　",'A-28（別添１）'!B27&amp;"")</f>
        <v>　</v>
      </c>
      <c r="C28" s="385" t="str">
        <f>IF('A-28（別添１）'!C27=0,"　",'A-28（別添１）'!C27&amp;"")</f>
        <v>　</v>
      </c>
      <c r="D28" s="364" t="str">
        <f>IF('A-28（別添１）'!D27=0,"　",'A-28（別添１）'!D27&amp;"")</f>
        <v>　</v>
      </c>
      <c r="E28" s="385" t="str">
        <f>IF('A-28（別添１）'!E27=0,"　",'A-28（別添１）'!E27&amp;"")</f>
        <v>　</v>
      </c>
      <c r="F28" s="389" t="str">
        <f>IF('A-28（別添１）'!F27=0,"　",'A-28（別添１）'!F27)</f>
        <v>　</v>
      </c>
      <c r="G28" s="198" t="str">
        <f>IF('A-28（別添１）'!G27=0,"　",'A-28（別添１）'!G27)</f>
        <v>　</v>
      </c>
      <c r="H28" s="198" t="str">
        <f>IF('A-28（別添１）'!K27=0,"　",'A-28（別添１）'!K27)</f>
        <v>　</v>
      </c>
      <c r="I28" s="27"/>
      <c r="J28" s="296"/>
      <c r="K28" s="297"/>
      <c r="L28" s="297"/>
      <c r="M28" s="298" t="e">
        <f t="shared" si="0"/>
        <v>#DIV/0!</v>
      </c>
      <c r="N28" s="359"/>
    </row>
    <row r="29" spans="1:14" ht="22.5" customHeight="1" x14ac:dyDescent="0.15">
      <c r="A29" s="71">
        <v>19</v>
      </c>
      <c r="B29" s="364" t="str">
        <f>IF('A-28（別添１）'!B28=0,"　",'A-28（別添１）'!B28&amp;"")</f>
        <v>　</v>
      </c>
      <c r="C29" s="385" t="str">
        <f>IF('A-28（別添１）'!C28=0,"　",'A-28（別添１）'!C28&amp;"")</f>
        <v>　</v>
      </c>
      <c r="D29" s="364" t="str">
        <f>IF('A-28（別添１）'!D28=0,"　",'A-28（別添１）'!D28&amp;"")</f>
        <v>　</v>
      </c>
      <c r="E29" s="385" t="str">
        <f>IF('A-28（別添１）'!E28=0,"　",'A-28（別添１）'!E28&amp;"")</f>
        <v>　</v>
      </c>
      <c r="F29" s="389" t="str">
        <f>IF('A-28（別添１）'!F28=0,"　",'A-28（別添１）'!F28)</f>
        <v>　</v>
      </c>
      <c r="G29" s="198" t="str">
        <f>IF('A-28（別添１）'!G28=0,"　",'A-28（別添１）'!G28)</f>
        <v>　</v>
      </c>
      <c r="H29" s="198" t="str">
        <f>IF('A-28（別添１）'!K28=0,"　",'A-28（別添１）'!K28)</f>
        <v>　</v>
      </c>
      <c r="I29" s="27"/>
      <c r="J29" s="296"/>
      <c r="K29" s="297"/>
      <c r="L29" s="297"/>
      <c r="M29" s="298" t="e">
        <f t="shared" si="0"/>
        <v>#DIV/0!</v>
      </c>
      <c r="N29" s="359"/>
    </row>
    <row r="30" spans="1:14" ht="22.5" customHeight="1" x14ac:dyDescent="0.15">
      <c r="A30" s="75">
        <v>20</v>
      </c>
      <c r="B30" s="365" t="str">
        <f>IF('A-28（別添１）'!B29=0,"　",'A-28（別添１）'!B29&amp;"")</f>
        <v>　</v>
      </c>
      <c r="C30" s="386" t="str">
        <f>IF('A-28（別添１）'!C29=0,"　",'A-28（別添１）'!C29&amp;"")</f>
        <v>　</v>
      </c>
      <c r="D30" s="365" t="str">
        <f>IF('A-28（別添１）'!D29=0,"　",'A-28（別添１）'!D29&amp;"")</f>
        <v>　</v>
      </c>
      <c r="E30" s="386" t="str">
        <f>IF('A-28（別添１）'!E29=0,"　",'A-28（別添１）'!E29&amp;"")</f>
        <v>　</v>
      </c>
      <c r="F30" s="390" t="str">
        <f>IF('A-28（別添１）'!F29=0,"　",'A-28（別添１）'!F29)</f>
        <v>　</v>
      </c>
      <c r="G30" s="199" t="str">
        <f>IF('A-28（別添１）'!G29=0,"　",'A-28（別添１）'!G29)</f>
        <v>　</v>
      </c>
      <c r="H30" s="199" t="str">
        <f>IF('A-28（別添１）'!K29=0,"　",'A-28（別添１）'!K29)</f>
        <v>　</v>
      </c>
      <c r="I30" s="29"/>
      <c r="J30" s="294"/>
      <c r="K30" s="301"/>
      <c r="L30" s="301"/>
      <c r="M30" s="302" t="e">
        <f t="shared" si="0"/>
        <v>#DIV/0!</v>
      </c>
      <c r="N30" s="358"/>
    </row>
    <row r="31" spans="1:14" ht="22.5" customHeight="1" x14ac:dyDescent="0.15">
      <c r="A31" s="74">
        <v>21</v>
      </c>
      <c r="B31" s="366" t="str">
        <f>IF('A-28（別添１）'!B30=0,"　",'A-28（別添１）'!B30&amp;"")</f>
        <v>　</v>
      </c>
      <c r="C31" s="387" t="str">
        <f>IF('A-28（別添１）'!C30=0,"　",'A-28（別添１）'!C30&amp;"")</f>
        <v>　</v>
      </c>
      <c r="D31" s="366" t="str">
        <f>IF('A-28（別添１）'!D30=0,"　",'A-28（別添１）'!D30&amp;"")</f>
        <v>　</v>
      </c>
      <c r="E31" s="387" t="str">
        <f>IF('A-28（別添１）'!E30=0,"　",'A-28（別添１）'!E30&amp;"")</f>
        <v>　</v>
      </c>
      <c r="F31" s="391" t="str">
        <f>IF('A-28（別添１）'!F30=0,"　",'A-28（別添１）'!F30)</f>
        <v>　</v>
      </c>
      <c r="G31" s="200" t="str">
        <f>IF('A-28（別添１）'!G30=0,"　",'A-28（別添１）'!G30)</f>
        <v>　</v>
      </c>
      <c r="H31" s="200" t="str">
        <f>IF('A-28（別添１）'!K30=0,"　",'A-28（別添１）'!K30)</f>
        <v>　</v>
      </c>
      <c r="I31" s="30"/>
      <c r="J31" s="303"/>
      <c r="K31" s="304"/>
      <c r="L31" s="304"/>
      <c r="M31" s="310" t="e">
        <f t="shared" si="0"/>
        <v>#DIV/0!</v>
      </c>
      <c r="N31" s="360"/>
    </row>
    <row r="32" spans="1:14" ht="22.5" customHeight="1" x14ac:dyDescent="0.15">
      <c r="A32" s="71">
        <v>22</v>
      </c>
      <c r="B32" s="364" t="str">
        <f>IF('A-28（別添１）'!B31=0,"　",'A-28（別添１）'!B31&amp;"")</f>
        <v>　</v>
      </c>
      <c r="C32" s="385" t="str">
        <f>IF('A-28（別添１）'!C31=0,"　",'A-28（別添１）'!C31&amp;"")</f>
        <v>　</v>
      </c>
      <c r="D32" s="364" t="str">
        <f>IF('A-28（別添１）'!D31=0,"　",'A-28（別添１）'!D31&amp;"")</f>
        <v>　</v>
      </c>
      <c r="E32" s="385" t="str">
        <f>IF('A-28（別添１）'!E31=0,"　",'A-28（別添１）'!E31&amp;"")</f>
        <v>　</v>
      </c>
      <c r="F32" s="389" t="str">
        <f>IF('A-28（別添１）'!F31=0,"　",'A-28（別添１）'!F31)</f>
        <v>　</v>
      </c>
      <c r="G32" s="198" t="str">
        <f>IF('A-28（別添１）'!G31=0,"　",'A-28（別添１）'!G31)</f>
        <v>　</v>
      </c>
      <c r="H32" s="198" t="str">
        <f>IF('A-28（別添１）'!K31=0,"　",'A-28（別添１）'!K31)</f>
        <v>　</v>
      </c>
      <c r="I32" s="27"/>
      <c r="J32" s="296"/>
      <c r="K32" s="297"/>
      <c r="L32" s="297"/>
      <c r="M32" s="298" t="e">
        <f t="shared" si="0"/>
        <v>#DIV/0!</v>
      </c>
      <c r="N32" s="359"/>
    </row>
    <row r="33" spans="1:14" ht="22.5" customHeight="1" x14ac:dyDescent="0.15">
      <c r="A33" s="71">
        <v>23</v>
      </c>
      <c r="B33" s="364" t="str">
        <f>IF('A-28（別添１）'!B32=0,"　",'A-28（別添１）'!B32&amp;"")</f>
        <v>　</v>
      </c>
      <c r="C33" s="385" t="str">
        <f>IF('A-28（別添１）'!C32=0,"　",'A-28（別添１）'!C32&amp;"")</f>
        <v>　</v>
      </c>
      <c r="D33" s="364" t="str">
        <f>IF('A-28（別添１）'!D32=0,"　",'A-28（別添１）'!D32&amp;"　")</f>
        <v>　</v>
      </c>
      <c r="E33" s="385" t="str">
        <f>IF('A-28（別添１）'!E32=0,"　",'A-28（別添１）'!E32&amp;"")</f>
        <v>　</v>
      </c>
      <c r="F33" s="389" t="str">
        <f>IF('A-28（別添１）'!F32=0,"　",'A-28（別添１）'!F32)</f>
        <v>　</v>
      </c>
      <c r="G33" s="198" t="str">
        <f>IF('A-28（別添１）'!G32=0,"　",'A-28（別添１）'!G32)</f>
        <v>　</v>
      </c>
      <c r="H33" s="198" t="str">
        <f>IF('A-28（別添１）'!K32=0,"　",'A-28（別添１）'!K32)</f>
        <v>　</v>
      </c>
      <c r="I33" s="27"/>
      <c r="J33" s="296"/>
      <c r="K33" s="297"/>
      <c r="L33" s="297"/>
      <c r="M33" s="298" t="e">
        <f t="shared" si="0"/>
        <v>#DIV/0!</v>
      </c>
      <c r="N33" s="359"/>
    </row>
    <row r="34" spans="1:14" ht="22.5" customHeight="1" x14ac:dyDescent="0.15">
      <c r="A34" s="71">
        <v>24</v>
      </c>
      <c r="B34" s="364" t="str">
        <f>IF('A-28（別添１）'!B33=0,"　",'A-28（別添１）'!B33&amp;"")</f>
        <v>　</v>
      </c>
      <c r="C34" s="385" t="str">
        <f>IF('A-28（別添１）'!C33=0,"　",'A-28（別添１）'!C33&amp;"")</f>
        <v>　</v>
      </c>
      <c r="D34" s="364" t="str">
        <f>IF('A-28（別添１）'!D33=0,"　",'A-28（別添１）'!D33&amp;"")</f>
        <v>　</v>
      </c>
      <c r="E34" s="385" t="str">
        <f>IF('A-28（別添１）'!E33=0,"　",'A-28（別添１）'!E33&amp;"")</f>
        <v>　</v>
      </c>
      <c r="F34" s="389" t="str">
        <f>IF('A-28（別添１）'!F33=0,"　",'A-28（別添１）'!F33)</f>
        <v>　</v>
      </c>
      <c r="G34" s="198" t="str">
        <f>IF('A-28（別添１）'!G33=0,"　",'A-28（別添１）'!G33)</f>
        <v>　</v>
      </c>
      <c r="H34" s="198" t="str">
        <f>IF('A-28（別添１）'!K33=0,"　",'A-28（別添１）'!K33)</f>
        <v>　</v>
      </c>
      <c r="I34" s="27"/>
      <c r="J34" s="296"/>
      <c r="K34" s="297"/>
      <c r="L34" s="297"/>
      <c r="M34" s="298" t="e">
        <f t="shared" si="0"/>
        <v>#DIV/0!</v>
      </c>
      <c r="N34" s="359"/>
    </row>
    <row r="35" spans="1:14" ht="22.5" customHeight="1" x14ac:dyDescent="0.15">
      <c r="A35" s="75">
        <v>25</v>
      </c>
      <c r="B35" s="365" t="str">
        <f>IF('A-28（別添１）'!B34=0,"　",'A-28（別添１）'!B34&amp;"")</f>
        <v>　</v>
      </c>
      <c r="C35" s="386" t="str">
        <f>IF('A-28（別添１）'!C34=0,"　",'A-28（別添１）'!C34&amp;"")</f>
        <v>　</v>
      </c>
      <c r="D35" s="365" t="str">
        <f>IF('A-28（別添１）'!D34=0,"　",'A-28（別添１）'!D34&amp;"")</f>
        <v>　</v>
      </c>
      <c r="E35" s="386" t="str">
        <f>IF('A-28（別添１）'!E34=0,"　",'A-28（別添１）'!E34&amp;"")</f>
        <v>　</v>
      </c>
      <c r="F35" s="390" t="str">
        <f>IF('A-28（別添１）'!F34=0,"　",'A-28（別添１）'!F34)</f>
        <v>　</v>
      </c>
      <c r="G35" s="199" t="str">
        <f>IF('A-28（別添１）'!G34=0,"　",'A-28（別添１）'!G34)</f>
        <v>　</v>
      </c>
      <c r="H35" s="199" t="str">
        <f>IF('A-28（別添１）'!K34=0,"　",'A-28（別添１）'!K34)</f>
        <v>　</v>
      </c>
      <c r="I35" s="29"/>
      <c r="J35" s="294"/>
      <c r="K35" s="308"/>
      <c r="L35" s="308"/>
      <c r="M35" s="302" t="e">
        <f t="shared" si="0"/>
        <v>#DIV/0!</v>
      </c>
      <c r="N35" s="358"/>
    </row>
    <row r="36" spans="1:14" ht="22.5" customHeight="1" x14ac:dyDescent="0.15">
      <c r="A36" s="74">
        <v>26</v>
      </c>
      <c r="B36" s="366" t="str">
        <f>IF('A-28（別添１）'!B35=0,"　",'A-28（別添１）'!B35&amp;"")</f>
        <v>　</v>
      </c>
      <c r="C36" s="387" t="str">
        <f>IF('A-28（別添１）'!C35=0,"　",'A-28（別添１）'!C35&amp;"")</f>
        <v>　</v>
      </c>
      <c r="D36" s="366" t="str">
        <f>IF('A-28（別添１）'!D35=0,"　",'A-28（別添１）'!D35&amp;"")</f>
        <v>　</v>
      </c>
      <c r="E36" s="387" t="str">
        <f>IF('A-28（別添１）'!E35=0,"　",'A-28（別添１）'!E35&amp;"")</f>
        <v>　</v>
      </c>
      <c r="F36" s="391" t="str">
        <f>IF('A-28（別添１）'!F35=0,"　",'A-28（別添１）'!F35)</f>
        <v>　</v>
      </c>
      <c r="G36" s="200" t="str">
        <f>IF('A-28（別添１）'!G35=0,"　",'A-28（別添１）'!G35)</f>
        <v>　</v>
      </c>
      <c r="H36" s="200" t="str">
        <f>IF('A-28（別添１）'!K35=0,"　",'A-28（別添１）'!K35)</f>
        <v>　</v>
      </c>
      <c r="I36" s="28"/>
      <c r="J36" s="303"/>
      <c r="K36" s="313"/>
      <c r="L36" s="313"/>
      <c r="M36" s="305" t="e">
        <f t="shared" si="0"/>
        <v>#DIV/0!</v>
      </c>
      <c r="N36" s="360"/>
    </row>
    <row r="37" spans="1:14" ht="22.5" customHeight="1" x14ac:dyDescent="0.15">
      <c r="A37" s="71">
        <v>27</v>
      </c>
      <c r="B37" s="364" t="str">
        <f>IF('A-28（別添１）'!B36=0,"　",'A-28（別添１）'!B36&amp;"")</f>
        <v>　</v>
      </c>
      <c r="C37" s="385" t="str">
        <f>IF('A-28（別添１）'!C36=0,"　",'A-28（別添１）'!C36&amp;"")</f>
        <v>　</v>
      </c>
      <c r="D37" s="364" t="str">
        <f>IF('A-28（別添１）'!D36=0,"　",'A-28（別添１）'!D36&amp;"")</f>
        <v>　</v>
      </c>
      <c r="E37" s="385" t="str">
        <f>IF('A-28（別添１）'!E36=0,"　",'A-28（別添１）'!E36&amp;"　")</f>
        <v>　</v>
      </c>
      <c r="F37" s="389" t="str">
        <f>IF('A-28（別添１）'!F36=0,"　",'A-28（別添１）'!F36)</f>
        <v>　</v>
      </c>
      <c r="G37" s="198" t="str">
        <f>IF('A-28（別添１）'!G36=0,"　",'A-28（別添１）'!G36)</f>
        <v>　</v>
      </c>
      <c r="H37" s="198" t="str">
        <f>IF('A-28（別添１）'!K36=0,"　",'A-28（別添１）'!K36)</f>
        <v>　</v>
      </c>
      <c r="I37" s="27"/>
      <c r="J37" s="296"/>
      <c r="K37" s="297"/>
      <c r="L37" s="297"/>
      <c r="M37" s="298" t="e">
        <f t="shared" si="0"/>
        <v>#DIV/0!</v>
      </c>
      <c r="N37" s="359"/>
    </row>
    <row r="38" spans="1:14" ht="22.5" customHeight="1" x14ac:dyDescent="0.15">
      <c r="A38" s="71">
        <v>28</v>
      </c>
      <c r="B38" s="364" t="str">
        <f>IF('A-28（別添１）'!B37=0,"　",'A-28（別添１）'!B37&amp;"")</f>
        <v>　</v>
      </c>
      <c r="C38" s="385" t="str">
        <f>IF('A-28（別添１）'!C37=0,"　",'A-28（別添１）'!C37&amp;"")</f>
        <v>　</v>
      </c>
      <c r="D38" s="364" t="str">
        <f>IF('A-28（別添１）'!D37=0,"　",'A-28（別添１）'!D37&amp;"")</f>
        <v>　</v>
      </c>
      <c r="E38" s="385" t="str">
        <f>IF('A-28（別添１）'!E37=0,"　",'A-28（別添１）'!E37&amp;"")</f>
        <v>　</v>
      </c>
      <c r="F38" s="389" t="str">
        <f>IF('A-28（別添１）'!F37=0,"　",'A-28（別添１）'!F37)</f>
        <v>　</v>
      </c>
      <c r="G38" s="198" t="str">
        <f>IF('A-28（別添１）'!G37=0,"　",'A-28（別添１）'!G37)</f>
        <v>　</v>
      </c>
      <c r="H38" s="198" t="str">
        <f>IF('A-28（別添１）'!K37=0,"　",'A-28（別添１）'!K37)</f>
        <v>　</v>
      </c>
      <c r="I38" s="27"/>
      <c r="J38" s="296"/>
      <c r="K38" s="297"/>
      <c r="L38" s="297"/>
      <c r="M38" s="298" t="e">
        <f t="shared" si="0"/>
        <v>#DIV/0!</v>
      </c>
      <c r="N38" s="359"/>
    </row>
    <row r="39" spans="1:14" ht="22.5" customHeight="1" x14ac:dyDescent="0.15">
      <c r="A39" s="71">
        <v>29</v>
      </c>
      <c r="B39" s="364" t="str">
        <f>IF('A-28（別添１）'!B38=0,"　",'A-28（別添１）'!B38&amp;"")</f>
        <v>　</v>
      </c>
      <c r="C39" s="385" t="str">
        <f>IF('A-28（別添１）'!C38=0,"　",'A-28（別添１）'!C38&amp;"")</f>
        <v>　</v>
      </c>
      <c r="D39" s="364" t="str">
        <f>IF('A-28（別添１）'!D38=0,"　",'A-28（別添１）'!D38&amp;"")</f>
        <v>　</v>
      </c>
      <c r="E39" s="385" t="str">
        <f>IF('A-28（別添１）'!E38=0,"　",'A-28（別添１）'!E38&amp;"")</f>
        <v>　</v>
      </c>
      <c r="F39" s="389" t="str">
        <f>IF('A-28（別添１）'!F38=0,"　",'A-28（別添１）'!F38)</f>
        <v>　</v>
      </c>
      <c r="G39" s="198" t="str">
        <f>IF('A-28（別添１）'!G38=0,"　",'A-28（別添１）'!G38)</f>
        <v>　</v>
      </c>
      <c r="H39" s="198" t="str">
        <f>IF('A-28（別添１）'!K38=0,"　",'A-28（別添１）'!K38)</f>
        <v>　</v>
      </c>
      <c r="I39" s="27"/>
      <c r="J39" s="296"/>
      <c r="K39" s="297"/>
      <c r="L39" s="297"/>
      <c r="M39" s="298" t="e">
        <f t="shared" si="0"/>
        <v>#DIV/0!</v>
      </c>
      <c r="N39" s="359"/>
    </row>
    <row r="40" spans="1:14" ht="22.5" customHeight="1" thickBot="1" x14ac:dyDescent="0.2">
      <c r="A40" s="77">
        <v>30</v>
      </c>
      <c r="B40" s="367" t="str">
        <f>IF('A-28（別添１）'!B39=0,"　",'A-28（別添１）'!B39&amp;"")</f>
        <v>　</v>
      </c>
      <c r="C40" s="383" t="str">
        <f>IF('A-28（別添１）'!C39=0,"　",'A-28（別添１）'!C39&amp;"")</f>
        <v>　</v>
      </c>
      <c r="D40" s="367" t="str">
        <f>IF('A-28（別添１）'!D39=0,"　",'A-28（別添１）'!D39&amp;"")</f>
        <v>　</v>
      </c>
      <c r="E40" s="356" t="str">
        <f>IF('A-28（別添１）'!E39=0,"　",'A-28（別添１）'!E39&amp;"")</f>
        <v>　</v>
      </c>
      <c r="F40" s="392" t="str">
        <f>IF('A-28（別添１）'!F39=0,"　",'A-28（別添１）'!F39)</f>
        <v>　</v>
      </c>
      <c r="G40" s="201" t="str">
        <f>IF('A-28（別添１）'!G39=0,"　",'A-28（別添１）'!G39)</f>
        <v>　</v>
      </c>
      <c r="H40" s="201" t="str">
        <f>IF('A-28（別添１）'!K39=0,"　",'A-28（別添１）'!K39)</f>
        <v>　</v>
      </c>
      <c r="I40" s="26"/>
      <c r="J40" s="314"/>
      <c r="K40" s="315"/>
      <c r="L40" s="315"/>
      <c r="M40" s="316" t="e">
        <f t="shared" si="0"/>
        <v>#DIV/0!</v>
      </c>
      <c r="N40" s="361"/>
    </row>
    <row r="41" spans="1:14" ht="9.75" customHeight="1" x14ac:dyDescent="0.15">
      <c r="A41" s="25"/>
      <c r="B41" s="25"/>
      <c r="C41" s="25"/>
      <c r="D41" s="25"/>
      <c r="E41" s="25"/>
      <c r="F41" s="25"/>
      <c r="G41" s="25"/>
      <c r="H41" s="25"/>
      <c r="I41" s="25"/>
      <c r="J41" s="25"/>
      <c r="K41" s="25"/>
      <c r="L41" s="25"/>
      <c r="M41" s="25"/>
    </row>
    <row r="42" spans="1:14" s="213" customFormat="1" ht="16.5" customHeight="1" x14ac:dyDescent="0.15">
      <c r="A42" s="211"/>
      <c r="B42" s="470" t="s">
        <v>63</v>
      </c>
      <c r="C42" s="470"/>
      <c r="D42" s="211"/>
      <c r="E42" s="211"/>
      <c r="F42" s="211"/>
      <c r="G42" s="212" t="s">
        <v>203</v>
      </c>
      <c r="I42" s="214"/>
      <c r="J42" s="214"/>
      <c r="L42" s="211"/>
      <c r="M42" s="211"/>
    </row>
    <row r="43" spans="1:14" s="213" customFormat="1" ht="19.5" customHeight="1" x14ac:dyDescent="0.15">
      <c r="A43" s="211"/>
      <c r="B43" s="215" t="s">
        <v>64</v>
      </c>
      <c r="C43" s="215"/>
      <c r="D43" s="317">
        <f>COUNTIF(I11:I40,"修了")</f>
        <v>0</v>
      </c>
      <c r="E43" s="213" t="s">
        <v>23</v>
      </c>
      <c r="G43" s="216" t="s">
        <v>176</v>
      </c>
      <c r="H43" s="215"/>
      <c r="I43" s="319">
        <f>COUNTIF(J11:J40,"○")</f>
        <v>0</v>
      </c>
      <c r="J43" s="211" t="s">
        <v>23</v>
      </c>
      <c r="M43" s="217"/>
    </row>
    <row r="44" spans="1:14" s="213" customFormat="1" ht="19.5" customHeight="1" x14ac:dyDescent="0.15">
      <c r="A44" s="211"/>
      <c r="B44" s="218" t="s">
        <v>204</v>
      </c>
      <c r="C44" s="215"/>
      <c r="D44" s="317">
        <f>COUNTIF(I11:I40,"中退就職")+COUNTIF(I11:I40,"中退（その他）")+COUNTIF(I11:I40,"未修了")</f>
        <v>0</v>
      </c>
      <c r="E44" s="219" t="s">
        <v>23</v>
      </c>
      <c r="G44" s="220"/>
      <c r="H44" s="221"/>
      <c r="I44" s="211"/>
      <c r="J44" s="211"/>
      <c r="K44" s="211"/>
      <c r="L44" s="211"/>
      <c r="M44" s="211"/>
    </row>
    <row r="45" spans="1:14" s="213" customFormat="1" ht="19.5" customHeight="1" x14ac:dyDescent="0.15">
      <c r="A45" s="211"/>
      <c r="B45" s="472" t="s">
        <v>154</v>
      </c>
      <c r="C45" s="472"/>
      <c r="D45" s="318">
        <f>COUNTIF(I11:I40,"中退就職")</f>
        <v>0</v>
      </c>
      <c r="E45" s="219" t="s">
        <v>23</v>
      </c>
      <c r="F45" s="222"/>
      <c r="G45" s="223"/>
      <c r="H45" s="224"/>
      <c r="I45" s="224"/>
      <c r="J45" s="225"/>
      <c r="K45" s="211"/>
      <c r="L45" s="211"/>
      <c r="M45" s="211"/>
    </row>
    <row r="46" spans="1:14" s="213" customFormat="1" ht="19.5" customHeight="1" x14ac:dyDescent="0.15">
      <c r="A46" s="25"/>
      <c r="B46" s="473"/>
      <c r="C46" s="473"/>
      <c r="D46" s="473"/>
      <c r="E46" s="205"/>
      <c r="F46" s="25"/>
      <c r="G46" s="25"/>
      <c r="H46" s="25"/>
      <c r="I46" s="25"/>
      <c r="J46" s="25"/>
      <c r="K46" s="25"/>
      <c r="L46" s="25"/>
      <c r="M46" s="25"/>
    </row>
    <row r="47" spans="1:14" s="217" customFormat="1" ht="19.5" customHeight="1" x14ac:dyDescent="0.15">
      <c r="A47" s="217" t="s">
        <v>121</v>
      </c>
      <c r="B47" s="369"/>
      <c r="C47" s="369"/>
      <c r="D47" s="369"/>
      <c r="E47" s="369"/>
      <c r="F47" s="67"/>
      <c r="G47" s="67"/>
      <c r="H47" s="67"/>
      <c r="I47" s="67"/>
      <c r="J47" s="67"/>
      <c r="K47" s="67"/>
      <c r="L47" s="67"/>
      <c r="M47" s="67"/>
    </row>
    <row r="48" spans="1:14" s="382" customFormat="1" ht="28.5" customHeight="1" x14ac:dyDescent="0.15">
      <c r="A48" s="474" t="s">
        <v>264</v>
      </c>
      <c r="B48" s="474"/>
      <c r="C48" s="474"/>
      <c r="D48" s="474"/>
      <c r="E48" s="474"/>
      <c r="F48" s="474"/>
      <c r="G48" s="474"/>
      <c r="H48" s="474"/>
      <c r="I48" s="474"/>
      <c r="J48" s="474"/>
      <c r="K48" s="474"/>
      <c r="L48" s="474"/>
      <c r="M48" s="474"/>
      <c r="N48" s="474"/>
    </row>
    <row r="49" spans="1:14" s="217" customFormat="1" ht="96" customHeight="1" x14ac:dyDescent="0.15">
      <c r="A49" s="448" t="s">
        <v>275</v>
      </c>
      <c r="B49" s="448"/>
      <c r="C49" s="448"/>
      <c r="D49" s="448"/>
      <c r="E49" s="448"/>
      <c r="F49" s="448"/>
      <c r="G49" s="448"/>
      <c r="H49" s="448"/>
      <c r="I49" s="448"/>
      <c r="J49" s="448"/>
      <c r="K49" s="448"/>
      <c r="L49" s="448"/>
      <c r="M49" s="448"/>
      <c r="N49" s="448"/>
    </row>
    <row r="50" spans="1:14" s="217" customFormat="1" ht="30" customHeight="1" x14ac:dyDescent="0.15">
      <c r="A50" s="448" t="s">
        <v>265</v>
      </c>
      <c r="B50" s="448"/>
      <c r="C50" s="448"/>
      <c r="D50" s="448"/>
      <c r="E50" s="448"/>
      <c r="F50" s="448"/>
      <c r="G50" s="448"/>
      <c r="H50" s="448"/>
      <c r="I50" s="448"/>
      <c r="J50" s="448"/>
      <c r="K50" s="448"/>
      <c r="L50" s="448"/>
      <c r="M50" s="448"/>
      <c r="N50" s="448"/>
    </row>
    <row r="51" spans="1:14" s="217" customFormat="1" ht="13.15" customHeight="1" x14ac:dyDescent="0.15">
      <c r="A51" s="448" t="s">
        <v>65</v>
      </c>
      <c r="B51" s="448"/>
      <c r="C51" s="448"/>
      <c r="D51" s="448"/>
      <c r="E51" s="448"/>
      <c r="F51" s="448"/>
      <c r="G51" s="448"/>
      <c r="H51" s="448"/>
      <c r="I51" s="448"/>
      <c r="J51" s="448"/>
      <c r="K51" s="448"/>
      <c r="L51" s="448"/>
      <c r="M51" s="448"/>
      <c r="N51" s="448"/>
    </row>
    <row r="52" spans="1:14" s="217" customFormat="1" ht="12.75" customHeight="1" x14ac:dyDescent="0.15">
      <c r="A52" s="448" t="s">
        <v>66</v>
      </c>
      <c r="B52" s="448"/>
      <c r="C52" s="448"/>
      <c r="D52" s="448"/>
      <c r="E52" s="448"/>
      <c r="F52" s="448"/>
      <c r="G52" s="448"/>
      <c r="H52" s="448"/>
      <c r="I52" s="448"/>
      <c r="J52" s="448"/>
      <c r="K52" s="448"/>
      <c r="L52" s="448"/>
      <c r="M52" s="448"/>
      <c r="N52" s="448"/>
    </row>
    <row r="53" spans="1:14" s="217" customFormat="1" ht="12.75" customHeight="1" x14ac:dyDescent="0.15">
      <c r="A53" s="448" t="s">
        <v>266</v>
      </c>
      <c r="B53" s="448"/>
      <c r="C53" s="448"/>
      <c r="D53" s="448"/>
      <c r="E53" s="448"/>
      <c r="F53" s="448"/>
      <c r="G53" s="448"/>
      <c r="H53" s="448"/>
      <c r="I53" s="448"/>
      <c r="J53" s="448"/>
      <c r="K53" s="448"/>
      <c r="L53" s="448"/>
      <c r="M53" s="448"/>
      <c r="N53" s="448"/>
    </row>
    <row r="54" spans="1:14" s="381" customFormat="1" ht="30" customHeight="1" x14ac:dyDescent="0.15">
      <c r="A54" s="448" t="s">
        <v>267</v>
      </c>
      <c r="B54" s="471"/>
      <c r="C54" s="471"/>
      <c r="D54" s="471"/>
      <c r="E54" s="471"/>
      <c r="F54" s="471"/>
      <c r="G54" s="471"/>
      <c r="H54" s="471"/>
      <c r="I54" s="471"/>
      <c r="J54" s="471"/>
      <c r="K54" s="471"/>
      <c r="L54" s="471"/>
      <c r="M54" s="471"/>
      <c r="N54" s="471"/>
    </row>
    <row r="55" spans="1:14" s="217" customFormat="1" ht="30" customHeight="1" x14ac:dyDescent="0.15">
      <c r="A55" s="448" t="s">
        <v>268</v>
      </c>
      <c r="B55" s="448"/>
      <c r="C55" s="448"/>
      <c r="D55" s="448"/>
      <c r="E55" s="448"/>
      <c r="F55" s="448"/>
      <c r="G55" s="448"/>
      <c r="H55" s="448"/>
      <c r="I55" s="448"/>
      <c r="J55" s="448"/>
      <c r="K55" s="448"/>
      <c r="L55" s="448"/>
      <c r="M55" s="448"/>
      <c r="N55" s="448"/>
    </row>
    <row r="56" spans="1:14" s="217" customFormat="1" ht="30" customHeight="1" x14ac:dyDescent="0.15">
      <c r="A56" s="448" t="s">
        <v>269</v>
      </c>
      <c r="B56" s="448"/>
      <c r="C56" s="448"/>
      <c r="D56" s="448"/>
      <c r="E56" s="448"/>
      <c r="F56" s="448"/>
      <c r="G56" s="448"/>
      <c r="H56" s="448"/>
      <c r="I56" s="448"/>
      <c r="J56" s="448"/>
      <c r="K56" s="448"/>
      <c r="L56" s="448"/>
      <c r="M56" s="448"/>
      <c r="N56" s="448"/>
    </row>
    <row r="57" spans="1:14" x14ac:dyDescent="0.15">
      <c r="A57" s="373"/>
      <c r="B57" s="373"/>
      <c r="C57" s="373"/>
      <c r="D57" s="373"/>
      <c r="E57" s="373"/>
      <c r="F57" s="373"/>
      <c r="G57" s="373"/>
      <c r="H57" s="373"/>
      <c r="I57" s="373"/>
      <c r="J57" s="373"/>
      <c r="K57" s="373"/>
      <c r="L57" s="370"/>
      <c r="M57" s="371"/>
      <c r="N57" s="372" t="s">
        <v>276</v>
      </c>
    </row>
  </sheetData>
  <sheetProtection formatCells="0"/>
  <mergeCells count="34">
    <mergeCell ref="A1:B1"/>
    <mergeCell ref="A3:M3"/>
    <mergeCell ref="A5:B5"/>
    <mergeCell ref="A6:B6"/>
    <mergeCell ref="D6:E6"/>
    <mergeCell ref="F6:H6"/>
    <mergeCell ref="I5:J5"/>
    <mergeCell ref="K5:N5"/>
    <mergeCell ref="E5:H5"/>
    <mergeCell ref="K6:N6"/>
    <mergeCell ref="A53:N53"/>
    <mergeCell ref="A54:N54"/>
    <mergeCell ref="A55:N55"/>
    <mergeCell ref="B45:C45"/>
    <mergeCell ref="B46:D46"/>
    <mergeCell ref="A48:N48"/>
    <mergeCell ref="A50:N50"/>
    <mergeCell ref="A49:N49"/>
    <mergeCell ref="A56:N56"/>
    <mergeCell ref="L9:L10"/>
    <mergeCell ref="B9:C9"/>
    <mergeCell ref="D9:E9"/>
    <mergeCell ref="K9:K10"/>
    <mergeCell ref="N9:N10"/>
    <mergeCell ref="M9:M10"/>
    <mergeCell ref="A9:A10"/>
    <mergeCell ref="J9:J10"/>
    <mergeCell ref="I9:I10"/>
    <mergeCell ref="H9:H10"/>
    <mergeCell ref="G9:G10"/>
    <mergeCell ref="F9:F10"/>
    <mergeCell ref="B42:C42"/>
    <mergeCell ref="A51:N51"/>
    <mergeCell ref="A52:N52"/>
  </mergeCells>
  <phoneticPr fontId="3"/>
  <conditionalFormatting sqref="I11">
    <cfRule type="cellIs" dxfId="129" priority="120" stopIfTrue="1" operator="equal">
      <formula>""</formula>
    </cfRule>
  </conditionalFormatting>
  <conditionalFormatting sqref="I12">
    <cfRule type="cellIs" dxfId="128" priority="119" stopIfTrue="1" operator="equal">
      <formula>""</formula>
    </cfRule>
  </conditionalFormatting>
  <conditionalFormatting sqref="I13">
    <cfRule type="cellIs" dxfId="127" priority="118" stopIfTrue="1" operator="equal">
      <formula>""</formula>
    </cfRule>
  </conditionalFormatting>
  <conditionalFormatting sqref="I14">
    <cfRule type="cellIs" dxfId="126" priority="117" stopIfTrue="1" operator="equal">
      <formula>""</formula>
    </cfRule>
  </conditionalFormatting>
  <conditionalFormatting sqref="I15">
    <cfRule type="cellIs" dxfId="125" priority="116" stopIfTrue="1" operator="equal">
      <formula>""</formula>
    </cfRule>
  </conditionalFormatting>
  <conditionalFormatting sqref="I16">
    <cfRule type="cellIs" dxfId="124" priority="115" stopIfTrue="1" operator="equal">
      <formula>""</formula>
    </cfRule>
  </conditionalFormatting>
  <conditionalFormatting sqref="I17">
    <cfRule type="cellIs" dxfId="123" priority="114" stopIfTrue="1" operator="equal">
      <formula>""</formula>
    </cfRule>
  </conditionalFormatting>
  <conditionalFormatting sqref="I18">
    <cfRule type="cellIs" dxfId="122" priority="113" stopIfTrue="1" operator="equal">
      <formula>""</formula>
    </cfRule>
  </conditionalFormatting>
  <conditionalFormatting sqref="I19">
    <cfRule type="cellIs" dxfId="121" priority="112" stopIfTrue="1" operator="equal">
      <formula>""</formula>
    </cfRule>
  </conditionalFormatting>
  <conditionalFormatting sqref="I20">
    <cfRule type="cellIs" dxfId="120" priority="111" stopIfTrue="1" operator="equal">
      <formula>""</formula>
    </cfRule>
  </conditionalFormatting>
  <conditionalFormatting sqref="I21">
    <cfRule type="cellIs" dxfId="119" priority="110" stopIfTrue="1" operator="equal">
      <formula>""</formula>
    </cfRule>
  </conditionalFormatting>
  <conditionalFormatting sqref="I22">
    <cfRule type="cellIs" dxfId="118" priority="109" stopIfTrue="1" operator="equal">
      <formula>""</formula>
    </cfRule>
  </conditionalFormatting>
  <conditionalFormatting sqref="I23">
    <cfRule type="cellIs" dxfId="117" priority="108" stopIfTrue="1" operator="equal">
      <formula>""</formula>
    </cfRule>
  </conditionalFormatting>
  <conditionalFormatting sqref="I24">
    <cfRule type="cellIs" dxfId="116" priority="107" stopIfTrue="1" operator="equal">
      <formula>""</formula>
    </cfRule>
  </conditionalFormatting>
  <conditionalFormatting sqref="I25">
    <cfRule type="cellIs" dxfId="115" priority="106" stopIfTrue="1" operator="equal">
      <formula>""</formula>
    </cfRule>
  </conditionalFormatting>
  <conditionalFormatting sqref="I26">
    <cfRule type="cellIs" dxfId="114" priority="105" stopIfTrue="1" operator="equal">
      <formula>""</formula>
    </cfRule>
  </conditionalFormatting>
  <conditionalFormatting sqref="I27">
    <cfRule type="cellIs" dxfId="113" priority="104" stopIfTrue="1" operator="equal">
      <formula>""</formula>
    </cfRule>
  </conditionalFormatting>
  <conditionalFormatting sqref="I28">
    <cfRule type="cellIs" dxfId="112" priority="103" stopIfTrue="1" operator="equal">
      <formula>""</formula>
    </cfRule>
  </conditionalFormatting>
  <conditionalFormatting sqref="I29">
    <cfRule type="cellIs" dxfId="111" priority="102" stopIfTrue="1" operator="equal">
      <formula>""</formula>
    </cfRule>
  </conditionalFormatting>
  <conditionalFormatting sqref="I30">
    <cfRule type="cellIs" dxfId="110" priority="101" stopIfTrue="1" operator="equal">
      <formula>""</formula>
    </cfRule>
  </conditionalFormatting>
  <conditionalFormatting sqref="I31">
    <cfRule type="cellIs" dxfId="109" priority="100" stopIfTrue="1" operator="equal">
      <formula>""</formula>
    </cfRule>
  </conditionalFormatting>
  <conditionalFormatting sqref="I32">
    <cfRule type="cellIs" dxfId="108" priority="99" stopIfTrue="1" operator="equal">
      <formula>""</formula>
    </cfRule>
  </conditionalFormatting>
  <conditionalFormatting sqref="I33">
    <cfRule type="cellIs" dxfId="107" priority="98" stopIfTrue="1" operator="equal">
      <formula>""</formula>
    </cfRule>
  </conditionalFormatting>
  <conditionalFormatting sqref="I34">
    <cfRule type="cellIs" dxfId="106" priority="97" stopIfTrue="1" operator="equal">
      <formula>""</formula>
    </cfRule>
  </conditionalFormatting>
  <conditionalFormatting sqref="I35">
    <cfRule type="cellIs" dxfId="105" priority="96" stopIfTrue="1" operator="equal">
      <formula>""</formula>
    </cfRule>
  </conditionalFormatting>
  <conditionalFormatting sqref="I36">
    <cfRule type="cellIs" dxfId="104" priority="95" stopIfTrue="1" operator="equal">
      <formula>""</formula>
    </cfRule>
  </conditionalFormatting>
  <conditionalFormatting sqref="I37">
    <cfRule type="cellIs" dxfId="103" priority="94" stopIfTrue="1" operator="equal">
      <formula>""</formula>
    </cfRule>
  </conditionalFormatting>
  <conditionalFormatting sqref="I38">
    <cfRule type="cellIs" dxfId="102" priority="93" stopIfTrue="1" operator="equal">
      <formula>""</formula>
    </cfRule>
  </conditionalFormatting>
  <conditionalFormatting sqref="I39">
    <cfRule type="cellIs" dxfId="101" priority="92" stopIfTrue="1" operator="equal">
      <formula>""</formula>
    </cfRule>
  </conditionalFormatting>
  <conditionalFormatting sqref="I40">
    <cfRule type="cellIs" dxfId="100" priority="91" stopIfTrue="1" operator="equal">
      <formula>""</formula>
    </cfRule>
  </conditionalFormatting>
  <conditionalFormatting sqref="J11">
    <cfRule type="cellIs" dxfId="99" priority="90" stopIfTrue="1" operator="equal">
      <formula>""</formula>
    </cfRule>
  </conditionalFormatting>
  <conditionalFormatting sqref="J12">
    <cfRule type="cellIs" dxfId="98" priority="89" stopIfTrue="1" operator="equal">
      <formula>""</formula>
    </cfRule>
  </conditionalFormatting>
  <conditionalFormatting sqref="J13">
    <cfRule type="cellIs" dxfId="97" priority="88" stopIfTrue="1" operator="equal">
      <formula>""</formula>
    </cfRule>
  </conditionalFormatting>
  <conditionalFormatting sqref="J14">
    <cfRule type="cellIs" dxfId="96" priority="87" stopIfTrue="1" operator="equal">
      <formula>""</formula>
    </cfRule>
  </conditionalFormatting>
  <conditionalFormatting sqref="J15">
    <cfRule type="cellIs" dxfId="95" priority="86" stopIfTrue="1" operator="equal">
      <formula>""</formula>
    </cfRule>
  </conditionalFormatting>
  <conditionalFormatting sqref="J16">
    <cfRule type="cellIs" dxfId="94" priority="85" stopIfTrue="1" operator="equal">
      <formula>""</formula>
    </cfRule>
  </conditionalFormatting>
  <conditionalFormatting sqref="J17">
    <cfRule type="cellIs" dxfId="93" priority="84" stopIfTrue="1" operator="equal">
      <formula>""</formula>
    </cfRule>
  </conditionalFormatting>
  <conditionalFormatting sqref="J18">
    <cfRule type="cellIs" dxfId="92" priority="83" stopIfTrue="1" operator="equal">
      <formula>""</formula>
    </cfRule>
  </conditionalFormatting>
  <conditionalFormatting sqref="J19">
    <cfRule type="cellIs" dxfId="91" priority="82" stopIfTrue="1" operator="equal">
      <formula>""</formula>
    </cfRule>
  </conditionalFormatting>
  <conditionalFormatting sqref="J20">
    <cfRule type="cellIs" dxfId="90" priority="81" stopIfTrue="1" operator="equal">
      <formula>""</formula>
    </cfRule>
  </conditionalFormatting>
  <conditionalFormatting sqref="J21">
    <cfRule type="cellIs" dxfId="89" priority="80" stopIfTrue="1" operator="equal">
      <formula>""</formula>
    </cfRule>
  </conditionalFormatting>
  <conditionalFormatting sqref="J22">
    <cfRule type="cellIs" dxfId="88" priority="79" stopIfTrue="1" operator="equal">
      <formula>""</formula>
    </cfRule>
  </conditionalFormatting>
  <conditionalFormatting sqref="J23">
    <cfRule type="cellIs" dxfId="87" priority="78" stopIfTrue="1" operator="equal">
      <formula>""</formula>
    </cfRule>
  </conditionalFormatting>
  <conditionalFormatting sqref="J24">
    <cfRule type="cellIs" dxfId="86" priority="77" stopIfTrue="1" operator="equal">
      <formula>""</formula>
    </cfRule>
  </conditionalFormatting>
  <conditionalFormatting sqref="J25">
    <cfRule type="cellIs" dxfId="85" priority="76" stopIfTrue="1" operator="equal">
      <formula>""</formula>
    </cfRule>
  </conditionalFormatting>
  <conditionalFormatting sqref="J26">
    <cfRule type="cellIs" dxfId="84" priority="75" stopIfTrue="1" operator="equal">
      <formula>""</formula>
    </cfRule>
  </conditionalFormatting>
  <conditionalFormatting sqref="J27">
    <cfRule type="cellIs" dxfId="83" priority="74" stopIfTrue="1" operator="equal">
      <formula>""</formula>
    </cfRule>
  </conditionalFormatting>
  <conditionalFormatting sqref="J28">
    <cfRule type="cellIs" dxfId="82" priority="73" stopIfTrue="1" operator="equal">
      <formula>""</formula>
    </cfRule>
  </conditionalFormatting>
  <conditionalFormatting sqref="J29">
    <cfRule type="cellIs" dxfId="81" priority="72" stopIfTrue="1" operator="equal">
      <formula>""</formula>
    </cfRule>
  </conditionalFormatting>
  <conditionalFormatting sqref="J30">
    <cfRule type="cellIs" dxfId="80" priority="71" stopIfTrue="1" operator="equal">
      <formula>""</formula>
    </cfRule>
  </conditionalFormatting>
  <conditionalFormatting sqref="J31">
    <cfRule type="cellIs" dxfId="79" priority="70" stopIfTrue="1" operator="equal">
      <formula>""</formula>
    </cfRule>
  </conditionalFormatting>
  <conditionalFormatting sqref="J32">
    <cfRule type="cellIs" dxfId="78" priority="69" stopIfTrue="1" operator="equal">
      <formula>""</formula>
    </cfRule>
  </conditionalFormatting>
  <conditionalFormatting sqref="J33">
    <cfRule type="cellIs" dxfId="77" priority="68" stopIfTrue="1" operator="equal">
      <formula>""</formula>
    </cfRule>
  </conditionalFormatting>
  <conditionalFormatting sqref="J34">
    <cfRule type="cellIs" dxfId="76" priority="67" stopIfTrue="1" operator="equal">
      <formula>""</formula>
    </cfRule>
  </conditionalFormatting>
  <conditionalFormatting sqref="J35">
    <cfRule type="cellIs" dxfId="75" priority="66" stopIfTrue="1" operator="equal">
      <formula>""</formula>
    </cfRule>
  </conditionalFormatting>
  <conditionalFormatting sqref="J36">
    <cfRule type="cellIs" dxfId="74" priority="65" stopIfTrue="1" operator="equal">
      <formula>""</formula>
    </cfRule>
  </conditionalFormatting>
  <conditionalFormatting sqref="J37">
    <cfRule type="cellIs" dxfId="73" priority="64" stopIfTrue="1" operator="equal">
      <formula>""</formula>
    </cfRule>
  </conditionalFormatting>
  <conditionalFormatting sqref="J38">
    <cfRule type="cellIs" dxfId="72" priority="63" stopIfTrue="1" operator="equal">
      <formula>""</formula>
    </cfRule>
  </conditionalFormatting>
  <conditionalFormatting sqref="J39">
    <cfRule type="cellIs" dxfId="71" priority="62" stopIfTrue="1" operator="equal">
      <formula>""</formula>
    </cfRule>
  </conditionalFormatting>
  <conditionalFormatting sqref="J40">
    <cfRule type="cellIs" dxfId="70" priority="61" stopIfTrue="1" operator="equal">
      <formula>""</formula>
    </cfRule>
  </conditionalFormatting>
  <conditionalFormatting sqref="K11">
    <cfRule type="cellIs" dxfId="69" priority="60" stopIfTrue="1" operator="equal">
      <formula>""</formula>
    </cfRule>
  </conditionalFormatting>
  <conditionalFormatting sqref="K12">
    <cfRule type="cellIs" dxfId="68" priority="59" stopIfTrue="1" operator="equal">
      <formula>""</formula>
    </cfRule>
  </conditionalFormatting>
  <conditionalFormatting sqref="K13">
    <cfRule type="cellIs" dxfId="67" priority="58" stopIfTrue="1" operator="equal">
      <formula>""</formula>
    </cfRule>
  </conditionalFormatting>
  <conditionalFormatting sqref="K14">
    <cfRule type="cellIs" dxfId="66" priority="57" stopIfTrue="1" operator="equal">
      <formula>""</formula>
    </cfRule>
  </conditionalFormatting>
  <conditionalFormatting sqref="K15">
    <cfRule type="cellIs" dxfId="65" priority="56" stopIfTrue="1" operator="equal">
      <formula>""</formula>
    </cfRule>
  </conditionalFormatting>
  <conditionalFormatting sqref="K16">
    <cfRule type="cellIs" dxfId="64" priority="55" stopIfTrue="1" operator="equal">
      <formula>""</formula>
    </cfRule>
  </conditionalFormatting>
  <conditionalFormatting sqref="K17">
    <cfRule type="cellIs" dxfId="63" priority="54" stopIfTrue="1" operator="equal">
      <formula>""</formula>
    </cfRule>
  </conditionalFormatting>
  <conditionalFormatting sqref="K18">
    <cfRule type="cellIs" dxfId="62" priority="53" stopIfTrue="1" operator="equal">
      <formula>""</formula>
    </cfRule>
  </conditionalFormatting>
  <conditionalFormatting sqref="K19">
    <cfRule type="cellIs" dxfId="61" priority="52" stopIfTrue="1" operator="equal">
      <formula>""</formula>
    </cfRule>
  </conditionalFormatting>
  <conditionalFormatting sqref="K20">
    <cfRule type="cellIs" dxfId="60" priority="51" stopIfTrue="1" operator="equal">
      <formula>""</formula>
    </cfRule>
  </conditionalFormatting>
  <conditionalFormatting sqref="K21">
    <cfRule type="cellIs" dxfId="59" priority="50" stopIfTrue="1" operator="equal">
      <formula>""</formula>
    </cfRule>
  </conditionalFormatting>
  <conditionalFormatting sqref="K22">
    <cfRule type="cellIs" dxfId="58" priority="49" stopIfTrue="1" operator="equal">
      <formula>""</formula>
    </cfRule>
  </conditionalFormatting>
  <conditionalFormatting sqref="K23">
    <cfRule type="cellIs" dxfId="57" priority="48" stopIfTrue="1" operator="equal">
      <formula>""</formula>
    </cfRule>
  </conditionalFormatting>
  <conditionalFormatting sqref="K24">
    <cfRule type="cellIs" dxfId="56" priority="47" stopIfTrue="1" operator="equal">
      <formula>""</formula>
    </cfRule>
  </conditionalFormatting>
  <conditionalFormatting sqref="K25">
    <cfRule type="cellIs" dxfId="55" priority="46" stopIfTrue="1" operator="equal">
      <formula>""</formula>
    </cfRule>
  </conditionalFormatting>
  <conditionalFormatting sqref="K26">
    <cfRule type="cellIs" dxfId="54" priority="45" stopIfTrue="1" operator="equal">
      <formula>""</formula>
    </cfRule>
  </conditionalFormatting>
  <conditionalFormatting sqref="K27">
    <cfRule type="cellIs" dxfId="53" priority="44" stopIfTrue="1" operator="equal">
      <formula>""</formula>
    </cfRule>
  </conditionalFormatting>
  <conditionalFormatting sqref="K28">
    <cfRule type="cellIs" dxfId="52" priority="43" stopIfTrue="1" operator="equal">
      <formula>""</formula>
    </cfRule>
  </conditionalFormatting>
  <conditionalFormatting sqref="K29">
    <cfRule type="cellIs" dxfId="51" priority="42" stopIfTrue="1" operator="equal">
      <formula>""</formula>
    </cfRule>
  </conditionalFormatting>
  <conditionalFormatting sqref="K30">
    <cfRule type="cellIs" dxfId="50" priority="41" stopIfTrue="1" operator="equal">
      <formula>""</formula>
    </cfRule>
  </conditionalFormatting>
  <conditionalFormatting sqref="K31">
    <cfRule type="cellIs" dxfId="49" priority="40" stopIfTrue="1" operator="equal">
      <formula>""</formula>
    </cfRule>
  </conditionalFormatting>
  <conditionalFormatting sqref="K32">
    <cfRule type="cellIs" dxfId="48" priority="39" stopIfTrue="1" operator="equal">
      <formula>""</formula>
    </cfRule>
  </conditionalFormatting>
  <conditionalFormatting sqref="K33">
    <cfRule type="cellIs" dxfId="47" priority="38" stopIfTrue="1" operator="equal">
      <formula>""</formula>
    </cfRule>
  </conditionalFormatting>
  <conditionalFormatting sqref="K34">
    <cfRule type="cellIs" dxfId="46" priority="37" stopIfTrue="1" operator="equal">
      <formula>""</formula>
    </cfRule>
  </conditionalFormatting>
  <conditionalFormatting sqref="K35">
    <cfRule type="cellIs" dxfId="45" priority="36" stopIfTrue="1" operator="equal">
      <formula>""</formula>
    </cfRule>
  </conditionalFormatting>
  <conditionalFormatting sqref="K36">
    <cfRule type="cellIs" dxfId="44" priority="35" stopIfTrue="1" operator="equal">
      <formula>""</formula>
    </cfRule>
  </conditionalFormatting>
  <conditionalFormatting sqref="K37">
    <cfRule type="cellIs" dxfId="43" priority="34" stopIfTrue="1" operator="equal">
      <formula>""</formula>
    </cfRule>
  </conditionalFormatting>
  <conditionalFormatting sqref="K38">
    <cfRule type="cellIs" dxfId="42" priority="33" stopIfTrue="1" operator="equal">
      <formula>""</formula>
    </cfRule>
  </conditionalFormatting>
  <conditionalFormatting sqref="K39">
    <cfRule type="cellIs" dxfId="41" priority="32" stopIfTrue="1" operator="equal">
      <formula>""</formula>
    </cfRule>
  </conditionalFormatting>
  <conditionalFormatting sqref="K40">
    <cfRule type="cellIs" dxfId="40" priority="31" stopIfTrue="1" operator="equal">
      <formula>""</formula>
    </cfRule>
  </conditionalFormatting>
  <conditionalFormatting sqref="L11">
    <cfRule type="cellIs" dxfId="39" priority="30" stopIfTrue="1" operator="equal">
      <formula>""</formula>
    </cfRule>
  </conditionalFormatting>
  <conditionalFormatting sqref="L12">
    <cfRule type="cellIs" dxfId="38" priority="29" stopIfTrue="1" operator="equal">
      <formula>""</formula>
    </cfRule>
  </conditionalFormatting>
  <conditionalFormatting sqref="L13">
    <cfRule type="cellIs" dxfId="37" priority="28" stopIfTrue="1" operator="equal">
      <formula>""</formula>
    </cfRule>
  </conditionalFormatting>
  <conditionalFormatting sqref="L14">
    <cfRule type="cellIs" dxfId="36" priority="27" stopIfTrue="1" operator="equal">
      <formula>""</formula>
    </cfRule>
  </conditionalFormatting>
  <conditionalFormatting sqref="L15">
    <cfRule type="cellIs" dxfId="35" priority="26" stopIfTrue="1" operator="equal">
      <formula>""</formula>
    </cfRule>
  </conditionalFormatting>
  <conditionalFormatting sqref="L16">
    <cfRule type="cellIs" dxfId="34" priority="25" stopIfTrue="1" operator="equal">
      <formula>""</formula>
    </cfRule>
  </conditionalFormatting>
  <conditionalFormatting sqref="L17">
    <cfRule type="cellIs" dxfId="33" priority="24" stopIfTrue="1" operator="equal">
      <formula>""</formula>
    </cfRule>
  </conditionalFormatting>
  <conditionalFormatting sqref="L18">
    <cfRule type="cellIs" dxfId="32" priority="23" stopIfTrue="1" operator="equal">
      <formula>""</formula>
    </cfRule>
  </conditionalFormatting>
  <conditionalFormatting sqref="L19">
    <cfRule type="cellIs" dxfId="31" priority="22" stopIfTrue="1" operator="equal">
      <formula>""</formula>
    </cfRule>
  </conditionalFormatting>
  <conditionalFormatting sqref="L20">
    <cfRule type="cellIs" dxfId="30" priority="21" stopIfTrue="1" operator="equal">
      <formula>""</formula>
    </cfRule>
  </conditionalFormatting>
  <conditionalFormatting sqref="L21">
    <cfRule type="cellIs" dxfId="29" priority="20" stopIfTrue="1" operator="equal">
      <formula>""</formula>
    </cfRule>
  </conditionalFormatting>
  <conditionalFormatting sqref="L22">
    <cfRule type="cellIs" dxfId="28" priority="19" stopIfTrue="1" operator="equal">
      <formula>""</formula>
    </cfRule>
  </conditionalFormatting>
  <conditionalFormatting sqref="L23">
    <cfRule type="cellIs" dxfId="27" priority="18" stopIfTrue="1" operator="equal">
      <formula>""</formula>
    </cfRule>
  </conditionalFormatting>
  <conditionalFormatting sqref="L24">
    <cfRule type="cellIs" dxfId="26" priority="17" stopIfTrue="1" operator="equal">
      <formula>""</formula>
    </cfRule>
  </conditionalFormatting>
  <conditionalFormatting sqref="L25">
    <cfRule type="cellIs" dxfId="25" priority="16" stopIfTrue="1" operator="equal">
      <formula>""</formula>
    </cfRule>
  </conditionalFormatting>
  <conditionalFormatting sqref="L26">
    <cfRule type="cellIs" dxfId="24" priority="15" stopIfTrue="1" operator="equal">
      <formula>""</formula>
    </cfRule>
  </conditionalFormatting>
  <conditionalFormatting sqref="L27">
    <cfRule type="cellIs" dxfId="23" priority="14" stopIfTrue="1" operator="equal">
      <formula>""</formula>
    </cfRule>
  </conditionalFormatting>
  <conditionalFormatting sqref="L28">
    <cfRule type="cellIs" dxfId="22" priority="13" stopIfTrue="1" operator="equal">
      <formula>""</formula>
    </cfRule>
  </conditionalFormatting>
  <conditionalFormatting sqref="L29">
    <cfRule type="cellIs" dxfId="21" priority="12" stopIfTrue="1" operator="equal">
      <formula>""</formula>
    </cfRule>
  </conditionalFormatting>
  <conditionalFormatting sqref="L30">
    <cfRule type="cellIs" dxfId="20" priority="11" stopIfTrue="1" operator="equal">
      <formula>""</formula>
    </cfRule>
  </conditionalFormatting>
  <conditionalFormatting sqref="L31">
    <cfRule type="cellIs" dxfId="19" priority="10" stopIfTrue="1" operator="equal">
      <formula>""</formula>
    </cfRule>
  </conditionalFormatting>
  <conditionalFormatting sqref="L32">
    <cfRule type="cellIs" dxfId="18" priority="9" stopIfTrue="1" operator="equal">
      <formula>""</formula>
    </cfRule>
  </conditionalFormatting>
  <conditionalFormatting sqref="L33">
    <cfRule type="cellIs" dxfId="17" priority="8" stopIfTrue="1" operator="equal">
      <formula>""</formula>
    </cfRule>
  </conditionalFormatting>
  <conditionalFormatting sqref="L34">
    <cfRule type="cellIs" dxfId="16" priority="7" stopIfTrue="1" operator="equal">
      <formula>""</formula>
    </cfRule>
  </conditionalFormatting>
  <conditionalFormatting sqref="L35">
    <cfRule type="cellIs" dxfId="15" priority="6" stopIfTrue="1" operator="equal">
      <formula>""</formula>
    </cfRule>
  </conditionalFormatting>
  <conditionalFormatting sqref="L36">
    <cfRule type="cellIs" dxfId="14" priority="5" stopIfTrue="1" operator="equal">
      <formula>""</formula>
    </cfRule>
  </conditionalFormatting>
  <conditionalFormatting sqref="L37">
    <cfRule type="cellIs" dxfId="13" priority="4" stopIfTrue="1" operator="equal">
      <formula>""</formula>
    </cfRule>
  </conditionalFormatting>
  <conditionalFormatting sqref="L38">
    <cfRule type="cellIs" dxfId="12" priority="3" stopIfTrue="1" operator="equal">
      <formula>""</formula>
    </cfRule>
  </conditionalFormatting>
  <conditionalFormatting sqref="L39">
    <cfRule type="cellIs" dxfId="11" priority="2" stopIfTrue="1" operator="equal">
      <formula>""</formula>
    </cfRule>
  </conditionalFormatting>
  <conditionalFormatting sqref="L40">
    <cfRule type="cellIs" dxfId="10" priority="1" stopIfTrue="1" operator="equal">
      <formula>""</formula>
    </cfRule>
  </conditionalFormatting>
  <dataValidations count="6">
    <dataValidation imeMode="hiragana" allowBlank="1" showInputMessage="1" showErrorMessage="1" sqref="WVL983051:WVM983080 IZ11:JA40 SV11:SW40 ACR11:ACS40 AMN11:AMO40 AWJ11:AWK40 BGF11:BGG40 BQB11:BQC40 BZX11:BZY40 CJT11:CJU40 CTP11:CTQ40 DDL11:DDM40 DNH11:DNI40 DXD11:DXE40 EGZ11:EHA40 EQV11:EQW40 FAR11:FAS40 FKN11:FKO40 FUJ11:FUK40 GEF11:GEG40 GOB11:GOC40 GXX11:GXY40 HHT11:HHU40 HRP11:HRQ40 IBL11:IBM40 ILH11:ILI40 IVD11:IVE40 JEZ11:JFA40 JOV11:JOW40 JYR11:JYS40 KIN11:KIO40 KSJ11:KSK40 LCF11:LCG40 LMB11:LMC40 LVX11:LVY40 MFT11:MFU40 MPP11:MPQ40 MZL11:MZM40 NJH11:NJI40 NTD11:NTE40 OCZ11:ODA40 OMV11:OMW40 OWR11:OWS40 PGN11:PGO40 PQJ11:PQK40 QAF11:QAG40 QKB11:QKC40 QTX11:QTY40 RDT11:RDU40 RNP11:RNQ40 RXL11:RXM40 SHH11:SHI40 SRD11:SRE40 TAZ11:TBA40 TKV11:TKW40 TUR11:TUS40 UEN11:UEO40 UOJ11:UOK40 UYF11:UYG40 VIB11:VIC40 VRX11:VRY40 WBT11:WBU40 WLP11:WLQ40 WVL11:WVM40 D65547:E65576 IZ65547:JA65576 SV65547:SW65576 ACR65547:ACS65576 AMN65547:AMO65576 AWJ65547:AWK65576 BGF65547:BGG65576 BQB65547:BQC65576 BZX65547:BZY65576 CJT65547:CJU65576 CTP65547:CTQ65576 DDL65547:DDM65576 DNH65547:DNI65576 DXD65547:DXE65576 EGZ65547:EHA65576 EQV65547:EQW65576 FAR65547:FAS65576 FKN65547:FKO65576 FUJ65547:FUK65576 GEF65547:GEG65576 GOB65547:GOC65576 GXX65547:GXY65576 HHT65547:HHU65576 HRP65547:HRQ65576 IBL65547:IBM65576 ILH65547:ILI65576 IVD65547:IVE65576 JEZ65547:JFA65576 JOV65547:JOW65576 JYR65547:JYS65576 KIN65547:KIO65576 KSJ65547:KSK65576 LCF65547:LCG65576 LMB65547:LMC65576 LVX65547:LVY65576 MFT65547:MFU65576 MPP65547:MPQ65576 MZL65547:MZM65576 NJH65547:NJI65576 NTD65547:NTE65576 OCZ65547:ODA65576 OMV65547:OMW65576 OWR65547:OWS65576 PGN65547:PGO65576 PQJ65547:PQK65576 QAF65547:QAG65576 QKB65547:QKC65576 QTX65547:QTY65576 RDT65547:RDU65576 RNP65547:RNQ65576 RXL65547:RXM65576 SHH65547:SHI65576 SRD65547:SRE65576 TAZ65547:TBA65576 TKV65547:TKW65576 TUR65547:TUS65576 UEN65547:UEO65576 UOJ65547:UOK65576 UYF65547:UYG65576 VIB65547:VIC65576 VRX65547:VRY65576 WBT65547:WBU65576 WLP65547:WLQ65576 WVL65547:WVM65576 D131083:E131112 IZ131083:JA131112 SV131083:SW131112 ACR131083:ACS131112 AMN131083:AMO131112 AWJ131083:AWK131112 BGF131083:BGG131112 BQB131083:BQC131112 BZX131083:BZY131112 CJT131083:CJU131112 CTP131083:CTQ131112 DDL131083:DDM131112 DNH131083:DNI131112 DXD131083:DXE131112 EGZ131083:EHA131112 EQV131083:EQW131112 FAR131083:FAS131112 FKN131083:FKO131112 FUJ131083:FUK131112 GEF131083:GEG131112 GOB131083:GOC131112 GXX131083:GXY131112 HHT131083:HHU131112 HRP131083:HRQ131112 IBL131083:IBM131112 ILH131083:ILI131112 IVD131083:IVE131112 JEZ131083:JFA131112 JOV131083:JOW131112 JYR131083:JYS131112 KIN131083:KIO131112 KSJ131083:KSK131112 LCF131083:LCG131112 LMB131083:LMC131112 LVX131083:LVY131112 MFT131083:MFU131112 MPP131083:MPQ131112 MZL131083:MZM131112 NJH131083:NJI131112 NTD131083:NTE131112 OCZ131083:ODA131112 OMV131083:OMW131112 OWR131083:OWS131112 PGN131083:PGO131112 PQJ131083:PQK131112 QAF131083:QAG131112 QKB131083:QKC131112 QTX131083:QTY131112 RDT131083:RDU131112 RNP131083:RNQ131112 RXL131083:RXM131112 SHH131083:SHI131112 SRD131083:SRE131112 TAZ131083:TBA131112 TKV131083:TKW131112 TUR131083:TUS131112 UEN131083:UEO131112 UOJ131083:UOK131112 UYF131083:UYG131112 VIB131083:VIC131112 VRX131083:VRY131112 WBT131083:WBU131112 WLP131083:WLQ131112 WVL131083:WVM131112 D196619:E196648 IZ196619:JA196648 SV196619:SW196648 ACR196619:ACS196648 AMN196619:AMO196648 AWJ196619:AWK196648 BGF196619:BGG196648 BQB196619:BQC196648 BZX196619:BZY196648 CJT196619:CJU196648 CTP196619:CTQ196648 DDL196619:DDM196648 DNH196619:DNI196648 DXD196619:DXE196648 EGZ196619:EHA196648 EQV196619:EQW196648 FAR196619:FAS196648 FKN196619:FKO196648 FUJ196619:FUK196648 GEF196619:GEG196648 GOB196619:GOC196648 GXX196619:GXY196648 HHT196619:HHU196648 HRP196619:HRQ196648 IBL196619:IBM196648 ILH196619:ILI196648 IVD196619:IVE196648 JEZ196619:JFA196648 JOV196619:JOW196648 JYR196619:JYS196648 KIN196619:KIO196648 KSJ196619:KSK196648 LCF196619:LCG196648 LMB196619:LMC196648 LVX196619:LVY196648 MFT196619:MFU196648 MPP196619:MPQ196648 MZL196619:MZM196648 NJH196619:NJI196648 NTD196619:NTE196648 OCZ196619:ODA196648 OMV196619:OMW196648 OWR196619:OWS196648 PGN196619:PGO196648 PQJ196619:PQK196648 QAF196619:QAG196648 QKB196619:QKC196648 QTX196619:QTY196648 RDT196619:RDU196648 RNP196619:RNQ196648 RXL196619:RXM196648 SHH196619:SHI196648 SRD196619:SRE196648 TAZ196619:TBA196648 TKV196619:TKW196648 TUR196619:TUS196648 UEN196619:UEO196648 UOJ196619:UOK196648 UYF196619:UYG196648 VIB196619:VIC196648 VRX196619:VRY196648 WBT196619:WBU196648 WLP196619:WLQ196648 WVL196619:WVM196648 D262155:E262184 IZ262155:JA262184 SV262155:SW262184 ACR262155:ACS262184 AMN262155:AMO262184 AWJ262155:AWK262184 BGF262155:BGG262184 BQB262155:BQC262184 BZX262155:BZY262184 CJT262155:CJU262184 CTP262155:CTQ262184 DDL262155:DDM262184 DNH262155:DNI262184 DXD262155:DXE262184 EGZ262155:EHA262184 EQV262155:EQW262184 FAR262155:FAS262184 FKN262155:FKO262184 FUJ262155:FUK262184 GEF262155:GEG262184 GOB262155:GOC262184 GXX262155:GXY262184 HHT262155:HHU262184 HRP262155:HRQ262184 IBL262155:IBM262184 ILH262155:ILI262184 IVD262155:IVE262184 JEZ262155:JFA262184 JOV262155:JOW262184 JYR262155:JYS262184 KIN262155:KIO262184 KSJ262155:KSK262184 LCF262155:LCG262184 LMB262155:LMC262184 LVX262155:LVY262184 MFT262155:MFU262184 MPP262155:MPQ262184 MZL262155:MZM262184 NJH262155:NJI262184 NTD262155:NTE262184 OCZ262155:ODA262184 OMV262155:OMW262184 OWR262155:OWS262184 PGN262155:PGO262184 PQJ262155:PQK262184 QAF262155:QAG262184 QKB262155:QKC262184 QTX262155:QTY262184 RDT262155:RDU262184 RNP262155:RNQ262184 RXL262155:RXM262184 SHH262155:SHI262184 SRD262155:SRE262184 TAZ262155:TBA262184 TKV262155:TKW262184 TUR262155:TUS262184 UEN262155:UEO262184 UOJ262155:UOK262184 UYF262155:UYG262184 VIB262155:VIC262184 VRX262155:VRY262184 WBT262155:WBU262184 WLP262155:WLQ262184 WVL262155:WVM262184 D327691:E327720 IZ327691:JA327720 SV327691:SW327720 ACR327691:ACS327720 AMN327691:AMO327720 AWJ327691:AWK327720 BGF327691:BGG327720 BQB327691:BQC327720 BZX327691:BZY327720 CJT327691:CJU327720 CTP327691:CTQ327720 DDL327691:DDM327720 DNH327691:DNI327720 DXD327691:DXE327720 EGZ327691:EHA327720 EQV327691:EQW327720 FAR327691:FAS327720 FKN327691:FKO327720 FUJ327691:FUK327720 GEF327691:GEG327720 GOB327691:GOC327720 GXX327691:GXY327720 HHT327691:HHU327720 HRP327691:HRQ327720 IBL327691:IBM327720 ILH327691:ILI327720 IVD327691:IVE327720 JEZ327691:JFA327720 JOV327691:JOW327720 JYR327691:JYS327720 KIN327691:KIO327720 KSJ327691:KSK327720 LCF327691:LCG327720 LMB327691:LMC327720 LVX327691:LVY327720 MFT327691:MFU327720 MPP327691:MPQ327720 MZL327691:MZM327720 NJH327691:NJI327720 NTD327691:NTE327720 OCZ327691:ODA327720 OMV327691:OMW327720 OWR327691:OWS327720 PGN327691:PGO327720 PQJ327691:PQK327720 QAF327691:QAG327720 QKB327691:QKC327720 QTX327691:QTY327720 RDT327691:RDU327720 RNP327691:RNQ327720 RXL327691:RXM327720 SHH327691:SHI327720 SRD327691:SRE327720 TAZ327691:TBA327720 TKV327691:TKW327720 TUR327691:TUS327720 UEN327691:UEO327720 UOJ327691:UOK327720 UYF327691:UYG327720 VIB327691:VIC327720 VRX327691:VRY327720 WBT327691:WBU327720 WLP327691:WLQ327720 WVL327691:WVM327720 D393227:E393256 IZ393227:JA393256 SV393227:SW393256 ACR393227:ACS393256 AMN393227:AMO393256 AWJ393227:AWK393256 BGF393227:BGG393256 BQB393227:BQC393256 BZX393227:BZY393256 CJT393227:CJU393256 CTP393227:CTQ393256 DDL393227:DDM393256 DNH393227:DNI393256 DXD393227:DXE393256 EGZ393227:EHA393256 EQV393227:EQW393256 FAR393227:FAS393256 FKN393227:FKO393256 FUJ393227:FUK393256 GEF393227:GEG393256 GOB393227:GOC393256 GXX393227:GXY393256 HHT393227:HHU393256 HRP393227:HRQ393256 IBL393227:IBM393256 ILH393227:ILI393256 IVD393227:IVE393256 JEZ393227:JFA393256 JOV393227:JOW393256 JYR393227:JYS393256 KIN393227:KIO393256 KSJ393227:KSK393256 LCF393227:LCG393256 LMB393227:LMC393256 LVX393227:LVY393256 MFT393227:MFU393256 MPP393227:MPQ393256 MZL393227:MZM393256 NJH393227:NJI393256 NTD393227:NTE393256 OCZ393227:ODA393256 OMV393227:OMW393256 OWR393227:OWS393256 PGN393227:PGO393256 PQJ393227:PQK393256 QAF393227:QAG393256 QKB393227:QKC393256 QTX393227:QTY393256 RDT393227:RDU393256 RNP393227:RNQ393256 RXL393227:RXM393256 SHH393227:SHI393256 SRD393227:SRE393256 TAZ393227:TBA393256 TKV393227:TKW393256 TUR393227:TUS393256 UEN393227:UEO393256 UOJ393227:UOK393256 UYF393227:UYG393256 VIB393227:VIC393256 VRX393227:VRY393256 WBT393227:WBU393256 WLP393227:WLQ393256 WVL393227:WVM393256 D458763:E458792 IZ458763:JA458792 SV458763:SW458792 ACR458763:ACS458792 AMN458763:AMO458792 AWJ458763:AWK458792 BGF458763:BGG458792 BQB458763:BQC458792 BZX458763:BZY458792 CJT458763:CJU458792 CTP458763:CTQ458792 DDL458763:DDM458792 DNH458763:DNI458792 DXD458763:DXE458792 EGZ458763:EHA458792 EQV458763:EQW458792 FAR458763:FAS458792 FKN458763:FKO458792 FUJ458763:FUK458792 GEF458763:GEG458792 GOB458763:GOC458792 GXX458763:GXY458792 HHT458763:HHU458792 HRP458763:HRQ458792 IBL458763:IBM458792 ILH458763:ILI458792 IVD458763:IVE458792 JEZ458763:JFA458792 JOV458763:JOW458792 JYR458763:JYS458792 KIN458763:KIO458792 KSJ458763:KSK458792 LCF458763:LCG458792 LMB458763:LMC458792 LVX458763:LVY458792 MFT458763:MFU458792 MPP458763:MPQ458792 MZL458763:MZM458792 NJH458763:NJI458792 NTD458763:NTE458792 OCZ458763:ODA458792 OMV458763:OMW458792 OWR458763:OWS458792 PGN458763:PGO458792 PQJ458763:PQK458792 QAF458763:QAG458792 QKB458763:QKC458792 QTX458763:QTY458792 RDT458763:RDU458792 RNP458763:RNQ458792 RXL458763:RXM458792 SHH458763:SHI458792 SRD458763:SRE458792 TAZ458763:TBA458792 TKV458763:TKW458792 TUR458763:TUS458792 UEN458763:UEO458792 UOJ458763:UOK458792 UYF458763:UYG458792 VIB458763:VIC458792 VRX458763:VRY458792 WBT458763:WBU458792 WLP458763:WLQ458792 WVL458763:WVM458792 D524299:E524328 IZ524299:JA524328 SV524299:SW524328 ACR524299:ACS524328 AMN524299:AMO524328 AWJ524299:AWK524328 BGF524299:BGG524328 BQB524299:BQC524328 BZX524299:BZY524328 CJT524299:CJU524328 CTP524299:CTQ524328 DDL524299:DDM524328 DNH524299:DNI524328 DXD524299:DXE524328 EGZ524299:EHA524328 EQV524299:EQW524328 FAR524299:FAS524328 FKN524299:FKO524328 FUJ524299:FUK524328 GEF524299:GEG524328 GOB524299:GOC524328 GXX524299:GXY524328 HHT524299:HHU524328 HRP524299:HRQ524328 IBL524299:IBM524328 ILH524299:ILI524328 IVD524299:IVE524328 JEZ524299:JFA524328 JOV524299:JOW524328 JYR524299:JYS524328 KIN524299:KIO524328 KSJ524299:KSK524328 LCF524299:LCG524328 LMB524299:LMC524328 LVX524299:LVY524328 MFT524299:MFU524328 MPP524299:MPQ524328 MZL524299:MZM524328 NJH524299:NJI524328 NTD524299:NTE524328 OCZ524299:ODA524328 OMV524299:OMW524328 OWR524299:OWS524328 PGN524299:PGO524328 PQJ524299:PQK524328 QAF524299:QAG524328 QKB524299:QKC524328 QTX524299:QTY524328 RDT524299:RDU524328 RNP524299:RNQ524328 RXL524299:RXM524328 SHH524299:SHI524328 SRD524299:SRE524328 TAZ524299:TBA524328 TKV524299:TKW524328 TUR524299:TUS524328 UEN524299:UEO524328 UOJ524299:UOK524328 UYF524299:UYG524328 VIB524299:VIC524328 VRX524299:VRY524328 WBT524299:WBU524328 WLP524299:WLQ524328 WVL524299:WVM524328 D589835:E589864 IZ589835:JA589864 SV589835:SW589864 ACR589835:ACS589864 AMN589835:AMO589864 AWJ589835:AWK589864 BGF589835:BGG589864 BQB589835:BQC589864 BZX589835:BZY589864 CJT589835:CJU589864 CTP589835:CTQ589864 DDL589835:DDM589864 DNH589835:DNI589864 DXD589835:DXE589864 EGZ589835:EHA589864 EQV589835:EQW589864 FAR589835:FAS589864 FKN589835:FKO589864 FUJ589835:FUK589864 GEF589835:GEG589864 GOB589835:GOC589864 GXX589835:GXY589864 HHT589835:HHU589864 HRP589835:HRQ589864 IBL589835:IBM589864 ILH589835:ILI589864 IVD589835:IVE589864 JEZ589835:JFA589864 JOV589835:JOW589864 JYR589835:JYS589864 KIN589835:KIO589864 KSJ589835:KSK589864 LCF589835:LCG589864 LMB589835:LMC589864 LVX589835:LVY589864 MFT589835:MFU589864 MPP589835:MPQ589864 MZL589835:MZM589864 NJH589835:NJI589864 NTD589835:NTE589864 OCZ589835:ODA589864 OMV589835:OMW589864 OWR589835:OWS589864 PGN589835:PGO589864 PQJ589835:PQK589864 QAF589835:QAG589864 QKB589835:QKC589864 QTX589835:QTY589864 RDT589835:RDU589864 RNP589835:RNQ589864 RXL589835:RXM589864 SHH589835:SHI589864 SRD589835:SRE589864 TAZ589835:TBA589864 TKV589835:TKW589864 TUR589835:TUS589864 UEN589835:UEO589864 UOJ589835:UOK589864 UYF589835:UYG589864 VIB589835:VIC589864 VRX589835:VRY589864 WBT589835:WBU589864 WLP589835:WLQ589864 WVL589835:WVM589864 D655371:E655400 IZ655371:JA655400 SV655371:SW655400 ACR655371:ACS655400 AMN655371:AMO655400 AWJ655371:AWK655400 BGF655371:BGG655400 BQB655371:BQC655400 BZX655371:BZY655400 CJT655371:CJU655400 CTP655371:CTQ655400 DDL655371:DDM655400 DNH655371:DNI655400 DXD655371:DXE655400 EGZ655371:EHA655400 EQV655371:EQW655400 FAR655371:FAS655400 FKN655371:FKO655400 FUJ655371:FUK655400 GEF655371:GEG655400 GOB655371:GOC655400 GXX655371:GXY655400 HHT655371:HHU655400 HRP655371:HRQ655400 IBL655371:IBM655400 ILH655371:ILI655400 IVD655371:IVE655400 JEZ655371:JFA655400 JOV655371:JOW655400 JYR655371:JYS655400 KIN655371:KIO655400 KSJ655371:KSK655400 LCF655371:LCG655400 LMB655371:LMC655400 LVX655371:LVY655400 MFT655371:MFU655400 MPP655371:MPQ655400 MZL655371:MZM655400 NJH655371:NJI655400 NTD655371:NTE655400 OCZ655371:ODA655400 OMV655371:OMW655400 OWR655371:OWS655400 PGN655371:PGO655400 PQJ655371:PQK655400 QAF655371:QAG655400 QKB655371:QKC655400 QTX655371:QTY655400 RDT655371:RDU655400 RNP655371:RNQ655400 RXL655371:RXM655400 SHH655371:SHI655400 SRD655371:SRE655400 TAZ655371:TBA655400 TKV655371:TKW655400 TUR655371:TUS655400 UEN655371:UEO655400 UOJ655371:UOK655400 UYF655371:UYG655400 VIB655371:VIC655400 VRX655371:VRY655400 WBT655371:WBU655400 WLP655371:WLQ655400 WVL655371:WVM655400 D720907:E720936 IZ720907:JA720936 SV720907:SW720936 ACR720907:ACS720936 AMN720907:AMO720936 AWJ720907:AWK720936 BGF720907:BGG720936 BQB720907:BQC720936 BZX720907:BZY720936 CJT720907:CJU720936 CTP720907:CTQ720936 DDL720907:DDM720936 DNH720907:DNI720936 DXD720907:DXE720936 EGZ720907:EHA720936 EQV720907:EQW720936 FAR720907:FAS720936 FKN720907:FKO720936 FUJ720907:FUK720936 GEF720907:GEG720936 GOB720907:GOC720936 GXX720907:GXY720936 HHT720907:HHU720936 HRP720907:HRQ720936 IBL720907:IBM720936 ILH720907:ILI720936 IVD720907:IVE720936 JEZ720907:JFA720936 JOV720907:JOW720936 JYR720907:JYS720936 KIN720907:KIO720936 KSJ720907:KSK720936 LCF720907:LCG720936 LMB720907:LMC720936 LVX720907:LVY720936 MFT720907:MFU720936 MPP720907:MPQ720936 MZL720907:MZM720936 NJH720907:NJI720936 NTD720907:NTE720936 OCZ720907:ODA720936 OMV720907:OMW720936 OWR720907:OWS720936 PGN720907:PGO720936 PQJ720907:PQK720936 QAF720907:QAG720936 QKB720907:QKC720936 QTX720907:QTY720936 RDT720907:RDU720936 RNP720907:RNQ720936 RXL720907:RXM720936 SHH720907:SHI720936 SRD720907:SRE720936 TAZ720907:TBA720936 TKV720907:TKW720936 TUR720907:TUS720936 UEN720907:UEO720936 UOJ720907:UOK720936 UYF720907:UYG720936 VIB720907:VIC720936 VRX720907:VRY720936 WBT720907:WBU720936 WLP720907:WLQ720936 WVL720907:WVM720936 D786443:E786472 IZ786443:JA786472 SV786443:SW786472 ACR786443:ACS786472 AMN786443:AMO786472 AWJ786443:AWK786472 BGF786443:BGG786472 BQB786443:BQC786472 BZX786443:BZY786472 CJT786443:CJU786472 CTP786443:CTQ786472 DDL786443:DDM786472 DNH786443:DNI786472 DXD786443:DXE786472 EGZ786443:EHA786472 EQV786443:EQW786472 FAR786443:FAS786472 FKN786443:FKO786472 FUJ786443:FUK786472 GEF786443:GEG786472 GOB786443:GOC786472 GXX786443:GXY786472 HHT786443:HHU786472 HRP786443:HRQ786472 IBL786443:IBM786472 ILH786443:ILI786472 IVD786443:IVE786472 JEZ786443:JFA786472 JOV786443:JOW786472 JYR786443:JYS786472 KIN786443:KIO786472 KSJ786443:KSK786472 LCF786443:LCG786472 LMB786443:LMC786472 LVX786443:LVY786472 MFT786443:MFU786472 MPP786443:MPQ786472 MZL786443:MZM786472 NJH786443:NJI786472 NTD786443:NTE786472 OCZ786443:ODA786472 OMV786443:OMW786472 OWR786443:OWS786472 PGN786443:PGO786472 PQJ786443:PQK786472 QAF786443:QAG786472 QKB786443:QKC786472 QTX786443:QTY786472 RDT786443:RDU786472 RNP786443:RNQ786472 RXL786443:RXM786472 SHH786443:SHI786472 SRD786443:SRE786472 TAZ786443:TBA786472 TKV786443:TKW786472 TUR786443:TUS786472 UEN786443:UEO786472 UOJ786443:UOK786472 UYF786443:UYG786472 VIB786443:VIC786472 VRX786443:VRY786472 WBT786443:WBU786472 WLP786443:WLQ786472 WVL786443:WVM786472 D851979:E852008 IZ851979:JA852008 SV851979:SW852008 ACR851979:ACS852008 AMN851979:AMO852008 AWJ851979:AWK852008 BGF851979:BGG852008 BQB851979:BQC852008 BZX851979:BZY852008 CJT851979:CJU852008 CTP851979:CTQ852008 DDL851979:DDM852008 DNH851979:DNI852008 DXD851979:DXE852008 EGZ851979:EHA852008 EQV851979:EQW852008 FAR851979:FAS852008 FKN851979:FKO852008 FUJ851979:FUK852008 GEF851979:GEG852008 GOB851979:GOC852008 GXX851979:GXY852008 HHT851979:HHU852008 HRP851979:HRQ852008 IBL851979:IBM852008 ILH851979:ILI852008 IVD851979:IVE852008 JEZ851979:JFA852008 JOV851979:JOW852008 JYR851979:JYS852008 KIN851979:KIO852008 KSJ851979:KSK852008 LCF851979:LCG852008 LMB851979:LMC852008 LVX851979:LVY852008 MFT851979:MFU852008 MPP851979:MPQ852008 MZL851979:MZM852008 NJH851979:NJI852008 NTD851979:NTE852008 OCZ851979:ODA852008 OMV851979:OMW852008 OWR851979:OWS852008 PGN851979:PGO852008 PQJ851979:PQK852008 QAF851979:QAG852008 QKB851979:QKC852008 QTX851979:QTY852008 RDT851979:RDU852008 RNP851979:RNQ852008 RXL851979:RXM852008 SHH851979:SHI852008 SRD851979:SRE852008 TAZ851979:TBA852008 TKV851979:TKW852008 TUR851979:TUS852008 UEN851979:UEO852008 UOJ851979:UOK852008 UYF851979:UYG852008 VIB851979:VIC852008 VRX851979:VRY852008 WBT851979:WBU852008 WLP851979:WLQ852008 WVL851979:WVM852008 D917515:E917544 IZ917515:JA917544 SV917515:SW917544 ACR917515:ACS917544 AMN917515:AMO917544 AWJ917515:AWK917544 BGF917515:BGG917544 BQB917515:BQC917544 BZX917515:BZY917544 CJT917515:CJU917544 CTP917515:CTQ917544 DDL917515:DDM917544 DNH917515:DNI917544 DXD917515:DXE917544 EGZ917515:EHA917544 EQV917515:EQW917544 FAR917515:FAS917544 FKN917515:FKO917544 FUJ917515:FUK917544 GEF917515:GEG917544 GOB917515:GOC917544 GXX917515:GXY917544 HHT917515:HHU917544 HRP917515:HRQ917544 IBL917515:IBM917544 ILH917515:ILI917544 IVD917515:IVE917544 JEZ917515:JFA917544 JOV917515:JOW917544 JYR917515:JYS917544 KIN917515:KIO917544 KSJ917515:KSK917544 LCF917515:LCG917544 LMB917515:LMC917544 LVX917515:LVY917544 MFT917515:MFU917544 MPP917515:MPQ917544 MZL917515:MZM917544 NJH917515:NJI917544 NTD917515:NTE917544 OCZ917515:ODA917544 OMV917515:OMW917544 OWR917515:OWS917544 PGN917515:PGO917544 PQJ917515:PQK917544 QAF917515:QAG917544 QKB917515:QKC917544 QTX917515:QTY917544 RDT917515:RDU917544 RNP917515:RNQ917544 RXL917515:RXM917544 SHH917515:SHI917544 SRD917515:SRE917544 TAZ917515:TBA917544 TKV917515:TKW917544 TUR917515:TUS917544 UEN917515:UEO917544 UOJ917515:UOK917544 UYF917515:UYG917544 VIB917515:VIC917544 VRX917515:VRY917544 WBT917515:WBU917544 WLP917515:WLQ917544 WVL917515:WVM917544 D983051:E983080 IZ983051:JA983080 SV983051:SW983080 ACR983051:ACS983080 AMN983051:AMO983080 AWJ983051:AWK983080 BGF983051:BGG983080 BQB983051:BQC983080 BZX983051:BZY983080 CJT983051:CJU983080 CTP983051:CTQ983080 DDL983051:DDM983080 DNH983051:DNI983080 DXD983051:DXE983080 EGZ983051:EHA983080 EQV983051:EQW983080 FAR983051:FAS983080 FKN983051:FKO983080 FUJ983051:FUK983080 GEF983051:GEG983080 GOB983051:GOC983080 GXX983051:GXY983080 HHT983051:HHU983080 HRP983051:HRQ983080 IBL983051:IBM983080 ILH983051:ILI983080 IVD983051:IVE983080 JEZ983051:JFA983080 JOV983051:JOW983080 JYR983051:JYS983080 KIN983051:KIO983080 KSJ983051:KSK983080 LCF983051:LCG983080 LMB983051:LMC983080 LVX983051:LVY983080 MFT983051:MFU983080 MPP983051:MPQ983080 MZL983051:MZM983080 NJH983051:NJI983080 NTD983051:NTE983080 OCZ983051:ODA983080 OMV983051:OMW983080 OWR983051:OWS983080 PGN983051:PGO983080 PQJ983051:PQK983080 QAF983051:QAG983080 QKB983051:QKC983080 QTX983051:QTY983080 RDT983051:RDU983080 RNP983051:RNQ983080 RXL983051:RXM983080 SHH983051:SHI983080 SRD983051:SRE983080 TAZ983051:TBA983080 TKV983051:TKW983080 TUR983051:TUS983080 UEN983051:UEO983080 UOJ983051:UOK983080 UYF983051:UYG983080 VIB983051:VIC983080 VRX983051:VRY983080 WBT983051:WBU983080 WLP983051:WLQ983080"/>
    <dataValidation imeMode="halfAlpha" allowBlank="1" showInputMessage="1" showErrorMessage="1" sqref="WLW983051:WLX983080 JC11:JC40 SY11:SY40 ACU11:ACU40 AMQ11:AMQ40 AWM11:AWM40 BGI11:BGI40 BQE11:BQE40 CAA11:CAA40 CJW11:CJW40 CTS11:CTS40 DDO11:DDO40 DNK11:DNK40 DXG11:DXG40 EHC11:EHC40 EQY11:EQY40 FAU11:FAU40 FKQ11:FKQ40 FUM11:FUM40 GEI11:GEI40 GOE11:GOE40 GYA11:GYA40 HHW11:HHW40 HRS11:HRS40 IBO11:IBO40 ILK11:ILK40 IVG11:IVG40 JFC11:JFC40 JOY11:JOY40 JYU11:JYU40 KIQ11:KIQ40 KSM11:KSM40 LCI11:LCI40 LME11:LME40 LWA11:LWA40 MFW11:MFW40 MPS11:MPS40 MZO11:MZO40 NJK11:NJK40 NTG11:NTG40 ODC11:ODC40 OMY11:OMY40 OWU11:OWU40 PGQ11:PGQ40 PQM11:PQM40 QAI11:QAI40 QKE11:QKE40 QUA11:QUA40 RDW11:RDW40 RNS11:RNS40 RXO11:RXO40 SHK11:SHK40 SRG11:SRG40 TBC11:TBC40 TKY11:TKY40 TUU11:TUU40 UEQ11:UEQ40 UOM11:UOM40 UYI11:UYI40 VIE11:VIE40 VSA11:VSA40 WBW11:WBW40 WLS11:WLS40 WVO11:WVO40 G65547:G65576 JC65547:JC65576 SY65547:SY65576 ACU65547:ACU65576 AMQ65547:AMQ65576 AWM65547:AWM65576 BGI65547:BGI65576 BQE65547:BQE65576 CAA65547:CAA65576 CJW65547:CJW65576 CTS65547:CTS65576 DDO65547:DDO65576 DNK65547:DNK65576 DXG65547:DXG65576 EHC65547:EHC65576 EQY65547:EQY65576 FAU65547:FAU65576 FKQ65547:FKQ65576 FUM65547:FUM65576 GEI65547:GEI65576 GOE65547:GOE65576 GYA65547:GYA65576 HHW65547:HHW65576 HRS65547:HRS65576 IBO65547:IBO65576 ILK65547:ILK65576 IVG65547:IVG65576 JFC65547:JFC65576 JOY65547:JOY65576 JYU65547:JYU65576 KIQ65547:KIQ65576 KSM65547:KSM65576 LCI65547:LCI65576 LME65547:LME65576 LWA65547:LWA65576 MFW65547:MFW65576 MPS65547:MPS65576 MZO65547:MZO65576 NJK65547:NJK65576 NTG65547:NTG65576 ODC65547:ODC65576 OMY65547:OMY65576 OWU65547:OWU65576 PGQ65547:PGQ65576 PQM65547:PQM65576 QAI65547:QAI65576 QKE65547:QKE65576 QUA65547:QUA65576 RDW65547:RDW65576 RNS65547:RNS65576 RXO65547:RXO65576 SHK65547:SHK65576 SRG65547:SRG65576 TBC65547:TBC65576 TKY65547:TKY65576 TUU65547:TUU65576 UEQ65547:UEQ65576 UOM65547:UOM65576 UYI65547:UYI65576 VIE65547:VIE65576 VSA65547:VSA65576 WBW65547:WBW65576 WLS65547:WLS65576 WVO65547:WVO65576 G131083:G131112 JC131083:JC131112 SY131083:SY131112 ACU131083:ACU131112 AMQ131083:AMQ131112 AWM131083:AWM131112 BGI131083:BGI131112 BQE131083:BQE131112 CAA131083:CAA131112 CJW131083:CJW131112 CTS131083:CTS131112 DDO131083:DDO131112 DNK131083:DNK131112 DXG131083:DXG131112 EHC131083:EHC131112 EQY131083:EQY131112 FAU131083:FAU131112 FKQ131083:FKQ131112 FUM131083:FUM131112 GEI131083:GEI131112 GOE131083:GOE131112 GYA131083:GYA131112 HHW131083:HHW131112 HRS131083:HRS131112 IBO131083:IBO131112 ILK131083:ILK131112 IVG131083:IVG131112 JFC131083:JFC131112 JOY131083:JOY131112 JYU131083:JYU131112 KIQ131083:KIQ131112 KSM131083:KSM131112 LCI131083:LCI131112 LME131083:LME131112 LWA131083:LWA131112 MFW131083:MFW131112 MPS131083:MPS131112 MZO131083:MZO131112 NJK131083:NJK131112 NTG131083:NTG131112 ODC131083:ODC131112 OMY131083:OMY131112 OWU131083:OWU131112 PGQ131083:PGQ131112 PQM131083:PQM131112 QAI131083:QAI131112 QKE131083:QKE131112 QUA131083:QUA131112 RDW131083:RDW131112 RNS131083:RNS131112 RXO131083:RXO131112 SHK131083:SHK131112 SRG131083:SRG131112 TBC131083:TBC131112 TKY131083:TKY131112 TUU131083:TUU131112 UEQ131083:UEQ131112 UOM131083:UOM131112 UYI131083:UYI131112 VIE131083:VIE131112 VSA131083:VSA131112 WBW131083:WBW131112 WLS131083:WLS131112 WVO131083:WVO131112 G196619:G196648 JC196619:JC196648 SY196619:SY196648 ACU196619:ACU196648 AMQ196619:AMQ196648 AWM196619:AWM196648 BGI196619:BGI196648 BQE196619:BQE196648 CAA196619:CAA196648 CJW196619:CJW196648 CTS196619:CTS196648 DDO196619:DDO196648 DNK196619:DNK196648 DXG196619:DXG196648 EHC196619:EHC196648 EQY196619:EQY196648 FAU196619:FAU196648 FKQ196619:FKQ196648 FUM196619:FUM196648 GEI196619:GEI196648 GOE196619:GOE196648 GYA196619:GYA196648 HHW196619:HHW196648 HRS196619:HRS196648 IBO196619:IBO196648 ILK196619:ILK196648 IVG196619:IVG196648 JFC196619:JFC196648 JOY196619:JOY196648 JYU196619:JYU196648 KIQ196619:KIQ196648 KSM196619:KSM196648 LCI196619:LCI196648 LME196619:LME196648 LWA196619:LWA196648 MFW196619:MFW196648 MPS196619:MPS196648 MZO196619:MZO196648 NJK196619:NJK196648 NTG196619:NTG196648 ODC196619:ODC196648 OMY196619:OMY196648 OWU196619:OWU196648 PGQ196619:PGQ196648 PQM196619:PQM196648 QAI196619:QAI196648 QKE196619:QKE196648 QUA196619:QUA196648 RDW196619:RDW196648 RNS196619:RNS196648 RXO196619:RXO196648 SHK196619:SHK196648 SRG196619:SRG196648 TBC196619:TBC196648 TKY196619:TKY196648 TUU196619:TUU196648 UEQ196619:UEQ196648 UOM196619:UOM196648 UYI196619:UYI196648 VIE196619:VIE196648 VSA196619:VSA196648 WBW196619:WBW196648 WLS196619:WLS196648 WVO196619:WVO196648 G262155:G262184 JC262155:JC262184 SY262155:SY262184 ACU262155:ACU262184 AMQ262155:AMQ262184 AWM262155:AWM262184 BGI262155:BGI262184 BQE262155:BQE262184 CAA262155:CAA262184 CJW262155:CJW262184 CTS262155:CTS262184 DDO262155:DDO262184 DNK262155:DNK262184 DXG262155:DXG262184 EHC262155:EHC262184 EQY262155:EQY262184 FAU262155:FAU262184 FKQ262155:FKQ262184 FUM262155:FUM262184 GEI262155:GEI262184 GOE262155:GOE262184 GYA262155:GYA262184 HHW262155:HHW262184 HRS262155:HRS262184 IBO262155:IBO262184 ILK262155:ILK262184 IVG262155:IVG262184 JFC262155:JFC262184 JOY262155:JOY262184 JYU262155:JYU262184 KIQ262155:KIQ262184 KSM262155:KSM262184 LCI262155:LCI262184 LME262155:LME262184 LWA262155:LWA262184 MFW262155:MFW262184 MPS262155:MPS262184 MZO262155:MZO262184 NJK262155:NJK262184 NTG262155:NTG262184 ODC262155:ODC262184 OMY262155:OMY262184 OWU262155:OWU262184 PGQ262155:PGQ262184 PQM262155:PQM262184 QAI262155:QAI262184 QKE262155:QKE262184 QUA262155:QUA262184 RDW262155:RDW262184 RNS262155:RNS262184 RXO262155:RXO262184 SHK262155:SHK262184 SRG262155:SRG262184 TBC262155:TBC262184 TKY262155:TKY262184 TUU262155:TUU262184 UEQ262155:UEQ262184 UOM262155:UOM262184 UYI262155:UYI262184 VIE262155:VIE262184 VSA262155:VSA262184 WBW262155:WBW262184 WLS262155:WLS262184 WVO262155:WVO262184 G327691:G327720 JC327691:JC327720 SY327691:SY327720 ACU327691:ACU327720 AMQ327691:AMQ327720 AWM327691:AWM327720 BGI327691:BGI327720 BQE327691:BQE327720 CAA327691:CAA327720 CJW327691:CJW327720 CTS327691:CTS327720 DDO327691:DDO327720 DNK327691:DNK327720 DXG327691:DXG327720 EHC327691:EHC327720 EQY327691:EQY327720 FAU327691:FAU327720 FKQ327691:FKQ327720 FUM327691:FUM327720 GEI327691:GEI327720 GOE327691:GOE327720 GYA327691:GYA327720 HHW327691:HHW327720 HRS327691:HRS327720 IBO327691:IBO327720 ILK327691:ILK327720 IVG327691:IVG327720 JFC327691:JFC327720 JOY327691:JOY327720 JYU327691:JYU327720 KIQ327691:KIQ327720 KSM327691:KSM327720 LCI327691:LCI327720 LME327691:LME327720 LWA327691:LWA327720 MFW327691:MFW327720 MPS327691:MPS327720 MZO327691:MZO327720 NJK327691:NJK327720 NTG327691:NTG327720 ODC327691:ODC327720 OMY327691:OMY327720 OWU327691:OWU327720 PGQ327691:PGQ327720 PQM327691:PQM327720 QAI327691:QAI327720 QKE327691:QKE327720 QUA327691:QUA327720 RDW327691:RDW327720 RNS327691:RNS327720 RXO327691:RXO327720 SHK327691:SHK327720 SRG327691:SRG327720 TBC327691:TBC327720 TKY327691:TKY327720 TUU327691:TUU327720 UEQ327691:UEQ327720 UOM327691:UOM327720 UYI327691:UYI327720 VIE327691:VIE327720 VSA327691:VSA327720 WBW327691:WBW327720 WLS327691:WLS327720 WVO327691:WVO327720 G393227:G393256 JC393227:JC393256 SY393227:SY393256 ACU393227:ACU393256 AMQ393227:AMQ393256 AWM393227:AWM393256 BGI393227:BGI393256 BQE393227:BQE393256 CAA393227:CAA393256 CJW393227:CJW393256 CTS393227:CTS393256 DDO393227:DDO393256 DNK393227:DNK393256 DXG393227:DXG393256 EHC393227:EHC393256 EQY393227:EQY393256 FAU393227:FAU393256 FKQ393227:FKQ393256 FUM393227:FUM393256 GEI393227:GEI393256 GOE393227:GOE393256 GYA393227:GYA393256 HHW393227:HHW393256 HRS393227:HRS393256 IBO393227:IBO393256 ILK393227:ILK393256 IVG393227:IVG393256 JFC393227:JFC393256 JOY393227:JOY393256 JYU393227:JYU393256 KIQ393227:KIQ393256 KSM393227:KSM393256 LCI393227:LCI393256 LME393227:LME393256 LWA393227:LWA393256 MFW393227:MFW393256 MPS393227:MPS393256 MZO393227:MZO393256 NJK393227:NJK393256 NTG393227:NTG393256 ODC393227:ODC393256 OMY393227:OMY393256 OWU393227:OWU393256 PGQ393227:PGQ393256 PQM393227:PQM393256 QAI393227:QAI393256 QKE393227:QKE393256 QUA393227:QUA393256 RDW393227:RDW393256 RNS393227:RNS393256 RXO393227:RXO393256 SHK393227:SHK393256 SRG393227:SRG393256 TBC393227:TBC393256 TKY393227:TKY393256 TUU393227:TUU393256 UEQ393227:UEQ393256 UOM393227:UOM393256 UYI393227:UYI393256 VIE393227:VIE393256 VSA393227:VSA393256 WBW393227:WBW393256 WLS393227:WLS393256 WVO393227:WVO393256 G458763:G458792 JC458763:JC458792 SY458763:SY458792 ACU458763:ACU458792 AMQ458763:AMQ458792 AWM458763:AWM458792 BGI458763:BGI458792 BQE458763:BQE458792 CAA458763:CAA458792 CJW458763:CJW458792 CTS458763:CTS458792 DDO458763:DDO458792 DNK458763:DNK458792 DXG458763:DXG458792 EHC458763:EHC458792 EQY458763:EQY458792 FAU458763:FAU458792 FKQ458763:FKQ458792 FUM458763:FUM458792 GEI458763:GEI458792 GOE458763:GOE458792 GYA458763:GYA458792 HHW458763:HHW458792 HRS458763:HRS458792 IBO458763:IBO458792 ILK458763:ILK458792 IVG458763:IVG458792 JFC458763:JFC458792 JOY458763:JOY458792 JYU458763:JYU458792 KIQ458763:KIQ458792 KSM458763:KSM458792 LCI458763:LCI458792 LME458763:LME458792 LWA458763:LWA458792 MFW458763:MFW458792 MPS458763:MPS458792 MZO458763:MZO458792 NJK458763:NJK458792 NTG458763:NTG458792 ODC458763:ODC458792 OMY458763:OMY458792 OWU458763:OWU458792 PGQ458763:PGQ458792 PQM458763:PQM458792 QAI458763:QAI458792 QKE458763:QKE458792 QUA458763:QUA458792 RDW458763:RDW458792 RNS458763:RNS458792 RXO458763:RXO458792 SHK458763:SHK458792 SRG458763:SRG458792 TBC458763:TBC458792 TKY458763:TKY458792 TUU458763:TUU458792 UEQ458763:UEQ458792 UOM458763:UOM458792 UYI458763:UYI458792 VIE458763:VIE458792 VSA458763:VSA458792 WBW458763:WBW458792 WLS458763:WLS458792 WVO458763:WVO458792 G524299:G524328 JC524299:JC524328 SY524299:SY524328 ACU524299:ACU524328 AMQ524299:AMQ524328 AWM524299:AWM524328 BGI524299:BGI524328 BQE524299:BQE524328 CAA524299:CAA524328 CJW524299:CJW524328 CTS524299:CTS524328 DDO524299:DDO524328 DNK524299:DNK524328 DXG524299:DXG524328 EHC524299:EHC524328 EQY524299:EQY524328 FAU524299:FAU524328 FKQ524299:FKQ524328 FUM524299:FUM524328 GEI524299:GEI524328 GOE524299:GOE524328 GYA524299:GYA524328 HHW524299:HHW524328 HRS524299:HRS524328 IBO524299:IBO524328 ILK524299:ILK524328 IVG524299:IVG524328 JFC524299:JFC524328 JOY524299:JOY524328 JYU524299:JYU524328 KIQ524299:KIQ524328 KSM524299:KSM524328 LCI524299:LCI524328 LME524299:LME524328 LWA524299:LWA524328 MFW524299:MFW524328 MPS524299:MPS524328 MZO524299:MZO524328 NJK524299:NJK524328 NTG524299:NTG524328 ODC524299:ODC524328 OMY524299:OMY524328 OWU524299:OWU524328 PGQ524299:PGQ524328 PQM524299:PQM524328 QAI524299:QAI524328 QKE524299:QKE524328 QUA524299:QUA524328 RDW524299:RDW524328 RNS524299:RNS524328 RXO524299:RXO524328 SHK524299:SHK524328 SRG524299:SRG524328 TBC524299:TBC524328 TKY524299:TKY524328 TUU524299:TUU524328 UEQ524299:UEQ524328 UOM524299:UOM524328 UYI524299:UYI524328 VIE524299:VIE524328 VSA524299:VSA524328 WBW524299:WBW524328 WLS524299:WLS524328 WVO524299:WVO524328 G589835:G589864 JC589835:JC589864 SY589835:SY589864 ACU589835:ACU589864 AMQ589835:AMQ589864 AWM589835:AWM589864 BGI589835:BGI589864 BQE589835:BQE589864 CAA589835:CAA589864 CJW589835:CJW589864 CTS589835:CTS589864 DDO589835:DDO589864 DNK589835:DNK589864 DXG589835:DXG589864 EHC589835:EHC589864 EQY589835:EQY589864 FAU589835:FAU589864 FKQ589835:FKQ589864 FUM589835:FUM589864 GEI589835:GEI589864 GOE589835:GOE589864 GYA589835:GYA589864 HHW589835:HHW589864 HRS589835:HRS589864 IBO589835:IBO589864 ILK589835:ILK589864 IVG589835:IVG589864 JFC589835:JFC589864 JOY589835:JOY589864 JYU589835:JYU589864 KIQ589835:KIQ589864 KSM589835:KSM589864 LCI589835:LCI589864 LME589835:LME589864 LWA589835:LWA589864 MFW589835:MFW589864 MPS589835:MPS589864 MZO589835:MZO589864 NJK589835:NJK589864 NTG589835:NTG589864 ODC589835:ODC589864 OMY589835:OMY589864 OWU589835:OWU589864 PGQ589835:PGQ589864 PQM589835:PQM589864 QAI589835:QAI589864 QKE589835:QKE589864 QUA589835:QUA589864 RDW589835:RDW589864 RNS589835:RNS589864 RXO589835:RXO589864 SHK589835:SHK589864 SRG589835:SRG589864 TBC589835:TBC589864 TKY589835:TKY589864 TUU589835:TUU589864 UEQ589835:UEQ589864 UOM589835:UOM589864 UYI589835:UYI589864 VIE589835:VIE589864 VSA589835:VSA589864 WBW589835:WBW589864 WLS589835:WLS589864 WVO589835:WVO589864 G655371:G655400 JC655371:JC655400 SY655371:SY655400 ACU655371:ACU655400 AMQ655371:AMQ655400 AWM655371:AWM655400 BGI655371:BGI655400 BQE655371:BQE655400 CAA655371:CAA655400 CJW655371:CJW655400 CTS655371:CTS655400 DDO655371:DDO655400 DNK655371:DNK655400 DXG655371:DXG655400 EHC655371:EHC655400 EQY655371:EQY655400 FAU655371:FAU655400 FKQ655371:FKQ655400 FUM655371:FUM655400 GEI655371:GEI655400 GOE655371:GOE655400 GYA655371:GYA655400 HHW655371:HHW655400 HRS655371:HRS655400 IBO655371:IBO655400 ILK655371:ILK655400 IVG655371:IVG655400 JFC655371:JFC655400 JOY655371:JOY655400 JYU655371:JYU655400 KIQ655371:KIQ655400 KSM655371:KSM655400 LCI655371:LCI655400 LME655371:LME655400 LWA655371:LWA655400 MFW655371:MFW655400 MPS655371:MPS655400 MZO655371:MZO655400 NJK655371:NJK655400 NTG655371:NTG655400 ODC655371:ODC655400 OMY655371:OMY655400 OWU655371:OWU655400 PGQ655371:PGQ655400 PQM655371:PQM655400 QAI655371:QAI655400 QKE655371:QKE655400 QUA655371:QUA655400 RDW655371:RDW655400 RNS655371:RNS655400 RXO655371:RXO655400 SHK655371:SHK655400 SRG655371:SRG655400 TBC655371:TBC655400 TKY655371:TKY655400 TUU655371:TUU655400 UEQ655371:UEQ655400 UOM655371:UOM655400 UYI655371:UYI655400 VIE655371:VIE655400 VSA655371:VSA655400 WBW655371:WBW655400 WLS655371:WLS655400 WVO655371:WVO655400 G720907:G720936 JC720907:JC720936 SY720907:SY720936 ACU720907:ACU720936 AMQ720907:AMQ720936 AWM720907:AWM720936 BGI720907:BGI720936 BQE720907:BQE720936 CAA720907:CAA720936 CJW720907:CJW720936 CTS720907:CTS720936 DDO720907:DDO720936 DNK720907:DNK720936 DXG720907:DXG720936 EHC720907:EHC720936 EQY720907:EQY720936 FAU720907:FAU720936 FKQ720907:FKQ720936 FUM720907:FUM720936 GEI720907:GEI720936 GOE720907:GOE720936 GYA720907:GYA720936 HHW720907:HHW720936 HRS720907:HRS720936 IBO720907:IBO720936 ILK720907:ILK720936 IVG720907:IVG720936 JFC720907:JFC720936 JOY720907:JOY720936 JYU720907:JYU720936 KIQ720907:KIQ720936 KSM720907:KSM720936 LCI720907:LCI720936 LME720907:LME720936 LWA720907:LWA720936 MFW720907:MFW720936 MPS720907:MPS720936 MZO720907:MZO720936 NJK720907:NJK720936 NTG720907:NTG720936 ODC720907:ODC720936 OMY720907:OMY720936 OWU720907:OWU720936 PGQ720907:PGQ720936 PQM720907:PQM720936 QAI720907:QAI720936 QKE720907:QKE720936 QUA720907:QUA720936 RDW720907:RDW720936 RNS720907:RNS720936 RXO720907:RXO720936 SHK720907:SHK720936 SRG720907:SRG720936 TBC720907:TBC720936 TKY720907:TKY720936 TUU720907:TUU720936 UEQ720907:UEQ720936 UOM720907:UOM720936 UYI720907:UYI720936 VIE720907:VIE720936 VSA720907:VSA720936 WBW720907:WBW720936 WLS720907:WLS720936 WVO720907:WVO720936 G786443:G786472 JC786443:JC786472 SY786443:SY786472 ACU786443:ACU786472 AMQ786443:AMQ786472 AWM786443:AWM786472 BGI786443:BGI786472 BQE786443:BQE786472 CAA786443:CAA786472 CJW786443:CJW786472 CTS786443:CTS786472 DDO786443:DDO786472 DNK786443:DNK786472 DXG786443:DXG786472 EHC786443:EHC786472 EQY786443:EQY786472 FAU786443:FAU786472 FKQ786443:FKQ786472 FUM786443:FUM786472 GEI786443:GEI786472 GOE786443:GOE786472 GYA786443:GYA786472 HHW786443:HHW786472 HRS786443:HRS786472 IBO786443:IBO786472 ILK786443:ILK786472 IVG786443:IVG786472 JFC786443:JFC786472 JOY786443:JOY786472 JYU786443:JYU786472 KIQ786443:KIQ786472 KSM786443:KSM786472 LCI786443:LCI786472 LME786443:LME786472 LWA786443:LWA786472 MFW786443:MFW786472 MPS786443:MPS786472 MZO786443:MZO786472 NJK786443:NJK786472 NTG786443:NTG786472 ODC786443:ODC786472 OMY786443:OMY786472 OWU786443:OWU786472 PGQ786443:PGQ786472 PQM786443:PQM786472 QAI786443:QAI786472 QKE786443:QKE786472 QUA786443:QUA786472 RDW786443:RDW786472 RNS786443:RNS786472 RXO786443:RXO786472 SHK786443:SHK786472 SRG786443:SRG786472 TBC786443:TBC786472 TKY786443:TKY786472 TUU786443:TUU786472 UEQ786443:UEQ786472 UOM786443:UOM786472 UYI786443:UYI786472 VIE786443:VIE786472 VSA786443:VSA786472 WBW786443:WBW786472 WLS786443:WLS786472 WVO786443:WVO786472 G851979:G852008 JC851979:JC852008 SY851979:SY852008 ACU851979:ACU852008 AMQ851979:AMQ852008 AWM851979:AWM852008 BGI851979:BGI852008 BQE851979:BQE852008 CAA851979:CAA852008 CJW851979:CJW852008 CTS851979:CTS852008 DDO851979:DDO852008 DNK851979:DNK852008 DXG851979:DXG852008 EHC851979:EHC852008 EQY851979:EQY852008 FAU851979:FAU852008 FKQ851979:FKQ852008 FUM851979:FUM852008 GEI851979:GEI852008 GOE851979:GOE852008 GYA851979:GYA852008 HHW851979:HHW852008 HRS851979:HRS852008 IBO851979:IBO852008 ILK851979:ILK852008 IVG851979:IVG852008 JFC851979:JFC852008 JOY851979:JOY852008 JYU851979:JYU852008 KIQ851979:KIQ852008 KSM851979:KSM852008 LCI851979:LCI852008 LME851979:LME852008 LWA851979:LWA852008 MFW851979:MFW852008 MPS851979:MPS852008 MZO851979:MZO852008 NJK851979:NJK852008 NTG851979:NTG852008 ODC851979:ODC852008 OMY851979:OMY852008 OWU851979:OWU852008 PGQ851979:PGQ852008 PQM851979:PQM852008 QAI851979:QAI852008 QKE851979:QKE852008 QUA851979:QUA852008 RDW851979:RDW852008 RNS851979:RNS852008 RXO851979:RXO852008 SHK851979:SHK852008 SRG851979:SRG852008 TBC851979:TBC852008 TKY851979:TKY852008 TUU851979:TUU852008 UEQ851979:UEQ852008 UOM851979:UOM852008 UYI851979:UYI852008 VIE851979:VIE852008 VSA851979:VSA852008 WBW851979:WBW852008 WLS851979:WLS852008 WVO851979:WVO852008 G917515:G917544 JC917515:JC917544 SY917515:SY917544 ACU917515:ACU917544 AMQ917515:AMQ917544 AWM917515:AWM917544 BGI917515:BGI917544 BQE917515:BQE917544 CAA917515:CAA917544 CJW917515:CJW917544 CTS917515:CTS917544 DDO917515:DDO917544 DNK917515:DNK917544 DXG917515:DXG917544 EHC917515:EHC917544 EQY917515:EQY917544 FAU917515:FAU917544 FKQ917515:FKQ917544 FUM917515:FUM917544 GEI917515:GEI917544 GOE917515:GOE917544 GYA917515:GYA917544 HHW917515:HHW917544 HRS917515:HRS917544 IBO917515:IBO917544 ILK917515:ILK917544 IVG917515:IVG917544 JFC917515:JFC917544 JOY917515:JOY917544 JYU917515:JYU917544 KIQ917515:KIQ917544 KSM917515:KSM917544 LCI917515:LCI917544 LME917515:LME917544 LWA917515:LWA917544 MFW917515:MFW917544 MPS917515:MPS917544 MZO917515:MZO917544 NJK917515:NJK917544 NTG917515:NTG917544 ODC917515:ODC917544 OMY917515:OMY917544 OWU917515:OWU917544 PGQ917515:PGQ917544 PQM917515:PQM917544 QAI917515:QAI917544 QKE917515:QKE917544 QUA917515:QUA917544 RDW917515:RDW917544 RNS917515:RNS917544 RXO917515:RXO917544 SHK917515:SHK917544 SRG917515:SRG917544 TBC917515:TBC917544 TKY917515:TKY917544 TUU917515:TUU917544 UEQ917515:UEQ917544 UOM917515:UOM917544 UYI917515:UYI917544 VIE917515:VIE917544 VSA917515:VSA917544 WBW917515:WBW917544 WLS917515:WLS917544 WVO917515:WVO917544 G983051:G983080 JC983051:JC983080 SY983051:SY983080 ACU983051:ACU983080 AMQ983051:AMQ983080 AWM983051:AWM983080 BGI983051:BGI983080 BQE983051:BQE983080 CAA983051:CAA983080 CJW983051:CJW983080 CTS983051:CTS983080 DDO983051:DDO983080 DNK983051:DNK983080 DXG983051:DXG983080 EHC983051:EHC983080 EQY983051:EQY983080 FAU983051:FAU983080 FKQ983051:FKQ983080 FUM983051:FUM983080 GEI983051:GEI983080 GOE983051:GOE983080 GYA983051:GYA983080 HHW983051:HHW983080 HRS983051:HRS983080 IBO983051:IBO983080 ILK983051:ILK983080 IVG983051:IVG983080 JFC983051:JFC983080 JOY983051:JOY983080 JYU983051:JYU983080 KIQ983051:KIQ983080 KSM983051:KSM983080 LCI983051:LCI983080 LME983051:LME983080 LWA983051:LWA983080 MFW983051:MFW983080 MPS983051:MPS983080 MZO983051:MZO983080 NJK983051:NJK983080 NTG983051:NTG983080 ODC983051:ODC983080 OMY983051:OMY983080 OWU983051:OWU983080 PGQ983051:PGQ983080 PQM983051:PQM983080 QAI983051:QAI983080 QKE983051:QKE983080 QUA983051:QUA983080 RDW983051:RDW983080 RNS983051:RNS983080 RXO983051:RXO983080 SHK983051:SHK983080 SRG983051:SRG983080 TBC983051:TBC983080 TKY983051:TKY983080 TUU983051:TUU983080 UEQ983051:UEQ983080 UOM983051:UOM983080 UYI983051:UYI983080 VIE983051:VIE983080 VSA983051:VSA983080 WBW983051:WBW983080 WLS983051:WLS983080 WVO983051:WVO983080 WVS983051:WVT983080 JG11:JH40 TC11:TD40 ACY11:ACZ40 AMU11:AMV40 AWQ11:AWR40 BGM11:BGN40 BQI11:BQJ40 CAE11:CAF40 CKA11:CKB40 CTW11:CTX40 DDS11:DDT40 DNO11:DNP40 DXK11:DXL40 EHG11:EHH40 ERC11:ERD40 FAY11:FAZ40 FKU11:FKV40 FUQ11:FUR40 GEM11:GEN40 GOI11:GOJ40 GYE11:GYF40 HIA11:HIB40 HRW11:HRX40 IBS11:IBT40 ILO11:ILP40 IVK11:IVL40 JFG11:JFH40 JPC11:JPD40 JYY11:JYZ40 KIU11:KIV40 KSQ11:KSR40 LCM11:LCN40 LMI11:LMJ40 LWE11:LWF40 MGA11:MGB40 MPW11:MPX40 MZS11:MZT40 NJO11:NJP40 NTK11:NTL40 ODG11:ODH40 ONC11:OND40 OWY11:OWZ40 PGU11:PGV40 PQQ11:PQR40 QAM11:QAN40 QKI11:QKJ40 QUE11:QUF40 REA11:REB40 RNW11:RNX40 RXS11:RXT40 SHO11:SHP40 SRK11:SRL40 TBG11:TBH40 TLC11:TLD40 TUY11:TUZ40 UEU11:UEV40 UOQ11:UOR40 UYM11:UYN40 VII11:VIJ40 VSE11:VSF40 WCA11:WCB40 WLW11:WLX40 WVS11:WVT40 K65547:L65576 JG65547:JH65576 TC65547:TD65576 ACY65547:ACZ65576 AMU65547:AMV65576 AWQ65547:AWR65576 BGM65547:BGN65576 BQI65547:BQJ65576 CAE65547:CAF65576 CKA65547:CKB65576 CTW65547:CTX65576 DDS65547:DDT65576 DNO65547:DNP65576 DXK65547:DXL65576 EHG65547:EHH65576 ERC65547:ERD65576 FAY65547:FAZ65576 FKU65547:FKV65576 FUQ65547:FUR65576 GEM65547:GEN65576 GOI65547:GOJ65576 GYE65547:GYF65576 HIA65547:HIB65576 HRW65547:HRX65576 IBS65547:IBT65576 ILO65547:ILP65576 IVK65547:IVL65576 JFG65547:JFH65576 JPC65547:JPD65576 JYY65547:JYZ65576 KIU65547:KIV65576 KSQ65547:KSR65576 LCM65547:LCN65576 LMI65547:LMJ65576 LWE65547:LWF65576 MGA65547:MGB65576 MPW65547:MPX65576 MZS65547:MZT65576 NJO65547:NJP65576 NTK65547:NTL65576 ODG65547:ODH65576 ONC65547:OND65576 OWY65547:OWZ65576 PGU65547:PGV65576 PQQ65547:PQR65576 QAM65547:QAN65576 QKI65547:QKJ65576 QUE65547:QUF65576 REA65547:REB65576 RNW65547:RNX65576 RXS65547:RXT65576 SHO65547:SHP65576 SRK65547:SRL65576 TBG65547:TBH65576 TLC65547:TLD65576 TUY65547:TUZ65576 UEU65547:UEV65576 UOQ65547:UOR65576 UYM65547:UYN65576 VII65547:VIJ65576 VSE65547:VSF65576 WCA65547:WCB65576 WLW65547:WLX65576 WVS65547:WVT65576 K131083:L131112 JG131083:JH131112 TC131083:TD131112 ACY131083:ACZ131112 AMU131083:AMV131112 AWQ131083:AWR131112 BGM131083:BGN131112 BQI131083:BQJ131112 CAE131083:CAF131112 CKA131083:CKB131112 CTW131083:CTX131112 DDS131083:DDT131112 DNO131083:DNP131112 DXK131083:DXL131112 EHG131083:EHH131112 ERC131083:ERD131112 FAY131083:FAZ131112 FKU131083:FKV131112 FUQ131083:FUR131112 GEM131083:GEN131112 GOI131083:GOJ131112 GYE131083:GYF131112 HIA131083:HIB131112 HRW131083:HRX131112 IBS131083:IBT131112 ILO131083:ILP131112 IVK131083:IVL131112 JFG131083:JFH131112 JPC131083:JPD131112 JYY131083:JYZ131112 KIU131083:KIV131112 KSQ131083:KSR131112 LCM131083:LCN131112 LMI131083:LMJ131112 LWE131083:LWF131112 MGA131083:MGB131112 MPW131083:MPX131112 MZS131083:MZT131112 NJO131083:NJP131112 NTK131083:NTL131112 ODG131083:ODH131112 ONC131083:OND131112 OWY131083:OWZ131112 PGU131083:PGV131112 PQQ131083:PQR131112 QAM131083:QAN131112 QKI131083:QKJ131112 QUE131083:QUF131112 REA131083:REB131112 RNW131083:RNX131112 RXS131083:RXT131112 SHO131083:SHP131112 SRK131083:SRL131112 TBG131083:TBH131112 TLC131083:TLD131112 TUY131083:TUZ131112 UEU131083:UEV131112 UOQ131083:UOR131112 UYM131083:UYN131112 VII131083:VIJ131112 VSE131083:VSF131112 WCA131083:WCB131112 WLW131083:WLX131112 WVS131083:WVT131112 K196619:L196648 JG196619:JH196648 TC196619:TD196648 ACY196619:ACZ196648 AMU196619:AMV196648 AWQ196619:AWR196648 BGM196619:BGN196648 BQI196619:BQJ196648 CAE196619:CAF196648 CKA196619:CKB196648 CTW196619:CTX196648 DDS196619:DDT196648 DNO196619:DNP196648 DXK196619:DXL196648 EHG196619:EHH196648 ERC196619:ERD196648 FAY196619:FAZ196648 FKU196619:FKV196648 FUQ196619:FUR196648 GEM196619:GEN196648 GOI196619:GOJ196648 GYE196619:GYF196648 HIA196619:HIB196648 HRW196619:HRX196648 IBS196619:IBT196648 ILO196619:ILP196648 IVK196619:IVL196648 JFG196619:JFH196648 JPC196619:JPD196648 JYY196619:JYZ196648 KIU196619:KIV196648 KSQ196619:KSR196648 LCM196619:LCN196648 LMI196619:LMJ196648 LWE196619:LWF196648 MGA196619:MGB196648 MPW196619:MPX196648 MZS196619:MZT196648 NJO196619:NJP196648 NTK196619:NTL196648 ODG196619:ODH196648 ONC196619:OND196648 OWY196619:OWZ196648 PGU196619:PGV196648 PQQ196619:PQR196648 QAM196619:QAN196648 QKI196619:QKJ196648 QUE196619:QUF196648 REA196619:REB196648 RNW196619:RNX196648 RXS196619:RXT196648 SHO196619:SHP196648 SRK196619:SRL196648 TBG196619:TBH196648 TLC196619:TLD196648 TUY196619:TUZ196648 UEU196619:UEV196648 UOQ196619:UOR196648 UYM196619:UYN196648 VII196619:VIJ196648 VSE196619:VSF196648 WCA196619:WCB196648 WLW196619:WLX196648 WVS196619:WVT196648 K262155:L262184 JG262155:JH262184 TC262155:TD262184 ACY262155:ACZ262184 AMU262155:AMV262184 AWQ262155:AWR262184 BGM262155:BGN262184 BQI262155:BQJ262184 CAE262155:CAF262184 CKA262155:CKB262184 CTW262155:CTX262184 DDS262155:DDT262184 DNO262155:DNP262184 DXK262155:DXL262184 EHG262155:EHH262184 ERC262155:ERD262184 FAY262155:FAZ262184 FKU262155:FKV262184 FUQ262155:FUR262184 GEM262155:GEN262184 GOI262155:GOJ262184 GYE262155:GYF262184 HIA262155:HIB262184 HRW262155:HRX262184 IBS262155:IBT262184 ILO262155:ILP262184 IVK262155:IVL262184 JFG262155:JFH262184 JPC262155:JPD262184 JYY262155:JYZ262184 KIU262155:KIV262184 KSQ262155:KSR262184 LCM262155:LCN262184 LMI262155:LMJ262184 LWE262155:LWF262184 MGA262155:MGB262184 MPW262155:MPX262184 MZS262155:MZT262184 NJO262155:NJP262184 NTK262155:NTL262184 ODG262155:ODH262184 ONC262155:OND262184 OWY262155:OWZ262184 PGU262155:PGV262184 PQQ262155:PQR262184 QAM262155:QAN262184 QKI262155:QKJ262184 QUE262155:QUF262184 REA262155:REB262184 RNW262155:RNX262184 RXS262155:RXT262184 SHO262155:SHP262184 SRK262155:SRL262184 TBG262155:TBH262184 TLC262155:TLD262184 TUY262155:TUZ262184 UEU262155:UEV262184 UOQ262155:UOR262184 UYM262155:UYN262184 VII262155:VIJ262184 VSE262155:VSF262184 WCA262155:WCB262184 WLW262155:WLX262184 WVS262155:WVT262184 K327691:L327720 JG327691:JH327720 TC327691:TD327720 ACY327691:ACZ327720 AMU327691:AMV327720 AWQ327691:AWR327720 BGM327691:BGN327720 BQI327691:BQJ327720 CAE327691:CAF327720 CKA327691:CKB327720 CTW327691:CTX327720 DDS327691:DDT327720 DNO327691:DNP327720 DXK327691:DXL327720 EHG327691:EHH327720 ERC327691:ERD327720 FAY327691:FAZ327720 FKU327691:FKV327720 FUQ327691:FUR327720 GEM327691:GEN327720 GOI327691:GOJ327720 GYE327691:GYF327720 HIA327691:HIB327720 HRW327691:HRX327720 IBS327691:IBT327720 ILO327691:ILP327720 IVK327691:IVL327720 JFG327691:JFH327720 JPC327691:JPD327720 JYY327691:JYZ327720 KIU327691:KIV327720 KSQ327691:KSR327720 LCM327691:LCN327720 LMI327691:LMJ327720 LWE327691:LWF327720 MGA327691:MGB327720 MPW327691:MPX327720 MZS327691:MZT327720 NJO327691:NJP327720 NTK327691:NTL327720 ODG327691:ODH327720 ONC327691:OND327720 OWY327691:OWZ327720 PGU327691:PGV327720 PQQ327691:PQR327720 QAM327691:QAN327720 QKI327691:QKJ327720 QUE327691:QUF327720 REA327691:REB327720 RNW327691:RNX327720 RXS327691:RXT327720 SHO327691:SHP327720 SRK327691:SRL327720 TBG327691:TBH327720 TLC327691:TLD327720 TUY327691:TUZ327720 UEU327691:UEV327720 UOQ327691:UOR327720 UYM327691:UYN327720 VII327691:VIJ327720 VSE327691:VSF327720 WCA327691:WCB327720 WLW327691:WLX327720 WVS327691:WVT327720 K393227:L393256 JG393227:JH393256 TC393227:TD393256 ACY393227:ACZ393256 AMU393227:AMV393256 AWQ393227:AWR393256 BGM393227:BGN393256 BQI393227:BQJ393256 CAE393227:CAF393256 CKA393227:CKB393256 CTW393227:CTX393256 DDS393227:DDT393256 DNO393227:DNP393256 DXK393227:DXL393256 EHG393227:EHH393256 ERC393227:ERD393256 FAY393227:FAZ393256 FKU393227:FKV393256 FUQ393227:FUR393256 GEM393227:GEN393256 GOI393227:GOJ393256 GYE393227:GYF393256 HIA393227:HIB393256 HRW393227:HRX393256 IBS393227:IBT393256 ILO393227:ILP393256 IVK393227:IVL393256 JFG393227:JFH393256 JPC393227:JPD393256 JYY393227:JYZ393256 KIU393227:KIV393256 KSQ393227:KSR393256 LCM393227:LCN393256 LMI393227:LMJ393256 LWE393227:LWF393256 MGA393227:MGB393256 MPW393227:MPX393256 MZS393227:MZT393256 NJO393227:NJP393256 NTK393227:NTL393256 ODG393227:ODH393256 ONC393227:OND393256 OWY393227:OWZ393256 PGU393227:PGV393256 PQQ393227:PQR393256 QAM393227:QAN393256 QKI393227:QKJ393256 QUE393227:QUF393256 REA393227:REB393256 RNW393227:RNX393256 RXS393227:RXT393256 SHO393227:SHP393256 SRK393227:SRL393256 TBG393227:TBH393256 TLC393227:TLD393256 TUY393227:TUZ393256 UEU393227:UEV393256 UOQ393227:UOR393256 UYM393227:UYN393256 VII393227:VIJ393256 VSE393227:VSF393256 WCA393227:WCB393256 WLW393227:WLX393256 WVS393227:WVT393256 K458763:L458792 JG458763:JH458792 TC458763:TD458792 ACY458763:ACZ458792 AMU458763:AMV458792 AWQ458763:AWR458792 BGM458763:BGN458792 BQI458763:BQJ458792 CAE458763:CAF458792 CKA458763:CKB458792 CTW458763:CTX458792 DDS458763:DDT458792 DNO458763:DNP458792 DXK458763:DXL458792 EHG458763:EHH458792 ERC458763:ERD458792 FAY458763:FAZ458792 FKU458763:FKV458792 FUQ458763:FUR458792 GEM458763:GEN458792 GOI458763:GOJ458792 GYE458763:GYF458792 HIA458763:HIB458792 HRW458763:HRX458792 IBS458763:IBT458792 ILO458763:ILP458792 IVK458763:IVL458792 JFG458763:JFH458792 JPC458763:JPD458792 JYY458763:JYZ458792 KIU458763:KIV458792 KSQ458763:KSR458792 LCM458763:LCN458792 LMI458763:LMJ458792 LWE458763:LWF458792 MGA458763:MGB458792 MPW458763:MPX458792 MZS458763:MZT458792 NJO458763:NJP458792 NTK458763:NTL458792 ODG458763:ODH458792 ONC458763:OND458792 OWY458763:OWZ458792 PGU458763:PGV458792 PQQ458763:PQR458792 QAM458763:QAN458792 QKI458763:QKJ458792 QUE458763:QUF458792 REA458763:REB458792 RNW458763:RNX458792 RXS458763:RXT458792 SHO458763:SHP458792 SRK458763:SRL458792 TBG458763:TBH458792 TLC458763:TLD458792 TUY458763:TUZ458792 UEU458763:UEV458792 UOQ458763:UOR458792 UYM458763:UYN458792 VII458763:VIJ458792 VSE458763:VSF458792 WCA458763:WCB458792 WLW458763:WLX458792 WVS458763:WVT458792 K524299:L524328 JG524299:JH524328 TC524299:TD524328 ACY524299:ACZ524328 AMU524299:AMV524328 AWQ524299:AWR524328 BGM524299:BGN524328 BQI524299:BQJ524328 CAE524299:CAF524328 CKA524299:CKB524328 CTW524299:CTX524328 DDS524299:DDT524328 DNO524299:DNP524328 DXK524299:DXL524328 EHG524299:EHH524328 ERC524299:ERD524328 FAY524299:FAZ524328 FKU524299:FKV524328 FUQ524299:FUR524328 GEM524299:GEN524328 GOI524299:GOJ524328 GYE524299:GYF524328 HIA524299:HIB524328 HRW524299:HRX524328 IBS524299:IBT524328 ILO524299:ILP524328 IVK524299:IVL524328 JFG524299:JFH524328 JPC524299:JPD524328 JYY524299:JYZ524328 KIU524299:KIV524328 KSQ524299:KSR524328 LCM524299:LCN524328 LMI524299:LMJ524328 LWE524299:LWF524328 MGA524299:MGB524328 MPW524299:MPX524328 MZS524299:MZT524328 NJO524299:NJP524328 NTK524299:NTL524328 ODG524299:ODH524328 ONC524299:OND524328 OWY524299:OWZ524328 PGU524299:PGV524328 PQQ524299:PQR524328 QAM524299:QAN524328 QKI524299:QKJ524328 QUE524299:QUF524328 REA524299:REB524328 RNW524299:RNX524328 RXS524299:RXT524328 SHO524299:SHP524328 SRK524299:SRL524328 TBG524299:TBH524328 TLC524299:TLD524328 TUY524299:TUZ524328 UEU524299:UEV524328 UOQ524299:UOR524328 UYM524299:UYN524328 VII524299:VIJ524328 VSE524299:VSF524328 WCA524299:WCB524328 WLW524299:WLX524328 WVS524299:WVT524328 K589835:L589864 JG589835:JH589864 TC589835:TD589864 ACY589835:ACZ589864 AMU589835:AMV589864 AWQ589835:AWR589864 BGM589835:BGN589864 BQI589835:BQJ589864 CAE589835:CAF589864 CKA589835:CKB589864 CTW589835:CTX589864 DDS589835:DDT589864 DNO589835:DNP589864 DXK589835:DXL589864 EHG589835:EHH589864 ERC589835:ERD589864 FAY589835:FAZ589864 FKU589835:FKV589864 FUQ589835:FUR589864 GEM589835:GEN589864 GOI589835:GOJ589864 GYE589835:GYF589864 HIA589835:HIB589864 HRW589835:HRX589864 IBS589835:IBT589864 ILO589835:ILP589864 IVK589835:IVL589864 JFG589835:JFH589864 JPC589835:JPD589864 JYY589835:JYZ589864 KIU589835:KIV589864 KSQ589835:KSR589864 LCM589835:LCN589864 LMI589835:LMJ589864 LWE589835:LWF589864 MGA589835:MGB589864 MPW589835:MPX589864 MZS589835:MZT589864 NJO589835:NJP589864 NTK589835:NTL589864 ODG589835:ODH589864 ONC589835:OND589864 OWY589835:OWZ589864 PGU589835:PGV589864 PQQ589835:PQR589864 QAM589835:QAN589864 QKI589835:QKJ589864 QUE589835:QUF589864 REA589835:REB589864 RNW589835:RNX589864 RXS589835:RXT589864 SHO589835:SHP589864 SRK589835:SRL589864 TBG589835:TBH589864 TLC589835:TLD589864 TUY589835:TUZ589864 UEU589835:UEV589864 UOQ589835:UOR589864 UYM589835:UYN589864 VII589835:VIJ589864 VSE589835:VSF589864 WCA589835:WCB589864 WLW589835:WLX589864 WVS589835:WVT589864 K655371:L655400 JG655371:JH655400 TC655371:TD655400 ACY655371:ACZ655400 AMU655371:AMV655400 AWQ655371:AWR655400 BGM655371:BGN655400 BQI655371:BQJ655400 CAE655371:CAF655400 CKA655371:CKB655400 CTW655371:CTX655400 DDS655371:DDT655400 DNO655371:DNP655400 DXK655371:DXL655400 EHG655371:EHH655400 ERC655371:ERD655400 FAY655371:FAZ655400 FKU655371:FKV655400 FUQ655371:FUR655400 GEM655371:GEN655400 GOI655371:GOJ655400 GYE655371:GYF655400 HIA655371:HIB655400 HRW655371:HRX655400 IBS655371:IBT655400 ILO655371:ILP655400 IVK655371:IVL655400 JFG655371:JFH655400 JPC655371:JPD655400 JYY655371:JYZ655400 KIU655371:KIV655400 KSQ655371:KSR655400 LCM655371:LCN655400 LMI655371:LMJ655400 LWE655371:LWF655400 MGA655371:MGB655400 MPW655371:MPX655400 MZS655371:MZT655400 NJO655371:NJP655400 NTK655371:NTL655400 ODG655371:ODH655400 ONC655371:OND655400 OWY655371:OWZ655400 PGU655371:PGV655400 PQQ655371:PQR655400 QAM655371:QAN655400 QKI655371:QKJ655400 QUE655371:QUF655400 REA655371:REB655400 RNW655371:RNX655400 RXS655371:RXT655400 SHO655371:SHP655400 SRK655371:SRL655400 TBG655371:TBH655400 TLC655371:TLD655400 TUY655371:TUZ655400 UEU655371:UEV655400 UOQ655371:UOR655400 UYM655371:UYN655400 VII655371:VIJ655400 VSE655371:VSF655400 WCA655371:WCB655400 WLW655371:WLX655400 WVS655371:WVT655400 K720907:L720936 JG720907:JH720936 TC720907:TD720936 ACY720907:ACZ720936 AMU720907:AMV720936 AWQ720907:AWR720936 BGM720907:BGN720936 BQI720907:BQJ720936 CAE720907:CAF720936 CKA720907:CKB720936 CTW720907:CTX720936 DDS720907:DDT720936 DNO720907:DNP720936 DXK720907:DXL720936 EHG720907:EHH720936 ERC720907:ERD720936 FAY720907:FAZ720936 FKU720907:FKV720936 FUQ720907:FUR720936 GEM720907:GEN720936 GOI720907:GOJ720936 GYE720907:GYF720936 HIA720907:HIB720936 HRW720907:HRX720936 IBS720907:IBT720936 ILO720907:ILP720936 IVK720907:IVL720936 JFG720907:JFH720936 JPC720907:JPD720936 JYY720907:JYZ720936 KIU720907:KIV720936 KSQ720907:KSR720936 LCM720907:LCN720936 LMI720907:LMJ720936 LWE720907:LWF720936 MGA720907:MGB720936 MPW720907:MPX720936 MZS720907:MZT720936 NJO720907:NJP720936 NTK720907:NTL720936 ODG720907:ODH720936 ONC720907:OND720936 OWY720907:OWZ720936 PGU720907:PGV720936 PQQ720907:PQR720936 QAM720907:QAN720936 QKI720907:QKJ720936 QUE720907:QUF720936 REA720907:REB720936 RNW720907:RNX720936 RXS720907:RXT720936 SHO720907:SHP720936 SRK720907:SRL720936 TBG720907:TBH720936 TLC720907:TLD720936 TUY720907:TUZ720936 UEU720907:UEV720936 UOQ720907:UOR720936 UYM720907:UYN720936 VII720907:VIJ720936 VSE720907:VSF720936 WCA720907:WCB720936 WLW720907:WLX720936 WVS720907:WVT720936 K786443:L786472 JG786443:JH786472 TC786443:TD786472 ACY786443:ACZ786472 AMU786443:AMV786472 AWQ786443:AWR786472 BGM786443:BGN786472 BQI786443:BQJ786472 CAE786443:CAF786472 CKA786443:CKB786472 CTW786443:CTX786472 DDS786443:DDT786472 DNO786443:DNP786472 DXK786443:DXL786472 EHG786443:EHH786472 ERC786443:ERD786472 FAY786443:FAZ786472 FKU786443:FKV786472 FUQ786443:FUR786472 GEM786443:GEN786472 GOI786443:GOJ786472 GYE786443:GYF786472 HIA786443:HIB786472 HRW786443:HRX786472 IBS786443:IBT786472 ILO786443:ILP786472 IVK786443:IVL786472 JFG786443:JFH786472 JPC786443:JPD786472 JYY786443:JYZ786472 KIU786443:KIV786472 KSQ786443:KSR786472 LCM786443:LCN786472 LMI786443:LMJ786472 LWE786443:LWF786472 MGA786443:MGB786472 MPW786443:MPX786472 MZS786443:MZT786472 NJO786443:NJP786472 NTK786443:NTL786472 ODG786443:ODH786472 ONC786443:OND786472 OWY786443:OWZ786472 PGU786443:PGV786472 PQQ786443:PQR786472 QAM786443:QAN786472 QKI786443:QKJ786472 QUE786443:QUF786472 REA786443:REB786472 RNW786443:RNX786472 RXS786443:RXT786472 SHO786443:SHP786472 SRK786443:SRL786472 TBG786443:TBH786472 TLC786443:TLD786472 TUY786443:TUZ786472 UEU786443:UEV786472 UOQ786443:UOR786472 UYM786443:UYN786472 VII786443:VIJ786472 VSE786443:VSF786472 WCA786443:WCB786472 WLW786443:WLX786472 WVS786443:WVT786472 K851979:L852008 JG851979:JH852008 TC851979:TD852008 ACY851979:ACZ852008 AMU851979:AMV852008 AWQ851979:AWR852008 BGM851979:BGN852008 BQI851979:BQJ852008 CAE851979:CAF852008 CKA851979:CKB852008 CTW851979:CTX852008 DDS851979:DDT852008 DNO851979:DNP852008 DXK851979:DXL852008 EHG851979:EHH852008 ERC851979:ERD852008 FAY851979:FAZ852008 FKU851979:FKV852008 FUQ851979:FUR852008 GEM851979:GEN852008 GOI851979:GOJ852008 GYE851979:GYF852008 HIA851979:HIB852008 HRW851979:HRX852008 IBS851979:IBT852008 ILO851979:ILP852008 IVK851979:IVL852008 JFG851979:JFH852008 JPC851979:JPD852008 JYY851979:JYZ852008 KIU851979:KIV852008 KSQ851979:KSR852008 LCM851979:LCN852008 LMI851979:LMJ852008 LWE851979:LWF852008 MGA851979:MGB852008 MPW851979:MPX852008 MZS851979:MZT852008 NJO851979:NJP852008 NTK851979:NTL852008 ODG851979:ODH852008 ONC851979:OND852008 OWY851979:OWZ852008 PGU851979:PGV852008 PQQ851979:PQR852008 QAM851979:QAN852008 QKI851979:QKJ852008 QUE851979:QUF852008 REA851979:REB852008 RNW851979:RNX852008 RXS851979:RXT852008 SHO851979:SHP852008 SRK851979:SRL852008 TBG851979:TBH852008 TLC851979:TLD852008 TUY851979:TUZ852008 UEU851979:UEV852008 UOQ851979:UOR852008 UYM851979:UYN852008 VII851979:VIJ852008 VSE851979:VSF852008 WCA851979:WCB852008 WLW851979:WLX852008 WVS851979:WVT852008 K917515:L917544 JG917515:JH917544 TC917515:TD917544 ACY917515:ACZ917544 AMU917515:AMV917544 AWQ917515:AWR917544 BGM917515:BGN917544 BQI917515:BQJ917544 CAE917515:CAF917544 CKA917515:CKB917544 CTW917515:CTX917544 DDS917515:DDT917544 DNO917515:DNP917544 DXK917515:DXL917544 EHG917515:EHH917544 ERC917515:ERD917544 FAY917515:FAZ917544 FKU917515:FKV917544 FUQ917515:FUR917544 GEM917515:GEN917544 GOI917515:GOJ917544 GYE917515:GYF917544 HIA917515:HIB917544 HRW917515:HRX917544 IBS917515:IBT917544 ILO917515:ILP917544 IVK917515:IVL917544 JFG917515:JFH917544 JPC917515:JPD917544 JYY917515:JYZ917544 KIU917515:KIV917544 KSQ917515:KSR917544 LCM917515:LCN917544 LMI917515:LMJ917544 LWE917515:LWF917544 MGA917515:MGB917544 MPW917515:MPX917544 MZS917515:MZT917544 NJO917515:NJP917544 NTK917515:NTL917544 ODG917515:ODH917544 ONC917515:OND917544 OWY917515:OWZ917544 PGU917515:PGV917544 PQQ917515:PQR917544 QAM917515:QAN917544 QKI917515:QKJ917544 QUE917515:QUF917544 REA917515:REB917544 RNW917515:RNX917544 RXS917515:RXT917544 SHO917515:SHP917544 SRK917515:SRL917544 TBG917515:TBH917544 TLC917515:TLD917544 TUY917515:TUZ917544 UEU917515:UEV917544 UOQ917515:UOR917544 UYM917515:UYN917544 VII917515:VIJ917544 VSE917515:VSF917544 WCA917515:WCB917544 WLW917515:WLX917544 WVS917515:WVT917544 K983051:L983080 JG983051:JH983080 TC983051:TD983080 ACY983051:ACZ983080 AMU983051:AMV983080 AWQ983051:AWR983080 BGM983051:BGN983080 BQI983051:BQJ983080 CAE983051:CAF983080 CKA983051:CKB983080 CTW983051:CTX983080 DDS983051:DDT983080 DNO983051:DNP983080 DXK983051:DXL983080 EHG983051:EHH983080 ERC983051:ERD983080 FAY983051:FAZ983080 FKU983051:FKV983080 FUQ983051:FUR983080 GEM983051:GEN983080 GOI983051:GOJ983080 GYE983051:GYF983080 HIA983051:HIB983080 HRW983051:HRX983080 IBS983051:IBT983080 ILO983051:ILP983080 IVK983051:IVL983080 JFG983051:JFH983080 JPC983051:JPD983080 JYY983051:JYZ983080 KIU983051:KIV983080 KSQ983051:KSR983080 LCM983051:LCN983080 LMI983051:LMJ983080 LWE983051:LWF983080 MGA983051:MGB983080 MPW983051:MPX983080 MZS983051:MZT983080 NJO983051:NJP983080 NTK983051:NTL983080 ODG983051:ODH983080 ONC983051:OND983080 OWY983051:OWZ983080 PGU983051:PGV983080 PQQ983051:PQR983080 QAM983051:QAN983080 QKI983051:QKJ983080 QUE983051:QUF983080 REA983051:REB983080 RNW983051:RNX983080 RXS983051:RXT983080 SHO983051:SHP983080 SRK983051:SRL983080 TBG983051:TBH983080 TLC983051:TLD983080 TUY983051:TUZ983080 UEU983051:UEV983080 UOQ983051:UOR983080 UYM983051:UYN983080 VII983051:VIJ983080 VSE983051:VSF983080 WCA983051:WCB983080 K11:L40"/>
    <dataValidation type="list" allowBlank="1" showInputMessage="1" showErrorMessage="1" sqref="WVN983051:WVN983080 JB11:JB40 SX11:SX40 ACT11:ACT40 AMP11:AMP40 AWL11:AWL40 BGH11:BGH40 BQD11:BQD40 BZZ11:BZZ40 CJV11:CJV40 CTR11:CTR40 DDN11:DDN40 DNJ11:DNJ40 DXF11:DXF40 EHB11:EHB40 EQX11:EQX40 FAT11:FAT40 FKP11:FKP40 FUL11:FUL40 GEH11:GEH40 GOD11:GOD40 GXZ11:GXZ40 HHV11:HHV40 HRR11:HRR40 IBN11:IBN40 ILJ11:ILJ40 IVF11:IVF40 JFB11:JFB40 JOX11:JOX40 JYT11:JYT40 KIP11:KIP40 KSL11:KSL40 LCH11:LCH40 LMD11:LMD40 LVZ11:LVZ40 MFV11:MFV40 MPR11:MPR40 MZN11:MZN40 NJJ11:NJJ40 NTF11:NTF40 ODB11:ODB40 OMX11:OMX40 OWT11:OWT40 PGP11:PGP40 PQL11:PQL40 QAH11:QAH40 QKD11:QKD40 QTZ11:QTZ40 RDV11:RDV40 RNR11:RNR40 RXN11:RXN40 SHJ11:SHJ40 SRF11:SRF40 TBB11:TBB40 TKX11:TKX40 TUT11:TUT40 UEP11:UEP40 UOL11:UOL40 UYH11:UYH40 VID11:VID40 VRZ11:VRZ40 WBV11:WBV40 WLR11:WLR40 WVN11:WVN40 F65547:F65576 JB65547:JB65576 SX65547:SX65576 ACT65547:ACT65576 AMP65547:AMP65576 AWL65547:AWL65576 BGH65547:BGH65576 BQD65547:BQD65576 BZZ65547:BZZ65576 CJV65547:CJV65576 CTR65547:CTR65576 DDN65547:DDN65576 DNJ65547:DNJ65576 DXF65547:DXF65576 EHB65547:EHB65576 EQX65547:EQX65576 FAT65547:FAT65576 FKP65547:FKP65576 FUL65547:FUL65576 GEH65547:GEH65576 GOD65547:GOD65576 GXZ65547:GXZ65576 HHV65547:HHV65576 HRR65547:HRR65576 IBN65547:IBN65576 ILJ65547:ILJ65576 IVF65547:IVF65576 JFB65547:JFB65576 JOX65547:JOX65576 JYT65547:JYT65576 KIP65547:KIP65576 KSL65547:KSL65576 LCH65547:LCH65576 LMD65547:LMD65576 LVZ65547:LVZ65576 MFV65547:MFV65576 MPR65547:MPR65576 MZN65547:MZN65576 NJJ65547:NJJ65576 NTF65547:NTF65576 ODB65547:ODB65576 OMX65547:OMX65576 OWT65547:OWT65576 PGP65547:PGP65576 PQL65547:PQL65576 QAH65547:QAH65576 QKD65547:QKD65576 QTZ65547:QTZ65576 RDV65547:RDV65576 RNR65547:RNR65576 RXN65547:RXN65576 SHJ65547:SHJ65576 SRF65547:SRF65576 TBB65547:TBB65576 TKX65547:TKX65576 TUT65547:TUT65576 UEP65547:UEP65576 UOL65547:UOL65576 UYH65547:UYH65576 VID65547:VID65576 VRZ65547:VRZ65576 WBV65547:WBV65576 WLR65547:WLR65576 WVN65547:WVN65576 F131083:F131112 JB131083:JB131112 SX131083:SX131112 ACT131083:ACT131112 AMP131083:AMP131112 AWL131083:AWL131112 BGH131083:BGH131112 BQD131083:BQD131112 BZZ131083:BZZ131112 CJV131083:CJV131112 CTR131083:CTR131112 DDN131083:DDN131112 DNJ131083:DNJ131112 DXF131083:DXF131112 EHB131083:EHB131112 EQX131083:EQX131112 FAT131083:FAT131112 FKP131083:FKP131112 FUL131083:FUL131112 GEH131083:GEH131112 GOD131083:GOD131112 GXZ131083:GXZ131112 HHV131083:HHV131112 HRR131083:HRR131112 IBN131083:IBN131112 ILJ131083:ILJ131112 IVF131083:IVF131112 JFB131083:JFB131112 JOX131083:JOX131112 JYT131083:JYT131112 KIP131083:KIP131112 KSL131083:KSL131112 LCH131083:LCH131112 LMD131083:LMD131112 LVZ131083:LVZ131112 MFV131083:MFV131112 MPR131083:MPR131112 MZN131083:MZN131112 NJJ131083:NJJ131112 NTF131083:NTF131112 ODB131083:ODB131112 OMX131083:OMX131112 OWT131083:OWT131112 PGP131083:PGP131112 PQL131083:PQL131112 QAH131083:QAH131112 QKD131083:QKD131112 QTZ131083:QTZ131112 RDV131083:RDV131112 RNR131083:RNR131112 RXN131083:RXN131112 SHJ131083:SHJ131112 SRF131083:SRF131112 TBB131083:TBB131112 TKX131083:TKX131112 TUT131083:TUT131112 UEP131083:UEP131112 UOL131083:UOL131112 UYH131083:UYH131112 VID131083:VID131112 VRZ131083:VRZ131112 WBV131083:WBV131112 WLR131083:WLR131112 WVN131083:WVN131112 F196619:F196648 JB196619:JB196648 SX196619:SX196648 ACT196619:ACT196648 AMP196619:AMP196648 AWL196619:AWL196648 BGH196619:BGH196648 BQD196619:BQD196648 BZZ196619:BZZ196648 CJV196619:CJV196648 CTR196619:CTR196648 DDN196619:DDN196648 DNJ196619:DNJ196648 DXF196619:DXF196648 EHB196619:EHB196648 EQX196619:EQX196648 FAT196619:FAT196648 FKP196619:FKP196648 FUL196619:FUL196648 GEH196619:GEH196648 GOD196619:GOD196648 GXZ196619:GXZ196648 HHV196619:HHV196648 HRR196619:HRR196648 IBN196619:IBN196648 ILJ196619:ILJ196648 IVF196619:IVF196648 JFB196619:JFB196648 JOX196619:JOX196648 JYT196619:JYT196648 KIP196619:KIP196648 KSL196619:KSL196648 LCH196619:LCH196648 LMD196619:LMD196648 LVZ196619:LVZ196648 MFV196619:MFV196648 MPR196619:MPR196648 MZN196619:MZN196648 NJJ196619:NJJ196648 NTF196619:NTF196648 ODB196619:ODB196648 OMX196619:OMX196648 OWT196619:OWT196648 PGP196619:PGP196648 PQL196619:PQL196648 QAH196619:QAH196648 QKD196619:QKD196648 QTZ196619:QTZ196648 RDV196619:RDV196648 RNR196619:RNR196648 RXN196619:RXN196648 SHJ196619:SHJ196648 SRF196619:SRF196648 TBB196619:TBB196648 TKX196619:TKX196648 TUT196619:TUT196648 UEP196619:UEP196648 UOL196619:UOL196648 UYH196619:UYH196648 VID196619:VID196648 VRZ196619:VRZ196648 WBV196619:WBV196648 WLR196619:WLR196648 WVN196619:WVN196648 F262155:F262184 JB262155:JB262184 SX262155:SX262184 ACT262155:ACT262184 AMP262155:AMP262184 AWL262155:AWL262184 BGH262155:BGH262184 BQD262155:BQD262184 BZZ262155:BZZ262184 CJV262155:CJV262184 CTR262155:CTR262184 DDN262155:DDN262184 DNJ262155:DNJ262184 DXF262155:DXF262184 EHB262155:EHB262184 EQX262155:EQX262184 FAT262155:FAT262184 FKP262155:FKP262184 FUL262155:FUL262184 GEH262155:GEH262184 GOD262155:GOD262184 GXZ262155:GXZ262184 HHV262155:HHV262184 HRR262155:HRR262184 IBN262155:IBN262184 ILJ262155:ILJ262184 IVF262155:IVF262184 JFB262155:JFB262184 JOX262155:JOX262184 JYT262155:JYT262184 KIP262155:KIP262184 KSL262155:KSL262184 LCH262155:LCH262184 LMD262155:LMD262184 LVZ262155:LVZ262184 MFV262155:MFV262184 MPR262155:MPR262184 MZN262155:MZN262184 NJJ262155:NJJ262184 NTF262155:NTF262184 ODB262155:ODB262184 OMX262155:OMX262184 OWT262155:OWT262184 PGP262155:PGP262184 PQL262155:PQL262184 QAH262155:QAH262184 QKD262155:QKD262184 QTZ262155:QTZ262184 RDV262155:RDV262184 RNR262155:RNR262184 RXN262155:RXN262184 SHJ262155:SHJ262184 SRF262155:SRF262184 TBB262155:TBB262184 TKX262155:TKX262184 TUT262155:TUT262184 UEP262155:UEP262184 UOL262155:UOL262184 UYH262155:UYH262184 VID262155:VID262184 VRZ262155:VRZ262184 WBV262155:WBV262184 WLR262155:WLR262184 WVN262155:WVN262184 F327691:F327720 JB327691:JB327720 SX327691:SX327720 ACT327691:ACT327720 AMP327691:AMP327720 AWL327691:AWL327720 BGH327691:BGH327720 BQD327691:BQD327720 BZZ327691:BZZ327720 CJV327691:CJV327720 CTR327691:CTR327720 DDN327691:DDN327720 DNJ327691:DNJ327720 DXF327691:DXF327720 EHB327691:EHB327720 EQX327691:EQX327720 FAT327691:FAT327720 FKP327691:FKP327720 FUL327691:FUL327720 GEH327691:GEH327720 GOD327691:GOD327720 GXZ327691:GXZ327720 HHV327691:HHV327720 HRR327691:HRR327720 IBN327691:IBN327720 ILJ327691:ILJ327720 IVF327691:IVF327720 JFB327691:JFB327720 JOX327691:JOX327720 JYT327691:JYT327720 KIP327691:KIP327720 KSL327691:KSL327720 LCH327691:LCH327720 LMD327691:LMD327720 LVZ327691:LVZ327720 MFV327691:MFV327720 MPR327691:MPR327720 MZN327691:MZN327720 NJJ327691:NJJ327720 NTF327691:NTF327720 ODB327691:ODB327720 OMX327691:OMX327720 OWT327691:OWT327720 PGP327691:PGP327720 PQL327691:PQL327720 QAH327691:QAH327720 QKD327691:QKD327720 QTZ327691:QTZ327720 RDV327691:RDV327720 RNR327691:RNR327720 RXN327691:RXN327720 SHJ327691:SHJ327720 SRF327691:SRF327720 TBB327691:TBB327720 TKX327691:TKX327720 TUT327691:TUT327720 UEP327691:UEP327720 UOL327691:UOL327720 UYH327691:UYH327720 VID327691:VID327720 VRZ327691:VRZ327720 WBV327691:WBV327720 WLR327691:WLR327720 WVN327691:WVN327720 F393227:F393256 JB393227:JB393256 SX393227:SX393256 ACT393227:ACT393256 AMP393227:AMP393256 AWL393227:AWL393256 BGH393227:BGH393256 BQD393227:BQD393256 BZZ393227:BZZ393256 CJV393227:CJV393256 CTR393227:CTR393256 DDN393227:DDN393256 DNJ393227:DNJ393256 DXF393227:DXF393256 EHB393227:EHB393256 EQX393227:EQX393256 FAT393227:FAT393256 FKP393227:FKP393256 FUL393227:FUL393256 GEH393227:GEH393256 GOD393227:GOD393256 GXZ393227:GXZ393256 HHV393227:HHV393256 HRR393227:HRR393256 IBN393227:IBN393256 ILJ393227:ILJ393256 IVF393227:IVF393256 JFB393227:JFB393256 JOX393227:JOX393256 JYT393227:JYT393256 KIP393227:KIP393256 KSL393227:KSL393256 LCH393227:LCH393256 LMD393227:LMD393256 LVZ393227:LVZ393256 MFV393227:MFV393256 MPR393227:MPR393256 MZN393227:MZN393256 NJJ393227:NJJ393256 NTF393227:NTF393256 ODB393227:ODB393256 OMX393227:OMX393256 OWT393227:OWT393256 PGP393227:PGP393256 PQL393227:PQL393256 QAH393227:QAH393256 QKD393227:QKD393256 QTZ393227:QTZ393256 RDV393227:RDV393256 RNR393227:RNR393256 RXN393227:RXN393256 SHJ393227:SHJ393256 SRF393227:SRF393256 TBB393227:TBB393256 TKX393227:TKX393256 TUT393227:TUT393256 UEP393227:UEP393256 UOL393227:UOL393256 UYH393227:UYH393256 VID393227:VID393256 VRZ393227:VRZ393256 WBV393227:WBV393256 WLR393227:WLR393256 WVN393227:WVN393256 F458763:F458792 JB458763:JB458792 SX458763:SX458792 ACT458763:ACT458792 AMP458763:AMP458792 AWL458763:AWL458792 BGH458763:BGH458792 BQD458763:BQD458792 BZZ458763:BZZ458792 CJV458763:CJV458792 CTR458763:CTR458792 DDN458763:DDN458792 DNJ458763:DNJ458792 DXF458763:DXF458792 EHB458763:EHB458792 EQX458763:EQX458792 FAT458763:FAT458792 FKP458763:FKP458792 FUL458763:FUL458792 GEH458763:GEH458792 GOD458763:GOD458792 GXZ458763:GXZ458792 HHV458763:HHV458792 HRR458763:HRR458792 IBN458763:IBN458792 ILJ458763:ILJ458792 IVF458763:IVF458792 JFB458763:JFB458792 JOX458763:JOX458792 JYT458763:JYT458792 KIP458763:KIP458792 KSL458763:KSL458792 LCH458763:LCH458792 LMD458763:LMD458792 LVZ458763:LVZ458792 MFV458763:MFV458792 MPR458763:MPR458792 MZN458763:MZN458792 NJJ458763:NJJ458792 NTF458763:NTF458792 ODB458763:ODB458792 OMX458763:OMX458792 OWT458763:OWT458792 PGP458763:PGP458792 PQL458763:PQL458792 QAH458763:QAH458792 QKD458763:QKD458792 QTZ458763:QTZ458792 RDV458763:RDV458792 RNR458763:RNR458792 RXN458763:RXN458792 SHJ458763:SHJ458792 SRF458763:SRF458792 TBB458763:TBB458792 TKX458763:TKX458792 TUT458763:TUT458792 UEP458763:UEP458792 UOL458763:UOL458792 UYH458763:UYH458792 VID458763:VID458792 VRZ458763:VRZ458792 WBV458763:WBV458792 WLR458763:WLR458792 WVN458763:WVN458792 F524299:F524328 JB524299:JB524328 SX524299:SX524328 ACT524299:ACT524328 AMP524299:AMP524328 AWL524299:AWL524328 BGH524299:BGH524328 BQD524299:BQD524328 BZZ524299:BZZ524328 CJV524299:CJV524328 CTR524299:CTR524328 DDN524299:DDN524328 DNJ524299:DNJ524328 DXF524299:DXF524328 EHB524299:EHB524328 EQX524299:EQX524328 FAT524299:FAT524328 FKP524299:FKP524328 FUL524299:FUL524328 GEH524299:GEH524328 GOD524299:GOD524328 GXZ524299:GXZ524328 HHV524299:HHV524328 HRR524299:HRR524328 IBN524299:IBN524328 ILJ524299:ILJ524328 IVF524299:IVF524328 JFB524299:JFB524328 JOX524299:JOX524328 JYT524299:JYT524328 KIP524299:KIP524328 KSL524299:KSL524328 LCH524299:LCH524328 LMD524299:LMD524328 LVZ524299:LVZ524328 MFV524299:MFV524328 MPR524299:MPR524328 MZN524299:MZN524328 NJJ524299:NJJ524328 NTF524299:NTF524328 ODB524299:ODB524328 OMX524299:OMX524328 OWT524299:OWT524328 PGP524299:PGP524328 PQL524299:PQL524328 QAH524299:QAH524328 QKD524299:QKD524328 QTZ524299:QTZ524328 RDV524299:RDV524328 RNR524299:RNR524328 RXN524299:RXN524328 SHJ524299:SHJ524328 SRF524299:SRF524328 TBB524299:TBB524328 TKX524299:TKX524328 TUT524299:TUT524328 UEP524299:UEP524328 UOL524299:UOL524328 UYH524299:UYH524328 VID524299:VID524328 VRZ524299:VRZ524328 WBV524299:WBV524328 WLR524299:WLR524328 WVN524299:WVN524328 F589835:F589864 JB589835:JB589864 SX589835:SX589864 ACT589835:ACT589864 AMP589835:AMP589864 AWL589835:AWL589864 BGH589835:BGH589864 BQD589835:BQD589864 BZZ589835:BZZ589864 CJV589835:CJV589864 CTR589835:CTR589864 DDN589835:DDN589864 DNJ589835:DNJ589864 DXF589835:DXF589864 EHB589835:EHB589864 EQX589835:EQX589864 FAT589835:FAT589864 FKP589835:FKP589864 FUL589835:FUL589864 GEH589835:GEH589864 GOD589835:GOD589864 GXZ589835:GXZ589864 HHV589835:HHV589864 HRR589835:HRR589864 IBN589835:IBN589864 ILJ589835:ILJ589864 IVF589835:IVF589864 JFB589835:JFB589864 JOX589835:JOX589864 JYT589835:JYT589864 KIP589835:KIP589864 KSL589835:KSL589864 LCH589835:LCH589864 LMD589835:LMD589864 LVZ589835:LVZ589864 MFV589835:MFV589864 MPR589835:MPR589864 MZN589835:MZN589864 NJJ589835:NJJ589864 NTF589835:NTF589864 ODB589835:ODB589864 OMX589835:OMX589864 OWT589835:OWT589864 PGP589835:PGP589864 PQL589835:PQL589864 QAH589835:QAH589864 QKD589835:QKD589864 QTZ589835:QTZ589864 RDV589835:RDV589864 RNR589835:RNR589864 RXN589835:RXN589864 SHJ589835:SHJ589864 SRF589835:SRF589864 TBB589835:TBB589864 TKX589835:TKX589864 TUT589835:TUT589864 UEP589835:UEP589864 UOL589835:UOL589864 UYH589835:UYH589864 VID589835:VID589864 VRZ589835:VRZ589864 WBV589835:WBV589864 WLR589835:WLR589864 WVN589835:WVN589864 F655371:F655400 JB655371:JB655400 SX655371:SX655400 ACT655371:ACT655400 AMP655371:AMP655400 AWL655371:AWL655400 BGH655371:BGH655400 BQD655371:BQD655400 BZZ655371:BZZ655400 CJV655371:CJV655400 CTR655371:CTR655400 DDN655371:DDN655400 DNJ655371:DNJ655400 DXF655371:DXF655400 EHB655371:EHB655400 EQX655371:EQX655400 FAT655371:FAT655400 FKP655371:FKP655400 FUL655371:FUL655400 GEH655371:GEH655400 GOD655371:GOD655400 GXZ655371:GXZ655400 HHV655371:HHV655400 HRR655371:HRR655400 IBN655371:IBN655400 ILJ655371:ILJ655400 IVF655371:IVF655400 JFB655371:JFB655400 JOX655371:JOX655400 JYT655371:JYT655400 KIP655371:KIP655400 KSL655371:KSL655400 LCH655371:LCH655400 LMD655371:LMD655400 LVZ655371:LVZ655400 MFV655371:MFV655400 MPR655371:MPR655400 MZN655371:MZN655400 NJJ655371:NJJ655400 NTF655371:NTF655400 ODB655371:ODB655400 OMX655371:OMX655400 OWT655371:OWT655400 PGP655371:PGP655400 PQL655371:PQL655400 QAH655371:QAH655400 QKD655371:QKD655400 QTZ655371:QTZ655400 RDV655371:RDV655400 RNR655371:RNR655400 RXN655371:RXN655400 SHJ655371:SHJ655400 SRF655371:SRF655400 TBB655371:TBB655400 TKX655371:TKX655400 TUT655371:TUT655400 UEP655371:UEP655400 UOL655371:UOL655400 UYH655371:UYH655400 VID655371:VID655400 VRZ655371:VRZ655400 WBV655371:WBV655400 WLR655371:WLR655400 WVN655371:WVN655400 F720907:F720936 JB720907:JB720936 SX720907:SX720936 ACT720907:ACT720936 AMP720907:AMP720936 AWL720907:AWL720936 BGH720907:BGH720936 BQD720907:BQD720936 BZZ720907:BZZ720936 CJV720907:CJV720936 CTR720907:CTR720936 DDN720907:DDN720936 DNJ720907:DNJ720936 DXF720907:DXF720936 EHB720907:EHB720936 EQX720907:EQX720936 FAT720907:FAT720936 FKP720907:FKP720936 FUL720907:FUL720936 GEH720907:GEH720936 GOD720907:GOD720936 GXZ720907:GXZ720936 HHV720907:HHV720936 HRR720907:HRR720936 IBN720907:IBN720936 ILJ720907:ILJ720936 IVF720907:IVF720936 JFB720907:JFB720936 JOX720907:JOX720936 JYT720907:JYT720936 KIP720907:KIP720936 KSL720907:KSL720936 LCH720907:LCH720936 LMD720907:LMD720936 LVZ720907:LVZ720936 MFV720907:MFV720936 MPR720907:MPR720936 MZN720907:MZN720936 NJJ720907:NJJ720936 NTF720907:NTF720936 ODB720907:ODB720936 OMX720907:OMX720936 OWT720907:OWT720936 PGP720907:PGP720936 PQL720907:PQL720936 QAH720907:QAH720936 QKD720907:QKD720936 QTZ720907:QTZ720936 RDV720907:RDV720936 RNR720907:RNR720936 RXN720907:RXN720936 SHJ720907:SHJ720936 SRF720907:SRF720936 TBB720907:TBB720936 TKX720907:TKX720936 TUT720907:TUT720936 UEP720907:UEP720936 UOL720907:UOL720936 UYH720907:UYH720936 VID720907:VID720936 VRZ720907:VRZ720936 WBV720907:WBV720936 WLR720907:WLR720936 WVN720907:WVN720936 F786443:F786472 JB786443:JB786472 SX786443:SX786472 ACT786443:ACT786472 AMP786443:AMP786472 AWL786443:AWL786472 BGH786443:BGH786472 BQD786443:BQD786472 BZZ786443:BZZ786472 CJV786443:CJV786472 CTR786443:CTR786472 DDN786443:DDN786472 DNJ786443:DNJ786472 DXF786443:DXF786472 EHB786443:EHB786472 EQX786443:EQX786472 FAT786443:FAT786472 FKP786443:FKP786472 FUL786443:FUL786472 GEH786443:GEH786472 GOD786443:GOD786472 GXZ786443:GXZ786472 HHV786443:HHV786472 HRR786443:HRR786472 IBN786443:IBN786472 ILJ786443:ILJ786472 IVF786443:IVF786472 JFB786443:JFB786472 JOX786443:JOX786472 JYT786443:JYT786472 KIP786443:KIP786472 KSL786443:KSL786472 LCH786443:LCH786472 LMD786443:LMD786472 LVZ786443:LVZ786472 MFV786443:MFV786472 MPR786443:MPR786472 MZN786443:MZN786472 NJJ786443:NJJ786472 NTF786443:NTF786472 ODB786443:ODB786472 OMX786443:OMX786472 OWT786443:OWT786472 PGP786443:PGP786472 PQL786443:PQL786472 QAH786443:QAH786472 QKD786443:QKD786472 QTZ786443:QTZ786472 RDV786443:RDV786472 RNR786443:RNR786472 RXN786443:RXN786472 SHJ786443:SHJ786472 SRF786443:SRF786472 TBB786443:TBB786472 TKX786443:TKX786472 TUT786443:TUT786472 UEP786443:UEP786472 UOL786443:UOL786472 UYH786443:UYH786472 VID786443:VID786472 VRZ786443:VRZ786472 WBV786443:WBV786472 WLR786443:WLR786472 WVN786443:WVN786472 F851979:F852008 JB851979:JB852008 SX851979:SX852008 ACT851979:ACT852008 AMP851979:AMP852008 AWL851979:AWL852008 BGH851979:BGH852008 BQD851979:BQD852008 BZZ851979:BZZ852008 CJV851979:CJV852008 CTR851979:CTR852008 DDN851979:DDN852008 DNJ851979:DNJ852008 DXF851979:DXF852008 EHB851979:EHB852008 EQX851979:EQX852008 FAT851979:FAT852008 FKP851979:FKP852008 FUL851979:FUL852008 GEH851979:GEH852008 GOD851979:GOD852008 GXZ851979:GXZ852008 HHV851979:HHV852008 HRR851979:HRR852008 IBN851979:IBN852008 ILJ851979:ILJ852008 IVF851979:IVF852008 JFB851979:JFB852008 JOX851979:JOX852008 JYT851979:JYT852008 KIP851979:KIP852008 KSL851979:KSL852008 LCH851979:LCH852008 LMD851979:LMD852008 LVZ851979:LVZ852008 MFV851979:MFV852008 MPR851979:MPR852008 MZN851979:MZN852008 NJJ851979:NJJ852008 NTF851979:NTF852008 ODB851979:ODB852008 OMX851979:OMX852008 OWT851979:OWT852008 PGP851979:PGP852008 PQL851979:PQL852008 QAH851979:QAH852008 QKD851979:QKD852008 QTZ851979:QTZ852008 RDV851979:RDV852008 RNR851979:RNR852008 RXN851979:RXN852008 SHJ851979:SHJ852008 SRF851979:SRF852008 TBB851979:TBB852008 TKX851979:TKX852008 TUT851979:TUT852008 UEP851979:UEP852008 UOL851979:UOL852008 UYH851979:UYH852008 VID851979:VID852008 VRZ851979:VRZ852008 WBV851979:WBV852008 WLR851979:WLR852008 WVN851979:WVN852008 F917515:F917544 JB917515:JB917544 SX917515:SX917544 ACT917515:ACT917544 AMP917515:AMP917544 AWL917515:AWL917544 BGH917515:BGH917544 BQD917515:BQD917544 BZZ917515:BZZ917544 CJV917515:CJV917544 CTR917515:CTR917544 DDN917515:DDN917544 DNJ917515:DNJ917544 DXF917515:DXF917544 EHB917515:EHB917544 EQX917515:EQX917544 FAT917515:FAT917544 FKP917515:FKP917544 FUL917515:FUL917544 GEH917515:GEH917544 GOD917515:GOD917544 GXZ917515:GXZ917544 HHV917515:HHV917544 HRR917515:HRR917544 IBN917515:IBN917544 ILJ917515:ILJ917544 IVF917515:IVF917544 JFB917515:JFB917544 JOX917515:JOX917544 JYT917515:JYT917544 KIP917515:KIP917544 KSL917515:KSL917544 LCH917515:LCH917544 LMD917515:LMD917544 LVZ917515:LVZ917544 MFV917515:MFV917544 MPR917515:MPR917544 MZN917515:MZN917544 NJJ917515:NJJ917544 NTF917515:NTF917544 ODB917515:ODB917544 OMX917515:OMX917544 OWT917515:OWT917544 PGP917515:PGP917544 PQL917515:PQL917544 QAH917515:QAH917544 QKD917515:QKD917544 QTZ917515:QTZ917544 RDV917515:RDV917544 RNR917515:RNR917544 RXN917515:RXN917544 SHJ917515:SHJ917544 SRF917515:SRF917544 TBB917515:TBB917544 TKX917515:TKX917544 TUT917515:TUT917544 UEP917515:UEP917544 UOL917515:UOL917544 UYH917515:UYH917544 VID917515:VID917544 VRZ917515:VRZ917544 WBV917515:WBV917544 WLR917515:WLR917544 WVN917515:WVN917544 F983051:F983080 JB983051:JB983080 SX983051:SX983080 ACT983051:ACT983080 AMP983051:AMP983080 AWL983051:AWL983080 BGH983051:BGH983080 BQD983051:BQD983080 BZZ983051:BZZ983080 CJV983051:CJV983080 CTR983051:CTR983080 DDN983051:DDN983080 DNJ983051:DNJ983080 DXF983051:DXF983080 EHB983051:EHB983080 EQX983051:EQX983080 FAT983051:FAT983080 FKP983051:FKP983080 FUL983051:FUL983080 GEH983051:GEH983080 GOD983051:GOD983080 GXZ983051:GXZ983080 HHV983051:HHV983080 HRR983051:HRR983080 IBN983051:IBN983080 ILJ983051:ILJ983080 IVF983051:IVF983080 JFB983051:JFB983080 JOX983051:JOX983080 JYT983051:JYT983080 KIP983051:KIP983080 KSL983051:KSL983080 LCH983051:LCH983080 LMD983051:LMD983080 LVZ983051:LVZ983080 MFV983051:MFV983080 MPR983051:MPR983080 MZN983051:MZN983080 NJJ983051:NJJ983080 NTF983051:NTF983080 ODB983051:ODB983080 OMX983051:OMX983080 OWT983051:OWT983080 PGP983051:PGP983080 PQL983051:PQL983080 QAH983051:QAH983080 QKD983051:QKD983080 QTZ983051:QTZ983080 RDV983051:RDV983080 RNR983051:RNR983080 RXN983051:RXN983080 SHJ983051:SHJ983080 SRF983051:SRF983080 TBB983051:TBB983080 TKX983051:TKX983080 TUT983051:TUT983080 UEP983051:UEP983080 UOL983051:UOL983080 UYH983051:UYH983080 VID983051:VID983080 VRZ983051:VRZ983080 WBV983051:WBV983080 WLR983051:WLR983080">
      <formula1>"男,女"</formula1>
    </dataValidation>
    <dataValidation type="list" allowBlank="1" showInputMessage="1" showErrorMessage="1" sqref="WVQ983051:WVQ983080 JE11:JE40 TA11:TA40 ACW11:ACW40 AMS11:AMS40 AWO11:AWO40 BGK11:BGK40 BQG11:BQG40 CAC11:CAC40 CJY11:CJY40 CTU11:CTU40 DDQ11:DDQ40 DNM11:DNM40 DXI11:DXI40 EHE11:EHE40 ERA11:ERA40 FAW11:FAW40 FKS11:FKS40 FUO11:FUO40 GEK11:GEK40 GOG11:GOG40 GYC11:GYC40 HHY11:HHY40 HRU11:HRU40 IBQ11:IBQ40 ILM11:ILM40 IVI11:IVI40 JFE11:JFE40 JPA11:JPA40 JYW11:JYW40 KIS11:KIS40 KSO11:KSO40 LCK11:LCK40 LMG11:LMG40 LWC11:LWC40 MFY11:MFY40 MPU11:MPU40 MZQ11:MZQ40 NJM11:NJM40 NTI11:NTI40 ODE11:ODE40 ONA11:ONA40 OWW11:OWW40 PGS11:PGS40 PQO11:PQO40 QAK11:QAK40 QKG11:QKG40 QUC11:QUC40 RDY11:RDY40 RNU11:RNU40 RXQ11:RXQ40 SHM11:SHM40 SRI11:SRI40 TBE11:TBE40 TLA11:TLA40 TUW11:TUW40 UES11:UES40 UOO11:UOO40 UYK11:UYK40 VIG11:VIG40 VSC11:VSC40 WBY11:WBY40 WLU11:WLU40 WVQ11:WVQ40 I65547:I65576 JE65547:JE65576 TA65547:TA65576 ACW65547:ACW65576 AMS65547:AMS65576 AWO65547:AWO65576 BGK65547:BGK65576 BQG65547:BQG65576 CAC65547:CAC65576 CJY65547:CJY65576 CTU65547:CTU65576 DDQ65547:DDQ65576 DNM65547:DNM65576 DXI65547:DXI65576 EHE65547:EHE65576 ERA65547:ERA65576 FAW65547:FAW65576 FKS65547:FKS65576 FUO65547:FUO65576 GEK65547:GEK65576 GOG65547:GOG65576 GYC65547:GYC65576 HHY65547:HHY65576 HRU65547:HRU65576 IBQ65547:IBQ65576 ILM65547:ILM65576 IVI65547:IVI65576 JFE65547:JFE65576 JPA65547:JPA65576 JYW65547:JYW65576 KIS65547:KIS65576 KSO65547:KSO65576 LCK65547:LCK65576 LMG65547:LMG65576 LWC65547:LWC65576 MFY65547:MFY65576 MPU65547:MPU65576 MZQ65547:MZQ65576 NJM65547:NJM65576 NTI65547:NTI65576 ODE65547:ODE65576 ONA65547:ONA65576 OWW65547:OWW65576 PGS65547:PGS65576 PQO65547:PQO65576 QAK65547:QAK65576 QKG65547:QKG65576 QUC65547:QUC65576 RDY65547:RDY65576 RNU65547:RNU65576 RXQ65547:RXQ65576 SHM65547:SHM65576 SRI65547:SRI65576 TBE65547:TBE65576 TLA65547:TLA65576 TUW65547:TUW65576 UES65547:UES65576 UOO65547:UOO65576 UYK65547:UYK65576 VIG65547:VIG65576 VSC65547:VSC65576 WBY65547:WBY65576 WLU65547:WLU65576 WVQ65547:WVQ65576 I131083:I131112 JE131083:JE131112 TA131083:TA131112 ACW131083:ACW131112 AMS131083:AMS131112 AWO131083:AWO131112 BGK131083:BGK131112 BQG131083:BQG131112 CAC131083:CAC131112 CJY131083:CJY131112 CTU131083:CTU131112 DDQ131083:DDQ131112 DNM131083:DNM131112 DXI131083:DXI131112 EHE131083:EHE131112 ERA131083:ERA131112 FAW131083:FAW131112 FKS131083:FKS131112 FUO131083:FUO131112 GEK131083:GEK131112 GOG131083:GOG131112 GYC131083:GYC131112 HHY131083:HHY131112 HRU131083:HRU131112 IBQ131083:IBQ131112 ILM131083:ILM131112 IVI131083:IVI131112 JFE131083:JFE131112 JPA131083:JPA131112 JYW131083:JYW131112 KIS131083:KIS131112 KSO131083:KSO131112 LCK131083:LCK131112 LMG131083:LMG131112 LWC131083:LWC131112 MFY131083:MFY131112 MPU131083:MPU131112 MZQ131083:MZQ131112 NJM131083:NJM131112 NTI131083:NTI131112 ODE131083:ODE131112 ONA131083:ONA131112 OWW131083:OWW131112 PGS131083:PGS131112 PQO131083:PQO131112 QAK131083:QAK131112 QKG131083:QKG131112 QUC131083:QUC131112 RDY131083:RDY131112 RNU131083:RNU131112 RXQ131083:RXQ131112 SHM131083:SHM131112 SRI131083:SRI131112 TBE131083:TBE131112 TLA131083:TLA131112 TUW131083:TUW131112 UES131083:UES131112 UOO131083:UOO131112 UYK131083:UYK131112 VIG131083:VIG131112 VSC131083:VSC131112 WBY131083:WBY131112 WLU131083:WLU131112 WVQ131083:WVQ131112 I196619:I196648 JE196619:JE196648 TA196619:TA196648 ACW196619:ACW196648 AMS196619:AMS196648 AWO196619:AWO196648 BGK196619:BGK196648 BQG196619:BQG196648 CAC196619:CAC196648 CJY196619:CJY196648 CTU196619:CTU196648 DDQ196619:DDQ196648 DNM196619:DNM196648 DXI196619:DXI196648 EHE196619:EHE196648 ERA196619:ERA196648 FAW196619:FAW196648 FKS196619:FKS196648 FUO196619:FUO196648 GEK196619:GEK196648 GOG196619:GOG196648 GYC196619:GYC196648 HHY196619:HHY196648 HRU196619:HRU196648 IBQ196619:IBQ196648 ILM196619:ILM196648 IVI196619:IVI196648 JFE196619:JFE196648 JPA196619:JPA196648 JYW196619:JYW196648 KIS196619:KIS196648 KSO196619:KSO196648 LCK196619:LCK196648 LMG196619:LMG196648 LWC196619:LWC196648 MFY196619:MFY196648 MPU196619:MPU196648 MZQ196619:MZQ196648 NJM196619:NJM196648 NTI196619:NTI196648 ODE196619:ODE196648 ONA196619:ONA196648 OWW196619:OWW196648 PGS196619:PGS196648 PQO196619:PQO196648 QAK196619:QAK196648 QKG196619:QKG196648 QUC196619:QUC196648 RDY196619:RDY196648 RNU196619:RNU196648 RXQ196619:RXQ196648 SHM196619:SHM196648 SRI196619:SRI196648 TBE196619:TBE196648 TLA196619:TLA196648 TUW196619:TUW196648 UES196619:UES196648 UOO196619:UOO196648 UYK196619:UYK196648 VIG196619:VIG196648 VSC196619:VSC196648 WBY196619:WBY196648 WLU196619:WLU196648 WVQ196619:WVQ196648 I262155:I262184 JE262155:JE262184 TA262155:TA262184 ACW262155:ACW262184 AMS262155:AMS262184 AWO262155:AWO262184 BGK262155:BGK262184 BQG262155:BQG262184 CAC262155:CAC262184 CJY262155:CJY262184 CTU262155:CTU262184 DDQ262155:DDQ262184 DNM262155:DNM262184 DXI262155:DXI262184 EHE262155:EHE262184 ERA262155:ERA262184 FAW262155:FAW262184 FKS262155:FKS262184 FUO262155:FUO262184 GEK262155:GEK262184 GOG262155:GOG262184 GYC262155:GYC262184 HHY262155:HHY262184 HRU262155:HRU262184 IBQ262155:IBQ262184 ILM262155:ILM262184 IVI262155:IVI262184 JFE262155:JFE262184 JPA262155:JPA262184 JYW262155:JYW262184 KIS262155:KIS262184 KSO262155:KSO262184 LCK262155:LCK262184 LMG262155:LMG262184 LWC262155:LWC262184 MFY262155:MFY262184 MPU262155:MPU262184 MZQ262155:MZQ262184 NJM262155:NJM262184 NTI262155:NTI262184 ODE262155:ODE262184 ONA262155:ONA262184 OWW262155:OWW262184 PGS262155:PGS262184 PQO262155:PQO262184 QAK262155:QAK262184 QKG262155:QKG262184 QUC262155:QUC262184 RDY262155:RDY262184 RNU262155:RNU262184 RXQ262155:RXQ262184 SHM262155:SHM262184 SRI262155:SRI262184 TBE262155:TBE262184 TLA262155:TLA262184 TUW262155:TUW262184 UES262155:UES262184 UOO262155:UOO262184 UYK262155:UYK262184 VIG262155:VIG262184 VSC262155:VSC262184 WBY262155:WBY262184 WLU262155:WLU262184 WVQ262155:WVQ262184 I327691:I327720 JE327691:JE327720 TA327691:TA327720 ACW327691:ACW327720 AMS327691:AMS327720 AWO327691:AWO327720 BGK327691:BGK327720 BQG327691:BQG327720 CAC327691:CAC327720 CJY327691:CJY327720 CTU327691:CTU327720 DDQ327691:DDQ327720 DNM327691:DNM327720 DXI327691:DXI327720 EHE327691:EHE327720 ERA327691:ERA327720 FAW327691:FAW327720 FKS327691:FKS327720 FUO327691:FUO327720 GEK327691:GEK327720 GOG327691:GOG327720 GYC327691:GYC327720 HHY327691:HHY327720 HRU327691:HRU327720 IBQ327691:IBQ327720 ILM327691:ILM327720 IVI327691:IVI327720 JFE327691:JFE327720 JPA327691:JPA327720 JYW327691:JYW327720 KIS327691:KIS327720 KSO327691:KSO327720 LCK327691:LCK327720 LMG327691:LMG327720 LWC327691:LWC327720 MFY327691:MFY327720 MPU327691:MPU327720 MZQ327691:MZQ327720 NJM327691:NJM327720 NTI327691:NTI327720 ODE327691:ODE327720 ONA327691:ONA327720 OWW327691:OWW327720 PGS327691:PGS327720 PQO327691:PQO327720 QAK327691:QAK327720 QKG327691:QKG327720 QUC327691:QUC327720 RDY327691:RDY327720 RNU327691:RNU327720 RXQ327691:RXQ327720 SHM327691:SHM327720 SRI327691:SRI327720 TBE327691:TBE327720 TLA327691:TLA327720 TUW327691:TUW327720 UES327691:UES327720 UOO327691:UOO327720 UYK327691:UYK327720 VIG327691:VIG327720 VSC327691:VSC327720 WBY327691:WBY327720 WLU327691:WLU327720 WVQ327691:WVQ327720 I393227:I393256 JE393227:JE393256 TA393227:TA393256 ACW393227:ACW393256 AMS393227:AMS393256 AWO393227:AWO393256 BGK393227:BGK393256 BQG393227:BQG393256 CAC393227:CAC393256 CJY393227:CJY393256 CTU393227:CTU393256 DDQ393227:DDQ393256 DNM393227:DNM393256 DXI393227:DXI393256 EHE393227:EHE393256 ERA393227:ERA393256 FAW393227:FAW393256 FKS393227:FKS393256 FUO393227:FUO393256 GEK393227:GEK393256 GOG393227:GOG393256 GYC393227:GYC393256 HHY393227:HHY393256 HRU393227:HRU393256 IBQ393227:IBQ393256 ILM393227:ILM393256 IVI393227:IVI393256 JFE393227:JFE393256 JPA393227:JPA393256 JYW393227:JYW393256 KIS393227:KIS393256 KSO393227:KSO393256 LCK393227:LCK393256 LMG393227:LMG393256 LWC393227:LWC393256 MFY393227:MFY393256 MPU393227:MPU393256 MZQ393227:MZQ393256 NJM393227:NJM393256 NTI393227:NTI393256 ODE393227:ODE393256 ONA393227:ONA393256 OWW393227:OWW393256 PGS393227:PGS393256 PQO393227:PQO393256 QAK393227:QAK393256 QKG393227:QKG393256 QUC393227:QUC393256 RDY393227:RDY393256 RNU393227:RNU393256 RXQ393227:RXQ393256 SHM393227:SHM393256 SRI393227:SRI393256 TBE393227:TBE393256 TLA393227:TLA393256 TUW393227:TUW393256 UES393227:UES393256 UOO393227:UOO393256 UYK393227:UYK393256 VIG393227:VIG393256 VSC393227:VSC393256 WBY393227:WBY393256 WLU393227:WLU393256 WVQ393227:WVQ393256 I458763:I458792 JE458763:JE458792 TA458763:TA458792 ACW458763:ACW458792 AMS458763:AMS458792 AWO458763:AWO458792 BGK458763:BGK458792 BQG458763:BQG458792 CAC458763:CAC458792 CJY458763:CJY458792 CTU458763:CTU458792 DDQ458763:DDQ458792 DNM458763:DNM458792 DXI458763:DXI458792 EHE458763:EHE458792 ERA458763:ERA458792 FAW458763:FAW458792 FKS458763:FKS458792 FUO458763:FUO458792 GEK458763:GEK458792 GOG458763:GOG458792 GYC458763:GYC458792 HHY458763:HHY458792 HRU458763:HRU458792 IBQ458763:IBQ458792 ILM458763:ILM458792 IVI458763:IVI458792 JFE458763:JFE458792 JPA458763:JPA458792 JYW458763:JYW458792 KIS458763:KIS458792 KSO458763:KSO458792 LCK458763:LCK458792 LMG458763:LMG458792 LWC458763:LWC458792 MFY458763:MFY458792 MPU458763:MPU458792 MZQ458763:MZQ458792 NJM458763:NJM458792 NTI458763:NTI458792 ODE458763:ODE458792 ONA458763:ONA458792 OWW458763:OWW458792 PGS458763:PGS458792 PQO458763:PQO458792 QAK458763:QAK458792 QKG458763:QKG458792 QUC458763:QUC458792 RDY458763:RDY458792 RNU458763:RNU458792 RXQ458763:RXQ458792 SHM458763:SHM458792 SRI458763:SRI458792 TBE458763:TBE458792 TLA458763:TLA458792 TUW458763:TUW458792 UES458763:UES458792 UOO458763:UOO458792 UYK458763:UYK458792 VIG458763:VIG458792 VSC458763:VSC458792 WBY458763:WBY458792 WLU458763:WLU458792 WVQ458763:WVQ458792 I524299:I524328 JE524299:JE524328 TA524299:TA524328 ACW524299:ACW524328 AMS524299:AMS524328 AWO524299:AWO524328 BGK524299:BGK524328 BQG524299:BQG524328 CAC524299:CAC524328 CJY524299:CJY524328 CTU524299:CTU524328 DDQ524299:DDQ524328 DNM524299:DNM524328 DXI524299:DXI524328 EHE524299:EHE524328 ERA524299:ERA524328 FAW524299:FAW524328 FKS524299:FKS524328 FUO524299:FUO524328 GEK524299:GEK524328 GOG524299:GOG524328 GYC524299:GYC524328 HHY524299:HHY524328 HRU524299:HRU524328 IBQ524299:IBQ524328 ILM524299:ILM524328 IVI524299:IVI524328 JFE524299:JFE524328 JPA524299:JPA524328 JYW524299:JYW524328 KIS524299:KIS524328 KSO524299:KSO524328 LCK524299:LCK524328 LMG524299:LMG524328 LWC524299:LWC524328 MFY524299:MFY524328 MPU524299:MPU524328 MZQ524299:MZQ524328 NJM524299:NJM524328 NTI524299:NTI524328 ODE524299:ODE524328 ONA524299:ONA524328 OWW524299:OWW524328 PGS524299:PGS524328 PQO524299:PQO524328 QAK524299:QAK524328 QKG524299:QKG524328 QUC524299:QUC524328 RDY524299:RDY524328 RNU524299:RNU524328 RXQ524299:RXQ524328 SHM524299:SHM524328 SRI524299:SRI524328 TBE524299:TBE524328 TLA524299:TLA524328 TUW524299:TUW524328 UES524299:UES524328 UOO524299:UOO524328 UYK524299:UYK524328 VIG524299:VIG524328 VSC524299:VSC524328 WBY524299:WBY524328 WLU524299:WLU524328 WVQ524299:WVQ524328 I589835:I589864 JE589835:JE589864 TA589835:TA589864 ACW589835:ACW589864 AMS589835:AMS589864 AWO589835:AWO589864 BGK589835:BGK589864 BQG589835:BQG589864 CAC589835:CAC589864 CJY589835:CJY589864 CTU589835:CTU589864 DDQ589835:DDQ589864 DNM589835:DNM589864 DXI589835:DXI589864 EHE589835:EHE589864 ERA589835:ERA589864 FAW589835:FAW589864 FKS589835:FKS589864 FUO589835:FUO589864 GEK589835:GEK589864 GOG589835:GOG589864 GYC589835:GYC589864 HHY589835:HHY589864 HRU589835:HRU589864 IBQ589835:IBQ589864 ILM589835:ILM589864 IVI589835:IVI589864 JFE589835:JFE589864 JPA589835:JPA589864 JYW589835:JYW589864 KIS589835:KIS589864 KSO589835:KSO589864 LCK589835:LCK589864 LMG589835:LMG589864 LWC589835:LWC589864 MFY589835:MFY589864 MPU589835:MPU589864 MZQ589835:MZQ589864 NJM589835:NJM589864 NTI589835:NTI589864 ODE589835:ODE589864 ONA589835:ONA589864 OWW589835:OWW589864 PGS589835:PGS589864 PQO589835:PQO589864 QAK589835:QAK589864 QKG589835:QKG589864 QUC589835:QUC589864 RDY589835:RDY589864 RNU589835:RNU589864 RXQ589835:RXQ589864 SHM589835:SHM589864 SRI589835:SRI589864 TBE589835:TBE589864 TLA589835:TLA589864 TUW589835:TUW589864 UES589835:UES589864 UOO589835:UOO589864 UYK589835:UYK589864 VIG589835:VIG589864 VSC589835:VSC589864 WBY589835:WBY589864 WLU589835:WLU589864 WVQ589835:WVQ589864 I655371:I655400 JE655371:JE655400 TA655371:TA655400 ACW655371:ACW655400 AMS655371:AMS655400 AWO655371:AWO655400 BGK655371:BGK655400 BQG655371:BQG655400 CAC655371:CAC655400 CJY655371:CJY655400 CTU655371:CTU655400 DDQ655371:DDQ655400 DNM655371:DNM655400 DXI655371:DXI655400 EHE655371:EHE655400 ERA655371:ERA655400 FAW655371:FAW655400 FKS655371:FKS655400 FUO655371:FUO655400 GEK655371:GEK655400 GOG655371:GOG655400 GYC655371:GYC655400 HHY655371:HHY655400 HRU655371:HRU655400 IBQ655371:IBQ655400 ILM655371:ILM655400 IVI655371:IVI655400 JFE655371:JFE655400 JPA655371:JPA655400 JYW655371:JYW655400 KIS655371:KIS655400 KSO655371:KSO655400 LCK655371:LCK655400 LMG655371:LMG655400 LWC655371:LWC655400 MFY655371:MFY655400 MPU655371:MPU655400 MZQ655371:MZQ655400 NJM655371:NJM655400 NTI655371:NTI655400 ODE655371:ODE655400 ONA655371:ONA655400 OWW655371:OWW655400 PGS655371:PGS655400 PQO655371:PQO655400 QAK655371:QAK655400 QKG655371:QKG655400 QUC655371:QUC655400 RDY655371:RDY655400 RNU655371:RNU655400 RXQ655371:RXQ655400 SHM655371:SHM655400 SRI655371:SRI655400 TBE655371:TBE655400 TLA655371:TLA655400 TUW655371:TUW655400 UES655371:UES655400 UOO655371:UOO655400 UYK655371:UYK655400 VIG655371:VIG655400 VSC655371:VSC655400 WBY655371:WBY655400 WLU655371:WLU655400 WVQ655371:WVQ655400 I720907:I720936 JE720907:JE720936 TA720907:TA720936 ACW720907:ACW720936 AMS720907:AMS720936 AWO720907:AWO720936 BGK720907:BGK720936 BQG720907:BQG720936 CAC720907:CAC720936 CJY720907:CJY720936 CTU720907:CTU720936 DDQ720907:DDQ720936 DNM720907:DNM720936 DXI720907:DXI720936 EHE720907:EHE720936 ERA720907:ERA720936 FAW720907:FAW720936 FKS720907:FKS720936 FUO720907:FUO720936 GEK720907:GEK720936 GOG720907:GOG720936 GYC720907:GYC720936 HHY720907:HHY720936 HRU720907:HRU720936 IBQ720907:IBQ720936 ILM720907:ILM720936 IVI720907:IVI720936 JFE720907:JFE720936 JPA720907:JPA720936 JYW720907:JYW720936 KIS720907:KIS720936 KSO720907:KSO720936 LCK720907:LCK720936 LMG720907:LMG720936 LWC720907:LWC720936 MFY720907:MFY720936 MPU720907:MPU720936 MZQ720907:MZQ720936 NJM720907:NJM720936 NTI720907:NTI720936 ODE720907:ODE720936 ONA720907:ONA720936 OWW720907:OWW720936 PGS720907:PGS720936 PQO720907:PQO720936 QAK720907:QAK720936 QKG720907:QKG720936 QUC720907:QUC720936 RDY720907:RDY720936 RNU720907:RNU720936 RXQ720907:RXQ720936 SHM720907:SHM720936 SRI720907:SRI720936 TBE720907:TBE720936 TLA720907:TLA720936 TUW720907:TUW720936 UES720907:UES720936 UOO720907:UOO720936 UYK720907:UYK720936 VIG720907:VIG720936 VSC720907:VSC720936 WBY720907:WBY720936 WLU720907:WLU720936 WVQ720907:WVQ720936 I786443:I786472 JE786443:JE786472 TA786443:TA786472 ACW786443:ACW786472 AMS786443:AMS786472 AWO786443:AWO786472 BGK786443:BGK786472 BQG786443:BQG786472 CAC786443:CAC786472 CJY786443:CJY786472 CTU786443:CTU786472 DDQ786443:DDQ786472 DNM786443:DNM786472 DXI786443:DXI786472 EHE786443:EHE786472 ERA786443:ERA786472 FAW786443:FAW786472 FKS786443:FKS786472 FUO786443:FUO786472 GEK786443:GEK786472 GOG786443:GOG786472 GYC786443:GYC786472 HHY786443:HHY786472 HRU786443:HRU786472 IBQ786443:IBQ786472 ILM786443:ILM786472 IVI786443:IVI786472 JFE786443:JFE786472 JPA786443:JPA786472 JYW786443:JYW786472 KIS786443:KIS786472 KSO786443:KSO786472 LCK786443:LCK786472 LMG786443:LMG786472 LWC786443:LWC786472 MFY786443:MFY786472 MPU786443:MPU786472 MZQ786443:MZQ786472 NJM786443:NJM786472 NTI786443:NTI786472 ODE786443:ODE786472 ONA786443:ONA786472 OWW786443:OWW786472 PGS786443:PGS786472 PQO786443:PQO786472 QAK786443:QAK786472 QKG786443:QKG786472 QUC786443:QUC786472 RDY786443:RDY786472 RNU786443:RNU786472 RXQ786443:RXQ786472 SHM786443:SHM786472 SRI786443:SRI786472 TBE786443:TBE786472 TLA786443:TLA786472 TUW786443:TUW786472 UES786443:UES786472 UOO786443:UOO786472 UYK786443:UYK786472 VIG786443:VIG786472 VSC786443:VSC786472 WBY786443:WBY786472 WLU786443:WLU786472 WVQ786443:WVQ786472 I851979:I852008 JE851979:JE852008 TA851979:TA852008 ACW851979:ACW852008 AMS851979:AMS852008 AWO851979:AWO852008 BGK851979:BGK852008 BQG851979:BQG852008 CAC851979:CAC852008 CJY851979:CJY852008 CTU851979:CTU852008 DDQ851979:DDQ852008 DNM851979:DNM852008 DXI851979:DXI852008 EHE851979:EHE852008 ERA851979:ERA852008 FAW851979:FAW852008 FKS851979:FKS852008 FUO851979:FUO852008 GEK851979:GEK852008 GOG851979:GOG852008 GYC851979:GYC852008 HHY851979:HHY852008 HRU851979:HRU852008 IBQ851979:IBQ852008 ILM851979:ILM852008 IVI851979:IVI852008 JFE851979:JFE852008 JPA851979:JPA852008 JYW851979:JYW852008 KIS851979:KIS852008 KSO851979:KSO852008 LCK851979:LCK852008 LMG851979:LMG852008 LWC851979:LWC852008 MFY851979:MFY852008 MPU851979:MPU852008 MZQ851979:MZQ852008 NJM851979:NJM852008 NTI851979:NTI852008 ODE851979:ODE852008 ONA851979:ONA852008 OWW851979:OWW852008 PGS851979:PGS852008 PQO851979:PQO852008 QAK851979:QAK852008 QKG851979:QKG852008 QUC851979:QUC852008 RDY851979:RDY852008 RNU851979:RNU852008 RXQ851979:RXQ852008 SHM851979:SHM852008 SRI851979:SRI852008 TBE851979:TBE852008 TLA851979:TLA852008 TUW851979:TUW852008 UES851979:UES852008 UOO851979:UOO852008 UYK851979:UYK852008 VIG851979:VIG852008 VSC851979:VSC852008 WBY851979:WBY852008 WLU851979:WLU852008 WVQ851979:WVQ852008 I917515:I917544 JE917515:JE917544 TA917515:TA917544 ACW917515:ACW917544 AMS917515:AMS917544 AWO917515:AWO917544 BGK917515:BGK917544 BQG917515:BQG917544 CAC917515:CAC917544 CJY917515:CJY917544 CTU917515:CTU917544 DDQ917515:DDQ917544 DNM917515:DNM917544 DXI917515:DXI917544 EHE917515:EHE917544 ERA917515:ERA917544 FAW917515:FAW917544 FKS917515:FKS917544 FUO917515:FUO917544 GEK917515:GEK917544 GOG917515:GOG917544 GYC917515:GYC917544 HHY917515:HHY917544 HRU917515:HRU917544 IBQ917515:IBQ917544 ILM917515:ILM917544 IVI917515:IVI917544 JFE917515:JFE917544 JPA917515:JPA917544 JYW917515:JYW917544 KIS917515:KIS917544 KSO917515:KSO917544 LCK917515:LCK917544 LMG917515:LMG917544 LWC917515:LWC917544 MFY917515:MFY917544 MPU917515:MPU917544 MZQ917515:MZQ917544 NJM917515:NJM917544 NTI917515:NTI917544 ODE917515:ODE917544 ONA917515:ONA917544 OWW917515:OWW917544 PGS917515:PGS917544 PQO917515:PQO917544 QAK917515:QAK917544 QKG917515:QKG917544 QUC917515:QUC917544 RDY917515:RDY917544 RNU917515:RNU917544 RXQ917515:RXQ917544 SHM917515:SHM917544 SRI917515:SRI917544 TBE917515:TBE917544 TLA917515:TLA917544 TUW917515:TUW917544 UES917515:UES917544 UOO917515:UOO917544 UYK917515:UYK917544 VIG917515:VIG917544 VSC917515:VSC917544 WBY917515:WBY917544 WLU917515:WLU917544 WVQ917515:WVQ917544 I983051:I983080 JE983051:JE983080 TA983051:TA983080 ACW983051:ACW983080 AMS983051:AMS983080 AWO983051:AWO983080 BGK983051:BGK983080 BQG983051:BQG983080 CAC983051:CAC983080 CJY983051:CJY983080 CTU983051:CTU983080 DDQ983051:DDQ983080 DNM983051:DNM983080 DXI983051:DXI983080 EHE983051:EHE983080 ERA983051:ERA983080 FAW983051:FAW983080 FKS983051:FKS983080 FUO983051:FUO983080 GEK983051:GEK983080 GOG983051:GOG983080 GYC983051:GYC983080 HHY983051:HHY983080 HRU983051:HRU983080 IBQ983051:IBQ983080 ILM983051:ILM983080 IVI983051:IVI983080 JFE983051:JFE983080 JPA983051:JPA983080 JYW983051:JYW983080 KIS983051:KIS983080 KSO983051:KSO983080 LCK983051:LCK983080 LMG983051:LMG983080 LWC983051:LWC983080 MFY983051:MFY983080 MPU983051:MPU983080 MZQ983051:MZQ983080 NJM983051:NJM983080 NTI983051:NTI983080 ODE983051:ODE983080 ONA983051:ONA983080 OWW983051:OWW983080 PGS983051:PGS983080 PQO983051:PQO983080 QAK983051:QAK983080 QKG983051:QKG983080 QUC983051:QUC983080 RDY983051:RDY983080 RNU983051:RNU983080 RXQ983051:RXQ983080 SHM983051:SHM983080 SRI983051:SRI983080 TBE983051:TBE983080 TLA983051:TLA983080 TUW983051:TUW983080 UES983051:UES983080 UOO983051:UOO983080 UYK983051:UYK983080 VIG983051:VIG983080 VSC983051:VSC983080 WBY983051:WBY983080 WLU983051:WLU983080">
      <formula1>"修了,中退就職,中退（その他）・未修了"</formula1>
    </dataValidation>
    <dataValidation type="list" allowBlank="1" showInputMessage="1" showErrorMessage="1" sqref="WVR983051:WVR983080 JF11:JF40 TB11:TB40 ACX11:ACX40 AMT11:AMT40 AWP11:AWP40 BGL11:BGL40 BQH11:BQH40 CAD11:CAD40 CJZ11:CJZ40 CTV11:CTV40 DDR11:DDR40 DNN11:DNN40 DXJ11:DXJ40 EHF11:EHF40 ERB11:ERB40 FAX11:FAX40 FKT11:FKT40 FUP11:FUP40 GEL11:GEL40 GOH11:GOH40 GYD11:GYD40 HHZ11:HHZ40 HRV11:HRV40 IBR11:IBR40 ILN11:ILN40 IVJ11:IVJ40 JFF11:JFF40 JPB11:JPB40 JYX11:JYX40 KIT11:KIT40 KSP11:KSP40 LCL11:LCL40 LMH11:LMH40 LWD11:LWD40 MFZ11:MFZ40 MPV11:MPV40 MZR11:MZR40 NJN11:NJN40 NTJ11:NTJ40 ODF11:ODF40 ONB11:ONB40 OWX11:OWX40 PGT11:PGT40 PQP11:PQP40 QAL11:QAL40 QKH11:QKH40 QUD11:QUD40 RDZ11:RDZ40 RNV11:RNV40 RXR11:RXR40 SHN11:SHN40 SRJ11:SRJ40 TBF11:TBF40 TLB11:TLB40 TUX11:TUX40 UET11:UET40 UOP11:UOP40 UYL11:UYL40 VIH11:VIH40 VSD11:VSD40 WBZ11:WBZ40 WLV11:WLV40 WVR11:WVR40 J65547:J65576 JF65547:JF65576 TB65547:TB65576 ACX65547:ACX65576 AMT65547:AMT65576 AWP65547:AWP65576 BGL65547:BGL65576 BQH65547:BQH65576 CAD65547:CAD65576 CJZ65547:CJZ65576 CTV65547:CTV65576 DDR65547:DDR65576 DNN65547:DNN65576 DXJ65547:DXJ65576 EHF65547:EHF65576 ERB65547:ERB65576 FAX65547:FAX65576 FKT65547:FKT65576 FUP65547:FUP65576 GEL65547:GEL65576 GOH65547:GOH65576 GYD65547:GYD65576 HHZ65547:HHZ65576 HRV65547:HRV65576 IBR65547:IBR65576 ILN65547:ILN65576 IVJ65547:IVJ65576 JFF65547:JFF65576 JPB65547:JPB65576 JYX65547:JYX65576 KIT65547:KIT65576 KSP65547:KSP65576 LCL65547:LCL65576 LMH65547:LMH65576 LWD65547:LWD65576 MFZ65547:MFZ65576 MPV65547:MPV65576 MZR65547:MZR65576 NJN65547:NJN65576 NTJ65547:NTJ65576 ODF65547:ODF65576 ONB65547:ONB65576 OWX65547:OWX65576 PGT65547:PGT65576 PQP65547:PQP65576 QAL65547:QAL65576 QKH65547:QKH65576 QUD65547:QUD65576 RDZ65547:RDZ65576 RNV65547:RNV65576 RXR65547:RXR65576 SHN65547:SHN65576 SRJ65547:SRJ65576 TBF65547:TBF65576 TLB65547:TLB65576 TUX65547:TUX65576 UET65547:UET65576 UOP65547:UOP65576 UYL65547:UYL65576 VIH65547:VIH65576 VSD65547:VSD65576 WBZ65547:WBZ65576 WLV65547:WLV65576 WVR65547:WVR65576 J131083:J131112 JF131083:JF131112 TB131083:TB131112 ACX131083:ACX131112 AMT131083:AMT131112 AWP131083:AWP131112 BGL131083:BGL131112 BQH131083:BQH131112 CAD131083:CAD131112 CJZ131083:CJZ131112 CTV131083:CTV131112 DDR131083:DDR131112 DNN131083:DNN131112 DXJ131083:DXJ131112 EHF131083:EHF131112 ERB131083:ERB131112 FAX131083:FAX131112 FKT131083:FKT131112 FUP131083:FUP131112 GEL131083:GEL131112 GOH131083:GOH131112 GYD131083:GYD131112 HHZ131083:HHZ131112 HRV131083:HRV131112 IBR131083:IBR131112 ILN131083:ILN131112 IVJ131083:IVJ131112 JFF131083:JFF131112 JPB131083:JPB131112 JYX131083:JYX131112 KIT131083:KIT131112 KSP131083:KSP131112 LCL131083:LCL131112 LMH131083:LMH131112 LWD131083:LWD131112 MFZ131083:MFZ131112 MPV131083:MPV131112 MZR131083:MZR131112 NJN131083:NJN131112 NTJ131083:NTJ131112 ODF131083:ODF131112 ONB131083:ONB131112 OWX131083:OWX131112 PGT131083:PGT131112 PQP131083:PQP131112 QAL131083:QAL131112 QKH131083:QKH131112 QUD131083:QUD131112 RDZ131083:RDZ131112 RNV131083:RNV131112 RXR131083:RXR131112 SHN131083:SHN131112 SRJ131083:SRJ131112 TBF131083:TBF131112 TLB131083:TLB131112 TUX131083:TUX131112 UET131083:UET131112 UOP131083:UOP131112 UYL131083:UYL131112 VIH131083:VIH131112 VSD131083:VSD131112 WBZ131083:WBZ131112 WLV131083:WLV131112 WVR131083:WVR131112 J196619:J196648 JF196619:JF196648 TB196619:TB196648 ACX196619:ACX196648 AMT196619:AMT196648 AWP196619:AWP196648 BGL196619:BGL196648 BQH196619:BQH196648 CAD196619:CAD196648 CJZ196619:CJZ196648 CTV196619:CTV196648 DDR196619:DDR196648 DNN196619:DNN196648 DXJ196619:DXJ196648 EHF196619:EHF196648 ERB196619:ERB196648 FAX196619:FAX196648 FKT196619:FKT196648 FUP196619:FUP196648 GEL196619:GEL196648 GOH196619:GOH196648 GYD196619:GYD196648 HHZ196619:HHZ196648 HRV196619:HRV196648 IBR196619:IBR196648 ILN196619:ILN196648 IVJ196619:IVJ196648 JFF196619:JFF196648 JPB196619:JPB196648 JYX196619:JYX196648 KIT196619:KIT196648 KSP196619:KSP196648 LCL196619:LCL196648 LMH196619:LMH196648 LWD196619:LWD196648 MFZ196619:MFZ196648 MPV196619:MPV196648 MZR196619:MZR196648 NJN196619:NJN196648 NTJ196619:NTJ196648 ODF196619:ODF196648 ONB196619:ONB196648 OWX196619:OWX196648 PGT196619:PGT196648 PQP196619:PQP196648 QAL196619:QAL196648 QKH196619:QKH196648 QUD196619:QUD196648 RDZ196619:RDZ196648 RNV196619:RNV196648 RXR196619:RXR196648 SHN196619:SHN196648 SRJ196619:SRJ196648 TBF196619:TBF196648 TLB196619:TLB196648 TUX196619:TUX196648 UET196619:UET196648 UOP196619:UOP196648 UYL196619:UYL196648 VIH196619:VIH196648 VSD196619:VSD196648 WBZ196619:WBZ196648 WLV196619:WLV196648 WVR196619:WVR196648 J262155:J262184 JF262155:JF262184 TB262155:TB262184 ACX262155:ACX262184 AMT262155:AMT262184 AWP262155:AWP262184 BGL262155:BGL262184 BQH262155:BQH262184 CAD262155:CAD262184 CJZ262155:CJZ262184 CTV262155:CTV262184 DDR262155:DDR262184 DNN262155:DNN262184 DXJ262155:DXJ262184 EHF262155:EHF262184 ERB262155:ERB262184 FAX262155:FAX262184 FKT262155:FKT262184 FUP262155:FUP262184 GEL262155:GEL262184 GOH262155:GOH262184 GYD262155:GYD262184 HHZ262155:HHZ262184 HRV262155:HRV262184 IBR262155:IBR262184 ILN262155:ILN262184 IVJ262155:IVJ262184 JFF262155:JFF262184 JPB262155:JPB262184 JYX262155:JYX262184 KIT262155:KIT262184 KSP262155:KSP262184 LCL262155:LCL262184 LMH262155:LMH262184 LWD262155:LWD262184 MFZ262155:MFZ262184 MPV262155:MPV262184 MZR262155:MZR262184 NJN262155:NJN262184 NTJ262155:NTJ262184 ODF262155:ODF262184 ONB262155:ONB262184 OWX262155:OWX262184 PGT262155:PGT262184 PQP262155:PQP262184 QAL262155:QAL262184 QKH262155:QKH262184 QUD262155:QUD262184 RDZ262155:RDZ262184 RNV262155:RNV262184 RXR262155:RXR262184 SHN262155:SHN262184 SRJ262155:SRJ262184 TBF262155:TBF262184 TLB262155:TLB262184 TUX262155:TUX262184 UET262155:UET262184 UOP262155:UOP262184 UYL262155:UYL262184 VIH262155:VIH262184 VSD262155:VSD262184 WBZ262155:WBZ262184 WLV262155:WLV262184 WVR262155:WVR262184 J327691:J327720 JF327691:JF327720 TB327691:TB327720 ACX327691:ACX327720 AMT327691:AMT327720 AWP327691:AWP327720 BGL327691:BGL327720 BQH327691:BQH327720 CAD327691:CAD327720 CJZ327691:CJZ327720 CTV327691:CTV327720 DDR327691:DDR327720 DNN327691:DNN327720 DXJ327691:DXJ327720 EHF327691:EHF327720 ERB327691:ERB327720 FAX327691:FAX327720 FKT327691:FKT327720 FUP327691:FUP327720 GEL327691:GEL327720 GOH327691:GOH327720 GYD327691:GYD327720 HHZ327691:HHZ327720 HRV327691:HRV327720 IBR327691:IBR327720 ILN327691:ILN327720 IVJ327691:IVJ327720 JFF327691:JFF327720 JPB327691:JPB327720 JYX327691:JYX327720 KIT327691:KIT327720 KSP327691:KSP327720 LCL327691:LCL327720 LMH327691:LMH327720 LWD327691:LWD327720 MFZ327691:MFZ327720 MPV327691:MPV327720 MZR327691:MZR327720 NJN327691:NJN327720 NTJ327691:NTJ327720 ODF327691:ODF327720 ONB327691:ONB327720 OWX327691:OWX327720 PGT327691:PGT327720 PQP327691:PQP327720 QAL327691:QAL327720 QKH327691:QKH327720 QUD327691:QUD327720 RDZ327691:RDZ327720 RNV327691:RNV327720 RXR327691:RXR327720 SHN327691:SHN327720 SRJ327691:SRJ327720 TBF327691:TBF327720 TLB327691:TLB327720 TUX327691:TUX327720 UET327691:UET327720 UOP327691:UOP327720 UYL327691:UYL327720 VIH327691:VIH327720 VSD327691:VSD327720 WBZ327691:WBZ327720 WLV327691:WLV327720 WVR327691:WVR327720 J393227:J393256 JF393227:JF393256 TB393227:TB393256 ACX393227:ACX393256 AMT393227:AMT393256 AWP393227:AWP393256 BGL393227:BGL393256 BQH393227:BQH393256 CAD393227:CAD393256 CJZ393227:CJZ393256 CTV393227:CTV393256 DDR393227:DDR393256 DNN393227:DNN393256 DXJ393227:DXJ393256 EHF393227:EHF393256 ERB393227:ERB393256 FAX393227:FAX393256 FKT393227:FKT393256 FUP393227:FUP393256 GEL393227:GEL393256 GOH393227:GOH393256 GYD393227:GYD393256 HHZ393227:HHZ393256 HRV393227:HRV393256 IBR393227:IBR393256 ILN393227:ILN393256 IVJ393227:IVJ393256 JFF393227:JFF393256 JPB393227:JPB393256 JYX393227:JYX393256 KIT393227:KIT393256 KSP393227:KSP393256 LCL393227:LCL393256 LMH393227:LMH393256 LWD393227:LWD393256 MFZ393227:MFZ393256 MPV393227:MPV393256 MZR393227:MZR393256 NJN393227:NJN393256 NTJ393227:NTJ393256 ODF393227:ODF393256 ONB393227:ONB393256 OWX393227:OWX393256 PGT393227:PGT393256 PQP393227:PQP393256 QAL393227:QAL393256 QKH393227:QKH393256 QUD393227:QUD393256 RDZ393227:RDZ393256 RNV393227:RNV393256 RXR393227:RXR393256 SHN393227:SHN393256 SRJ393227:SRJ393256 TBF393227:TBF393256 TLB393227:TLB393256 TUX393227:TUX393256 UET393227:UET393256 UOP393227:UOP393256 UYL393227:UYL393256 VIH393227:VIH393256 VSD393227:VSD393256 WBZ393227:WBZ393256 WLV393227:WLV393256 WVR393227:WVR393256 J458763:J458792 JF458763:JF458792 TB458763:TB458792 ACX458763:ACX458792 AMT458763:AMT458792 AWP458763:AWP458792 BGL458763:BGL458792 BQH458763:BQH458792 CAD458763:CAD458792 CJZ458763:CJZ458792 CTV458763:CTV458792 DDR458763:DDR458792 DNN458763:DNN458792 DXJ458763:DXJ458792 EHF458763:EHF458792 ERB458763:ERB458792 FAX458763:FAX458792 FKT458763:FKT458792 FUP458763:FUP458792 GEL458763:GEL458792 GOH458763:GOH458792 GYD458763:GYD458792 HHZ458763:HHZ458792 HRV458763:HRV458792 IBR458763:IBR458792 ILN458763:ILN458792 IVJ458763:IVJ458792 JFF458763:JFF458792 JPB458763:JPB458792 JYX458763:JYX458792 KIT458763:KIT458792 KSP458763:KSP458792 LCL458763:LCL458792 LMH458763:LMH458792 LWD458763:LWD458792 MFZ458763:MFZ458792 MPV458763:MPV458792 MZR458763:MZR458792 NJN458763:NJN458792 NTJ458763:NTJ458792 ODF458763:ODF458792 ONB458763:ONB458792 OWX458763:OWX458792 PGT458763:PGT458792 PQP458763:PQP458792 QAL458763:QAL458792 QKH458763:QKH458792 QUD458763:QUD458792 RDZ458763:RDZ458792 RNV458763:RNV458792 RXR458763:RXR458792 SHN458763:SHN458792 SRJ458763:SRJ458792 TBF458763:TBF458792 TLB458763:TLB458792 TUX458763:TUX458792 UET458763:UET458792 UOP458763:UOP458792 UYL458763:UYL458792 VIH458763:VIH458792 VSD458763:VSD458792 WBZ458763:WBZ458792 WLV458763:WLV458792 WVR458763:WVR458792 J524299:J524328 JF524299:JF524328 TB524299:TB524328 ACX524299:ACX524328 AMT524299:AMT524328 AWP524299:AWP524328 BGL524299:BGL524328 BQH524299:BQH524328 CAD524299:CAD524328 CJZ524299:CJZ524328 CTV524299:CTV524328 DDR524299:DDR524328 DNN524299:DNN524328 DXJ524299:DXJ524328 EHF524299:EHF524328 ERB524299:ERB524328 FAX524299:FAX524328 FKT524299:FKT524328 FUP524299:FUP524328 GEL524299:GEL524328 GOH524299:GOH524328 GYD524299:GYD524328 HHZ524299:HHZ524328 HRV524299:HRV524328 IBR524299:IBR524328 ILN524299:ILN524328 IVJ524299:IVJ524328 JFF524299:JFF524328 JPB524299:JPB524328 JYX524299:JYX524328 KIT524299:KIT524328 KSP524299:KSP524328 LCL524299:LCL524328 LMH524299:LMH524328 LWD524299:LWD524328 MFZ524299:MFZ524328 MPV524299:MPV524328 MZR524299:MZR524328 NJN524299:NJN524328 NTJ524299:NTJ524328 ODF524299:ODF524328 ONB524299:ONB524328 OWX524299:OWX524328 PGT524299:PGT524328 PQP524299:PQP524328 QAL524299:QAL524328 QKH524299:QKH524328 QUD524299:QUD524328 RDZ524299:RDZ524328 RNV524299:RNV524328 RXR524299:RXR524328 SHN524299:SHN524328 SRJ524299:SRJ524328 TBF524299:TBF524328 TLB524299:TLB524328 TUX524299:TUX524328 UET524299:UET524328 UOP524299:UOP524328 UYL524299:UYL524328 VIH524299:VIH524328 VSD524299:VSD524328 WBZ524299:WBZ524328 WLV524299:WLV524328 WVR524299:WVR524328 J589835:J589864 JF589835:JF589864 TB589835:TB589864 ACX589835:ACX589864 AMT589835:AMT589864 AWP589835:AWP589864 BGL589835:BGL589864 BQH589835:BQH589864 CAD589835:CAD589864 CJZ589835:CJZ589864 CTV589835:CTV589864 DDR589835:DDR589864 DNN589835:DNN589864 DXJ589835:DXJ589864 EHF589835:EHF589864 ERB589835:ERB589864 FAX589835:FAX589864 FKT589835:FKT589864 FUP589835:FUP589864 GEL589835:GEL589864 GOH589835:GOH589864 GYD589835:GYD589864 HHZ589835:HHZ589864 HRV589835:HRV589864 IBR589835:IBR589864 ILN589835:ILN589864 IVJ589835:IVJ589864 JFF589835:JFF589864 JPB589835:JPB589864 JYX589835:JYX589864 KIT589835:KIT589864 KSP589835:KSP589864 LCL589835:LCL589864 LMH589835:LMH589864 LWD589835:LWD589864 MFZ589835:MFZ589864 MPV589835:MPV589864 MZR589835:MZR589864 NJN589835:NJN589864 NTJ589835:NTJ589864 ODF589835:ODF589864 ONB589835:ONB589864 OWX589835:OWX589864 PGT589835:PGT589864 PQP589835:PQP589864 QAL589835:QAL589864 QKH589835:QKH589864 QUD589835:QUD589864 RDZ589835:RDZ589864 RNV589835:RNV589864 RXR589835:RXR589864 SHN589835:SHN589864 SRJ589835:SRJ589864 TBF589835:TBF589864 TLB589835:TLB589864 TUX589835:TUX589864 UET589835:UET589864 UOP589835:UOP589864 UYL589835:UYL589864 VIH589835:VIH589864 VSD589835:VSD589864 WBZ589835:WBZ589864 WLV589835:WLV589864 WVR589835:WVR589864 J655371:J655400 JF655371:JF655400 TB655371:TB655400 ACX655371:ACX655400 AMT655371:AMT655400 AWP655371:AWP655400 BGL655371:BGL655400 BQH655371:BQH655400 CAD655371:CAD655400 CJZ655371:CJZ655400 CTV655371:CTV655400 DDR655371:DDR655400 DNN655371:DNN655400 DXJ655371:DXJ655400 EHF655371:EHF655400 ERB655371:ERB655400 FAX655371:FAX655400 FKT655371:FKT655400 FUP655371:FUP655400 GEL655371:GEL655400 GOH655371:GOH655400 GYD655371:GYD655400 HHZ655371:HHZ655400 HRV655371:HRV655400 IBR655371:IBR655400 ILN655371:ILN655400 IVJ655371:IVJ655400 JFF655371:JFF655400 JPB655371:JPB655400 JYX655371:JYX655400 KIT655371:KIT655400 KSP655371:KSP655400 LCL655371:LCL655400 LMH655371:LMH655400 LWD655371:LWD655400 MFZ655371:MFZ655400 MPV655371:MPV655400 MZR655371:MZR655400 NJN655371:NJN655400 NTJ655371:NTJ655400 ODF655371:ODF655400 ONB655371:ONB655400 OWX655371:OWX655400 PGT655371:PGT655400 PQP655371:PQP655400 QAL655371:QAL655400 QKH655371:QKH655400 QUD655371:QUD655400 RDZ655371:RDZ655400 RNV655371:RNV655400 RXR655371:RXR655400 SHN655371:SHN655400 SRJ655371:SRJ655400 TBF655371:TBF655400 TLB655371:TLB655400 TUX655371:TUX655400 UET655371:UET655400 UOP655371:UOP655400 UYL655371:UYL655400 VIH655371:VIH655400 VSD655371:VSD655400 WBZ655371:WBZ655400 WLV655371:WLV655400 WVR655371:WVR655400 J720907:J720936 JF720907:JF720936 TB720907:TB720936 ACX720907:ACX720936 AMT720907:AMT720936 AWP720907:AWP720936 BGL720907:BGL720936 BQH720907:BQH720936 CAD720907:CAD720936 CJZ720907:CJZ720936 CTV720907:CTV720936 DDR720907:DDR720936 DNN720907:DNN720936 DXJ720907:DXJ720936 EHF720907:EHF720936 ERB720907:ERB720936 FAX720907:FAX720936 FKT720907:FKT720936 FUP720907:FUP720936 GEL720907:GEL720936 GOH720907:GOH720936 GYD720907:GYD720936 HHZ720907:HHZ720936 HRV720907:HRV720936 IBR720907:IBR720936 ILN720907:ILN720936 IVJ720907:IVJ720936 JFF720907:JFF720936 JPB720907:JPB720936 JYX720907:JYX720936 KIT720907:KIT720936 KSP720907:KSP720936 LCL720907:LCL720936 LMH720907:LMH720936 LWD720907:LWD720936 MFZ720907:MFZ720936 MPV720907:MPV720936 MZR720907:MZR720936 NJN720907:NJN720936 NTJ720907:NTJ720936 ODF720907:ODF720936 ONB720907:ONB720936 OWX720907:OWX720936 PGT720907:PGT720936 PQP720907:PQP720936 QAL720907:QAL720936 QKH720907:QKH720936 QUD720907:QUD720936 RDZ720907:RDZ720936 RNV720907:RNV720936 RXR720907:RXR720936 SHN720907:SHN720936 SRJ720907:SRJ720936 TBF720907:TBF720936 TLB720907:TLB720936 TUX720907:TUX720936 UET720907:UET720936 UOP720907:UOP720936 UYL720907:UYL720936 VIH720907:VIH720936 VSD720907:VSD720936 WBZ720907:WBZ720936 WLV720907:WLV720936 WVR720907:WVR720936 J786443:J786472 JF786443:JF786472 TB786443:TB786472 ACX786443:ACX786472 AMT786443:AMT786472 AWP786443:AWP786472 BGL786443:BGL786472 BQH786443:BQH786472 CAD786443:CAD786472 CJZ786443:CJZ786472 CTV786443:CTV786472 DDR786443:DDR786472 DNN786443:DNN786472 DXJ786443:DXJ786472 EHF786443:EHF786472 ERB786443:ERB786472 FAX786443:FAX786472 FKT786443:FKT786472 FUP786443:FUP786472 GEL786443:GEL786472 GOH786443:GOH786472 GYD786443:GYD786472 HHZ786443:HHZ786472 HRV786443:HRV786472 IBR786443:IBR786472 ILN786443:ILN786472 IVJ786443:IVJ786472 JFF786443:JFF786472 JPB786443:JPB786472 JYX786443:JYX786472 KIT786443:KIT786472 KSP786443:KSP786472 LCL786443:LCL786472 LMH786443:LMH786472 LWD786443:LWD786472 MFZ786443:MFZ786472 MPV786443:MPV786472 MZR786443:MZR786472 NJN786443:NJN786472 NTJ786443:NTJ786472 ODF786443:ODF786472 ONB786443:ONB786472 OWX786443:OWX786472 PGT786443:PGT786472 PQP786443:PQP786472 QAL786443:QAL786472 QKH786443:QKH786472 QUD786443:QUD786472 RDZ786443:RDZ786472 RNV786443:RNV786472 RXR786443:RXR786472 SHN786443:SHN786472 SRJ786443:SRJ786472 TBF786443:TBF786472 TLB786443:TLB786472 TUX786443:TUX786472 UET786443:UET786472 UOP786443:UOP786472 UYL786443:UYL786472 VIH786443:VIH786472 VSD786443:VSD786472 WBZ786443:WBZ786472 WLV786443:WLV786472 WVR786443:WVR786472 J851979:J852008 JF851979:JF852008 TB851979:TB852008 ACX851979:ACX852008 AMT851979:AMT852008 AWP851979:AWP852008 BGL851979:BGL852008 BQH851979:BQH852008 CAD851979:CAD852008 CJZ851979:CJZ852008 CTV851979:CTV852008 DDR851979:DDR852008 DNN851979:DNN852008 DXJ851979:DXJ852008 EHF851979:EHF852008 ERB851979:ERB852008 FAX851979:FAX852008 FKT851979:FKT852008 FUP851979:FUP852008 GEL851979:GEL852008 GOH851979:GOH852008 GYD851979:GYD852008 HHZ851979:HHZ852008 HRV851979:HRV852008 IBR851979:IBR852008 ILN851979:ILN852008 IVJ851979:IVJ852008 JFF851979:JFF852008 JPB851979:JPB852008 JYX851979:JYX852008 KIT851979:KIT852008 KSP851979:KSP852008 LCL851979:LCL852008 LMH851979:LMH852008 LWD851979:LWD852008 MFZ851979:MFZ852008 MPV851979:MPV852008 MZR851979:MZR852008 NJN851979:NJN852008 NTJ851979:NTJ852008 ODF851979:ODF852008 ONB851979:ONB852008 OWX851979:OWX852008 PGT851979:PGT852008 PQP851979:PQP852008 QAL851979:QAL852008 QKH851979:QKH852008 QUD851979:QUD852008 RDZ851979:RDZ852008 RNV851979:RNV852008 RXR851979:RXR852008 SHN851979:SHN852008 SRJ851979:SRJ852008 TBF851979:TBF852008 TLB851979:TLB852008 TUX851979:TUX852008 UET851979:UET852008 UOP851979:UOP852008 UYL851979:UYL852008 VIH851979:VIH852008 VSD851979:VSD852008 WBZ851979:WBZ852008 WLV851979:WLV852008 WVR851979:WVR852008 J917515:J917544 JF917515:JF917544 TB917515:TB917544 ACX917515:ACX917544 AMT917515:AMT917544 AWP917515:AWP917544 BGL917515:BGL917544 BQH917515:BQH917544 CAD917515:CAD917544 CJZ917515:CJZ917544 CTV917515:CTV917544 DDR917515:DDR917544 DNN917515:DNN917544 DXJ917515:DXJ917544 EHF917515:EHF917544 ERB917515:ERB917544 FAX917515:FAX917544 FKT917515:FKT917544 FUP917515:FUP917544 GEL917515:GEL917544 GOH917515:GOH917544 GYD917515:GYD917544 HHZ917515:HHZ917544 HRV917515:HRV917544 IBR917515:IBR917544 ILN917515:ILN917544 IVJ917515:IVJ917544 JFF917515:JFF917544 JPB917515:JPB917544 JYX917515:JYX917544 KIT917515:KIT917544 KSP917515:KSP917544 LCL917515:LCL917544 LMH917515:LMH917544 LWD917515:LWD917544 MFZ917515:MFZ917544 MPV917515:MPV917544 MZR917515:MZR917544 NJN917515:NJN917544 NTJ917515:NTJ917544 ODF917515:ODF917544 ONB917515:ONB917544 OWX917515:OWX917544 PGT917515:PGT917544 PQP917515:PQP917544 QAL917515:QAL917544 QKH917515:QKH917544 QUD917515:QUD917544 RDZ917515:RDZ917544 RNV917515:RNV917544 RXR917515:RXR917544 SHN917515:SHN917544 SRJ917515:SRJ917544 TBF917515:TBF917544 TLB917515:TLB917544 TUX917515:TUX917544 UET917515:UET917544 UOP917515:UOP917544 UYL917515:UYL917544 VIH917515:VIH917544 VSD917515:VSD917544 WBZ917515:WBZ917544 WLV917515:WLV917544 WVR917515:WVR917544 J983051:J983080 JF983051:JF983080 TB983051:TB983080 ACX983051:ACX983080 AMT983051:AMT983080 AWP983051:AWP983080 BGL983051:BGL983080 BQH983051:BQH983080 CAD983051:CAD983080 CJZ983051:CJZ983080 CTV983051:CTV983080 DDR983051:DDR983080 DNN983051:DNN983080 DXJ983051:DXJ983080 EHF983051:EHF983080 ERB983051:ERB983080 FAX983051:FAX983080 FKT983051:FKT983080 FUP983051:FUP983080 GEL983051:GEL983080 GOH983051:GOH983080 GYD983051:GYD983080 HHZ983051:HHZ983080 HRV983051:HRV983080 IBR983051:IBR983080 ILN983051:ILN983080 IVJ983051:IVJ983080 JFF983051:JFF983080 JPB983051:JPB983080 JYX983051:JYX983080 KIT983051:KIT983080 KSP983051:KSP983080 LCL983051:LCL983080 LMH983051:LMH983080 LWD983051:LWD983080 MFZ983051:MFZ983080 MPV983051:MPV983080 MZR983051:MZR983080 NJN983051:NJN983080 NTJ983051:NTJ983080 ODF983051:ODF983080 ONB983051:ONB983080 OWX983051:OWX983080 PGT983051:PGT983080 PQP983051:PQP983080 QAL983051:QAL983080 QKH983051:QKH983080 QUD983051:QUD983080 RDZ983051:RDZ983080 RNV983051:RNV983080 RXR983051:RXR983080 SHN983051:SHN983080 SRJ983051:SRJ983080 TBF983051:TBF983080 TLB983051:TLB983080 TUX983051:TUX983080 UET983051:UET983080 UOP983051:UOP983080 UYL983051:UYL983080 VIH983051:VIH983080 VSD983051:VSD983080 WBZ983051:WBZ983080 WLV983051:WLV983080 J11:J40 N11:N40">
      <formula1>"○,×"</formula1>
    </dataValidation>
    <dataValidation type="list" allowBlank="1" showInputMessage="1" showErrorMessage="1" sqref="I11:I40">
      <formula1>"修了,中退就職,中退（その他）,未修了"</formula1>
    </dataValidation>
  </dataValidations>
  <printOptions horizontalCentered="1"/>
  <pageMargins left="0.39370078740157483" right="0.39370078740157483" top="0.39370078740157483" bottom="0.19685039370078741" header="0.19685039370078741" footer="0.19685039370078741"/>
  <pageSetup paperSize="9" scale="62"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A1:O63"/>
  <sheetViews>
    <sheetView view="pageBreakPreview" topLeftCell="A16" zoomScale="70" zoomScaleNormal="100" zoomScaleSheetLayoutView="70" workbookViewId="0">
      <selection activeCell="H41" sqref="H41:K41"/>
    </sheetView>
  </sheetViews>
  <sheetFormatPr defaultRowHeight="26.1" customHeight="1" x14ac:dyDescent="0.15"/>
  <cols>
    <col min="1" max="1" width="9" style="18"/>
    <col min="2" max="2" width="1.625" style="18" customWidth="1"/>
    <col min="3" max="3" width="24.375" style="18" customWidth="1"/>
    <col min="4" max="4" width="10.625" style="18" customWidth="1"/>
    <col min="5" max="7" width="9.625" style="18" customWidth="1"/>
    <col min="8" max="9" width="9" style="18"/>
    <col min="10" max="10" width="9.25" style="18" bestFit="1" customWidth="1"/>
    <col min="11" max="13" width="9" style="18"/>
    <col min="14" max="14" width="11.125" style="18" customWidth="1"/>
    <col min="15" max="15" width="11" style="18" customWidth="1"/>
    <col min="16" max="257" width="9" style="18"/>
    <col min="258" max="258" width="1.625" style="18" customWidth="1"/>
    <col min="259" max="259" width="24.375" style="18" customWidth="1"/>
    <col min="260" max="260" width="10.625" style="18" customWidth="1"/>
    <col min="261" max="263" width="9.625" style="18" customWidth="1"/>
    <col min="264" max="269" width="9" style="18"/>
    <col min="270" max="270" width="11.125" style="18" customWidth="1"/>
    <col min="271" max="271" width="11" style="18" customWidth="1"/>
    <col min="272" max="513" width="9" style="18"/>
    <col min="514" max="514" width="1.625" style="18" customWidth="1"/>
    <col min="515" max="515" width="24.375" style="18" customWidth="1"/>
    <col min="516" max="516" width="10.625" style="18" customWidth="1"/>
    <col min="517" max="519" width="9.625" style="18" customWidth="1"/>
    <col min="520" max="525" width="9" style="18"/>
    <col min="526" max="526" width="11.125" style="18" customWidth="1"/>
    <col min="527" max="527" width="11" style="18" customWidth="1"/>
    <col min="528" max="769" width="9" style="18"/>
    <col min="770" max="770" width="1.625" style="18" customWidth="1"/>
    <col min="771" max="771" width="24.375" style="18" customWidth="1"/>
    <col min="772" max="772" width="10.625" style="18" customWidth="1"/>
    <col min="773" max="775" width="9.625" style="18" customWidth="1"/>
    <col min="776" max="781" width="9" style="18"/>
    <col min="782" max="782" width="11.125" style="18" customWidth="1"/>
    <col min="783" max="783" width="11" style="18" customWidth="1"/>
    <col min="784" max="1025" width="9" style="18"/>
    <col min="1026" max="1026" width="1.625" style="18" customWidth="1"/>
    <col min="1027" max="1027" width="24.375" style="18" customWidth="1"/>
    <col min="1028" max="1028" width="10.625" style="18" customWidth="1"/>
    <col min="1029" max="1031" width="9.625" style="18" customWidth="1"/>
    <col min="1032" max="1037" width="9" style="18"/>
    <col min="1038" max="1038" width="11.125" style="18" customWidth="1"/>
    <col min="1039" max="1039" width="11" style="18" customWidth="1"/>
    <col min="1040" max="1281" width="9" style="18"/>
    <col min="1282" max="1282" width="1.625" style="18" customWidth="1"/>
    <col min="1283" max="1283" width="24.375" style="18" customWidth="1"/>
    <col min="1284" max="1284" width="10.625" style="18" customWidth="1"/>
    <col min="1285" max="1287" width="9.625" style="18" customWidth="1"/>
    <col min="1288" max="1293" width="9" style="18"/>
    <col min="1294" max="1294" width="11.125" style="18" customWidth="1"/>
    <col min="1295" max="1295" width="11" style="18" customWidth="1"/>
    <col min="1296" max="1537" width="9" style="18"/>
    <col min="1538" max="1538" width="1.625" style="18" customWidth="1"/>
    <col min="1539" max="1539" width="24.375" style="18" customWidth="1"/>
    <col min="1540" max="1540" width="10.625" style="18" customWidth="1"/>
    <col min="1541" max="1543" width="9.625" style="18" customWidth="1"/>
    <col min="1544" max="1549" width="9" style="18"/>
    <col min="1550" max="1550" width="11.125" style="18" customWidth="1"/>
    <col min="1551" max="1551" width="11" style="18" customWidth="1"/>
    <col min="1552" max="1793" width="9" style="18"/>
    <col min="1794" max="1794" width="1.625" style="18" customWidth="1"/>
    <col min="1795" max="1795" width="24.375" style="18" customWidth="1"/>
    <col min="1796" max="1796" width="10.625" style="18" customWidth="1"/>
    <col min="1797" max="1799" width="9.625" style="18" customWidth="1"/>
    <col min="1800" max="1805" width="9" style="18"/>
    <col min="1806" max="1806" width="11.125" style="18" customWidth="1"/>
    <col min="1807" max="1807" width="11" style="18" customWidth="1"/>
    <col min="1808" max="2049" width="9" style="18"/>
    <col min="2050" max="2050" width="1.625" style="18" customWidth="1"/>
    <col min="2051" max="2051" width="24.375" style="18" customWidth="1"/>
    <col min="2052" max="2052" width="10.625" style="18" customWidth="1"/>
    <col min="2053" max="2055" width="9.625" style="18" customWidth="1"/>
    <col min="2056" max="2061" width="9" style="18"/>
    <col min="2062" max="2062" width="11.125" style="18" customWidth="1"/>
    <col min="2063" max="2063" width="11" style="18" customWidth="1"/>
    <col min="2064" max="2305" width="9" style="18"/>
    <col min="2306" max="2306" width="1.625" style="18" customWidth="1"/>
    <col min="2307" max="2307" width="24.375" style="18" customWidth="1"/>
    <col min="2308" max="2308" width="10.625" style="18" customWidth="1"/>
    <col min="2309" max="2311" width="9.625" style="18" customWidth="1"/>
    <col min="2312" max="2317" width="9" style="18"/>
    <col min="2318" max="2318" width="11.125" style="18" customWidth="1"/>
    <col min="2319" max="2319" width="11" style="18" customWidth="1"/>
    <col min="2320" max="2561" width="9" style="18"/>
    <col min="2562" max="2562" width="1.625" style="18" customWidth="1"/>
    <col min="2563" max="2563" width="24.375" style="18" customWidth="1"/>
    <col min="2564" max="2564" width="10.625" style="18" customWidth="1"/>
    <col min="2565" max="2567" width="9.625" style="18" customWidth="1"/>
    <col min="2568" max="2573" width="9" style="18"/>
    <col min="2574" max="2574" width="11.125" style="18" customWidth="1"/>
    <col min="2575" max="2575" width="11" style="18" customWidth="1"/>
    <col min="2576" max="2817" width="9" style="18"/>
    <col min="2818" max="2818" width="1.625" style="18" customWidth="1"/>
    <col min="2819" max="2819" width="24.375" style="18" customWidth="1"/>
    <col min="2820" max="2820" width="10.625" style="18" customWidth="1"/>
    <col min="2821" max="2823" width="9.625" style="18" customWidth="1"/>
    <col min="2824" max="2829" width="9" style="18"/>
    <col min="2830" max="2830" width="11.125" style="18" customWidth="1"/>
    <col min="2831" max="2831" width="11" style="18" customWidth="1"/>
    <col min="2832" max="3073" width="9" style="18"/>
    <col min="3074" max="3074" width="1.625" style="18" customWidth="1"/>
    <col min="3075" max="3075" width="24.375" style="18" customWidth="1"/>
    <col min="3076" max="3076" width="10.625" style="18" customWidth="1"/>
    <col min="3077" max="3079" width="9.625" style="18" customWidth="1"/>
    <col min="3080" max="3085" width="9" style="18"/>
    <col min="3086" max="3086" width="11.125" style="18" customWidth="1"/>
    <col min="3087" max="3087" width="11" style="18" customWidth="1"/>
    <col min="3088" max="3329" width="9" style="18"/>
    <col min="3330" max="3330" width="1.625" style="18" customWidth="1"/>
    <col min="3331" max="3331" width="24.375" style="18" customWidth="1"/>
    <col min="3332" max="3332" width="10.625" style="18" customWidth="1"/>
    <col min="3333" max="3335" width="9.625" style="18" customWidth="1"/>
    <col min="3336" max="3341" width="9" style="18"/>
    <col min="3342" max="3342" width="11.125" style="18" customWidth="1"/>
    <col min="3343" max="3343" width="11" style="18" customWidth="1"/>
    <col min="3344" max="3585" width="9" style="18"/>
    <col min="3586" max="3586" width="1.625" style="18" customWidth="1"/>
    <col min="3587" max="3587" width="24.375" style="18" customWidth="1"/>
    <col min="3588" max="3588" width="10.625" style="18" customWidth="1"/>
    <col min="3589" max="3591" width="9.625" style="18" customWidth="1"/>
    <col min="3592" max="3597" width="9" style="18"/>
    <col min="3598" max="3598" width="11.125" style="18" customWidth="1"/>
    <col min="3599" max="3599" width="11" style="18" customWidth="1"/>
    <col min="3600" max="3841" width="9" style="18"/>
    <col min="3842" max="3842" width="1.625" style="18" customWidth="1"/>
    <col min="3843" max="3843" width="24.375" style="18" customWidth="1"/>
    <col min="3844" max="3844" width="10.625" style="18" customWidth="1"/>
    <col min="3845" max="3847" width="9.625" style="18" customWidth="1"/>
    <col min="3848" max="3853" width="9" style="18"/>
    <col min="3854" max="3854" width="11.125" style="18" customWidth="1"/>
    <col min="3855" max="3855" width="11" style="18" customWidth="1"/>
    <col min="3856" max="4097" width="9" style="18"/>
    <col min="4098" max="4098" width="1.625" style="18" customWidth="1"/>
    <col min="4099" max="4099" width="24.375" style="18" customWidth="1"/>
    <col min="4100" max="4100" width="10.625" style="18" customWidth="1"/>
    <col min="4101" max="4103" width="9.625" style="18" customWidth="1"/>
    <col min="4104" max="4109" width="9" style="18"/>
    <col min="4110" max="4110" width="11.125" style="18" customWidth="1"/>
    <col min="4111" max="4111" width="11" style="18" customWidth="1"/>
    <col min="4112" max="4353" width="9" style="18"/>
    <col min="4354" max="4354" width="1.625" style="18" customWidth="1"/>
    <col min="4355" max="4355" width="24.375" style="18" customWidth="1"/>
    <col min="4356" max="4356" width="10.625" style="18" customWidth="1"/>
    <col min="4357" max="4359" width="9.625" style="18" customWidth="1"/>
    <col min="4360" max="4365" width="9" style="18"/>
    <col min="4366" max="4366" width="11.125" style="18" customWidth="1"/>
    <col min="4367" max="4367" width="11" style="18" customWidth="1"/>
    <col min="4368" max="4609" width="9" style="18"/>
    <col min="4610" max="4610" width="1.625" style="18" customWidth="1"/>
    <col min="4611" max="4611" width="24.375" style="18" customWidth="1"/>
    <col min="4612" max="4612" width="10.625" style="18" customWidth="1"/>
    <col min="4613" max="4615" width="9.625" style="18" customWidth="1"/>
    <col min="4616" max="4621" width="9" style="18"/>
    <col min="4622" max="4622" width="11.125" style="18" customWidth="1"/>
    <col min="4623" max="4623" width="11" style="18" customWidth="1"/>
    <col min="4624" max="4865" width="9" style="18"/>
    <col min="4866" max="4866" width="1.625" style="18" customWidth="1"/>
    <col min="4867" max="4867" width="24.375" style="18" customWidth="1"/>
    <col min="4868" max="4868" width="10.625" style="18" customWidth="1"/>
    <col min="4869" max="4871" width="9.625" style="18" customWidth="1"/>
    <col min="4872" max="4877" width="9" style="18"/>
    <col min="4878" max="4878" width="11.125" style="18" customWidth="1"/>
    <col min="4879" max="4879" width="11" style="18" customWidth="1"/>
    <col min="4880" max="5121" width="9" style="18"/>
    <col min="5122" max="5122" width="1.625" style="18" customWidth="1"/>
    <col min="5123" max="5123" width="24.375" style="18" customWidth="1"/>
    <col min="5124" max="5124" width="10.625" style="18" customWidth="1"/>
    <col min="5125" max="5127" width="9.625" style="18" customWidth="1"/>
    <col min="5128" max="5133" width="9" style="18"/>
    <col min="5134" max="5134" width="11.125" style="18" customWidth="1"/>
    <col min="5135" max="5135" width="11" style="18" customWidth="1"/>
    <col min="5136" max="5377" width="9" style="18"/>
    <col min="5378" max="5378" width="1.625" style="18" customWidth="1"/>
    <col min="5379" max="5379" width="24.375" style="18" customWidth="1"/>
    <col min="5380" max="5380" width="10.625" style="18" customWidth="1"/>
    <col min="5381" max="5383" width="9.625" style="18" customWidth="1"/>
    <col min="5384" max="5389" width="9" style="18"/>
    <col min="5390" max="5390" width="11.125" style="18" customWidth="1"/>
    <col min="5391" max="5391" width="11" style="18" customWidth="1"/>
    <col min="5392" max="5633" width="9" style="18"/>
    <col min="5634" max="5634" width="1.625" style="18" customWidth="1"/>
    <col min="5635" max="5635" width="24.375" style="18" customWidth="1"/>
    <col min="5636" max="5636" width="10.625" style="18" customWidth="1"/>
    <col min="5637" max="5639" width="9.625" style="18" customWidth="1"/>
    <col min="5640" max="5645" width="9" style="18"/>
    <col min="5646" max="5646" width="11.125" style="18" customWidth="1"/>
    <col min="5647" max="5647" width="11" style="18" customWidth="1"/>
    <col min="5648" max="5889" width="9" style="18"/>
    <col min="5890" max="5890" width="1.625" style="18" customWidth="1"/>
    <col min="5891" max="5891" width="24.375" style="18" customWidth="1"/>
    <col min="5892" max="5892" width="10.625" style="18" customWidth="1"/>
    <col min="5893" max="5895" width="9.625" style="18" customWidth="1"/>
    <col min="5896" max="5901" width="9" style="18"/>
    <col min="5902" max="5902" width="11.125" style="18" customWidth="1"/>
    <col min="5903" max="5903" width="11" style="18" customWidth="1"/>
    <col min="5904" max="6145" width="9" style="18"/>
    <col min="6146" max="6146" width="1.625" style="18" customWidth="1"/>
    <col min="6147" max="6147" width="24.375" style="18" customWidth="1"/>
    <col min="6148" max="6148" width="10.625" style="18" customWidth="1"/>
    <col min="6149" max="6151" width="9.625" style="18" customWidth="1"/>
    <col min="6152" max="6157" width="9" style="18"/>
    <col min="6158" max="6158" width="11.125" style="18" customWidth="1"/>
    <col min="6159" max="6159" width="11" style="18" customWidth="1"/>
    <col min="6160" max="6401" width="9" style="18"/>
    <col min="6402" max="6402" width="1.625" style="18" customWidth="1"/>
    <col min="6403" max="6403" width="24.375" style="18" customWidth="1"/>
    <col min="6404" max="6404" width="10.625" style="18" customWidth="1"/>
    <col min="6405" max="6407" width="9.625" style="18" customWidth="1"/>
    <col min="6408" max="6413" width="9" style="18"/>
    <col min="6414" max="6414" width="11.125" style="18" customWidth="1"/>
    <col min="6415" max="6415" width="11" style="18" customWidth="1"/>
    <col min="6416" max="6657" width="9" style="18"/>
    <col min="6658" max="6658" width="1.625" style="18" customWidth="1"/>
    <col min="6659" max="6659" width="24.375" style="18" customWidth="1"/>
    <col min="6660" max="6660" width="10.625" style="18" customWidth="1"/>
    <col min="6661" max="6663" width="9.625" style="18" customWidth="1"/>
    <col min="6664" max="6669" width="9" style="18"/>
    <col min="6670" max="6670" width="11.125" style="18" customWidth="1"/>
    <col min="6671" max="6671" width="11" style="18" customWidth="1"/>
    <col min="6672" max="6913" width="9" style="18"/>
    <col min="6914" max="6914" width="1.625" style="18" customWidth="1"/>
    <col min="6915" max="6915" width="24.375" style="18" customWidth="1"/>
    <col min="6916" max="6916" width="10.625" style="18" customWidth="1"/>
    <col min="6917" max="6919" width="9.625" style="18" customWidth="1"/>
    <col min="6920" max="6925" width="9" style="18"/>
    <col min="6926" max="6926" width="11.125" style="18" customWidth="1"/>
    <col min="6927" max="6927" width="11" style="18" customWidth="1"/>
    <col min="6928" max="7169" width="9" style="18"/>
    <col min="7170" max="7170" width="1.625" style="18" customWidth="1"/>
    <col min="7171" max="7171" width="24.375" style="18" customWidth="1"/>
    <col min="7172" max="7172" width="10.625" style="18" customWidth="1"/>
    <col min="7173" max="7175" width="9.625" style="18" customWidth="1"/>
    <col min="7176" max="7181" width="9" style="18"/>
    <col min="7182" max="7182" width="11.125" style="18" customWidth="1"/>
    <col min="7183" max="7183" width="11" style="18" customWidth="1"/>
    <col min="7184" max="7425" width="9" style="18"/>
    <col min="7426" max="7426" width="1.625" style="18" customWidth="1"/>
    <col min="7427" max="7427" width="24.375" style="18" customWidth="1"/>
    <col min="7428" max="7428" width="10.625" style="18" customWidth="1"/>
    <col min="7429" max="7431" width="9.625" style="18" customWidth="1"/>
    <col min="7432" max="7437" width="9" style="18"/>
    <col min="7438" max="7438" width="11.125" style="18" customWidth="1"/>
    <col min="7439" max="7439" width="11" style="18" customWidth="1"/>
    <col min="7440" max="7681" width="9" style="18"/>
    <col min="7682" max="7682" width="1.625" style="18" customWidth="1"/>
    <col min="7683" max="7683" width="24.375" style="18" customWidth="1"/>
    <col min="7684" max="7684" width="10.625" style="18" customWidth="1"/>
    <col min="7685" max="7687" width="9.625" style="18" customWidth="1"/>
    <col min="7688" max="7693" width="9" style="18"/>
    <col min="7694" max="7694" width="11.125" style="18" customWidth="1"/>
    <col min="7695" max="7695" width="11" style="18" customWidth="1"/>
    <col min="7696" max="7937" width="9" style="18"/>
    <col min="7938" max="7938" width="1.625" style="18" customWidth="1"/>
    <col min="7939" max="7939" width="24.375" style="18" customWidth="1"/>
    <col min="7940" max="7940" width="10.625" style="18" customWidth="1"/>
    <col min="7941" max="7943" width="9.625" style="18" customWidth="1"/>
    <col min="7944" max="7949" width="9" style="18"/>
    <col min="7950" max="7950" width="11.125" style="18" customWidth="1"/>
    <col min="7951" max="7951" width="11" style="18" customWidth="1"/>
    <col min="7952" max="8193" width="9" style="18"/>
    <col min="8194" max="8194" width="1.625" style="18" customWidth="1"/>
    <col min="8195" max="8195" width="24.375" style="18" customWidth="1"/>
    <col min="8196" max="8196" width="10.625" style="18" customWidth="1"/>
    <col min="8197" max="8199" width="9.625" style="18" customWidth="1"/>
    <col min="8200" max="8205" width="9" style="18"/>
    <col min="8206" max="8206" width="11.125" style="18" customWidth="1"/>
    <col min="8207" max="8207" width="11" style="18" customWidth="1"/>
    <col min="8208" max="8449" width="9" style="18"/>
    <col min="8450" max="8450" width="1.625" style="18" customWidth="1"/>
    <col min="8451" max="8451" width="24.375" style="18" customWidth="1"/>
    <col min="8452" max="8452" width="10.625" style="18" customWidth="1"/>
    <col min="8453" max="8455" width="9.625" style="18" customWidth="1"/>
    <col min="8456" max="8461" width="9" style="18"/>
    <col min="8462" max="8462" width="11.125" style="18" customWidth="1"/>
    <col min="8463" max="8463" width="11" style="18" customWidth="1"/>
    <col min="8464" max="8705" width="9" style="18"/>
    <col min="8706" max="8706" width="1.625" style="18" customWidth="1"/>
    <col min="8707" max="8707" width="24.375" style="18" customWidth="1"/>
    <col min="8708" max="8708" width="10.625" style="18" customWidth="1"/>
    <col min="8709" max="8711" width="9.625" style="18" customWidth="1"/>
    <col min="8712" max="8717" width="9" style="18"/>
    <col min="8718" max="8718" width="11.125" style="18" customWidth="1"/>
    <col min="8719" max="8719" width="11" style="18" customWidth="1"/>
    <col min="8720" max="8961" width="9" style="18"/>
    <col min="8962" max="8962" width="1.625" style="18" customWidth="1"/>
    <col min="8963" max="8963" width="24.375" style="18" customWidth="1"/>
    <col min="8964" max="8964" width="10.625" style="18" customWidth="1"/>
    <col min="8965" max="8967" width="9.625" style="18" customWidth="1"/>
    <col min="8968" max="8973" width="9" style="18"/>
    <col min="8974" max="8974" width="11.125" style="18" customWidth="1"/>
    <col min="8975" max="8975" width="11" style="18" customWidth="1"/>
    <col min="8976" max="9217" width="9" style="18"/>
    <col min="9218" max="9218" width="1.625" style="18" customWidth="1"/>
    <col min="9219" max="9219" width="24.375" style="18" customWidth="1"/>
    <col min="9220" max="9220" width="10.625" style="18" customWidth="1"/>
    <col min="9221" max="9223" width="9.625" style="18" customWidth="1"/>
    <col min="9224" max="9229" width="9" style="18"/>
    <col min="9230" max="9230" width="11.125" style="18" customWidth="1"/>
    <col min="9231" max="9231" width="11" style="18" customWidth="1"/>
    <col min="9232" max="9473" width="9" style="18"/>
    <col min="9474" max="9474" width="1.625" style="18" customWidth="1"/>
    <col min="9475" max="9475" width="24.375" style="18" customWidth="1"/>
    <col min="9476" max="9476" width="10.625" style="18" customWidth="1"/>
    <col min="9477" max="9479" width="9.625" style="18" customWidth="1"/>
    <col min="9480" max="9485" width="9" style="18"/>
    <col min="9486" max="9486" width="11.125" style="18" customWidth="1"/>
    <col min="9487" max="9487" width="11" style="18" customWidth="1"/>
    <col min="9488" max="9729" width="9" style="18"/>
    <col min="9730" max="9730" width="1.625" style="18" customWidth="1"/>
    <col min="9731" max="9731" width="24.375" style="18" customWidth="1"/>
    <col min="9732" max="9732" width="10.625" style="18" customWidth="1"/>
    <col min="9733" max="9735" width="9.625" style="18" customWidth="1"/>
    <col min="9736" max="9741" width="9" style="18"/>
    <col min="9742" max="9742" width="11.125" style="18" customWidth="1"/>
    <col min="9743" max="9743" width="11" style="18" customWidth="1"/>
    <col min="9744" max="9985" width="9" style="18"/>
    <col min="9986" max="9986" width="1.625" style="18" customWidth="1"/>
    <col min="9987" max="9987" width="24.375" style="18" customWidth="1"/>
    <col min="9988" max="9988" width="10.625" style="18" customWidth="1"/>
    <col min="9989" max="9991" width="9.625" style="18" customWidth="1"/>
    <col min="9992" max="9997" width="9" style="18"/>
    <col min="9998" max="9998" width="11.125" style="18" customWidth="1"/>
    <col min="9999" max="9999" width="11" style="18" customWidth="1"/>
    <col min="10000" max="10241" width="9" style="18"/>
    <col min="10242" max="10242" width="1.625" style="18" customWidth="1"/>
    <col min="10243" max="10243" width="24.375" style="18" customWidth="1"/>
    <col min="10244" max="10244" width="10.625" style="18" customWidth="1"/>
    <col min="10245" max="10247" width="9.625" style="18" customWidth="1"/>
    <col min="10248" max="10253" width="9" style="18"/>
    <col min="10254" max="10254" width="11.125" style="18" customWidth="1"/>
    <col min="10255" max="10255" width="11" style="18" customWidth="1"/>
    <col min="10256" max="10497" width="9" style="18"/>
    <col min="10498" max="10498" width="1.625" style="18" customWidth="1"/>
    <col min="10499" max="10499" width="24.375" style="18" customWidth="1"/>
    <col min="10500" max="10500" width="10.625" style="18" customWidth="1"/>
    <col min="10501" max="10503" width="9.625" style="18" customWidth="1"/>
    <col min="10504" max="10509" width="9" style="18"/>
    <col min="10510" max="10510" width="11.125" style="18" customWidth="1"/>
    <col min="10511" max="10511" width="11" style="18" customWidth="1"/>
    <col min="10512" max="10753" width="9" style="18"/>
    <col min="10754" max="10754" width="1.625" style="18" customWidth="1"/>
    <col min="10755" max="10755" width="24.375" style="18" customWidth="1"/>
    <col min="10756" max="10756" width="10.625" style="18" customWidth="1"/>
    <col min="10757" max="10759" width="9.625" style="18" customWidth="1"/>
    <col min="10760" max="10765" width="9" style="18"/>
    <col min="10766" max="10766" width="11.125" style="18" customWidth="1"/>
    <col min="10767" max="10767" width="11" style="18" customWidth="1"/>
    <col min="10768" max="11009" width="9" style="18"/>
    <col min="11010" max="11010" width="1.625" style="18" customWidth="1"/>
    <col min="11011" max="11011" width="24.375" style="18" customWidth="1"/>
    <col min="11012" max="11012" width="10.625" style="18" customWidth="1"/>
    <col min="11013" max="11015" width="9.625" style="18" customWidth="1"/>
    <col min="11016" max="11021" width="9" style="18"/>
    <col min="11022" max="11022" width="11.125" style="18" customWidth="1"/>
    <col min="11023" max="11023" width="11" style="18" customWidth="1"/>
    <col min="11024" max="11265" width="9" style="18"/>
    <col min="11266" max="11266" width="1.625" style="18" customWidth="1"/>
    <col min="11267" max="11267" width="24.375" style="18" customWidth="1"/>
    <col min="11268" max="11268" width="10.625" style="18" customWidth="1"/>
    <col min="11269" max="11271" width="9.625" style="18" customWidth="1"/>
    <col min="11272" max="11277" width="9" style="18"/>
    <col min="11278" max="11278" width="11.125" style="18" customWidth="1"/>
    <col min="11279" max="11279" width="11" style="18" customWidth="1"/>
    <col min="11280" max="11521" width="9" style="18"/>
    <col min="11522" max="11522" width="1.625" style="18" customWidth="1"/>
    <col min="11523" max="11523" width="24.375" style="18" customWidth="1"/>
    <col min="11524" max="11524" width="10.625" style="18" customWidth="1"/>
    <col min="11525" max="11527" width="9.625" style="18" customWidth="1"/>
    <col min="11528" max="11533" width="9" style="18"/>
    <col min="11534" max="11534" width="11.125" style="18" customWidth="1"/>
    <col min="11535" max="11535" width="11" style="18" customWidth="1"/>
    <col min="11536" max="11777" width="9" style="18"/>
    <col min="11778" max="11778" width="1.625" style="18" customWidth="1"/>
    <col min="11779" max="11779" width="24.375" style="18" customWidth="1"/>
    <col min="11780" max="11780" width="10.625" style="18" customWidth="1"/>
    <col min="11781" max="11783" width="9.625" style="18" customWidth="1"/>
    <col min="11784" max="11789" width="9" style="18"/>
    <col min="11790" max="11790" width="11.125" style="18" customWidth="1"/>
    <col min="11791" max="11791" width="11" style="18" customWidth="1"/>
    <col min="11792" max="12033" width="9" style="18"/>
    <col min="12034" max="12034" width="1.625" style="18" customWidth="1"/>
    <col min="12035" max="12035" width="24.375" style="18" customWidth="1"/>
    <col min="12036" max="12036" width="10.625" style="18" customWidth="1"/>
    <col min="12037" max="12039" width="9.625" style="18" customWidth="1"/>
    <col min="12040" max="12045" width="9" style="18"/>
    <col min="12046" max="12046" width="11.125" style="18" customWidth="1"/>
    <col min="12047" max="12047" width="11" style="18" customWidth="1"/>
    <col min="12048" max="12289" width="9" style="18"/>
    <col min="12290" max="12290" width="1.625" style="18" customWidth="1"/>
    <col min="12291" max="12291" width="24.375" style="18" customWidth="1"/>
    <col min="12292" max="12292" width="10.625" style="18" customWidth="1"/>
    <col min="12293" max="12295" width="9.625" style="18" customWidth="1"/>
    <col min="12296" max="12301" width="9" style="18"/>
    <col min="12302" max="12302" width="11.125" style="18" customWidth="1"/>
    <col min="12303" max="12303" width="11" style="18" customWidth="1"/>
    <col min="12304" max="12545" width="9" style="18"/>
    <col min="12546" max="12546" width="1.625" style="18" customWidth="1"/>
    <col min="12547" max="12547" width="24.375" style="18" customWidth="1"/>
    <col min="12548" max="12548" width="10.625" style="18" customWidth="1"/>
    <col min="12549" max="12551" width="9.625" style="18" customWidth="1"/>
    <col min="12552" max="12557" width="9" style="18"/>
    <col min="12558" max="12558" width="11.125" style="18" customWidth="1"/>
    <col min="12559" max="12559" width="11" style="18" customWidth="1"/>
    <col min="12560" max="12801" width="9" style="18"/>
    <col min="12802" max="12802" width="1.625" style="18" customWidth="1"/>
    <col min="12803" max="12803" width="24.375" style="18" customWidth="1"/>
    <col min="12804" max="12804" width="10.625" style="18" customWidth="1"/>
    <col min="12805" max="12807" width="9.625" style="18" customWidth="1"/>
    <col min="12808" max="12813" width="9" style="18"/>
    <col min="12814" max="12814" width="11.125" style="18" customWidth="1"/>
    <col min="12815" max="12815" width="11" style="18" customWidth="1"/>
    <col min="12816" max="13057" width="9" style="18"/>
    <col min="13058" max="13058" width="1.625" style="18" customWidth="1"/>
    <col min="13059" max="13059" width="24.375" style="18" customWidth="1"/>
    <col min="13060" max="13060" width="10.625" style="18" customWidth="1"/>
    <col min="13061" max="13063" width="9.625" style="18" customWidth="1"/>
    <col min="13064" max="13069" width="9" style="18"/>
    <col min="13070" max="13070" width="11.125" style="18" customWidth="1"/>
    <col min="13071" max="13071" width="11" style="18" customWidth="1"/>
    <col min="13072" max="13313" width="9" style="18"/>
    <col min="13314" max="13314" width="1.625" style="18" customWidth="1"/>
    <col min="13315" max="13315" width="24.375" style="18" customWidth="1"/>
    <col min="13316" max="13316" width="10.625" style="18" customWidth="1"/>
    <col min="13317" max="13319" width="9.625" style="18" customWidth="1"/>
    <col min="13320" max="13325" width="9" style="18"/>
    <col min="13326" max="13326" width="11.125" style="18" customWidth="1"/>
    <col min="13327" max="13327" width="11" style="18" customWidth="1"/>
    <col min="13328" max="13569" width="9" style="18"/>
    <col min="13570" max="13570" width="1.625" style="18" customWidth="1"/>
    <col min="13571" max="13571" width="24.375" style="18" customWidth="1"/>
    <col min="13572" max="13572" width="10.625" style="18" customWidth="1"/>
    <col min="13573" max="13575" width="9.625" style="18" customWidth="1"/>
    <col min="13576" max="13581" width="9" style="18"/>
    <col min="13582" max="13582" width="11.125" style="18" customWidth="1"/>
    <col min="13583" max="13583" width="11" style="18" customWidth="1"/>
    <col min="13584" max="13825" width="9" style="18"/>
    <col min="13826" max="13826" width="1.625" style="18" customWidth="1"/>
    <col min="13827" max="13827" width="24.375" style="18" customWidth="1"/>
    <col min="13828" max="13828" width="10.625" style="18" customWidth="1"/>
    <col min="13829" max="13831" width="9.625" style="18" customWidth="1"/>
    <col min="13832" max="13837" width="9" style="18"/>
    <col min="13838" max="13838" width="11.125" style="18" customWidth="1"/>
    <col min="13839" max="13839" width="11" style="18" customWidth="1"/>
    <col min="13840" max="14081" width="9" style="18"/>
    <col min="14082" max="14082" width="1.625" style="18" customWidth="1"/>
    <col min="14083" max="14083" width="24.375" style="18" customWidth="1"/>
    <col min="14084" max="14084" width="10.625" style="18" customWidth="1"/>
    <col min="14085" max="14087" width="9.625" style="18" customWidth="1"/>
    <col min="14088" max="14093" width="9" style="18"/>
    <col min="14094" max="14094" width="11.125" style="18" customWidth="1"/>
    <col min="14095" max="14095" width="11" style="18" customWidth="1"/>
    <col min="14096" max="14337" width="9" style="18"/>
    <col min="14338" max="14338" width="1.625" style="18" customWidth="1"/>
    <col min="14339" max="14339" width="24.375" style="18" customWidth="1"/>
    <col min="14340" max="14340" width="10.625" style="18" customWidth="1"/>
    <col min="14341" max="14343" width="9.625" style="18" customWidth="1"/>
    <col min="14344" max="14349" width="9" style="18"/>
    <col min="14350" max="14350" width="11.125" style="18" customWidth="1"/>
    <col min="14351" max="14351" width="11" style="18" customWidth="1"/>
    <col min="14352" max="14593" width="9" style="18"/>
    <col min="14594" max="14594" width="1.625" style="18" customWidth="1"/>
    <col min="14595" max="14595" width="24.375" style="18" customWidth="1"/>
    <col min="14596" max="14596" width="10.625" style="18" customWidth="1"/>
    <col min="14597" max="14599" width="9.625" style="18" customWidth="1"/>
    <col min="14600" max="14605" width="9" style="18"/>
    <col min="14606" max="14606" width="11.125" style="18" customWidth="1"/>
    <col min="14607" max="14607" width="11" style="18" customWidth="1"/>
    <col min="14608" max="14849" width="9" style="18"/>
    <col min="14850" max="14850" width="1.625" style="18" customWidth="1"/>
    <col min="14851" max="14851" width="24.375" style="18" customWidth="1"/>
    <col min="14852" max="14852" width="10.625" style="18" customWidth="1"/>
    <col min="14853" max="14855" width="9.625" style="18" customWidth="1"/>
    <col min="14856" max="14861" width="9" style="18"/>
    <col min="14862" max="14862" width="11.125" style="18" customWidth="1"/>
    <col min="14863" max="14863" width="11" style="18" customWidth="1"/>
    <col min="14864" max="15105" width="9" style="18"/>
    <col min="15106" max="15106" width="1.625" style="18" customWidth="1"/>
    <col min="15107" max="15107" width="24.375" style="18" customWidth="1"/>
    <col min="15108" max="15108" width="10.625" style="18" customWidth="1"/>
    <col min="15109" max="15111" width="9.625" style="18" customWidth="1"/>
    <col min="15112" max="15117" width="9" style="18"/>
    <col min="15118" max="15118" width="11.125" style="18" customWidth="1"/>
    <col min="15119" max="15119" width="11" style="18" customWidth="1"/>
    <col min="15120" max="15361" width="9" style="18"/>
    <col min="15362" max="15362" width="1.625" style="18" customWidth="1"/>
    <col min="15363" max="15363" width="24.375" style="18" customWidth="1"/>
    <col min="15364" max="15364" width="10.625" style="18" customWidth="1"/>
    <col min="15365" max="15367" width="9.625" style="18" customWidth="1"/>
    <col min="15368" max="15373" width="9" style="18"/>
    <col min="15374" max="15374" width="11.125" style="18" customWidth="1"/>
    <col min="15375" max="15375" width="11" style="18" customWidth="1"/>
    <col min="15376" max="15617" width="9" style="18"/>
    <col min="15618" max="15618" width="1.625" style="18" customWidth="1"/>
    <col min="15619" max="15619" width="24.375" style="18" customWidth="1"/>
    <col min="15620" max="15620" width="10.625" style="18" customWidth="1"/>
    <col min="15621" max="15623" width="9.625" style="18" customWidth="1"/>
    <col min="15624" max="15629" width="9" style="18"/>
    <col min="15630" max="15630" width="11.125" style="18" customWidth="1"/>
    <col min="15631" max="15631" width="11" style="18" customWidth="1"/>
    <col min="15632" max="15873" width="9" style="18"/>
    <col min="15874" max="15874" width="1.625" style="18" customWidth="1"/>
    <col min="15875" max="15875" width="24.375" style="18" customWidth="1"/>
    <col min="15876" max="15876" width="10.625" style="18" customWidth="1"/>
    <col min="15877" max="15879" width="9.625" style="18" customWidth="1"/>
    <col min="15880" max="15885" width="9" style="18"/>
    <col min="15886" max="15886" width="11.125" style="18" customWidth="1"/>
    <col min="15887" max="15887" width="11" style="18" customWidth="1"/>
    <col min="15888" max="16129" width="9" style="18"/>
    <col min="16130" max="16130" width="1.625" style="18" customWidth="1"/>
    <col min="16131" max="16131" width="24.375" style="18" customWidth="1"/>
    <col min="16132" max="16132" width="10.625" style="18" customWidth="1"/>
    <col min="16133" max="16135" width="9.625" style="18" customWidth="1"/>
    <col min="16136" max="16141" width="9" style="18"/>
    <col min="16142" max="16142" width="11.125" style="18" customWidth="1"/>
    <col min="16143" max="16143" width="11" style="18" customWidth="1"/>
    <col min="16144" max="16384" width="9" style="18"/>
  </cols>
  <sheetData>
    <row r="1" spans="1:15" ht="26.1" customHeight="1" x14ac:dyDescent="0.15">
      <c r="M1" s="482" t="s">
        <v>135</v>
      </c>
      <c r="N1" s="482"/>
      <c r="O1" s="482"/>
    </row>
    <row r="2" spans="1:15" ht="26.1" customHeight="1" x14ac:dyDescent="0.15">
      <c r="A2" s="483" t="s">
        <v>98</v>
      </c>
      <c r="B2" s="483"/>
      <c r="C2" s="483"/>
      <c r="D2" s="484"/>
      <c r="E2" s="485"/>
      <c r="F2" s="485"/>
      <c r="G2" s="82"/>
      <c r="H2" s="82"/>
      <c r="I2" s="82"/>
      <c r="J2" s="82"/>
      <c r="K2" s="82"/>
      <c r="L2" s="82"/>
      <c r="M2" s="82"/>
      <c r="N2" s="82"/>
      <c r="O2" s="83"/>
    </row>
    <row r="3" spans="1:15" ht="26.1" customHeight="1" x14ac:dyDescent="0.15">
      <c r="A3" s="82"/>
      <c r="B3" s="82"/>
      <c r="C3" s="82"/>
      <c r="D3" s="82"/>
      <c r="E3" s="82"/>
      <c r="F3" s="82"/>
      <c r="G3" s="82"/>
      <c r="H3" s="82"/>
      <c r="I3" s="82"/>
      <c r="J3" s="82"/>
      <c r="K3" s="82"/>
      <c r="L3" s="511"/>
      <c r="M3" s="490"/>
      <c r="N3" s="490"/>
      <c r="O3" s="490"/>
    </row>
    <row r="4" spans="1:15" ht="15.75" customHeight="1" x14ac:dyDescent="0.15">
      <c r="A4" s="82"/>
      <c r="B4" s="82"/>
      <c r="C4" s="82"/>
      <c r="D4" s="82"/>
      <c r="E4" s="82"/>
      <c r="F4" s="82"/>
      <c r="G4" s="82"/>
      <c r="H4" s="82"/>
      <c r="I4" s="82"/>
      <c r="J4" s="82"/>
      <c r="K4" s="82"/>
      <c r="L4" s="82"/>
      <c r="M4" s="82"/>
      <c r="N4" s="82"/>
      <c r="O4" s="82"/>
    </row>
    <row r="5" spans="1:15" ht="32.25" customHeight="1" x14ac:dyDescent="0.15">
      <c r="A5" s="483" t="s">
        <v>136</v>
      </c>
      <c r="B5" s="484"/>
      <c r="C5" s="484"/>
      <c r="D5" s="484"/>
      <c r="E5" s="484"/>
      <c r="F5" s="484"/>
      <c r="G5" s="484"/>
      <c r="H5" s="484"/>
      <c r="I5" s="484"/>
      <c r="J5" s="82"/>
      <c r="K5" s="82"/>
      <c r="L5" s="82"/>
      <c r="M5" s="82"/>
      <c r="N5" s="82"/>
      <c r="O5" s="82"/>
    </row>
    <row r="6" spans="1:15" ht="26.1" customHeight="1" x14ac:dyDescent="0.15">
      <c r="A6" s="82"/>
      <c r="B6" s="82"/>
      <c r="C6" s="82"/>
      <c r="D6" s="82"/>
      <c r="E6" s="82"/>
      <c r="F6" s="82"/>
      <c r="G6" s="82"/>
      <c r="H6" s="82"/>
      <c r="I6" s="82" t="s">
        <v>99</v>
      </c>
      <c r="J6" s="82"/>
      <c r="K6" s="82"/>
      <c r="L6" s="82"/>
      <c r="M6" s="82"/>
      <c r="N6" s="82"/>
      <c r="O6" s="82"/>
    </row>
    <row r="7" spans="1:15" ht="26.1" customHeight="1" x14ac:dyDescent="0.15">
      <c r="A7" s="82"/>
      <c r="B7" s="82"/>
      <c r="C7" s="82"/>
      <c r="D7" s="82"/>
      <c r="E7" s="82"/>
      <c r="F7" s="82"/>
      <c r="G7" s="82"/>
      <c r="H7" s="82"/>
      <c r="I7" s="84" t="s">
        <v>100</v>
      </c>
      <c r="J7" s="82"/>
      <c r="K7" s="512"/>
      <c r="L7" s="512"/>
      <c r="M7" s="512"/>
      <c r="N7" s="512"/>
      <c r="O7" s="512"/>
    </row>
    <row r="8" spans="1:15" ht="26.1" customHeight="1" x14ac:dyDescent="0.15">
      <c r="A8" s="82"/>
      <c r="B8" s="82"/>
      <c r="C8" s="82"/>
      <c r="D8" s="82"/>
      <c r="E8" s="82"/>
      <c r="F8" s="82"/>
      <c r="G8" s="82"/>
      <c r="H8" s="82"/>
      <c r="I8" s="85" t="s">
        <v>101</v>
      </c>
      <c r="J8" s="82"/>
      <c r="K8" s="512"/>
      <c r="L8" s="512"/>
      <c r="M8" s="512"/>
      <c r="N8" s="512"/>
      <c r="O8" s="512"/>
    </row>
    <row r="9" spans="1:15" ht="26.1" customHeight="1" x14ac:dyDescent="0.15">
      <c r="A9" s="82"/>
      <c r="B9" s="82"/>
      <c r="C9" s="82"/>
      <c r="D9" s="82"/>
      <c r="E9" s="82"/>
      <c r="F9" s="82"/>
      <c r="G9" s="82"/>
      <c r="H9" s="82"/>
      <c r="I9" s="84" t="s">
        <v>100</v>
      </c>
      <c r="J9" s="82"/>
      <c r="K9" s="512"/>
      <c r="L9" s="512"/>
      <c r="M9" s="512"/>
      <c r="N9" s="512"/>
      <c r="O9" s="512"/>
    </row>
    <row r="10" spans="1:15" ht="26.1" customHeight="1" x14ac:dyDescent="0.15">
      <c r="A10" s="82"/>
      <c r="B10" s="82"/>
      <c r="C10" s="83"/>
      <c r="D10" s="83"/>
      <c r="E10" s="85"/>
      <c r="F10" s="82"/>
      <c r="G10" s="82"/>
      <c r="H10" s="82"/>
      <c r="I10" s="85" t="s">
        <v>102</v>
      </c>
      <c r="J10" s="86"/>
      <c r="K10" s="512"/>
      <c r="L10" s="512"/>
      <c r="M10" s="512"/>
      <c r="N10" s="512"/>
      <c r="O10" s="512"/>
    </row>
    <row r="11" spans="1:15" ht="26.1" customHeight="1" x14ac:dyDescent="0.15">
      <c r="A11" s="82"/>
      <c r="B11" s="82"/>
      <c r="C11" s="83"/>
      <c r="D11" s="83"/>
      <c r="E11" s="85"/>
      <c r="F11" s="82"/>
      <c r="G11" s="82"/>
      <c r="H11" s="82"/>
      <c r="I11" s="84" t="s">
        <v>100</v>
      </c>
      <c r="J11" s="86"/>
      <c r="K11" s="512"/>
      <c r="L11" s="512"/>
      <c r="M11" s="512"/>
      <c r="N11" s="512"/>
      <c r="O11" s="512"/>
    </row>
    <row r="12" spans="1:15" s="87" customFormat="1" ht="26.1" customHeight="1" x14ac:dyDescent="0.15">
      <c r="A12" s="82"/>
      <c r="B12" s="82"/>
      <c r="C12" s="82"/>
      <c r="D12" s="82"/>
      <c r="E12" s="82"/>
      <c r="F12" s="82"/>
      <c r="G12" s="80"/>
      <c r="H12" s="80"/>
      <c r="I12" s="85" t="s">
        <v>137</v>
      </c>
      <c r="J12" s="80"/>
      <c r="K12" s="320"/>
      <c r="L12" s="490"/>
      <c r="M12" s="490"/>
      <c r="N12" s="490"/>
      <c r="O12" s="490"/>
    </row>
    <row r="13" spans="1:15" s="88" customFormat="1" ht="12" customHeight="1" x14ac:dyDescent="0.15">
      <c r="A13" s="87"/>
      <c r="B13" s="87"/>
      <c r="C13" s="87"/>
      <c r="D13" s="87"/>
      <c r="E13" s="87"/>
      <c r="F13" s="18"/>
      <c r="G13" s="18"/>
    </row>
    <row r="14" spans="1:15" s="89" customFormat="1" ht="40.5" customHeight="1" x14ac:dyDescent="0.15">
      <c r="A14" s="486" t="s">
        <v>103</v>
      </c>
      <c r="B14" s="486"/>
      <c r="C14" s="486"/>
      <c r="D14" s="486"/>
      <c r="E14" s="486"/>
      <c r="F14" s="486"/>
      <c r="G14" s="486"/>
      <c r="H14" s="487"/>
      <c r="I14" s="487"/>
      <c r="J14" s="487"/>
      <c r="K14" s="487"/>
      <c r="L14" s="487"/>
      <c r="M14" s="487"/>
      <c r="N14" s="487"/>
      <c r="O14" s="487"/>
    </row>
    <row r="15" spans="1:15" ht="14.25" customHeight="1" x14ac:dyDescent="0.15">
      <c r="A15" s="89"/>
      <c r="B15" s="89"/>
      <c r="C15" s="89"/>
      <c r="D15" s="89"/>
      <c r="E15" s="89"/>
      <c r="M15" s="88"/>
    </row>
    <row r="16" spans="1:15" s="82" customFormat="1" ht="58.5" customHeight="1" x14ac:dyDescent="0.15">
      <c r="A16" s="18"/>
      <c r="B16" s="488" t="s">
        <v>104</v>
      </c>
      <c r="C16" s="489"/>
      <c r="D16" s="489"/>
      <c r="E16" s="489"/>
      <c r="F16" s="489"/>
      <c r="G16" s="489"/>
      <c r="H16" s="489"/>
      <c r="I16" s="489"/>
      <c r="J16" s="489"/>
      <c r="K16" s="489"/>
      <c r="L16" s="489"/>
      <c r="M16" s="489"/>
      <c r="N16" s="489"/>
      <c r="O16" s="86"/>
    </row>
    <row r="17" spans="1:15" ht="15" customHeight="1" x14ac:dyDescent="0.15"/>
    <row r="18" spans="1:15" s="82" customFormat="1" ht="26.1" customHeight="1" x14ac:dyDescent="0.15">
      <c r="A18" s="481" t="s">
        <v>161</v>
      </c>
      <c r="B18" s="481"/>
      <c r="C18" s="481"/>
      <c r="D18" s="481"/>
      <c r="E18" s="481"/>
      <c r="F18" s="481"/>
      <c r="G18" s="481"/>
      <c r="H18" s="481"/>
      <c r="I18" s="481"/>
      <c r="J18" s="481"/>
      <c r="K18" s="481"/>
      <c r="L18" s="481"/>
      <c r="M18" s="481"/>
      <c r="N18" s="481"/>
      <c r="O18" s="481"/>
    </row>
    <row r="19" spans="1:15" s="82" customFormat="1" ht="39.75" customHeight="1" x14ac:dyDescent="0.2">
      <c r="A19" s="80"/>
      <c r="B19" s="496" t="s">
        <v>105</v>
      </c>
      <c r="C19" s="496"/>
      <c r="D19" s="497"/>
      <c r="E19" s="502" t="str">
        <f>IF('A-29'!L10=0,"　",'A-29'!L10)</f>
        <v xml:space="preserve"> </v>
      </c>
      <c r="F19" s="502"/>
      <c r="G19" s="502"/>
      <c r="H19" s="80"/>
      <c r="I19" s="80"/>
      <c r="J19" s="80"/>
      <c r="K19" s="80"/>
      <c r="L19" s="80"/>
      <c r="M19" s="80"/>
      <c r="N19" s="80"/>
      <c r="O19" s="88"/>
    </row>
    <row r="20" spans="1:15" s="82" customFormat="1" ht="15" customHeight="1" x14ac:dyDescent="0.15">
      <c r="A20" s="80"/>
      <c r="D20" s="80"/>
      <c r="E20" s="80"/>
      <c r="F20" s="80"/>
      <c r="G20" s="80"/>
      <c r="H20" s="80"/>
      <c r="I20" s="80"/>
      <c r="J20" s="80"/>
      <c r="K20" s="80"/>
      <c r="L20" s="80"/>
      <c r="M20" s="80"/>
      <c r="N20" s="80"/>
      <c r="O20" s="88"/>
    </row>
    <row r="21" spans="1:15" s="82" customFormat="1" ht="28.5" customHeight="1" x14ac:dyDescent="0.15">
      <c r="B21" s="483" t="s">
        <v>138</v>
      </c>
      <c r="C21" s="485"/>
      <c r="D21" s="485"/>
      <c r="E21" s="508" t="str">
        <f>IF('A-28（別添１）'!C5=0,"　",'A-28（別添１）'!C5)</f>
        <v>　</v>
      </c>
      <c r="F21" s="508"/>
      <c r="G21" s="508"/>
      <c r="H21" s="508"/>
      <c r="I21" s="508"/>
      <c r="J21" s="508"/>
      <c r="K21" s="508"/>
      <c r="L21" s="508"/>
      <c r="M21" s="508"/>
      <c r="N21" s="508"/>
      <c r="O21" s="508"/>
    </row>
    <row r="22" spans="1:15" s="82" customFormat="1" ht="27" customHeight="1" x14ac:dyDescent="0.15">
      <c r="B22" s="483" t="s">
        <v>139</v>
      </c>
      <c r="C22" s="483"/>
      <c r="D22" s="483"/>
      <c r="E22" s="501"/>
      <c r="F22" s="501"/>
      <c r="G22" s="501"/>
      <c r="H22" s="501"/>
      <c r="I22" s="501"/>
      <c r="J22" s="501"/>
      <c r="K22" s="501"/>
      <c r="L22" s="501"/>
      <c r="M22" s="501"/>
      <c r="N22" s="501"/>
      <c r="O22" s="501"/>
    </row>
    <row r="23" spans="1:15" ht="14.25" customHeight="1" x14ac:dyDescent="0.15">
      <c r="B23" s="82"/>
      <c r="C23" s="82"/>
      <c r="D23" s="498"/>
      <c r="E23" s="498"/>
      <c r="F23" s="498"/>
      <c r="G23" s="498"/>
      <c r="H23" s="498"/>
      <c r="I23" s="498"/>
      <c r="J23" s="498"/>
      <c r="K23" s="498"/>
      <c r="L23" s="498"/>
      <c r="M23" s="498"/>
      <c r="N23" s="498"/>
    </row>
    <row r="24" spans="1:15" ht="26.25" customHeight="1" x14ac:dyDescent="0.15">
      <c r="B24" s="499" t="s">
        <v>222</v>
      </c>
      <c r="C24" s="500"/>
      <c r="D24" s="500"/>
      <c r="E24" s="503" t="str">
        <f>IF('A-28'!L12=0,"　",'A-28'!L12)</f>
        <v>　</v>
      </c>
      <c r="F24" s="503"/>
      <c r="G24" s="503"/>
      <c r="H24" s="83"/>
      <c r="I24" s="83"/>
      <c r="J24" s="83"/>
      <c r="K24" s="83"/>
      <c r="L24" s="83"/>
      <c r="M24" s="83"/>
      <c r="N24" s="83"/>
    </row>
    <row r="25" spans="1:15" ht="16.5" customHeight="1" x14ac:dyDescent="0.15">
      <c r="B25" s="82"/>
      <c r="C25" s="90"/>
      <c r="D25" s="90"/>
      <c r="E25" s="91"/>
      <c r="F25" s="91"/>
      <c r="G25" s="91"/>
      <c r="H25" s="83"/>
      <c r="I25" s="83"/>
      <c r="J25" s="83"/>
      <c r="K25" s="83"/>
      <c r="L25" s="83"/>
      <c r="M25" s="83"/>
      <c r="N25" s="83"/>
    </row>
    <row r="26" spans="1:15" ht="26.25" customHeight="1" x14ac:dyDescent="0.15">
      <c r="B26" s="483" t="s">
        <v>106</v>
      </c>
      <c r="C26" s="483"/>
      <c r="D26" s="485"/>
      <c r="E26" s="503" t="str">
        <f>IF('A-28'!L11=0,"　",'A-28'!L11)</f>
        <v>　</v>
      </c>
      <c r="F26" s="503"/>
      <c r="G26" s="503"/>
      <c r="H26" s="83"/>
      <c r="I26" s="83"/>
      <c r="J26" s="83"/>
      <c r="K26" s="83"/>
      <c r="L26" s="83"/>
      <c r="M26" s="83"/>
      <c r="N26" s="83"/>
    </row>
    <row r="27" spans="1:15" ht="14.25" customHeight="1" x14ac:dyDescent="0.15">
      <c r="B27" s="82"/>
      <c r="C27" s="82"/>
      <c r="D27" s="82"/>
      <c r="E27" s="82"/>
      <c r="F27" s="82"/>
      <c r="G27" s="82"/>
      <c r="H27" s="82"/>
      <c r="I27" s="82"/>
      <c r="J27" s="82"/>
      <c r="K27" s="82"/>
      <c r="L27" s="82"/>
      <c r="M27" s="82"/>
      <c r="N27" s="82"/>
    </row>
    <row r="28" spans="1:15" ht="27.75" customHeight="1" x14ac:dyDescent="0.15">
      <c r="B28" s="82" t="s">
        <v>140</v>
      </c>
      <c r="C28" s="82"/>
      <c r="D28" s="82"/>
      <c r="E28" s="82"/>
      <c r="F28" s="82"/>
      <c r="G28" s="82"/>
      <c r="H28" s="82"/>
      <c r="I28" s="82"/>
      <c r="J28" s="82"/>
      <c r="K28" s="82"/>
      <c r="L28" s="82"/>
      <c r="M28" s="82"/>
      <c r="N28" s="82"/>
    </row>
    <row r="29" spans="1:15" ht="24.75" customHeight="1" x14ac:dyDescent="0.15">
      <c r="B29" s="82"/>
      <c r="C29" s="82" t="s">
        <v>141</v>
      </c>
      <c r="D29" s="83" t="s">
        <v>142</v>
      </c>
      <c r="E29" s="92"/>
      <c r="F29" s="321">
        <f>'A-34'!L54</f>
        <v>0</v>
      </c>
      <c r="G29" s="94" t="s">
        <v>143</v>
      </c>
      <c r="H29" s="95" t="s">
        <v>144</v>
      </c>
      <c r="I29" s="82" t="s">
        <v>145</v>
      </c>
      <c r="K29" s="82"/>
      <c r="L29" s="82"/>
      <c r="M29" s="93"/>
      <c r="N29" s="321">
        <f>'A-34'!L55</f>
        <v>0</v>
      </c>
      <c r="O29" s="94" t="s">
        <v>143</v>
      </c>
    </row>
    <row r="30" spans="1:15" ht="27" customHeight="1" x14ac:dyDescent="0.15">
      <c r="B30" s="82"/>
      <c r="C30" s="82"/>
      <c r="D30" s="82"/>
      <c r="F30" s="82"/>
      <c r="G30" s="82"/>
      <c r="H30" s="82"/>
      <c r="I30" s="488" t="s">
        <v>146</v>
      </c>
      <c r="J30" s="485"/>
      <c r="K30" s="485"/>
      <c r="L30" s="485"/>
      <c r="M30" s="93"/>
      <c r="N30" s="321">
        <f>'A-34'!L58</f>
        <v>0</v>
      </c>
      <c r="O30" s="94" t="s">
        <v>143</v>
      </c>
    </row>
    <row r="31" spans="1:15" ht="23.25" customHeight="1" x14ac:dyDescent="0.15">
      <c r="B31" s="82"/>
      <c r="C31" s="82"/>
      <c r="D31" s="82"/>
      <c r="F31" s="82"/>
      <c r="G31" s="82"/>
      <c r="H31" s="82"/>
      <c r="I31" s="488" t="s">
        <v>147</v>
      </c>
      <c r="J31" s="485"/>
      <c r="K31" s="485"/>
      <c r="L31" s="485"/>
      <c r="M31" s="96"/>
      <c r="N31" s="322">
        <f>'A-34'!L59</f>
        <v>0</v>
      </c>
      <c r="O31" s="94" t="s">
        <v>143</v>
      </c>
    </row>
    <row r="32" spans="1:15" ht="14.25" customHeight="1" x14ac:dyDescent="0.15">
      <c r="B32" s="82"/>
      <c r="C32" s="82"/>
      <c r="D32" s="82"/>
      <c r="E32" s="82"/>
      <c r="F32" s="82"/>
      <c r="G32" s="82"/>
      <c r="H32" s="82"/>
      <c r="I32" s="82"/>
      <c r="J32" s="82"/>
      <c r="K32" s="82"/>
      <c r="L32" s="82"/>
      <c r="M32" s="82"/>
      <c r="N32" s="160"/>
    </row>
    <row r="33" spans="1:15" ht="24.75" customHeight="1" x14ac:dyDescent="0.15">
      <c r="B33" s="82"/>
      <c r="C33" s="82" t="s">
        <v>148</v>
      </c>
      <c r="D33" s="83" t="s">
        <v>142</v>
      </c>
      <c r="E33" s="92"/>
      <c r="F33" s="321">
        <f>'A-34'!L63</f>
        <v>0</v>
      </c>
      <c r="G33" s="94" t="s">
        <v>143</v>
      </c>
      <c r="H33" s="95" t="s">
        <v>144</v>
      </c>
      <c r="I33" s="488" t="s">
        <v>149</v>
      </c>
      <c r="J33" s="485"/>
      <c r="K33" s="485"/>
      <c r="L33" s="485"/>
      <c r="M33" s="93"/>
      <c r="N33" s="321">
        <f>'A-34'!L64</f>
        <v>0</v>
      </c>
      <c r="O33" s="94" t="s">
        <v>143</v>
      </c>
    </row>
    <row r="34" spans="1:15" ht="27" customHeight="1" x14ac:dyDescent="0.15">
      <c r="B34" s="82"/>
      <c r="C34" s="82" t="s">
        <v>150</v>
      </c>
      <c r="D34" s="82"/>
      <c r="F34" s="82"/>
      <c r="G34" s="82"/>
      <c r="H34" s="82"/>
      <c r="I34" s="488" t="s">
        <v>151</v>
      </c>
      <c r="J34" s="485"/>
      <c r="K34" s="485"/>
      <c r="L34" s="485"/>
      <c r="M34" s="93"/>
      <c r="N34" s="321">
        <f>'A-34'!L65</f>
        <v>0</v>
      </c>
      <c r="O34" s="94" t="s">
        <v>143</v>
      </c>
    </row>
    <row r="35" spans="1:15" ht="30" customHeight="1" x14ac:dyDescent="0.15">
      <c r="B35" s="82"/>
      <c r="C35" s="82"/>
      <c r="D35" s="82"/>
      <c r="F35" s="82"/>
      <c r="G35" s="82"/>
      <c r="H35" s="82"/>
      <c r="I35" s="86"/>
      <c r="J35" s="90"/>
      <c r="K35" s="90"/>
      <c r="L35" s="90"/>
      <c r="M35" s="97"/>
      <c r="N35" s="97"/>
      <c r="O35" s="91"/>
    </row>
    <row r="36" spans="1:15" s="82" customFormat="1" ht="27" customHeight="1" x14ac:dyDescent="0.2">
      <c r="B36" s="483" t="s">
        <v>107</v>
      </c>
      <c r="C36" s="483"/>
      <c r="I36" s="97"/>
      <c r="J36" s="97"/>
      <c r="K36" s="98"/>
      <c r="L36" s="99"/>
      <c r="M36" s="97"/>
    </row>
    <row r="37" spans="1:15" s="82" customFormat="1" ht="43.5" customHeight="1" x14ac:dyDescent="0.2">
      <c r="C37" s="82" t="s">
        <v>152</v>
      </c>
      <c r="F37" s="100"/>
      <c r="G37" s="100"/>
      <c r="H37" s="98"/>
      <c r="I37" s="101"/>
      <c r="J37" s="323" t="str">
        <f>IF('A-34'!I9="実践コース",'A-34'!AV61,'A-34'!AV55)</f>
        <v/>
      </c>
      <c r="K37" s="97"/>
      <c r="L37" s="97" t="s">
        <v>108</v>
      </c>
      <c r="M37" s="97"/>
    </row>
    <row r="38" spans="1:15" s="82" customFormat="1" ht="14.25" customHeight="1" x14ac:dyDescent="0.2">
      <c r="C38" s="86"/>
      <c r="D38" s="102"/>
      <c r="E38" s="102"/>
      <c r="F38" s="102"/>
      <c r="G38" s="90"/>
      <c r="H38" s="103"/>
      <c r="I38" s="100"/>
      <c r="J38" s="100"/>
      <c r="K38" s="99"/>
      <c r="L38" s="99"/>
      <c r="M38" s="97"/>
    </row>
    <row r="39" spans="1:15" ht="14.25" customHeight="1" x14ac:dyDescent="0.15"/>
    <row r="40" spans="1:15" ht="36.75" customHeight="1" x14ac:dyDescent="0.15">
      <c r="B40" s="513" t="s">
        <v>109</v>
      </c>
      <c r="C40" s="514"/>
      <c r="D40" s="517" t="s">
        <v>110</v>
      </c>
      <c r="E40" s="517"/>
      <c r="F40" s="517"/>
      <c r="G40" s="518"/>
      <c r="H40" s="519" t="s">
        <v>20</v>
      </c>
      <c r="I40" s="519"/>
      <c r="J40" s="519"/>
      <c r="K40" s="518"/>
      <c r="L40" s="491" t="s">
        <v>111</v>
      </c>
      <c r="M40" s="492"/>
      <c r="N40" s="492"/>
      <c r="O40" s="493"/>
    </row>
    <row r="41" spans="1:15" ht="48.75" customHeight="1" x14ac:dyDescent="0.15">
      <c r="B41" s="515"/>
      <c r="C41" s="516"/>
      <c r="D41" s="494"/>
      <c r="E41" s="494"/>
      <c r="F41" s="494"/>
      <c r="G41" s="495"/>
      <c r="H41" s="504"/>
      <c r="I41" s="504"/>
      <c r="J41" s="504"/>
      <c r="K41" s="495"/>
      <c r="L41" s="505"/>
      <c r="M41" s="506"/>
      <c r="N41" s="506"/>
      <c r="O41" s="507"/>
    </row>
    <row r="42" spans="1:15" s="82" customFormat="1" ht="18.75" customHeight="1" x14ac:dyDescent="0.15">
      <c r="B42" s="18"/>
      <c r="C42" s="18"/>
      <c r="D42" s="18"/>
      <c r="E42" s="18"/>
      <c r="F42" s="18"/>
      <c r="G42" s="18"/>
      <c r="H42" s="18"/>
      <c r="I42" s="18"/>
      <c r="J42" s="18"/>
      <c r="K42" s="18"/>
      <c r="L42" s="18"/>
      <c r="M42" s="18"/>
      <c r="N42" s="18"/>
      <c r="O42" s="18"/>
    </row>
    <row r="43" spans="1:15" s="82" customFormat="1" ht="26.1" customHeight="1" x14ac:dyDescent="0.15">
      <c r="B43" s="18"/>
      <c r="C43" s="18" t="s">
        <v>112</v>
      </c>
      <c r="D43" s="18"/>
      <c r="E43" s="18"/>
      <c r="F43" s="18"/>
      <c r="G43" s="18"/>
      <c r="H43" s="18"/>
      <c r="I43" s="18"/>
      <c r="J43" s="18"/>
      <c r="K43" s="18"/>
      <c r="L43" s="18"/>
      <c r="M43" s="18"/>
      <c r="N43" s="18"/>
      <c r="O43" s="18"/>
    </row>
    <row r="44" spans="1:15" s="82" customFormat="1" ht="26.1" customHeight="1" x14ac:dyDescent="0.15">
      <c r="B44" s="104"/>
      <c r="C44" s="105" t="s">
        <v>113</v>
      </c>
      <c r="D44" s="105"/>
      <c r="E44" s="105"/>
      <c r="F44" s="105" t="s">
        <v>114</v>
      </c>
      <c r="G44" s="105"/>
      <c r="H44" s="105"/>
      <c r="I44" s="105"/>
      <c r="J44" s="105" t="s">
        <v>153</v>
      </c>
      <c r="K44" s="105"/>
      <c r="L44" s="105"/>
      <c r="M44" s="105"/>
      <c r="N44" s="105"/>
      <c r="O44" s="106"/>
    </row>
    <row r="45" spans="1:15" s="82" customFormat="1" ht="26.1" customHeight="1" x14ac:dyDescent="0.15">
      <c r="B45" s="107"/>
      <c r="C45" s="63"/>
      <c r="D45" s="63"/>
      <c r="E45" s="63"/>
      <c r="F45" s="63"/>
      <c r="G45" s="63"/>
      <c r="H45" s="63"/>
      <c r="I45" s="63"/>
      <c r="J45" s="63"/>
      <c r="K45" s="63"/>
      <c r="L45" s="63"/>
      <c r="M45" s="63"/>
      <c r="N45" s="63"/>
      <c r="O45" s="108"/>
    </row>
    <row r="46" spans="1:15" s="82" customFormat="1" ht="26.1" customHeight="1" x14ac:dyDescent="0.15">
      <c r="B46" s="109"/>
      <c r="C46" s="92" t="s">
        <v>115</v>
      </c>
      <c r="D46" s="92"/>
      <c r="E46" s="92"/>
      <c r="F46" s="92"/>
      <c r="G46" s="92"/>
      <c r="H46" s="92"/>
      <c r="I46" s="92"/>
      <c r="J46" s="92"/>
      <c r="K46" s="92"/>
      <c r="L46" s="92"/>
      <c r="M46" s="92"/>
      <c r="N46" s="92"/>
      <c r="O46" s="110"/>
    </row>
    <row r="47" spans="1:15" s="82" customFormat="1" ht="33.75" customHeight="1" x14ac:dyDescent="0.15">
      <c r="A47" s="483" t="s">
        <v>116</v>
      </c>
      <c r="B47" s="483"/>
      <c r="C47" s="483"/>
      <c r="D47" s="483"/>
      <c r="E47" s="483"/>
      <c r="F47" s="483"/>
    </row>
    <row r="48" spans="1:15" ht="7.5" customHeight="1" x14ac:dyDescent="0.15">
      <c r="A48" s="82"/>
      <c r="B48" s="82"/>
      <c r="C48" s="82"/>
      <c r="D48" s="82"/>
    </row>
    <row r="49" spans="1:15" ht="26.1" customHeight="1" x14ac:dyDescent="0.15">
      <c r="A49" s="18" t="s">
        <v>0</v>
      </c>
    </row>
    <row r="50" spans="1:15" ht="93.75" customHeight="1" x14ac:dyDescent="0.15">
      <c r="C50" s="509" t="s">
        <v>223</v>
      </c>
      <c r="D50" s="509"/>
      <c r="E50" s="509"/>
      <c r="F50" s="509"/>
      <c r="G50" s="509"/>
      <c r="H50" s="509"/>
      <c r="I50" s="509"/>
      <c r="J50" s="509"/>
      <c r="K50" s="509"/>
      <c r="L50" s="509"/>
      <c r="M50" s="509"/>
      <c r="N50" s="509"/>
      <c r="O50" s="509"/>
    </row>
    <row r="51" spans="1:15" ht="45.75" customHeight="1" x14ac:dyDescent="0.15">
      <c r="C51" s="509"/>
      <c r="D51" s="509"/>
      <c r="E51" s="509"/>
      <c r="F51" s="509"/>
      <c r="G51" s="509"/>
      <c r="H51" s="509"/>
      <c r="I51" s="509"/>
      <c r="J51" s="509"/>
      <c r="K51" s="509"/>
      <c r="L51" s="509"/>
      <c r="M51" s="509"/>
      <c r="N51" s="509"/>
      <c r="O51" s="509"/>
    </row>
    <row r="52" spans="1:15" ht="54.75" customHeight="1" x14ac:dyDescent="0.15">
      <c r="C52" s="509"/>
      <c r="D52" s="509"/>
      <c r="E52" s="509"/>
      <c r="F52" s="509"/>
      <c r="G52" s="509"/>
      <c r="H52" s="509"/>
      <c r="I52" s="509"/>
      <c r="J52" s="509"/>
      <c r="K52" s="509"/>
      <c r="L52" s="509"/>
      <c r="M52" s="509"/>
      <c r="N52" s="509"/>
      <c r="O52" s="509"/>
    </row>
    <row r="53" spans="1:15" ht="51.75" customHeight="1" x14ac:dyDescent="0.15">
      <c r="C53" s="509"/>
      <c r="D53" s="509"/>
      <c r="E53" s="509"/>
      <c r="F53" s="509"/>
      <c r="G53" s="509"/>
      <c r="H53" s="509"/>
      <c r="I53" s="509"/>
      <c r="J53" s="509"/>
      <c r="K53" s="509"/>
      <c r="L53" s="509"/>
      <c r="M53" s="509"/>
      <c r="N53" s="509"/>
      <c r="O53" s="509"/>
    </row>
    <row r="54" spans="1:15" ht="80.25" customHeight="1" x14ac:dyDescent="0.15">
      <c r="C54" s="509"/>
      <c r="D54" s="509"/>
      <c r="E54" s="509"/>
      <c r="F54" s="509"/>
      <c r="G54" s="509"/>
      <c r="H54" s="509"/>
      <c r="I54" s="509"/>
      <c r="J54" s="509"/>
      <c r="K54" s="509"/>
      <c r="L54" s="509"/>
      <c r="M54" s="509"/>
      <c r="N54" s="509"/>
      <c r="O54" s="509"/>
    </row>
    <row r="55" spans="1:15" ht="40.5" customHeight="1" x14ac:dyDescent="0.15">
      <c r="C55" s="509"/>
      <c r="D55" s="509"/>
      <c r="E55" s="509"/>
      <c r="F55" s="509"/>
      <c r="G55" s="509"/>
      <c r="H55" s="509"/>
      <c r="I55" s="509"/>
      <c r="J55" s="509"/>
      <c r="K55" s="509"/>
      <c r="L55" s="509"/>
      <c r="M55" s="509"/>
      <c r="N55" s="509"/>
      <c r="O55" s="509"/>
    </row>
    <row r="56" spans="1:15" ht="40.5" customHeight="1" x14ac:dyDescent="0.15">
      <c r="C56" s="509"/>
      <c r="D56" s="509"/>
      <c r="E56" s="509"/>
      <c r="F56" s="509"/>
      <c r="G56" s="509"/>
      <c r="H56" s="509"/>
      <c r="I56" s="509"/>
      <c r="J56" s="509"/>
      <c r="K56" s="509"/>
      <c r="L56" s="509"/>
      <c r="M56" s="509"/>
      <c r="N56" s="509"/>
      <c r="O56" s="509"/>
    </row>
    <row r="57" spans="1:15" ht="26.1" customHeight="1" x14ac:dyDescent="0.15">
      <c r="C57" s="510"/>
      <c r="D57" s="510"/>
      <c r="E57" s="510"/>
      <c r="F57" s="510"/>
      <c r="G57" s="510"/>
      <c r="H57" s="510"/>
      <c r="I57" s="510"/>
      <c r="J57" s="510"/>
      <c r="K57" s="510"/>
      <c r="L57" s="510"/>
      <c r="M57" s="510"/>
      <c r="N57" s="510"/>
      <c r="O57" s="510"/>
    </row>
    <row r="58" spans="1:15" ht="26.1" customHeight="1" x14ac:dyDescent="0.15">
      <c r="C58" s="510"/>
      <c r="D58" s="510"/>
      <c r="E58" s="510"/>
      <c r="F58" s="510"/>
      <c r="G58" s="510"/>
      <c r="H58" s="510"/>
      <c r="I58" s="510"/>
      <c r="J58" s="510"/>
      <c r="K58" s="510"/>
      <c r="L58" s="510"/>
      <c r="M58" s="510"/>
      <c r="N58" s="510"/>
      <c r="O58" s="510"/>
    </row>
    <row r="59" spans="1:15" ht="26.1" customHeight="1" x14ac:dyDescent="0.15">
      <c r="C59" s="510"/>
      <c r="D59" s="510"/>
      <c r="E59" s="510"/>
      <c r="F59" s="510"/>
      <c r="G59" s="510"/>
      <c r="H59" s="510"/>
      <c r="I59" s="510"/>
      <c r="J59" s="510"/>
      <c r="K59" s="510"/>
      <c r="L59" s="510"/>
      <c r="M59" s="510"/>
      <c r="N59" s="510"/>
      <c r="O59" s="510"/>
    </row>
    <row r="60" spans="1:15" ht="26.1" customHeight="1" x14ac:dyDescent="0.15">
      <c r="C60" s="510"/>
      <c r="D60" s="510"/>
      <c r="E60" s="510"/>
      <c r="F60" s="510"/>
      <c r="G60" s="510"/>
      <c r="H60" s="510"/>
      <c r="I60" s="510"/>
      <c r="J60" s="510"/>
      <c r="K60" s="510"/>
      <c r="L60" s="510"/>
      <c r="M60" s="510"/>
      <c r="N60" s="510"/>
      <c r="O60" s="510"/>
    </row>
    <row r="61" spans="1:15" ht="26.1" customHeight="1" x14ac:dyDescent="0.15">
      <c r="C61" s="510"/>
      <c r="D61" s="510"/>
      <c r="E61" s="510"/>
      <c r="F61" s="510"/>
      <c r="G61" s="510"/>
      <c r="H61" s="510"/>
      <c r="I61" s="510"/>
      <c r="J61" s="510"/>
      <c r="K61" s="510"/>
      <c r="L61" s="510"/>
      <c r="M61" s="510"/>
      <c r="N61" s="510"/>
      <c r="O61" s="510"/>
    </row>
    <row r="62" spans="1:15" ht="26.1" customHeight="1" x14ac:dyDescent="0.15">
      <c r="C62" s="510"/>
      <c r="D62" s="510"/>
      <c r="E62" s="510"/>
      <c r="F62" s="510"/>
      <c r="G62" s="510"/>
      <c r="H62" s="510"/>
      <c r="I62" s="510"/>
      <c r="J62" s="510"/>
      <c r="K62" s="510"/>
      <c r="L62" s="510"/>
      <c r="M62" s="510"/>
      <c r="N62" s="510"/>
      <c r="O62" s="510"/>
    </row>
    <row r="63" spans="1:15" ht="26.1" customHeight="1" x14ac:dyDescent="0.15">
      <c r="C63" s="510"/>
      <c r="D63" s="510"/>
      <c r="E63" s="510"/>
      <c r="F63" s="510"/>
      <c r="G63" s="510"/>
      <c r="H63" s="510"/>
      <c r="I63" s="510"/>
      <c r="J63" s="510"/>
      <c r="K63" s="510"/>
      <c r="L63" s="510"/>
      <c r="M63" s="510"/>
      <c r="N63" s="510"/>
      <c r="O63" s="510"/>
    </row>
  </sheetData>
  <mergeCells count="38">
    <mergeCell ref="A47:F47"/>
    <mergeCell ref="C50:O63"/>
    <mergeCell ref="L3:O3"/>
    <mergeCell ref="K7:O7"/>
    <mergeCell ref="K8:O8"/>
    <mergeCell ref="K9:O9"/>
    <mergeCell ref="K10:O10"/>
    <mergeCell ref="K11:O11"/>
    <mergeCell ref="I30:L30"/>
    <mergeCell ref="I31:L31"/>
    <mergeCell ref="I33:L33"/>
    <mergeCell ref="I34:L34"/>
    <mergeCell ref="B36:C36"/>
    <mergeCell ref="B40:C41"/>
    <mergeCell ref="D40:G40"/>
    <mergeCell ref="H40:K40"/>
    <mergeCell ref="L40:O40"/>
    <mergeCell ref="D41:G41"/>
    <mergeCell ref="B19:D19"/>
    <mergeCell ref="B21:D21"/>
    <mergeCell ref="B22:D22"/>
    <mergeCell ref="D23:N23"/>
    <mergeCell ref="B24:D24"/>
    <mergeCell ref="B26:D26"/>
    <mergeCell ref="E22:O22"/>
    <mergeCell ref="E19:G19"/>
    <mergeCell ref="E24:G24"/>
    <mergeCell ref="E26:G26"/>
    <mergeCell ref="H41:K41"/>
    <mergeCell ref="L41:O41"/>
    <mergeCell ref="E21:O21"/>
    <mergeCell ref="A18:O18"/>
    <mergeCell ref="M1:O1"/>
    <mergeCell ref="A2:F2"/>
    <mergeCell ref="A5:I5"/>
    <mergeCell ref="A14:O14"/>
    <mergeCell ref="B16:N16"/>
    <mergeCell ref="L12:O12"/>
  </mergeCells>
  <phoneticPr fontId="3"/>
  <conditionalFormatting sqref="L3:O3">
    <cfRule type="cellIs" dxfId="9" priority="9" operator="equal">
      <formula>""</formula>
    </cfRule>
  </conditionalFormatting>
  <conditionalFormatting sqref="L3:O3">
    <cfRule type="cellIs" dxfId="8" priority="8" stopIfTrue="1" operator="equal">
      <formula>""</formula>
    </cfRule>
  </conditionalFormatting>
  <conditionalFormatting sqref="K7:O7">
    <cfRule type="cellIs" dxfId="7" priority="7" stopIfTrue="1" operator="equal">
      <formula>""</formula>
    </cfRule>
  </conditionalFormatting>
  <conditionalFormatting sqref="K8:O8">
    <cfRule type="cellIs" dxfId="6" priority="6" stopIfTrue="1" operator="equal">
      <formula>""</formula>
    </cfRule>
  </conditionalFormatting>
  <conditionalFormatting sqref="K9:O9">
    <cfRule type="cellIs" dxfId="5" priority="5" stopIfTrue="1" operator="equal">
      <formula>""</formula>
    </cfRule>
  </conditionalFormatting>
  <conditionalFormatting sqref="K10:O10">
    <cfRule type="cellIs" dxfId="4" priority="4" stopIfTrue="1" operator="equal">
      <formula>""</formula>
    </cfRule>
  </conditionalFormatting>
  <conditionalFormatting sqref="K11:O11">
    <cfRule type="cellIs" dxfId="3" priority="3" stopIfTrue="1" operator="equal">
      <formula>""</formula>
    </cfRule>
  </conditionalFormatting>
  <conditionalFormatting sqref="L12">
    <cfRule type="cellIs" dxfId="2" priority="2" stopIfTrue="1" operator="equal">
      <formula>""</formula>
    </cfRule>
  </conditionalFormatting>
  <conditionalFormatting sqref="E22:O22">
    <cfRule type="cellIs" dxfId="1" priority="1" stopIfTrue="1" operator="equal">
      <formula>""</formula>
    </cfRule>
  </conditionalFormatting>
  <dataValidations disablePrompts="1" count="1">
    <dataValidation imeMode="halfKatakana" allowBlank="1" showInputMessage="1" showErrorMessage="1" sqref="K7:O7 K9:O9 K11:O11"/>
  </dataValidations>
  <printOptions horizontalCentered="1"/>
  <pageMargins left="0.39370078740157483" right="0.39370078740157483" top="0.39370078740157483" bottom="0.39370078740157483" header="0.19685039370078741" footer="0.19685039370078741"/>
  <pageSetup paperSize="9" scale="60" orientation="portrait" r:id="rId1"/>
  <rowBreaks count="1" manualBreakCount="1">
    <brk id="46" max="16383" man="1"/>
  </row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145"/>
  <sheetViews>
    <sheetView view="pageBreakPreview" topLeftCell="A19" zoomScale="85" zoomScaleNormal="100" zoomScaleSheetLayoutView="85" workbookViewId="0">
      <selection activeCell="AD28" sqref="AD28:AE28"/>
    </sheetView>
  </sheetViews>
  <sheetFormatPr defaultRowHeight="17.25" x14ac:dyDescent="0.2"/>
  <cols>
    <col min="1" max="49" width="3.5" style="111" customWidth="1"/>
    <col min="50" max="50" width="16.625" style="111" hidden="1" customWidth="1"/>
    <col min="51" max="51" width="15" style="111" hidden="1" customWidth="1"/>
    <col min="52" max="16384" width="9" style="111"/>
  </cols>
  <sheetData>
    <row r="1" spans="1:51" ht="23.25" customHeight="1" x14ac:dyDescent="0.2">
      <c r="A1" s="536" t="s">
        <v>46</v>
      </c>
      <c r="B1" s="537"/>
      <c r="C1" s="537"/>
      <c r="D1" s="537"/>
      <c r="E1" s="537"/>
      <c r="F1" s="537"/>
      <c r="G1" s="537"/>
      <c r="H1" s="537"/>
      <c r="I1" s="537"/>
      <c r="J1" s="537"/>
      <c r="K1" s="537"/>
      <c r="L1" s="537"/>
      <c r="M1" s="537"/>
      <c r="N1" s="537"/>
      <c r="O1" s="537"/>
      <c r="AK1" s="154"/>
      <c r="AL1" s="154"/>
      <c r="AN1" s="154"/>
      <c r="AO1" s="111" t="s">
        <v>171</v>
      </c>
      <c r="AP1" s="154"/>
      <c r="AQ1" s="196"/>
      <c r="AR1" s="154"/>
      <c r="AS1" s="154"/>
    </row>
    <row r="2" spans="1:51" ht="23.25" customHeight="1" x14ac:dyDescent="0.2">
      <c r="A2" s="158"/>
      <c r="B2" s="151"/>
      <c r="C2" s="151"/>
      <c r="D2" s="151"/>
      <c r="E2" s="151"/>
      <c r="F2" s="151"/>
      <c r="G2" s="151"/>
      <c r="H2" s="151"/>
      <c r="I2" s="151"/>
      <c r="J2" s="151"/>
      <c r="K2" s="151"/>
      <c r="L2" s="151"/>
      <c r="M2" s="151"/>
      <c r="N2" s="151"/>
      <c r="O2" s="151"/>
      <c r="AK2" s="154"/>
      <c r="AL2" s="154"/>
      <c r="AM2" s="45"/>
      <c r="AN2" s="154"/>
      <c r="AO2" s="45"/>
      <c r="AP2" s="154"/>
      <c r="AQ2" s="196"/>
      <c r="AR2" s="154"/>
      <c r="AS2" s="154"/>
    </row>
    <row r="3" spans="1:51" ht="27" customHeight="1" x14ac:dyDescent="0.2">
      <c r="A3" s="538" t="s">
        <v>51</v>
      </c>
      <c r="B3" s="538"/>
      <c r="C3" s="538"/>
      <c r="D3" s="538"/>
      <c r="E3" s="538"/>
      <c r="F3" s="538"/>
      <c r="G3" s="538"/>
      <c r="H3" s="538"/>
      <c r="I3" s="538"/>
      <c r="J3" s="538"/>
      <c r="K3" s="538"/>
      <c r="L3" s="538"/>
      <c r="M3" s="538"/>
      <c r="N3" s="538"/>
      <c r="O3" s="538"/>
      <c r="P3" s="538"/>
      <c r="Q3" s="538"/>
      <c r="R3" s="538"/>
      <c r="S3" s="538"/>
      <c r="T3" s="538"/>
      <c r="U3" s="538"/>
      <c r="V3" s="538"/>
      <c r="W3" s="538"/>
      <c r="X3" s="538"/>
      <c r="Y3" s="538"/>
      <c r="Z3" s="538"/>
      <c r="AA3" s="538"/>
      <c r="AB3" s="538"/>
      <c r="AC3" s="538"/>
      <c r="AD3" s="538"/>
      <c r="AE3" s="538"/>
      <c r="AF3" s="538"/>
      <c r="AG3" s="538"/>
      <c r="AH3" s="538"/>
      <c r="AI3" s="538"/>
      <c r="AJ3" s="538"/>
      <c r="AK3" s="538"/>
      <c r="AL3" s="538"/>
      <c r="AM3" s="538"/>
      <c r="AN3" s="538"/>
      <c r="AO3" s="538"/>
      <c r="AP3" s="538"/>
      <c r="AQ3" s="538"/>
      <c r="AR3" s="538"/>
      <c r="AS3" s="538"/>
      <c r="AT3" s="538"/>
      <c r="AU3" s="538"/>
      <c r="AV3" s="538"/>
      <c r="AW3" s="538"/>
    </row>
    <row r="4" spans="1:51" ht="17.25" customHeight="1" x14ac:dyDescent="0.2">
      <c r="A4" s="159"/>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9"/>
      <c r="AQ4" s="326"/>
      <c r="AR4" s="159"/>
      <c r="AS4" s="159"/>
      <c r="AT4" s="159"/>
      <c r="AU4" s="326"/>
      <c r="AV4" s="159"/>
      <c r="AW4" s="159"/>
    </row>
    <row r="5" spans="1:51" ht="7.5" customHeight="1" thickBot="1" x14ac:dyDescent="0.25"/>
    <row r="6" spans="1:51" s="18" customFormat="1" ht="23.25" customHeight="1" thickTop="1" x14ac:dyDescent="0.15">
      <c r="A6" s="539" t="s">
        <v>13</v>
      </c>
      <c r="B6" s="539"/>
      <c r="C6" s="539"/>
      <c r="D6" s="539"/>
      <c r="E6" s="539"/>
      <c r="F6" s="539"/>
      <c r="G6" s="539"/>
      <c r="H6" s="540" t="str">
        <f>IF('A-29'!L10=0," ",'A-29'!L10)</f>
        <v xml:space="preserve"> </v>
      </c>
      <c r="I6" s="540"/>
      <c r="J6" s="540"/>
      <c r="K6" s="540"/>
      <c r="L6" s="540"/>
      <c r="M6" s="540"/>
      <c r="N6" s="540"/>
      <c r="O6" s="540"/>
      <c r="P6" s="540"/>
      <c r="Q6" s="540"/>
      <c r="R6" s="540"/>
      <c r="S6" s="158"/>
      <c r="X6" s="543" t="s">
        <v>118</v>
      </c>
      <c r="Y6" s="544"/>
      <c r="Z6" s="544"/>
      <c r="AA6" s="544"/>
      <c r="AB6" s="544"/>
      <c r="AC6" s="544"/>
      <c r="AD6" s="544"/>
      <c r="AE6" s="544"/>
      <c r="AF6" s="544"/>
      <c r="AG6" s="544"/>
      <c r="AH6" s="544"/>
      <c r="AI6" s="545"/>
      <c r="AJ6" s="546" t="s">
        <v>124</v>
      </c>
      <c r="AK6" s="547"/>
      <c r="AL6" s="547"/>
      <c r="AM6" s="547"/>
      <c r="AN6" s="547"/>
      <c r="AO6" s="547"/>
      <c r="AP6" s="547"/>
      <c r="AQ6" s="547"/>
      <c r="AR6" s="547"/>
      <c r="AS6" s="547"/>
      <c r="AT6" s="547"/>
      <c r="AU6" s="547"/>
      <c r="AV6" s="547"/>
      <c r="AW6" s="548"/>
    </row>
    <row r="7" spans="1:51" s="18" customFormat="1" ht="23.25" customHeight="1" x14ac:dyDescent="0.15">
      <c r="A7" s="541" t="s">
        <v>8</v>
      </c>
      <c r="B7" s="541"/>
      <c r="C7" s="541"/>
      <c r="D7" s="541"/>
      <c r="E7" s="541"/>
      <c r="F7" s="541"/>
      <c r="G7" s="541"/>
      <c r="H7" s="542" t="str">
        <f>IF('A-29'!L8=0,"　",'A-29'!L8)</f>
        <v>　</v>
      </c>
      <c r="I7" s="542"/>
      <c r="J7" s="542"/>
      <c r="K7" s="542"/>
      <c r="L7" s="542"/>
      <c r="M7" s="542"/>
      <c r="N7" s="542"/>
      <c r="O7" s="542"/>
      <c r="P7" s="542"/>
      <c r="Q7" s="542"/>
      <c r="R7" s="542"/>
      <c r="S7" s="158"/>
      <c r="X7" s="226">
        <v>1</v>
      </c>
      <c r="Y7" s="549" t="s">
        <v>41</v>
      </c>
      <c r="Z7" s="550"/>
      <c r="AA7" s="550"/>
      <c r="AB7" s="550"/>
      <c r="AC7" s="551"/>
      <c r="AD7" s="227">
        <v>9</v>
      </c>
      <c r="AE7" s="552" t="s">
        <v>44</v>
      </c>
      <c r="AF7" s="553"/>
      <c r="AG7" s="553"/>
      <c r="AH7" s="553"/>
      <c r="AI7" s="554"/>
      <c r="AJ7" s="336">
        <v>1</v>
      </c>
      <c r="AK7" s="555" t="s">
        <v>125</v>
      </c>
      <c r="AL7" s="556"/>
      <c r="AM7" s="556"/>
      <c r="AN7" s="556"/>
      <c r="AO7" s="556"/>
      <c r="AP7" s="557"/>
      <c r="AQ7" s="337">
        <v>5</v>
      </c>
      <c r="AR7" s="558" t="s">
        <v>246</v>
      </c>
      <c r="AS7" s="559"/>
      <c r="AT7" s="559"/>
      <c r="AU7" s="559"/>
      <c r="AV7" s="559"/>
      <c r="AW7" s="560"/>
    </row>
    <row r="8" spans="1:51" s="18" customFormat="1" ht="23.25" customHeight="1" x14ac:dyDescent="0.15">
      <c r="A8" s="541" t="s">
        <v>201</v>
      </c>
      <c r="B8" s="541"/>
      <c r="C8" s="541"/>
      <c r="D8" s="541"/>
      <c r="E8" s="541"/>
      <c r="F8" s="541"/>
      <c r="G8" s="541"/>
      <c r="H8" s="542" t="str">
        <f>IF('A-28'!L12=0," ",'A-28'!L12)</f>
        <v xml:space="preserve"> </v>
      </c>
      <c r="I8" s="542"/>
      <c r="J8" s="542"/>
      <c r="K8" s="542"/>
      <c r="L8" s="542"/>
      <c r="M8" s="542"/>
      <c r="N8" s="542"/>
      <c r="O8" s="542"/>
      <c r="P8" s="542"/>
      <c r="Q8" s="542"/>
      <c r="R8" s="542"/>
      <c r="S8" s="158"/>
      <c r="X8" s="228">
        <v>2</v>
      </c>
      <c r="Y8" s="552" t="s">
        <v>42</v>
      </c>
      <c r="Z8" s="553"/>
      <c r="AA8" s="553"/>
      <c r="AB8" s="553"/>
      <c r="AC8" s="563"/>
      <c r="AD8" s="229">
        <v>10</v>
      </c>
      <c r="AE8" s="552" t="s">
        <v>278</v>
      </c>
      <c r="AF8" s="553"/>
      <c r="AG8" s="553"/>
      <c r="AH8" s="553"/>
      <c r="AI8" s="554"/>
      <c r="AJ8" s="338">
        <v>2</v>
      </c>
      <c r="AK8" s="558" t="s">
        <v>127</v>
      </c>
      <c r="AL8" s="559"/>
      <c r="AM8" s="559"/>
      <c r="AN8" s="559"/>
      <c r="AO8" s="559"/>
      <c r="AP8" s="719"/>
      <c r="AQ8" s="339">
        <v>6</v>
      </c>
      <c r="AR8" s="720" t="s">
        <v>248</v>
      </c>
      <c r="AS8" s="721"/>
      <c r="AT8" s="721"/>
      <c r="AU8" s="721"/>
      <c r="AV8" s="721"/>
      <c r="AW8" s="722"/>
    </row>
    <row r="9" spans="1:51" s="18" customFormat="1" ht="23.25" customHeight="1" x14ac:dyDescent="0.15">
      <c r="A9" s="541" t="s">
        <v>11</v>
      </c>
      <c r="B9" s="541"/>
      <c r="C9" s="541"/>
      <c r="D9" s="541"/>
      <c r="E9" s="541"/>
      <c r="F9" s="541"/>
      <c r="G9" s="541"/>
      <c r="H9" s="325" t="str">
        <f>IF(LEN(H8)=19,MID(H8,9,3),MID(H8,9,2))</f>
        <v/>
      </c>
      <c r="I9" s="145" t="b">
        <f>IF(OR(H9="001",H9="01"),"基礎コース",IF(OR(H9="002",H9="02"),"実践コース"))</f>
        <v>0</v>
      </c>
      <c r="J9" s="112"/>
      <c r="K9" s="112"/>
      <c r="L9" s="112"/>
      <c r="M9" s="112"/>
      <c r="N9" s="112"/>
      <c r="O9" s="112"/>
      <c r="P9" s="112"/>
      <c r="Q9" s="112"/>
      <c r="R9" s="112"/>
      <c r="S9" s="158"/>
      <c r="X9" s="228">
        <v>3</v>
      </c>
      <c r="Y9" s="552" t="s">
        <v>249</v>
      </c>
      <c r="Z9" s="553"/>
      <c r="AA9" s="553"/>
      <c r="AB9" s="553"/>
      <c r="AC9" s="563"/>
      <c r="AD9" s="230">
        <v>12</v>
      </c>
      <c r="AE9" s="552" t="s">
        <v>9</v>
      </c>
      <c r="AF9" s="553"/>
      <c r="AG9" s="553"/>
      <c r="AH9" s="553"/>
      <c r="AI9" s="554"/>
      <c r="AJ9" s="340">
        <v>3</v>
      </c>
      <c r="AK9" s="723" t="s">
        <v>250</v>
      </c>
      <c r="AL9" s="723"/>
      <c r="AM9" s="723"/>
      <c r="AN9" s="723"/>
      <c r="AO9" s="723"/>
      <c r="AP9" s="723"/>
      <c r="AQ9" s="341">
        <v>7</v>
      </c>
      <c r="AR9" s="558" t="s">
        <v>224</v>
      </c>
      <c r="AS9" s="559"/>
      <c r="AT9" s="559"/>
      <c r="AU9" s="559"/>
      <c r="AV9" s="559"/>
      <c r="AW9" s="560"/>
    </row>
    <row r="10" spans="1:51" s="18" customFormat="1" ht="23.25" customHeight="1" thickBot="1" x14ac:dyDescent="0.2">
      <c r="A10" s="541" t="s">
        <v>1</v>
      </c>
      <c r="B10" s="541"/>
      <c r="C10" s="541"/>
      <c r="D10" s="541"/>
      <c r="E10" s="541"/>
      <c r="F10" s="541"/>
      <c r="G10" s="541"/>
      <c r="H10" s="542" t="str">
        <f>IF('A-28'!L11=0,"　",'A-28'!L11)</f>
        <v>　</v>
      </c>
      <c r="I10" s="542"/>
      <c r="J10" s="542"/>
      <c r="K10" s="542"/>
      <c r="L10" s="542"/>
      <c r="M10" s="542"/>
      <c r="N10" s="542"/>
      <c r="O10" s="542"/>
      <c r="P10" s="542"/>
      <c r="Q10" s="542"/>
      <c r="R10" s="542"/>
      <c r="S10" s="158"/>
      <c r="X10" s="228">
        <v>4</v>
      </c>
      <c r="Y10" s="552" t="s">
        <v>251</v>
      </c>
      <c r="Z10" s="553"/>
      <c r="AA10" s="553"/>
      <c r="AB10" s="553"/>
      <c r="AC10" s="563"/>
      <c r="AD10" s="229">
        <v>14</v>
      </c>
      <c r="AE10" s="552" t="s">
        <v>45</v>
      </c>
      <c r="AF10" s="553"/>
      <c r="AG10" s="553"/>
      <c r="AH10" s="553"/>
      <c r="AI10" s="554"/>
      <c r="AJ10" s="226">
        <v>4</v>
      </c>
      <c r="AK10" s="549" t="s">
        <v>247</v>
      </c>
      <c r="AL10" s="550"/>
      <c r="AM10" s="550"/>
      <c r="AN10" s="550"/>
      <c r="AO10" s="550"/>
      <c r="AP10" s="724"/>
      <c r="AQ10" s="232"/>
      <c r="AR10" s="552"/>
      <c r="AS10" s="725"/>
      <c r="AT10" s="725"/>
      <c r="AU10" s="725"/>
      <c r="AV10" s="725"/>
      <c r="AW10" s="726"/>
    </row>
    <row r="11" spans="1:51" s="18" customFormat="1" ht="23.25" customHeight="1" thickTop="1" x14ac:dyDescent="0.15">
      <c r="A11" s="541" t="s">
        <v>35</v>
      </c>
      <c r="B11" s="541"/>
      <c r="C11" s="541"/>
      <c r="D11" s="541"/>
      <c r="E11" s="541"/>
      <c r="F11" s="541"/>
      <c r="G11" s="541"/>
      <c r="H11" s="561" t="s">
        <v>193</v>
      </c>
      <c r="I11" s="561"/>
      <c r="J11" s="562" t="str">
        <f>IF('A-28'!M17=0,"　",'A-28'!M17)</f>
        <v>　</v>
      </c>
      <c r="K11" s="562"/>
      <c r="L11" s="113" t="s">
        <v>37</v>
      </c>
      <c r="M11" s="562" t="str">
        <f>IF('A-28'!O17=0,"　",'A-28'!O17)</f>
        <v>　</v>
      </c>
      <c r="N11" s="562"/>
      <c r="O11" s="113" t="s">
        <v>38</v>
      </c>
      <c r="P11" s="562" t="str">
        <f>IF('A-28'!Q17=0,"　",'A-28'!Q17)</f>
        <v>　</v>
      </c>
      <c r="Q11" s="562"/>
      <c r="R11" s="155" t="s">
        <v>39</v>
      </c>
      <c r="S11" s="158"/>
      <c r="X11" s="231">
        <v>5</v>
      </c>
      <c r="Y11" s="552" t="s">
        <v>126</v>
      </c>
      <c r="Z11" s="553"/>
      <c r="AA11" s="553"/>
      <c r="AB11" s="553"/>
      <c r="AC11" s="563"/>
      <c r="AD11" s="232"/>
      <c r="AE11" s="552"/>
      <c r="AF11" s="553"/>
      <c r="AG11" s="553"/>
      <c r="AH11" s="553"/>
      <c r="AI11" s="554"/>
      <c r="AJ11" s="524" t="s">
        <v>205</v>
      </c>
      <c r="AK11" s="525"/>
      <c r="AL11" s="525"/>
      <c r="AM11" s="525"/>
      <c r="AN11" s="525"/>
      <c r="AO11" s="525"/>
      <c r="AP11" s="525"/>
      <c r="AQ11" s="525"/>
      <c r="AR11" s="525"/>
      <c r="AS11" s="525"/>
      <c r="AT11" s="525"/>
      <c r="AU11" s="525"/>
      <c r="AV11" s="525"/>
      <c r="AW11" s="526"/>
    </row>
    <row r="12" spans="1:51" s="18" customFormat="1" ht="23.25" customHeight="1" thickBot="1" x14ac:dyDescent="0.2">
      <c r="A12" s="541" t="s">
        <v>36</v>
      </c>
      <c r="B12" s="541"/>
      <c r="C12" s="541"/>
      <c r="D12" s="541"/>
      <c r="E12" s="541"/>
      <c r="F12" s="541"/>
      <c r="G12" s="541"/>
      <c r="H12" s="561" t="s">
        <v>193</v>
      </c>
      <c r="I12" s="561"/>
      <c r="J12" s="562" t="str">
        <f>IF('A-29'!M17=0,"　",'A-29'!M17)</f>
        <v>　</v>
      </c>
      <c r="K12" s="562"/>
      <c r="L12" s="113" t="s">
        <v>37</v>
      </c>
      <c r="M12" s="562" t="str">
        <f>IF('A-29'!O17=0,"　",'A-29'!O17)</f>
        <v>　</v>
      </c>
      <c r="N12" s="562"/>
      <c r="O12" s="113" t="s">
        <v>40</v>
      </c>
      <c r="P12" s="562" t="str">
        <f>IF('A-29'!Q17=0,"　",'A-29'!Q17)</f>
        <v>　</v>
      </c>
      <c r="Q12" s="562"/>
      <c r="R12" s="155" t="s">
        <v>39</v>
      </c>
      <c r="X12" s="228">
        <v>8</v>
      </c>
      <c r="Y12" s="552" t="s">
        <v>43</v>
      </c>
      <c r="Z12" s="553"/>
      <c r="AA12" s="553"/>
      <c r="AB12" s="553"/>
      <c r="AC12" s="563"/>
      <c r="AD12" s="233"/>
      <c r="AE12" s="734"/>
      <c r="AF12" s="735"/>
      <c r="AG12" s="735"/>
      <c r="AH12" s="735"/>
      <c r="AI12" s="736"/>
      <c r="AJ12" s="350">
        <v>1</v>
      </c>
      <c r="AK12" s="549" t="s">
        <v>252</v>
      </c>
      <c r="AL12" s="550"/>
      <c r="AM12" s="550"/>
      <c r="AN12" s="550"/>
      <c r="AO12" s="550"/>
      <c r="AP12" s="551"/>
      <c r="AQ12" s="351">
        <v>5</v>
      </c>
      <c r="AR12" s="549" t="s">
        <v>206</v>
      </c>
      <c r="AS12" s="550"/>
      <c r="AT12" s="550"/>
      <c r="AU12" s="550"/>
      <c r="AV12" s="550"/>
      <c r="AW12" s="737"/>
    </row>
    <row r="13" spans="1:51" s="18" customFormat="1" ht="23.25" customHeight="1" thickTop="1" x14ac:dyDescent="0.15">
      <c r="A13" s="541" t="s">
        <v>33</v>
      </c>
      <c r="B13" s="541"/>
      <c r="C13" s="541"/>
      <c r="D13" s="541"/>
      <c r="E13" s="541"/>
      <c r="F13" s="541"/>
      <c r="G13" s="541"/>
      <c r="H13" s="561" t="s">
        <v>193</v>
      </c>
      <c r="I13" s="561"/>
      <c r="J13" s="564" t="str">
        <f>IF('A-29'!M17=0,"　",AY15)</f>
        <v>　</v>
      </c>
      <c r="K13" s="564"/>
      <c r="L13" s="113" t="s">
        <v>37</v>
      </c>
      <c r="M13" s="565" t="str">
        <f>IF('A-29'!M17=0,"　",AY15)</f>
        <v>　</v>
      </c>
      <c r="N13" s="565"/>
      <c r="O13" s="113" t="s">
        <v>40</v>
      </c>
      <c r="P13" s="566" t="str">
        <f>IF('A-29'!M17=0,"　",AY15)</f>
        <v>　</v>
      </c>
      <c r="Q13" s="566"/>
      <c r="R13" s="155" t="s">
        <v>39</v>
      </c>
      <c r="S13" s="114"/>
      <c r="T13" s="114"/>
      <c r="U13" s="115"/>
      <c r="V13" s="156"/>
      <c r="X13" s="543" t="s">
        <v>119</v>
      </c>
      <c r="Y13" s="544"/>
      <c r="Z13" s="544"/>
      <c r="AA13" s="544"/>
      <c r="AB13" s="544"/>
      <c r="AC13" s="544"/>
      <c r="AD13" s="544"/>
      <c r="AE13" s="544"/>
      <c r="AF13" s="544"/>
      <c r="AG13" s="544"/>
      <c r="AH13" s="544"/>
      <c r="AI13" s="545"/>
      <c r="AJ13" s="352">
        <v>2</v>
      </c>
      <c r="AK13" s="552" t="s">
        <v>207</v>
      </c>
      <c r="AL13" s="553"/>
      <c r="AM13" s="553"/>
      <c r="AN13" s="553"/>
      <c r="AO13" s="553"/>
      <c r="AP13" s="563"/>
      <c r="AQ13" s="353">
        <v>6</v>
      </c>
      <c r="AR13" s="552" t="s">
        <v>208</v>
      </c>
      <c r="AS13" s="553"/>
      <c r="AT13" s="553"/>
      <c r="AU13" s="553"/>
      <c r="AV13" s="553"/>
      <c r="AW13" s="554"/>
    </row>
    <row r="14" spans="1:51" s="18" customFormat="1" ht="23.25" customHeight="1" thickBot="1" x14ac:dyDescent="0.2">
      <c r="A14" s="541" t="s">
        <v>34</v>
      </c>
      <c r="B14" s="541"/>
      <c r="C14" s="541"/>
      <c r="D14" s="541"/>
      <c r="E14" s="541"/>
      <c r="F14" s="541"/>
      <c r="G14" s="541"/>
      <c r="H14" s="561" t="s">
        <v>193</v>
      </c>
      <c r="I14" s="561"/>
      <c r="J14" s="564" t="str">
        <f>IF('A-29'!M17=0,"　",AY16)</f>
        <v>　</v>
      </c>
      <c r="K14" s="564"/>
      <c r="L14" s="113" t="s">
        <v>37</v>
      </c>
      <c r="M14" s="565" t="str">
        <f>IF('A-29'!M17=0,"　",AY16)</f>
        <v>　</v>
      </c>
      <c r="N14" s="565"/>
      <c r="O14" s="113" t="s">
        <v>40</v>
      </c>
      <c r="P14" s="566" t="str">
        <f>IF('A-29'!M17=0,"　",AY16)</f>
        <v>　</v>
      </c>
      <c r="Q14" s="566"/>
      <c r="R14" s="155" t="s">
        <v>39</v>
      </c>
      <c r="X14" s="235">
        <v>15</v>
      </c>
      <c r="Y14" s="738" t="s">
        <v>31</v>
      </c>
      <c r="Z14" s="739"/>
      <c r="AA14" s="739"/>
      <c r="AB14" s="739"/>
      <c r="AC14" s="740"/>
      <c r="AD14" s="236"/>
      <c r="AE14" s="741"/>
      <c r="AF14" s="742"/>
      <c r="AG14" s="742"/>
      <c r="AH14" s="742"/>
      <c r="AI14" s="743"/>
      <c r="AJ14" s="352">
        <v>3</v>
      </c>
      <c r="AK14" s="552" t="s">
        <v>209</v>
      </c>
      <c r="AL14" s="553"/>
      <c r="AM14" s="553"/>
      <c r="AN14" s="553"/>
      <c r="AO14" s="553"/>
      <c r="AP14" s="563"/>
      <c r="AQ14" s="353">
        <v>7</v>
      </c>
      <c r="AR14" s="552" t="s">
        <v>210</v>
      </c>
      <c r="AS14" s="553"/>
      <c r="AT14" s="553"/>
      <c r="AU14" s="553"/>
      <c r="AV14" s="553"/>
      <c r="AW14" s="554"/>
      <c r="AX14" s="18" t="s">
        <v>261</v>
      </c>
      <c r="AY14" s="379" t="e">
        <f>DATEVALUE("R"&amp;J12&amp;"-"&amp;M12&amp;"-"&amp;P12)</f>
        <v>#VALUE!</v>
      </c>
    </row>
    <row r="15" spans="1:51" ht="23.25" customHeight="1" thickTop="1" thickBot="1" x14ac:dyDescent="0.25">
      <c r="X15" s="524" t="s">
        <v>6</v>
      </c>
      <c r="Y15" s="525"/>
      <c r="Z15" s="525"/>
      <c r="AA15" s="525"/>
      <c r="AB15" s="525"/>
      <c r="AC15" s="525"/>
      <c r="AD15" s="525"/>
      <c r="AE15" s="525"/>
      <c r="AF15" s="525"/>
      <c r="AG15" s="525"/>
      <c r="AH15" s="525"/>
      <c r="AI15" s="526"/>
      <c r="AJ15" s="354">
        <v>4</v>
      </c>
      <c r="AK15" s="527" t="s">
        <v>211</v>
      </c>
      <c r="AL15" s="528"/>
      <c r="AM15" s="528"/>
      <c r="AN15" s="528"/>
      <c r="AO15" s="528"/>
      <c r="AP15" s="529"/>
      <c r="AQ15" s="355"/>
      <c r="AR15" s="530"/>
      <c r="AS15" s="531"/>
      <c r="AT15" s="531"/>
      <c r="AU15" s="531"/>
      <c r="AV15" s="531"/>
      <c r="AW15" s="532"/>
      <c r="AX15" s="111" t="s">
        <v>262</v>
      </c>
      <c r="AY15" s="380" t="e">
        <f>EDATE(AY14+1,3)-1</f>
        <v>#VALUE!</v>
      </c>
    </row>
    <row r="16" spans="1:51" ht="24" customHeight="1" thickTop="1" x14ac:dyDescent="0.2">
      <c r="X16" s="235">
        <v>1</v>
      </c>
      <c r="Y16" s="533" t="s">
        <v>3</v>
      </c>
      <c r="Z16" s="534"/>
      <c r="AA16" s="534"/>
      <c r="AB16" s="534"/>
      <c r="AC16" s="535"/>
      <c r="AD16" s="237">
        <v>3</v>
      </c>
      <c r="AE16" s="533" t="s">
        <v>120</v>
      </c>
      <c r="AF16" s="534"/>
      <c r="AG16" s="534"/>
      <c r="AH16" s="534"/>
      <c r="AI16" s="727"/>
      <c r="AJ16" s="524" t="s">
        <v>7</v>
      </c>
      <c r="AK16" s="525"/>
      <c r="AL16" s="525"/>
      <c r="AM16" s="525"/>
      <c r="AN16" s="525"/>
      <c r="AO16" s="525"/>
      <c r="AP16" s="525"/>
      <c r="AQ16" s="525"/>
      <c r="AR16" s="525"/>
      <c r="AS16" s="525"/>
      <c r="AT16" s="525"/>
      <c r="AU16" s="525"/>
      <c r="AV16" s="525"/>
      <c r="AW16" s="526"/>
      <c r="AX16" s="111" t="s">
        <v>263</v>
      </c>
      <c r="AY16" s="380" t="e">
        <f>EDATE(AY14,4)-1</f>
        <v>#VALUE!</v>
      </c>
    </row>
    <row r="17" spans="1:51" ht="24" customHeight="1" thickBot="1" x14ac:dyDescent="0.25">
      <c r="X17" s="238">
        <v>2</v>
      </c>
      <c r="Y17" s="527" t="s">
        <v>4</v>
      </c>
      <c r="Z17" s="528"/>
      <c r="AA17" s="528"/>
      <c r="AB17" s="528"/>
      <c r="AC17" s="529"/>
      <c r="AD17" s="239">
        <v>4</v>
      </c>
      <c r="AE17" s="527" t="s">
        <v>5</v>
      </c>
      <c r="AF17" s="528"/>
      <c r="AG17" s="528"/>
      <c r="AH17" s="528"/>
      <c r="AI17" s="728"/>
      <c r="AJ17" s="240">
        <v>1</v>
      </c>
      <c r="AK17" s="729" t="s">
        <v>47</v>
      </c>
      <c r="AL17" s="730"/>
      <c r="AM17" s="730"/>
      <c r="AN17" s="730"/>
      <c r="AO17" s="730"/>
      <c r="AP17" s="731"/>
      <c r="AQ17" s="234">
        <v>2</v>
      </c>
      <c r="AR17" s="729" t="s">
        <v>48</v>
      </c>
      <c r="AS17" s="732"/>
      <c r="AT17" s="732"/>
      <c r="AU17" s="732"/>
      <c r="AV17" s="732"/>
      <c r="AW17" s="733"/>
    </row>
    <row r="18" spans="1:51" ht="16.5" customHeight="1" thickTop="1" x14ac:dyDescent="0.2">
      <c r="X18" s="189"/>
      <c r="Y18" s="189"/>
      <c r="Z18" s="189"/>
      <c r="AA18" s="189"/>
      <c r="AB18" s="189"/>
      <c r="AC18" s="189"/>
      <c r="AD18" s="189"/>
      <c r="AE18" s="189"/>
      <c r="AF18" s="189"/>
      <c r="AG18" s="189"/>
      <c r="AH18" s="520"/>
      <c r="AI18" s="520"/>
      <c r="AJ18" s="520"/>
      <c r="AK18" s="520"/>
      <c r="AL18" s="520"/>
      <c r="AM18" s="520"/>
      <c r="AN18" s="520"/>
      <c r="AO18" s="520"/>
      <c r="AP18" s="520"/>
      <c r="AQ18" s="520"/>
      <c r="AR18" s="520"/>
      <c r="AS18" s="520"/>
      <c r="AT18" s="520"/>
      <c r="AU18" s="520"/>
      <c r="AV18" s="520"/>
      <c r="AW18" s="520"/>
      <c r="AY18" s="378"/>
    </row>
    <row r="19" spans="1:51" ht="32.25" customHeight="1" x14ac:dyDescent="0.2">
      <c r="A19" s="117"/>
      <c r="X19" s="189"/>
      <c r="Y19" s="189"/>
      <c r="Z19" s="189"/>
      <c r="AA19" s="189"/>
      <c r="AB19" s="189"/>
      <c r="AC19" s="189"/>
      <c r="AD19" s="189"/>
      <c r="AE19" s="189"/>
      <c r="AF19" s="189"/>
      <c r="AG19" s="189"/>
      <c r="AH19" s="328"/>
      <c r="AI19" s="521"/>
      <c r="AJ19" s="521"/>
      <c r="AK19" s="521"/>
      <c r="AL19" s="521"/>
      <c r="AM19" s="521"/>
      <c r="AN19" s="522"/>
      <c r="AO19" s="328"/>
      <c r="AP19" s="521"/>
      <c r="AQ19" s="521"/>
      <c r="AR19" s="523"/>
      <c r="AS19" s="523"/>
      <c r="AT19" s="523"/>
      <c r="AU19" s="523"/>
      <c r="AV19" s="523"/>
      <c r="AW19" s="523"/>
    </row>
    <row r="20" spans="1:51" ht="24" customHeight="1" x14ac:dyDescent="0.2">
      <c r="A20" s="117"/>
    </row>
    <row r="21" spans="1:51" ht="16.5" customHeight="1" x14ac:dyDescent="0.2">
      <c r="A21" s="117"/>
    </row>
    <row r="22" spans="1:51" ht="26.25" customHeight="1" x14ac:dyDescent="0.2">
      <c r="A22" s="567" t="s">
        <v>20</v>
      </c>
      <c r="B22" s="568"/>
      <c r="C22" s="568"/>
      <c r="D22" s="568"/>
      <c r="E22" s="568"/>
      <c r="F22" s="568"/>
      <c r="G22" s="568"/>
      <c r="H22" s="571" t="s">
        <v>117</v>
      </c>
      <c r="I22" s="572"/>
      <c r="J22" s="572"/>
      <c r="K22" s="572"/>
      <c r="L22" s="572"/>
      <c r="M22" s="573"/>
      <c r="N22" s="577" t="s">
        <v>55</v>
      </c>
      <c r="O22" s="577"/>
      <c r="P22" s="578" t="s">
        <v>21</v>
      </c>
      <c r="Q22" s="578"/>
      <c r="R22" s="567" t="s">
        <v>19</v>
      </c>
      <c r="S22" s="579"/>
      <c r="T22" s="567" t="s">
        <v>52</v>
      </c>
      <c r="U22" s="579"/>
      <c r="V22" s="581" t="s">
        <v>2</v>
      </c>
      <c r="W22" s="582"/>
      <c r="X22" s="581" t="s">
        <v>243</v>
      </c>
      <c r="Y22" s="582"/>
      <c r="Z22" s="585" t="s">
        <v>217</v>
      </c>
      <c r="AA22" s="586"/>
      <c r="AB22" s="589" t="s">
        <v>22</v>
      </c>
      <c r="AC22" s="590"/>
      <c r="AD22" s="589" t="s">
        <v>12</v>
      </c>
      <c r="AE22" s="590"/>
      <c r="AF22" s="589" t="s">
        <v>192</v>
      </c>
      <c r="AG22" s="593"/>
      <c r="AH22" s="607" t="s">
        <v>15</v>
      </c>
      <c r="AI22" s="608"/>
      <c r="AJ22" s="607" t="s">
        <v>14</v>
      </c>
      <c r="AK22" s="608"/>
      <c r="AL22" s="611" t="s">
        <v>172</v>
      </c>
      <c r="AM22" s="608"/>
      <c r="AN22" s="611" t="s">
        <v>173</v>
      </c>
      <c r="AO22" s="608"/>
      <c r="AP22" s="612" t="s">
        <v>175</v>
      </c>
      <c r="AQ22" s="613"/>
      <c r="AR22" s="613"/>
      <c r="AS22" s="613"/>
      <c r="AT22" s="613"/>
      <c r="AU22" s="613"/>
      <c r="AV22" s="613"/>
      <c r="AW22" s="614"/>
    </row>
    <row r="23" spans="1:51" ht="26.25" customHeight="1" x14ac:dyDescent="0.2">
      <c r="A23" s="569"/>
      <c r="B23" s="570"/>
      <c r="C23" s="570"/>
      <c r="D23" s="570"/>
      <c r="E23" s="570"/>
      <c r="F23" s="570"/>
      <c r="G23" s="570"/>
      <c r="H23" s="574"/>
      <c r="I23" s="575"/>
      <c r="J23" s="575"/>
      <c r="K23" s="575"/>
      <c r="L23" s="575"/>
      <c r="M23" s="576"/>
      <c r="N23" s="577"/>
      <c r="O23" s="577"/>
      <c r="P23" s="578"/>
      <c r="Q23" s="578"/>
      <c r="R23" s="569"/>
      <c r="S23" s="580"/>
      <c r="T23" s="569"/>
      <c r="U23" s="580"/>
      <c r="V23" s="583"/>
      <c r="W23" s="584"/>
      <c r="X23" s="583"/>
      <c r="Y23" s="584"/>
      <c r="Z23" s="587"/>
      <c r="AA23" s="588"/>
      <c r="AB23" s="591"/>
      <c r="AC23" s="592"/>
      <c r="AD23" s="591"/>
      <c r="AE23" s="592"/>
      <c r="AF23" s="594"/>
      <c r="AG23" s="595"/>
      <c r="AH23" s="609"/>
      <c r="AI23" s="610"/>
      <c r="AJ23" s="609"/>
      <c r="AK23" s="610"/>
      <c r="AL23" s="609"/>
      <c r="AM23" s="610"/>
      <c r="AN23" s="609"/>
      <c r="AO23" s="610"/>
      <c r="AP23" s="615" t="s">
        <v>10</v>
      </c>
      <c r="AQ23" s="616"/>
      <c r="AR23" s="616"/>
      <c r="AS23" s="616"/>
      <c r="AT23" s="616"/>
      <c r="AU23" s="616"/>
      <c r="AV23" s="616"/>
      <c r="AW23" s="617"/>
    </row>
    <row r="24" spans="1:51" ht="22.5" customHeight="1" x14ac:dyDescent="0.2">
      <c r="A24" s="118">
        <v>1</v>
      </c>
      <c r="B24" s="596" t="str">
        <f>IF('A-28（別添１）'!B10=0,"　",'A-28（別添１）'!B10&amp;"　"&amp;'A-28（別添１）'!C10)</f>
        <v>　</v>
      </c>
      <c r="C24" s="618"/>
      <c r="D24" s="618"/>
      <c r="E24" s="618"/>
      <c r="F24" s="618"/>
      <c r="G24" s="597"/>
      <c r="H24" s="596" t="str">
        <f>IF('A-28（別添１）'!D10=0,"　",'A-28（別添１）'!D10&amp;"　"&amp;'A-28（別添１）'!E10)</f>
        <v>　</v>
      </c>
      <c r="I24" s="618"/>
      <c r="J24" s="618"/>
      <c r="K24" s="618"/>
      <c r="L24" s="618"/>
      <c r="M24" s="597"/>
      <c r="N24" s="619" t="str">
        <f>IF('A-28（別添１）'!F10=0,"　",'A-28（別添１）'!F10)</f>
        <v>　</v>
      </c>
      <c r="O24" s="619"/>
      <c r="P24" s="619" t="str">
        <f>IF('A-28（別添１）'!G10=0,"　",'A-28（別添１）'!G10)</f>
        <v>　</v>
      </c>
      <c r="Q24" s="619"/>
      <c r="R24" s="596" t="str">
        <f>IF('A-29（別添）'!I11=0,"　",IF('A-29（別添）'!I11="修了","修了","中退"))</f>
        <v>　</v>
      </c>
      <c r="S24" s="597"/>
      <c r="T24" s="620"/>
      <c r="U24" s="621"/>
      <c r="V24" s="603"/>
      <c r="W24" s="604"/>
      <c r="X24" s="603"/>
      <c r="Y24" s="604"/>
      <c r="Z24" s="603"/>
      <c r="AA24" s="604"/>
      <c r="AB24" s="603"/>
      <c r="AC24" s="604"/>
      <c r="AD24" s="596" t="str">
        <f>IF($I$9="基礎コース","　",IF(OR('A-29（別添）'!I11="修了",'A-29（別添）'!I11="中退就職"),"○","　"))</f>
        <v>　</v>
      </c>
      <c r="AE24" s="597"/>
      <c r="AF24" s="605"/>
      <c r="AG24" s="606"/>
      <c r="AH24" s="605"/>
      <c r="AI24" s="606"/>
      <c r="AJ24" s="605"/>
      <c r="AK24" s="606"/>
      <c r="AL24" s="596" t="str">
        <f>IF('A-29（別添）'!J11="○","○","　")</f>
        <v>　</v>
      </c>
      <c r="AM24" s="597"/>
      <c r="AN24" s="598"/>
      <c r="AO24" s="599"/>
      <c r="AP24" s="600"/>
      <c r="AQ24" s="601"/>
      <c r="AR24" s="601"/>
      <c r="AS24" s="601"/>
      <c r="AT24" s="601"/>
      <c r="AU24" s="601"/>
      <c r="AV24" s="601"/>
      <c r="AW24" s="602"/>
    </row>
    <row r="25" spans="1:51" ht="22.5" customHeight="1" x14ac:dyDescent="0.2">
      <c r="A25" s="118">
        <v>2</v>
      </c>
      <c r="B25" s="596" t="str">
        <f>IF('A-28（別添１）'!B11=0,"　",'A-28（別添１）'!B11&amp;"　"&amp;'A-28（別添１）'!C11)</f>
        <v>　</v>
      </c>
      <c r="C25" s="618"/>
      <c r="D25" s="618"/>
      <c r="E25" s="618"/>
      <c r="F25" s="618"/>
      <c r="G25" s="597"/>
      <c r="H25" s="596" t="str">
        <f>IF('A-28（別添１）'!D11=0,"　",'A-28（別添１）'!D11&amp;"　"&amp;'A-28（別添１）'!E11)</f>
        <v>　</v>
      </c>
      <c r="I25" s="618"/>
      <c r="J25" s="618"/>
      <c r="K25" s="618"/>
      <c r="L25" s="618"/>
      <c r="M25" s="597"/>
      <c r="N25" s="619" t="str">
        <f>IF('A-28（別添１）'!F11=0,"　",'A-28（別添１）'!F11)</f>
        <v>　</v>
      </c>
      <c r="O25" s="619"/>
      <c r="P25" s="619" t="str">
        <f>IF('A-28（別添１）'!G11=0,"　",'A-28（別添１）'!G11)</f>
        <v>　</v>
      </c>
      <c r="Q25" s="619"/>
      <c r="R25" s="596" t="str">
        <f>IF('A-29（別添）'!I12=0,"　",IF('A-29（別添）'!I12="修了","修了","中退"))</f>
        <v>　</v>
      </c>
      <c r="S25" s="597"/>
      <c r="T25" s="620"/>
      <c r="U25" s="621"/>
      <c r="V25" s="620"/>
      <c r="W25" s="621"/>
      <c r="X25" s="603"/>
      <c r="Y25" s="604"/>
      <c r="Z25" s="603"/>
      <c r="AA25" s="604"/>
      <c r="AB25" s="603"/>
      <c r="AC25" s="604"/>
      <c r="AD25" s="596" t="str">
        <f>IF($I$9="基礎コース","　",IF(OR('A-29（別添）'!I12="修了",'A-29（別添）'!I12="中退就職"),"○","　"))</f>
        <v>　</v>
      </c>
      <c r="AE25" s="597"/>
      <c r="AF25" s="605"/>
      <c r="AG25" s="606"/>
      <c r="AH25" s="605"/>
      <c r="AI25" s="606"/>
      <c r="AJ25" s="605"/>
      <c r="AK25" s="606"/>
      <c r="AL25" s="596" t="str">
        <f>IF('A-29（別添）'!J12="○","○","　")</f>
        <v>　</v>
      </c>
      <c r="AM25" s="597"/>
      <c r="AN25" s="598"/>
      <c r="AO25" s="599"/>
      <c r="AP25" s="600"/>
      <c r="AQ25" s="601"/>
      <c r="AR25" s="601"/>
      <c r="AS25" s="601"/>
      <c r="AT25" s="601"/>
      <c r="AU25" s="601"/>
      <c r="AV25" s="601"/>
      <c r="AW25" s="602"/>
    </row>
    <row r="26" spans="1:51" ht="22.5" customHeight="1" x14ac:dyDescent="0.2">
      <c r="A26" s="118">
        <v>3</v>
      </c>
      <c r="B26" s="596" t="str">
        <f>IF('A-28（別添１）'!B12=0,"　",'A-28（別添１）'!B12&amp;"　"&amp;'A-28（別添１）'!C12)</f>
        <v>　</v>
      </c>
      <c r="C26" s="618"/>
      <c r="D26" s="618"/>
      <c r="E26" s="618"/>
      <c r="F26" s="618"/>
      <c r="G26" s="597"/>
      <c r="H26" s="596" t="str">
        <f>IF('A-28（別添１）'!D12=0,"　",'A-28（別添１）'!D12&amp;"　"&amp;'A-28（別添１）'!E12)</f>
        <v>　</v>
      </c>
      <c r="I26" s="618"/>
      <c r="J26" s="618"/>
      <c r="K26" s="618"/>
      <c r="L26" s="618"/>
      <c r="M26" s="597"/>
      <c r="N26" s="619" t="str">
        <f>IF('A-28（別添１）'!F12=0,"　",'A-28（別添１）'!F12)</f>
        <v>　</v>
      </c>
      <c r="O26" s="619"/>
      <c r="P26" s="619" t="str">
        <f>IF('A-28（別添１）'!G12=0,"　",'A-28（別添１）'!G12)</f>
        <v>　</v>
      </c>
      <c r="Q26" s="619"/>
      <c r="R26" s="596" t="str">
        <f>IF('A-29（別添）'!I13=0,"　",IF('A-29（別添）'!I13="修了","修了","中退"))</f>
        <v>　</v>
      </c>
      <c r="S26" s="597"/>
      <c r="T26" s="620"/>
      <c r="U26" s="621"/>
      <c r="V26" s="603"/>
      <c r="W26" s="604"/>
      <c r="X26" s="603"/>
      <c r="Y26" s="604"/>
      <c r="Z26" s="603"/>
      <c r="AA26" s="604"/>
      <c r="AB26" s="603"/>
      <c r="AC26" s="604"/>
      <c r="AD26" s="596" t="str">
        <f>IF($I$9="基礎コース","　",IF(OR('A-29（別添）'!I13="修了",'A-29（別添）'!I13="中退就職"),"○","　"))</f>
        <v>　</v>
      </c>
      <c r="AE26" s="597"/>
      <c r="AF26" s="605"/>
      <c r="AG26" s="606"/>
      <c r="AH26" s="605"/>
      <c r="AI26" s="606"/>
      <c r="AJ26" s="605"/>
      <c r="AK26" s="606"/>
      <c r="AL26" s="596" t="str">
        <f>IF('A-29（別添）'!J13="○","○","　")</f>
        <v>　</v>
      </c>
      <c r="AM26" s="597"/>
      <c r="AN26" s="598"/>
      <c r="AO26" s="599"/>
      <c r="AP26" s="600"/>
      <c r="AQ26" s="601"/>
      <c r="AR26" s="601"/>
      <c r="AS26" s="601"/>
      <c r="AT26" s="601"/>
      <c r="AU26" s="601"/>
      <c r="AV26" s="601"/>
      <c r="AW26" s="602"/>
    </row>
    <row r="27" spans="1:51" ht="22.5" customHeight="1" x14ac:dyDescent="0.2">
      <c r="A27" s="118">
        <v>4</v>
      </c>
      <c r="B27" s="596" t="str">
        <f>IF('A-28（別添１）'!B13=0,"　",'A-28（別添１）'!B13&amp;"　"&amp;'A-28（別添１）'!C13)</f>
        <v>　</v>
      </c>
      <c r="C27" s="618"/>
      <c r="D27" s="618"/>
      <c r="E27" s="618"/>
      <c r="F27" s="618"/>
      <c r="G27" s="597"/>
      <c r="H27" s="596" t="str">
        <f>IF('A-28（別添１）'!D13=0,"　",'A-28（別添１）'!D13&amp;"　"&amp;'A-28（別添１）'!E13)</f>
        <v>　</v>
      </c>
      <c r="I27" s="618"/>
      <c r="J27" s="618"/>
      <c r="K27" s="618"/>
      <c r="L27" s="618"/>
      <c r="M27" s="597"/>
      <c r="N27" s="619" t="str">
        <f>IF('A-28（別添１）'!F13=0,"　",'A-28（別添１）'!F13)</f>
        <v>　</v>
      </c>
      <c r="O27" s="619"/>
      <c r="P27" s="619" t="str">
        <f>IF('A-28（別添１）'!G13=0,"　",'A-28（別添１）'!G13)</f>
        <v>　</v>
      </c>
      <c r="Q27" s="619"/>
      <c r="R27" s="596" t="str">
        <f>IF('A-29（別添）'!I14=0,"　",IF('A-29（別添）'!I14="修了","修了","中退"))</f>
        <v>　</v>
      </c>
      <c r="S27" s="597"/>
      <c r="T27" s="620"/>
      <c r="U27" s="621"/>
      <c r="V27" s="603"/>
      <c r="W27" s="604"/>
      <c r="X27" s="603"/>
      <c r="Y27" s="604"/>
      <c r="Z27" s="603"/>
      <c r="AA27" s="604"/>
      <c r="AB27" s="603"/>
      <c r="AC27" s="604"/>
      <c r="AD27" s="596" t="str">
        <f>IF($I$9="基礎コース","　",IF(OR('A-29（別添）'!I14="修了",'A-29（別添）'!I14="中退就職"),"○","　"))</f>
        <v>　</v>
      </c>
      <c r="AE27" s="597"/>
      <c r="AF27" s="605"/>
      <c r="AG27" s="606"/>
      <c r="AH27" s="605"/>
      <c r="AI27" s="606"/>
      <c r="AJ27" s="605"/>
      <c r="AK27" s="606"/>
      <c r="AL27" s="596" t="str">
        <f>IF('A-29（別添）'!J14="○","○","　")</f>
        <v>　</v>
      </c>
      <c r="AM27" s="597"/>
      <c r="AN27" s="598"/>
      <c r="AO27" s="599"/>
      <c r="AP27" s="600"/>
      <c r="AQ27" s="601"/>
      <c r="AR27" s="601"/>
      <c r="AS27" s="601"/>
      <c r="AT27" s="601"/>
      <c r="AU27" s="601"/>
      <c r="AV27" s="601"/>
      <c r="AW27" s="602"/>
    </row>
    <row r="28" spans="1:51" ht="22.5" customHeight="1" x14ac:dyDescent="0.2">
      <c r="A28" s="118">
        <v>5</v>
      </c>
      <c r="B28" s="596" t="str">
        <f>IF('A-28（別添１）'!B14=0,"　",'A-28（別添１）'!B14&amp;"　"&amp;'A-28（別添１）'!C14)</f>
        <v>　</v>
      </c>
      <c r="C28" s="618"/>
      <c r="D28" s="618"/>
      <c r="E28" s="618"/>
      <c r="F28" s="618"/>
      <c r="G28" s="597"/>
      <c r="H28" s="596" t="str">
        <f>IF('A-28（別添１）'!D14=0,"　",'A-28（別添１）'!D14&amp;"　"&amp;'A-28（別添１）'!E14)</f>
        <v>　</v>
      </c>
      <c r="I28" s="618"/>
      <c r="J28" s="618"/>
      <c r="K28" s="618"/>
      <c r="L28" s="618"/>
      <c r="M28" s="597"/>
      <c r="N28" s="619" t="str">
        <f>IF('A-28（別添１）'!F14=0,"　",'A-28（別添１）'!F14)</f>
        <v>　</v>
      </c>
      <c r="O28" s="619"/>
      <c r="P28" s="619" t="str">
        <f>IF('A-28（別添１）'!G14=0,"　",'A-28（別添１）'!G14)</f>
        <v>　</v>
      </c>
      <c r="Q28" s="619"/>
      <c r="R28" s="596" t="str">
        <f>IF('A-29（別添）'!I15=0,"　",IF('A-29（別添）'!I15="修了","修了","中退"))</f>
        <v>　</v>
      </c>
      <c r="S28" s="597"/>
      <c r="T28" s="620"/>
      <c r="U28" s="621"/>
      <c r="V28" s="603"/>
      <c r="W28" s="604"/>
      <c r="X28" s="603"/>
      <c r="Y28" s="604"/>
      <c r="Z28" s="603"/>
      <c r="AA28" s="604"/>
      <c r="AB28" s="603"/>
      <c r="AC28" s="604"/>
      <c r="AD28" s="596" t="str">
        <f>IF($I$9="基礎コース","　",IF(OR('A-29（別添）'!I15="修了",'A-29（別添）'!I15="中退就職"),"○","　"))</f>
        <v>　</v>
      </c>
      <c r="AE28" s="597"/>
      <c r="AF28" s="605"/>
      <c r="AG28" s="606"/>
      <c r="AH28" s="605"/>
      <c r="AI28" s="606"/>
      <c r="AJ28" s="605"/>
      <c r="AK28" s="606"/>
      <c r="AL28" s="596" t="str">
        <f>IF('A-29（別添）'!J15="○","○","　")</f>
        <v>　</v>
      </c>
      <c r="AM28" s="597"/>
      <c r="AN28" s="598"/>
      <c r="AO28" s="599"/>
      <c r="AP28" s="600"/>
      <c r="AQ28" s="601"/>
      <c r="AR28" s="601"/>
      <c r="AS28" s="601"/>
      <c r="AT28" s="601"/>
      <c r="AU28" s="601"/>
      <c r="AV28" s="601"/>
      <c r="AW28" s="602"/>
    </row>
    <row r="29" spans="1:51" ht="22.5" customHeight="1" x14ac:dyDescent="0.2">
      <c r="A29" s="118">
        <v>6</v>
      </c>
      <c r="B29" s="596" t="str">
        <f>IF('A-28（別添１）'!B15=0,"　",'A-28（別添１）'!B15&amp;"　"&amp;'A-28（別添１）'!C15)</f>
        <v>　</v>
      </c>
      <c r="C29" s="618"/>
      <c r="D29" s="618"/>
      <c r="E29" s="618"/>
      <c r="F29" s="618"/>
      <c r="G29" s="597"/>
      <c r="H29" s="596" t="str">
        <f>IF('A-28（別添１）'!D15=0,"　",'A-28（別添１）'!D15&amp;"　"&amp;'A-28（別添１）'!E15)</f>
        <v>　</v>
      </c>
      <c r="I29" s="618"/>
      <c r="J29" s="618"/>
      <c r="K29" s="618"/>
      <c r="L29" s="618"/>
      <c r="M29" s="597"/>
      <c r="N29" s="619" t="str">
        <f>IF('A-28（別添１）'!F15=0,"　",'A-28（別添１）'!F15)</f>
        <v>　</v>
      </c>
      <c r="O29" s="619"/>
      <c r="P29" s="619" t="str">
        <f>IF('A-28（別添１）'!G15=0,"　",'A-28（別添１）'!G15)</f>
        <v>　</v>
      </c>
      <c r="Q29" s="619"/>
      <c r="R29" s="596" t="str">
        <f>IF('A-29（別添）'!I16=0,"　",IF('A-29（別添）'!I16="修了","修了","中退"))</f>
        <v>　</v>
      </c>
      <c r="S29" s="597"/>
      <c r="T29" s="620"/>
      <c r="U29" s="621"/>
      <c r="V29" s="603"/>
      <c r="W29" s="604"/>
      <c r="X29" s="603"/>
      <c r="Y29" s="604"/>
      <c r="Z29" s="603"/>
      <c r="AA29" s="604"/>
      <c r="AB29" s="603"/>
      <c r="AC29" s="604"/>
      <c r="AD29" s="596" t="str">
        <f>IF($I$9="基礎コース","　",IF(OR('A-29（別添）'!I16="修了",'A-29（別添）'!I16="中退就職"),"○","　"))</f>
        <v>　</v>
      </c>
      <c r="AE29" s="597"/>
      <c r="AF29" s="605"/>
      <c r="AG29" s="606"/>
      <c r="AH29" s="605"/>
      <c r="AI29" s="606"/>
      <c r="AJ29" s="605"/>
      <c r="AK29" s="606"/>
      <c r="AL29" s="596" t="str">
        <f>IF('A-29（別添）'!J16="○","○","　")</f>
        <v>　</v>
      </c>
      <c r="AM29" s="597"/>
      <c r="AN29" s="598"/>
      <c r="AO29" s="599"/>
      <c r="AP29" s="600"/>
      <c r="AQ29" s="601"/>
      <c r="AR29" s="601"/>
      <c r="AS29" s="601"/>
      <c r="AT29" s="601"/>
      <c r="AU29" s="601"/>
      <c r="AV29" s="601"/>
      <c r="AW29" s="602"/>
    </row>
    <row r="30" spans="1:51" ht="22.5" customHeight="1" x14ac:dyDescent="0.2">
      <c r="A30" s="118">
        <v>7</v>
      </c>
      <c r="B30" s="596" t="str">
        <f>IF('A-28（別添１）'!B16=0,"　",'A-28（別添１）'!B16&amp;"　"&amp;'A-28（別添１）'!C16)</f>
        <v>　</v>
      </c>
      <c r="C30" s="618"/>
      <c r="D30" s="618"/>
      <c r="E30" s="618"/>
      <c r="F30" s="618"/>
      <c r="G30" s="597"/>
      <c r="H30" s="596" t="str">
        <f>IF('A-28（別添１）'!D16=0,"　",'A-28（別添１）'!D16&amp;"　"&amp;'A-28（別添１）'!E16)</f>
        <v>　</v>
      </c>
      <c r="I30" s="618"/>
      <c r="J30" s="618"/>
      <c r="K30" s="618"/>
      <c r="L30" s="618"/>
      <c r="M30" s="597"/>
      <c r="N30" s="619" t="str">
        <f>IF('A-28（別添１）'!F16=0,"　",'A-28（別添１）'!F16)</f>
        <v>　</v>
      </c>
      <c r="O30" s="619"/>
      <c r="P30" s="619" t="str">
        <f>IF('A-28（別添１）'!G16=0,"　",'A-28（別添１）'!G16)</f>
        <v>　</v>
      </c>
      <c r="Q30" s="619"/>
      <c r="R30" s="596" t="str">
        <f>IF('A-29（別添）'!I17=0,"　",IF('A-29（別添）'!I17="修了","修了","中退"))</f>
        <v>　</v>
      </c>
      <c r="S30" s="597"/>
      <c r="T30" s="620"/>
      <c r="U30" s="621"/>
      <c r="V30" s="603"/>
      <c r="W30" s="604"/>
      <c r="X30" s="603"/>
      <c r="Y30" s="604"/>
      <c r="Z30" s="603"/>
      <c r="AA30" s="604"/>
      <c r="AB30" s="603"/>
      <c r="AC30" s="604"/>
      <c r="AD30" s="596" t="str">
        <f>IF($I$9="基礎コース","　",IF(OR('A-29（別添）'!I17="修了",'A-29（別添）'!I17="中退就職"),"○","　"))</f>
        <v>　</v>
      </c>
      <c r="AE30" s="597"/>
      <c r="AF30" s="605"/>
      <c r="AG30" s="606"/>
      <c r="AH30" s="605"/>
      <c r="AI30" s="606"/>
      <c r="AJ30" s="605"/>
      <c r="AK30" s="606"/>
      <c r="AL30" s="596" t="str">
        <f>IF('A-29（別添）'!J17="○","○","　")</f>
        <v>　</v>
      </c>
      <c r="AM30" s="597"/>
      <c r="AN30" s="598"/>
      <c r="AO30" s="599"/>
      <c r="AP30" s="600"/>
      <c r="AQ30" s="601"/>
      <c r="AR30" s="601"/>
      <c r="AS30" s="601"/>
      <c r="AT30" s="601"/>
      <c r="AU30" s="601"/>
      <c r="AV30" s="601"/>
      <c r="AW30" s="602"/>
    </row>
    <row r="31" spans="1:51" ht="22.5" customHeight="1" x14ac:dyDescent="0.2">
      <c r="A31" s="118">
        <v>8</v>
      </c>
      <c r="B31" s="596" t="str">
        <f>IF('A-28（別添１）'!B17=0,"　",'A-28（別添１）'!B17&amp;"　"&amp;'A-28（別添１）'!C17)</f>
        <v>　</v>
      </c>
      <c r="C31" s="618"/>
      <c r="D31" s="618"/>
      <c r="E31" s="618"/>
      <c r="F31" s="618"/>
      <c r="G31" s="597"/>
      <c r="H31" s="596" t="str">
        <f>IF('A-28（別添１）'!D17=0,"　",'A-28（別添１）'!D17&amp;"　"&amp;'A-28（別添１）'!E17)</f>
        <v>　</v>
      </c>
      <c r="I31" s="618"/>
      <c r="J31" s="618"/>
      <c r="K31" s="618"/>
      <c r="L31" s="618"/>
      <c r="M31" s="597"/>
      <c r="N31" s="619" t="str">
        <f>IF('A-28（別添１）'!F17=0,"　",'A-28（別添１）'!F17)</f>
        <v>　</v>
      </c>
      <c r="O31" s="619"/>
      <c r="P31" s="619" t="str">
        <f>IF('A-28（別添１）'!G17=0,"　",'A-28（別添１）'!G17)</f>
        <v>　</v>
      </c>
      <c r="Q31" s="619"/>
      <c r="R31" s="596" t="str">
        <f>IF('A-29（別添）'!I18=0,"　",IF('A-29（別添）'!I18="修了","修了","中退"))</f>
        <v>　</v>
      </c>
      <c r="S31" s="597"/>
      <c r="T31" s="620"/>
      <c r="U31" s="621"/>
      <c r="V31" s="603"/>
      <c r="W31" s="604"/>
      <c r="X31" s="603"/>
      <c r="Y31" s="604"/>
      <c r="Z31" s="603"/>
      <c r="AA31" s="604"/>
      <c r="AB31" s="603"/>
      <c r="AC31" s="604"/>
      <c r="AD31" s="596" t="str">
        <f>IF($I$9="基礎コース","　",IF(OR('A-29（別添）'!I18="修了",'A-29（別添）'!I18="中退就職"),"○","　"))</f>
        <v>　</v>
      </c>
      <c r="AE31" s="597"/>
      <c r="AF31" s="605"/>
      <c r="AG31" s="606"/>
      <c r="AH31" s="605"/>
      <c r="AI31" s="606"/>
      <c r="AJ31" s="605"/>
      <c r="AK31" s="606"/>
      <c r="AL31" s="596" t="str">
        <f>IF('A-29（別添）'!J18="○","○","　")</f>
        <v>　</v>
      </c>
      <c r="AM31" s="597"/>
      <c r="AN31" s="598"/>
      <c r="AO31" s="599"/>
      <c r="AP31" s="600"/>
      <c r="AQ31" s="601"/>
      <c r="AR31" s="601"/>
      <c r="AS31" s="601"/>
      <c r="AT31" s="601"/>
      <c r="AU31" s="601"/>
      <c r="AV31" s="601"/>
      <c r="AW31" s="602"/>
    </row>
    <row r="32" spans="1:51" ht="22.5" customHeight="1" x14ac:dyDescent="0.2">
      <c r="A32" s="118">
        <v>9</v>
      </c>
      <c r="B32" s="596" t="str">
        <f>IF('A-28（別添１）'!B18=0,"　",'A-28（別添１）'!B18&amp;"　"&amp;'A-28（別添１）'!C18)</f>
        <v>　</v>
      </c>
      <c r="C32" s="618"/>
      <c r="D32" s="618"/>
      <c r="E32" s="618"/>
      <c r="F32" s="618"/>
      <c r="G32" s="597"/>
      <c r="H32" s="596" t="str">
        <f>IF('A-28（別添１）'!D18=0,"　",'A-28（別添１）'!D18&amp;"　"&amp;'A-28（別添１）'!E18)</f>
        <v>　</v>
      </c>
      <c r="I32" s="618"/>
      <c r="J32" s="618"/>
      <c r="K32" s="618"/>
      <c r="L32" s="618"/>
      <c r="M32" s="597"/>
      <c r="N32" s="619" t="str">
        <f>IF('A-28（別添１）'!F18=0,"　",'A-28（別添１）'!F18)</f>
        <v>　</v>
      </c>
      <c r="O32" s="619"/>
      <c r="P32" s="619" t="str">
        <f>IF('A-28（別添１）'!G18=0,"　",'A-28（別添１）'!G18)</f>
        <v>　</v>
      </c>
      <c r="Q32" s="619"/>
      <c r="R32" s="596" t="str">
        <f>IF('A-29（別添）'!I19=0,"　",IF('A-29（別添）'!I19="修了","修了","中退"))</f>
        <v>　</v>
      </c>
      <c r="S32" s="597"/>
      <c r="T32" s="620"/>
      <c r="U32" s="621"/>
      <c r="V32" s="603"/>
      <c r="W32" s="604"/>
      <c r="X32" s="603"/>
      <c r="Y32" s="604"/>
      <c r="Z32" s="603"/>
      <c r="AA32" s="604"/>
      <c r="AB32" s="603"/>
      <c r="AC32" s="604"/>
      <c r="AD32" s="596" t="str">
        <f>IF($I$9="基礎コース","　",IF(OR('A-29（別添）'!I19="修了",'A-29（別添）'!I19="中退就職"),"○","　"))</f>
        <v>　</v>
      </c>
      <c r="AE32" s="597"/>
      <c r="AF32" s="605"/>
      <c r="AG32" s="606"/>
      <c r="AH32" s="605"/>
      <c r="AI32" s="606"/>
      <c r="AJ32" s="605"/>
      <c r="AK32" s="606"/>
      <c r="AL32" s="596" t="str">
        <f>IF('A-29（別添）'!J19="○","○","　")</f>
        <v>　</v>
      </c>
      <c r="AM32" s="597"/>
      <c r="AN32" s="598"/>
      <c r="AO32" s="599"/>
      <c r="AP32" s="600"/>
      <c r="AQ32" s="601"/>
      <c r="AR32" s="601"/>
      <c r="AS32" s="601"/>
      <c r="AT32" s="601"/>
      <c r="AU32" s="601"/>
      <c r="AV32" s="601"/>
      <c r="AW32" s="602"/>
    </row>
    <row r="33" spans="1:49" ht="22.5" customHeight="1" x14ac:dyDescent="0.2">
      <c r="A33" s="118">
        <v>10</v>
      </c>
      <c r="B33" s="596" t="str">
        <f>IF('A-28（別添１）'!B19=0,"　",'A-28（別添１）'!B19&amp;"　"&amp;'A-28（別添１）'!C19)</f>
        <v>　</v>
      </c>
      <c r="C33" s="618"/>
      <c r="D33" s="618"/>
      <c r="E33" s="618"/>
      <c r="F33" s="618"/>
      <c r="G33" s="597"/>
      <c r="H33" s="596" t="str">
        <f>IF('A-28（別添１）'!D19=0,"　",'A-28（別添１）'!D19&amp;"　"&amp;'A-28（別添１）'!E19)</f>
        <v>　</v>
      </c>
      <c r="I33" s="618"/>
      <c r="J33" s="618"/>
      <c r="K33" s="618"/>
      <c r="L33" s="618"/>
      <c r="M33" s="597"/>
      <c r="N33" s="619" t="str">
        <f>IF('A-28（別添１）'!F19=0,"　",'A-28（別添１）'!F19)</f>
        <v>　</v>
      </c>
      <c r="O33" s="619"/>
      <c r="P33" s="619" t="str">
        <f>IF('A-28（別添１）'!G19=0,"　",'A-28（別添１）'!G19)</f>
        <v>　</v>
      </c>
      <c r="Q33" s="619"/>
      <c r="R33" s="596" t="str">
        <f>IF('A-29（別添）'!I20=0,"　",IF('A-29（別添）'!I20="修了","修了","中退"))</f>
        <v>　</v>
      </c>
      <c r="S33" s="597"/>
      <c r="T33" s="620"/>
      <c r="U33" s="621"/>
      <c r="V33" s="603"/>
      <c r="W33" s="604"/>
      <c r="X33" s="603"/>
      <c r="Y33" s="604"/>
      <c r="Z33" s="603"/>
      <c r="AA33" s="604"/>
      <c r="AB33" s="603"/>
      <c r="AC33" s="604"/>
      <c r="AD33" s="596" t="str">
        <f>IF($I$9="基礎コース","　",IF(OR('A-29（別添）'!I20="修了",'A-29（別添）'!I20="中退就職"),"○","　"))</f>
        <v>　</v>
      </c>
      <c r="AE33" s="597"/>
      <c r="AF33" s="605"/>
      <c r="AG33" s="606"/>
      <c r="AH33" s="605"/>
      <c r="AI33" s="606"/>
      <c r="AJ33" s="605"/>
      <c r="AK33" s="606"/>
      <c r="AL33" s="596" t="str">
        <f>IF('A-29（別添）'!J20="○","○","　")</f>
        <v>　</v>
      </c>
      <c r="AM33" s="597"/>
      <c r="AN33" s="598"/>
      <c r="AO33" s="599"/>
      <c r="AP33" s="600"/>
      <c r="AQ33" s="601"/>
      <c r="AR33" s="601"/>
      <c r="AS33" s="601"/>
      <c r="AT33" s="601"/>
      <c r="AU33" s="601"/>
      <c r="AV33" s="601"/>
      <c r="AW33" s="602"/>
    </row>
    <row r="34" spans="1:49" ht="22.5" customHeight="1" x14ac:dyDescent="0.2">
      <c r="A34" s="118">
        <v>11</v>
      </c>
      <c r="B34" s="596" t="str">
        <f>IF('A-28（別添１）'!B20=0,"　",'A-28（別添１）'!B20&amp;"　"&amp;'A-28（別添１）'!C20)</f>
        <v>　</v>
      </c>
      <c r="C34" s="618"/>
      <c r="D34" s="618"/>
      <c r="E34" s="618"/>
      <c r="F34" s="618"/>
      <c r="G34" s="597"/>
      <c r="H34" s="596" t="str">
        <f>IF('A-28（別添１）'!D20=0,"　",'A-28（別添１）'!D20&amp;"　"&amp;'A-28（別添１）'!E20)</f>
        <v>　</v>
      </c>
      <c r="I34" s="618"/>
      <c r="J34" s="618"/>
      <c r="K34" s="618"/>
      <c r="L34" s="618"/>
      <c r="M34" s="597"/>
      <c r="N34" s="619" t="str">
        <f>IF('A-28（別添１）'!F20=0,"　",'A-28（別添１）'!F20)</f>
        <v>　</v>
      </c>
      <c r="O34" s="619"/>
      <c r="P34" s="619" t="str">
        <f>IF('A-28（別添１）'!G20=0,"　",'A-28（別添１）'!G20)</f>
        <v>　</v>
      </c>
      <c r="Q34" s="619"/>
      <c r="R34" s="596" t="str">
        <f>IF('A-29（別添）'!I21=0,"　",IF('A-29（別添）'!I21="修了","修了","中退"))</f>
        <v>　</v>
      </c>
      <c r="S34" s="597"/>
      <c r="T34" s="620"/>
      <c r="U34" s="621"/>
      <c r="V34" s="603"/>
      <c r="W34" s="604"/>
      <c r="X34" s="603"/>
      <c r="Y34" s="604"/>
      <c r="Z34" s="603"/>
      <c r="AA34" s="604"/>
      <c r="AB34" s="603"/>
      <c r="AC34" s="604"/>
      <c r="AD34" s="596" t="str">
        <f>IF($I$9="基礎コース","　",IF(OR('A-29（別添）'!I21="修了",'A-29（別添）'!I21="中退就職"),"○","　"))</f>
        <v>　</v>
      </c>
      <c r="AE34" s="597"/>
      <c r="AF34" s="605"/>
      <c r="AG34" s="606"/>
      <c r="AH34" s="605"/>
      <c r="AI34" s="606"/>
      <c r="AJ34" s="605"/>
      <c r="AK34" s="606"/>
      <c r="AL34" s="596" t="str">
        <f>IF('A-29（別添）'!J21="○","○","　")</f>
        <v>　</v>
      </c>
      <c r="AM34" s="597"/>
      <c r="AN34" s="598"/>
      <c r="AO34" s="599"/>
      <c r="AP34" s="600"/>
      <c r="AQ34" s="601"/>
      <c r="AR34" s="601"/>
      <c r="AS34" s="601"/>
      <c r="AT34" s="601"/>
      <c r="AU34" s="601"/>
      <c r="AV34" s="601"/>
      <c r="AW34" s="602"/>
    </row>
    <row r="35" spans="1:49" ht="22.5" customHeight="1" x14ac:dyDescent="0.2">
      <c r="A35" s="118">
        <v>12</v>
      </c>
      <c r="B35" s="596" t="str">
        <f>IF('A-28（別添１）'!B21=0,"　",'A-28（別添１）'!B21&amp;"　"&amp;'A-28（別添１）'!C21)</f>
        <v>　</v>
      </c>
      <c r="C35" s="618"/>
      <c r="D35" s="618"/>
      <c r="E35" s="618"/>
      <c r="F35" s="618"/>
      <c r="G35" s="597"/>
      <c r="H35" s="596" t="str">
        <f>IF('A-28（別添１）'!D21=0,"　",'A-28（別添１）'!D21&amp;"　"&amp;'A-28（別添１）'!E21)</f>
        <v>　</v>
      </c>
      <c r="I35" s="618"/>
      <c r="J35" s="618"/>
      <c r="K35" s="618"/>
      <c r="L35" s="618"/>
      <c r="M35" s="597"/>
      <c r="N35" s="619" t="str">
        <f>IF('A-28（別添１）'!F21=0,"　",'A-28（別添１）'!F21)</f>
        <v>　</v>
      </c>
      <c r="O35" s="619"/>
      <c r="P35" s="619" t="str">
        <f>IF('A-28（別添１）'!G21=0,"　",'A-28（別添１）'!G21)</f>
        <v>　</v>
      </c>
      <c r="Q35" s="619"/>
      <c r="R35" s="596" t="str">
        <f>IF('A-29（別添）'!I22=0,"　",IF('A-29（別添）'!I22="修了","修了","中退"))</f>
        <v>　</v>
      </c>
      <c r="S35" s="597"/>
      <c r="T35" s="620"/>
      <c r="U35" s="621"/>
      <c r="V35" s="603"/>
      <c r="W35" s="604"/>
      <c r="X35" s="603"/>
      <c r="Y35" s="604"/>
      <c r="Z35" s="603"/>
      <c r="AA35" s="604"/>
      <c r="AB35" s="603"/>
      <c r="AC35" s="604"/>
      <c r="AD35" s="596" t="str">
        <f>IF($I$9="基礎コース","　",IF(OR('A-29（別添）'!I22="修了",'A-29（別添）'!I22="中退就職"),"○","　"))</f>
        <v>　</v>
      </c>
      <c r="AE35" s="597"/>
      <c r="AF35" s="605"/>
      <c r="AG35" s="606"/>
      <c r="AH35" s="605"/>
      <c r="AI35" s="606"/>
      <c r="AJ35" s="605"/>
      <c r="AK35" s="606"/>
      <c r="AL35" s="596" t="str">
        <f>IF('A-29（別添）'!J22="○","○","　")</f>
        <v>　</v>
      </c>
      <c r="AM35" s="597"/>
      <c r="AN35" s="598"/>
      <c r="AO35" s="599"/>
      <c r="AP35" s="600"/>
      <c r="AQ35" s="601"/>
      <c r="AR35" s="601"/>
      <c r="AS35" s="601"/>
      <c r="AT35" s="601"/>
      <c r="AU35" s="601"/>
      <c r="AV35" s="601"/>
      <c r="AW35" s="602"/>
    </row>
    <row r="36" spans="1:49" ht="22.5" customHeight="1" x14ac:dyDescent="0.2">
      <c r="A36" s="118">
        <v>13</v>
      </c>
      <c r="B36" s="596" t="str">
        <f>IF('A-28（別添１）'!B22=0,"　",'A-28（別添１）'!B22&amp;"　"&amp;'A-28（別添１）'!C22)</f>
        <v>　</v>
      </c>
      <c r="C36" s="618"/>
      <c r="D36" s="618"/>
      <c r="E36" s="618"/>
      <c r="F36" s="618"/>
      <c r="G36" s="597"/>
      <c r="H36" s="596" t="str">
        <f>IF('A-28（別添１）'!D22=0,"　",'A-28（別添１）'!D22&amp;"　"&amp;'A-28（別添１）'!E22)</f>
        <v>　</v>
      </c>
      <c r="I36" s="618"/>
      <c r="J36" s="618"/>
      <c r="K36" s="618"/>
      <c r="L36" s="618"/>
      <c r="M36" s="597"/>
      <c r="N36" s="619" t="str">
        <f>IF('A-28（別添１）'!F22=0,"　",'A-28（別添１）'!F22)</f>
        <v>　</v>
      </c>
      <c r="O36" s="619"/>
      <c r="P36" s="619" t="str">
        <f>IF('A-28（別添１）'!G22=0,"　",'A-28（別添１）'!G22)</f>
        <v>　</v>
      </c>
      <c r="Q36" s="619"/>
      <c r="R36" s="596" t="str">
        <f>IF('A-29（別添）'!I23=0,"　",IF('A-29（別添）'!I23="修了","修了","中退"))</f>
        <v>　</v>
      </c>
      <c r="S36" s="597"/>
      <c r="T36" s="620"/>
      <c r="U36" s="621"/>
      <c r="V36" s="603"/>
      <c r="W36" s="604"/>
      <c r="X36" s="603"/>
      <c r="Y36" s="604"/>
      <c r="Z36" s="603"/>
      <c r="AA36" s="604"/>
      <c r="AB36" s="603"/>
      <c r="AC36" s="604"/>
      <c r="AD36" s="596" t="str">
        <f>IF($I$9="基礎コース","　",IF(OR('A-29（別添）'!I23="修了",'A-29（別添）'!I23="中退就職"),"○","　"))</f>
        <v>　</v>
      </c>
      <c r="AE36" s="597"/>
      <c r="AF36" s="605"/>
      <c r="AG36" s="606"/>
      <c r="AH36" s="605"/>
      <c r="AI36" s="606"/>
      <c r="AJ36" s="605"/>
      <c r="AK36" s="606"/>
      <c r="AL36" s="596" t="str">
        <f>IF('A-29（別添）'!J23="○","○","　")</f>
        <v>　</v>
      </c>
      <c r="AM36" s="597"/>
      <c r="AN36" s="598"/>
      <c r="AO36" s="599"/>
      <c r="AP36" s="600"/>
      <c r="AQ36" s="601"/>
      <c r="AR36" s="601"/>
      <c r="AS36" s="601"/>
      <c r="AT36" s="601"/>
      <c r="AU36" s="601"/>
      <c r="AV36" s="601"/>
      <c r="AW36" s="602"/>
    </row>
    <row r="37" spans="1:49" ht="22.5" customHeight="1" x14ac:dyDescent="0.2">
      <c r="A37" s="118">
        <v>14</v>
      </c>
      <c r="B37" s="596" t="str">
        <f>IF('A-28（別添１）'!B23=0,"　",'A-28（別添１）'!B23&amp;"　"&amp;'A-28（別添１）'!C23)</f>
        <v>　</v>
      </c>
      <c r="C37" s="618"/>
      <c r="D37" s="618"/>
      <c r="E37" s="618"/>
      <c r="F37" s="618"/>
      <c r="G37" s="597"/>
      <c r="H37" s="596" t="str">
        <f>IF('A-28（別添１）'!D23=0,"　",'A-28（別添１）'!D23&amp;"　"&amp;'A-28（別添１）'!E23)</f>
        <v>　</v>
      </c>
      <c r="I37" s="618"/>
      <c r="J37" s="618"/>
      <c r="K37" s="618"/>
      <c r="L37" s="618"/>
      <c r="M37" s="597"/>
      <c r="N37" s="619" t="str">
        <f>IF('A-28（別添１）'!F23=0,"　",'A-28（別添１）'!F23)</f>
        <v>　</v>
      </c>
      <c r="O37" s="619"/>
      <c r="P37" s="619" t="str">
        <f>IF('A-28（別添１）'!G23=0,"　",'A-28（別添１）'!G23)</f>
        <v>　</v>
      </c>
      <c r="Q37" s="619"/>
      <c r="R37" s="596" t="str">
        <f>IF('A-29（別添）'!I24=0,"　",IF('A-29（別添）'!I24="修了","修了","中退"))</f>
        <v>　</v>
      </c>
      <c r="S37" s="597"/>
      <c r="T37" s="620"/>
      <c r="U37" s="621"/>
      <c r="V37" s="603"/>
      <c r="W37" s="604"/>
      <c r="X37" s="603"/>
      <c r="Y37" s="604"/>
      <c r="Z37" s="603"/>
      <c r="AA37" s="604"/>
      <c r="AB37" s="603"/>
      <c r="AC37" s="604"/>
      <c r="AD37" s="596" t="str">
        <f>IF($I$9="基礎コース","　",IF(OR('A-29（別添）'!I24="修了",'A-29（別添）'!I24="中退就職"),"○","　"))</f>
        <v>　</v>
      </c>
      <c r="AE37" s="597"/>
      <c r="AF37" s="605"/>
      <c r="AG37" s="606"/>
      <c r="AH37" s="605"/>
      <c r="AI37" s="606"/>
      <c r="AJ37" s="605"/>
      <c r="AK37" s="606"/>
      <c r="AL37" s="596" t="str">
        <f>IF('A-29（別添）'!J24="○","○","　")</f>
        <v>　</v>
      </c>
      <c r="AM37" s="597"/>
      <c r="AN37" s="598"/>
      <c r="AO37" s="599"/>
      <c r="AP37" s="600"/>
      <c r="AQ37" s="601"/>
      <c r="AR37" s="601"/>
      <c r="AS37" s="601"/>
      <c r="AT37" s="601"/>
      <c r="AU37" s="601"/>
      <c r="AV37" s="601"/>
      <c r="AW37" s="602"/>
    </row>
    <row r="38" spans="1:49" ht="22.5" customHeight="1" x14ac:dyDescent="0.2">
      <c r="A38" s="118">
        <v>15</v>
      </c>
      <c r="B38" s="596" t="str">
        <f>IF('A-28（別添１）'!B24=0,"　",'A-28（別添１）'!B24&amp;"　"&amp;'A-28（別添１）'!C24)</f>
        <v>　</v>
      </c>
      <c r="C38" s="618"/>
      <c r="D38" s="618"/>
      <c r="E38" s="618"/>
      <c r="F38" s="618"/>
      <c r="G38" s="597"/>
      <c r="H38" s="596" t="str">
        <f>IF('A-28（別添１）'!D24=0,"　",'A-28（別添１）'!D24&amp;"　"&amp;'A-28（別添１）'!E24)</f>
        <v>　</v>
      </c>
      <c r="I38" s="618"/>
      <c r="J38" s="618"/>
      <c r="K38" s="618"/>
      <c r="L38" s="618"/>
      <c r="M38" s="597"/>
      <c r="N38" s="619" t="str">
        <f>IF('A-28（別添１）'!F24=0,"　",'A-28（別添１）'!F24)</f>
        <v>　</v>
      </c>
      <c r="O38" s="619"/>
      <c r="P38" s="619" t="str">
        <f>IF('A-28（別添１）'!G24=0,"　",'A-28（別添１）'!G24)</f>
        <v>　</v>
      </c>
      <c r="Q38" s="619"/>
      <c r="R38" s="596" t="str">
        <f>IF('A-29（別添）'!I25=0,"　",IF('A-29（別添）'!I25="修了","修了","中退"))</f>
        <v>　</v>
      </c>
      <c r="S38" s="597"/>
      <c r="T38" s="620"/>
      <c r="U38" s="621"/>
      <c r="V38" s="603"/>
      <c r="W38" s="604"/>
      <c r="X38" s="603"/>
      <c r="Y38" s="604"/>
      <c r="Z38" s="603"/>
      <c r="AA38" s="604"/>
      <c r="AB38" s="603"/>
      <c r="AC38" s="604"/>
      <c r="AD38" s="596" t="str">
        <f>IF($I$9="基礎コース","　",IF(OR('A-29（別添）'!I25="修了",'A-29（別添）'!I25="中退就職"),"○","　"))</f>
        <v>　</v>
      </c>
      <c r="AE38" s="597"/>
      <c r="AF38" s="605"/>
      <c r="AG38" s="606"/>
      <c r="AH38" s="605"/>
      <c r="AI38" s="606"/>
      <c r="AJ38" s="605"/>
      <c r="AK38" s="606"/>
      <c r="AL38" s="596" t="str">
        <f>IF('A-29（別添）'!J25="○","○","　")</f>
        <v>　</v>
      </c>
      <c r="AM38" s="597"/>
      <c r="AN38" s="598"/>
      <c r="AO38" s="599"/>
      <c r="AP38" s="600"/>
      <c r="AQ38" s="601"/>
      <c r="AR38" s="601"/>
      <c r="AS38" s="601"/>
      <c r="AT38" s="601"/>
      <c r="AU38" s="601"/>
      <c r="AV38" s="601"/>
      <c r="AW38" s="602"/>
    </row>
    <row r="39" spans="1:49" ht="22.5" customHeight="1" x14ac:dyDescent="0.2">
      <c r="A39" s="118">
        <v>16</v>
      </c>
      <c r="B39" s="596" t="str">
        <f>IF('A-28（別添１）'!B25=0,"　",'A-28（別添１）'!B25&amp;"　"&amp;'A-28（別添１）'!C25)</f>
        <v>　</v>
      </c>
      <c r="C39" s="618"/>
      <c r="D39" s="618"/>
      <c r="E39" s="618"/>
      <c r="F39" s="618"/>
      <c r="G39" s="597"/>
      <c r="H39" s="596" t="str">
        <f>IF('A-28（別添１）'!D25=0,"　",'A-28（別添１）'!D25&amp;"　"&amp;'A-28（別添１）'!E25)</f>
        <v>　</v>
      </c>
      <c r="I39" s="618"/>
      <c r="J39" s="618"/>
      <c r="K39" s="618"/>
      <c r="L39" s="618"/>
      <c r="M39" s="597"/>
      <c r="N39" s="619" t="str">
        <f>IF('A-28（別添１）'!F25=0,"　",'A-28（別添１）'!F25)</f>
        <v>　</v>
      </c>
      <c r="O39" s="619"/>
      <c r="P39" s="619" t="str">
        <f>IF('A-28（別添１）'!G25=0,"　",'A-28（別添１）'!G25)</f>
        <v>　</v>
      </c>
      <c r="Q39" s="619"/>
      <c r="R39" s="596" t="str">
        <f>IF('A-29（別添）'!I26=0,"　",IF('A-29（別添）'!I26="修了","修了","中退"))</f>
        <v>　</v>
      </c>
      <c r="S39" s="597"/>
      <c r="T39" s="620"/>
      <c r="U39" s="621"/>
      <c r="V39" s="603"/>
      <c r="W39" s="604"/>
      <c r="X39" s="603"/>
      <c r="Y39" s="604"/>
      <c r="Z39" s="603"/>
      <c r="AA39" s="604"/>
      <c r="AB39" s="603"/>
      <c r="AC39" s="604"/>
      <c r="AD39" s="596" t="str">
        <f>IF($I$9="基礎コース","　",IF(OR('A-29（別添）'!I26="修了",'A-29（別添）'!I26="中退就職"),"○","　"))</f>
        <v>　</v>
      </c>
      <c r="AE39" s="597"/>
      <c r="AF39" s="605"/>
      <c r="AG39" s="606"/>
      <c r="AH39" s="605"/>
      <c r="AI39" s="606"/>
      <c r="AJ39" s="605"/>
      <c r="AK39" s="606"/>
      <c r="AL39" s="596" t="str">
        <f>IF('A-29（別添）'!J26="○","○","　")</f>
        <v>　</v>
      </c>
      <c r="AM39" s="597"/>
      <c r="AN39" s="598"/>
      <c r="AO39" s="599"/>
      <c r="AP39" s="600"/>
      <c r="AQ39" s="601"/>
      <c r="AR39" s="601"/>
      <c r="AS39" s="601"/>
      <c r="AT39" s="601"/>
      <c r="AU39" s="601"/>
      <c r="AV39" s="601"/>
      <c r="AW39" s="602"/>
    </row>
    <row r="40" spans="1:49" ht="22.5" customHeight="1" x14ac:dyDescent="0.2">
      <c r="A40" s="118">
        <v>17</v>
      </c>
      <c r="B40" s="596" t="str">
        <f>IF('A-28（別添１）'!B26=0,"　",'A-28（別添１）'!B26&amp;"　"&amp;'A-28（別添１）'!C26)</f>
        <v>　</v>
      </c>
      <c r="C40" s="618"/>
      <c r="D40" s="618"/>
      <c r="E40" s="618"/>
      <c r="F40" s="618"/>
      <c r="G40" s="597"/>
      <c r="H40" s="596" t="str">
        <f>IF('A-28（別添１）'!D26=0,"　",'A-28（別添１）'!D26&amp;"　"&amp;'A-28（別添１）'!E26)</f>
        <v>　</v>
      </c>
      <c r="I40" s="618"/>
      <c r="J40" s="618"/>
      <c r="K40" s="618"/>
      <c r="L40" s="618"/>
      <c r="M40" s="597"/>
      <c r="N40" s="619" t="str">
        <f>IF('A-28（別添１）'!F26=0,"　",'A-28（別添１）'!F26)</f>
        <v>　</v>
      </c>
      <c r="O40" s="619"/>
      <c r="P40" s="619" t="str">
        <f>IF('A-28（別添１）'!G26=0,"　",'A-28（別添１）'!G26)</f>
        <v>　</v>
      </c>
      <c r="Q40" s="619"/>
      <c r="R40" s="596" t="str">
        <f>IF('A-29（別添）'!I27=0,"　",IF('A-29（別添）'!I27="修了","修了","中退"))</f>
        <v>　</v>
      </c>
      <c r="S40" s="597"/>
      <c r="T40" s="620"/>
      <c r="U40" s="621"/>
      <c r="V40" s="603"/>
      <c r="W40" s="604"/>
      <c r="X40" s="603"/>
      <c r="Y40" s="604"/>
      <c r="Z40" s="603"/>
      <c r="AA40" s="604"/>
      <c r="AB40" s="603"/>
      <c r="AC40" s="604"/>
      <c r="AD40" s="596" t="str">
        <f>IF($I$9="基礎コース","　",IF(OR('A-29（別添）'!I27="修了",'A-29（別添）'!I27="中退就職"),"○","　"))</f>
        <v>　</v>
      </c>
      <c r="AE40" s="597"/>
      <c r="AF40" s="605"/>
      <c r="AG40" s="606"/>
      <c r="AH40" s="605"/>
      <c r="AI40" s="606"/>
      <c r="AJ40" s="605"/>
      <c r="AK40" s="606"/>
      <c r="AL40" s="596" t="str">
        <f>IF('A-29（別添）'!J27="○","○","　")</f>
        <v>　</v>
      </c>
      <c r="AM40" s="597"/>
      <c r="AN40" s="598"/>
      <c r="AO40" s="599"/>
      <c r="AP40" s="600"/>
      <c r="AQ40" s="601"/>
      <c r="AR40" s="601"/>
      <c r="AS40" s="601"/>
      <c r="AT40" s="601"/>
      <c r="AU40" s="601"/>
      <c r="AV40" s="601"/>
      <c r="AW40" s="602"/>
    </row>
    <row r="41" spans="1:49" ht="22.5" customHeight="1" x14ac:dyDescent="0.2">
      <c r="A41" s="118">
        <v>18</v>
      </c>
      <c r="B41" s="596" t="str">
        <f>IF('A-28（別添１）'!B27=0,"　",'A-28（別添１）'!B27&amp;"　"&amp;'A-28（別添１）'!C27)</f>
        <v>　</v>
      </c>
      <c r="C41" s="618"/>
      <c r="D41" s="618"/>
      <c r="E41" s="618"/>
      <c r="F41" s="618"/>
      <c r="G41" s="597"/>
      <c r="H41" s="596" t="str">
        <f>IF('A-28（別添１）'!D27=0,"　",'A-28（別添１）'!D27&amp;"　"&amp;'A-28（別添１）'!E27)</f>
        <v>　</v>
      </c>
      <c r="I41" s="618"/>
      <c r="J41" s="618"/>
      <c r="K41" s="618"/>
      <c r="L41" s="618"/>
      <c r="M41" s="597"/>
      <c r="N41" s="619" t="str">
        <f>IF('A-28（別添１）'!F27=0,"　",'A-28（別添１）'!F27)</f>
        <v>　</v>
      </c>
      <c r="O41" s="619"/>
      <c r="P41" s="619" t="str">
        <f>IF('A-28（別添１）'!G27=0,"　",'A-28（別添１）'!G27)</f>
        <v>　</v>
      </c>
      <c r="Q41" s="619"/>
      <c r="R41" s="596" t="str">
        <f>IF('A-29（別添）'!I28=0,"　",IF('A-29（別添）'!I28="修了","修了","中退"))</f>
        <v>　</v>
      </c>
      <c r="S41" s="597"/>
      <c r="T41" s="620"/>
      <c r="U41" s="621"/>
      <c r="V41" s="603"/>
      <c r="W41" s="604"/>
      <c r="X41" s="603"/>
      <c r="Y41" s="604"/>
      <c r="Z41" s="603"/>
      <c r="AA41" s="604"/>
      <c r="AB41" s="603"/>
      <c r="AC41" s="604"/>
      <c r="AD41" s="596" t="str">
        <f>IF($I$9="基礎コース","　",IF(OR('A-29（別添）'!I28="修了",'A-29（別添）'!I28="中退就職"),"○","　"))</f>
        <v>　</v>
      </c>
      <c r="AE41" s="597"/>
      <c r="AF41" s="605"/>
      <c r="AG41" s="606"/>
      <c r="AH41" s="605"/>
      <c r="AI41" s="606"/>
      <c r="AJ41" s="605"/>
      <c r="AK41" s="606"/>
      <c r="AL41" s="596" t="str">
        <f>IF('A-29（別添）'!J28="○","○","　")</f>
        <v>　</v>
      </c>
      <c r="AM41" s="597"/>
      <c r="AN41" s="598"/>
      <c r="AO41" s="599"/>
      <c r="AP41" s="600"/>
      <c r="AQ41" s="601"/>
      <c r="AR41" s="601"/>
      <c r="AS41" s="601"/>
      <c r="AT41" s="601"/>
      <c r="AU41" s="601"/>
      <c r="AV41" s="601"/>
      <c r="AW41" s="602"/>
    </row>
    <row r="42" spans="1:49" ht="22.5" customHeight="1" x14ac:dyDescent="0.2">
      <c r="A42" s="118">
        <v>19</v>
      </c>
      <c r="B42" s="596" t="str">
        <f>IF('A-28（別添１）'!B28=0,"　",'A-28（別添１）'!B28&amp;"　"&amp;'A-28（別添１）'!C28)</f>
        <v>　</v>
      </c>
      <c r="C42" s="618"/>
      <c r="D42" s="618"/>
      <c r="E42" s="618"/>
      <c r="F42" s="618"/>
      <c r="G42" s="597"/>
      <c r="H42" s="596" t="str">
        <f>IF('A-28（別添１）'!D28=0,"　",'A-28（別添１）'!D28&amp;"　"&amp;'A-28（別添１）'!E28)</f>
        <v>　</v>
      </c>
      <c r="I42" s="618"/>
      <c r="J42" s="618"/>
      <c r="K42" s="618"/>
      <c r="L42" s="618"/>
      <c r="M42" s="597"/>
      <c r="N42" s="619" t="str">
        <f>IF('A-28（別添１）'!F28=0,"　",'A-28（別添１）'!F28)</f>
        <v>　</v>
      </c>
      <c r="O42" s="619"/>
      <c r="P42" s="619" t="str">
        <f>IF('A-28（別添１）'!G28=0,"　",'A-28（別添１）'!G28)</f>
        <v>　</v>
      </c>
      <c r="Q42" s="619"/>
      <c r="R42" s="596" t="str">
        <f>IF('A-29（別添）'!I29=0,"　",IF('A-29（別添）'!I29="修了","修了","中退"))</f>
        <v>　</v>
      </c>
      <c r="S42" s="597"/>
      <c r="T42" s="620"/>
      <c r="U42" s="621"/>
      <c r="V42" s="603"/>
      <c r="W42" s="604"/>
      <c r="X42" s="603"/>
      <c r="Y42" s="604"/>
      <c r="Z42" s="603"/>
      <c r="AA42" s="604"/>
      <c r="AB42" s="603"/>
      <c r="AC42" s="604"/>
      <c r="AD42" s="596" t="str">
        <f>IF($I$9="基礎コース","　",IF(OR('A-29（別添）'!I29="修了",'A-29（別添）'!I29="中退就職"),"○","　"))</f>
        <v>　</v>
      </c>
      <c r="AE42" s="597"/>
      <c r="AF42" s="605"/>
      <c r="AG42" s="606"/>
      <c r="AH42" s="605"/>
      <c r="AI42" s="606"/>
      <c r="AJ42" s="605"/>
      <c r="AK42" s="606"/>
      <c r="AL42" s="596" t="str">
        <f>IF('A-29（別添）'!J29="○","○","　")</f>
        <v>　</v>
      </c>
      <c r="AM42" s="597"/>
      <c r="AN42" s="598"/>
      <c r="AO42" s="599"/>
      <c r="AP42" s="600"/>
      <c r="AQ42" s="601"/>
      <c r="AR42" s="601"/>
      <c r="AS42" s="601"/>
      <c r="AT42" s="601"/>
      <c r="AU42" s="601"/>
      <c r="AV42" s="601"/>
      <c r="AW42" s="602"/>
    </row>
    <row r="43" spans="1:49" ht="22.5" customHeight="1" x14ac:dyDescent="0.2">
      <c r="A43" s="118">
        <v>20</v>
      </c>
      <c r="B43" s="596" t="str">
        <f>IF('A-28（別添１）'!B29=0,"　",'A-28（別添１）'!B29&amp;"　"&amp;'A-28（別添１）'!C29)</f>
        <v>　</v>
      </c>
      <c r="C43" s="618"/>
      <c r="D43" s="618"/>
      <c r="E43" s="618"/>
      <c r="F43" s="618"/>
      <c r="G43" s="597"/>
      <c r="H43" s="596" t="str">
        <f>IF('A-28（別添１）'!D29=0,"　",'A-28（別添１）'!D29&amp;"　"&amp;'A-28（別添１）'!E29)</f>
        <v>　</v>
      </c>
      <c r="I43" s="618"/>
      <c r="J43" s="618"/>
      <c r="K43" s="618"/>
      <c r="L43" s="618"/>
      <c r="M43" s="597"/>
      <c r="N43" s="619" t="str">
        <f>IF('A-28（別添１）'!F29=0,"　",'A-28（別添１）'!F29)</f>
        <v>　</v>
      </c>
      <c r="O43" s="619"/>
      <c r="P43" s="619" t="str">
        <f>IF('A-28（別添１）'!G29=0,"　",'A-28（別添１）'!G29)</f>
        <v>　</v>
      </c>
      <c r="Q43" s="619"/>
      <c r="R43" s="596" t="str">
        <f>IF('A-29（別添）'!I30=0,"　",IF('A-29（別添）'!I30="修了","修了","中退"))</f>
        <v>　</v>
      </c>
      <c r="S43" s="597"/>
      <c r="T43" s="620"/>
      <c r="U43" s="621"/>
      <c r="V43" s="603"/>
      <c r="W43" s="604"/>
      <c r="X43" s="603"/>
      <c r="Y43" s="604"/>
      <c r="Z43" s="603"/>
      <c r="AA43" s="604"/>
      <c r="AB43" s="603"/>
      <c r="AC43" s="604"/>
      <c r="AD43" s="596" t="str">
        <f>IF($I$9="基礎コース","　",IF(OR('A-29（別添）'!I30="修了",'A-29（別添）'!I30="中退就職"),"○","　"))</f>
        <v>　</v>
      </c>
      <c r="AE43" s="597"/>
      <c r="AF43" s="605"/>
      <c r="AG43" s="606"/>
      <c r="AH43" s="605"/>
      <c r="AI43" s="606"/>
      <c r="AJ43" s="605"/>
      <c r="AK43" s="606"/>
      <c r="AL43" s="596" t="str">
        <f>IF('A-29（別添）'!J30="○","○","　")</f>
        <v>　</v>
      </c>
      <c r="AM43" s="597"/>
      <c r="AN43" s="598"/>
      <c r="AO43" s="599"/>
      <c r="AP43" s="600"/>
      <c r="AQ43" s="601"/>
      <c r="AR43" s="601"/>
      <c r="AS43" s="601"/>
      <c r="AT43" s="601"/>
      <c r="AU43" s="601"/>
      <c r="AV43" s="601"/>
      <c r="AW43" s="602"/>
    </row>
    <row r="44" spans="1:49" ht="22.5" customHeight="1" x14ac:dyDescent="0.2">
      <c r="A44" s="118">
        <v>21</v>
      </c>
      <c r="B44" s="596" t="str">
        <f>IF('A-28（別添１）'!B30=0,"　",'A-28（別添１）'!B30&amp;"　"&amp;'A-28（別添１）'!C30)</f>
        <v>　</v>
      </c>
      <c r="C44" s="618"/>
      <c r="D44" s="618"/>
      <c r="E44" s="618"/>
      <c r="F44" s="618"/>
      <c r="G44" s="597"/>
      <c r="H44" s="596" t="str">
        <f>IF('A-28（別添１）'!D30=0,"　",'A-28（別添１）'!D30&amp;"　"&amp;'A-28（別添１）'!E30)</f>
        <v>　</v>
      </c>
      <c r="I44" s="618"/>
      <c r="J44" s="618"/>
      <c r="K44" s="618"/>
      <c r="L44" s="618"/>
      <c r="M44" s="597"/>
      <c r="N44" s="619" t="str">
        <f>IF('A-28（別添１）'!F30=0,"　",'A-28（別添１）'!F30)</f>
        <v>　</v>
      </c>
      <c r="O44" s="619"/>
      <c r="P44" s="619" t="str">
        <f>IF('A-28（別添１）'!G30=0,"　",'A-28（別添１）'!G30)</f>
        <v>　</v>
      </c>
      <c r="Q44" s="619"/>
      <c r="R44" s="596" t="str">
        <f>IF('A-29（別添）'!I31=0,"　",IF('A-29（別添）'!I31="修了","修了","中退"))</f>
        <v>　</v>
      </c>
      <c r="S44" s="597"/>
      <c r="T44" s="620"/>
      <c r="U44" s="621"/>
      <c r="V44" s="603"/>
      <c r="W44" s="604"/>
      <c r="X44" s="603"/>
      <c r="Y44" s="604"/>
      <c r="Z44" s="603"/>
      <c r="AA44" s="604"/>
      <c r="AB44" s="603"/>
      <c r="AC44" s="604"/>
      <c r="AD44" s="596" t="str">
        <f>IF($I$9="基礎コース","　",IF(OR('A-29（別添）'!I31="修了",'A-29（別添）'!I31="中退就職"),"○","　"))</f>
        <v>　</v>
      </c>
      <c r="AE44" s="597"/>
      <c r="AF44" s="605"/>
      <c r="AG44" s="606"/>
      <c r="AH44" s="605"/>
      <c r="AI44" s="606"/>
      <c r="AJ44" s="605"/>
      <c r="AK44" s="606"/>
      <c r="AL44" s="596" t="str">
        <f>IF('A-29（別添）'!J31="○","○","　")</f>
        <v>　</v>
      </c>
      <c r="AM44" s="597"/>
      <c r="AN44" s="598"/>
      <c r="AO44" s="599"/>
      <c r="AP44" s="600"/>
      <c r="AQ44" s="601"/>
      <c r="AR44" s="601"/>
      <c r="AS44" s="601"/>
      <c r="AT44" s="601"/>
      <c r="AU44" s="601"/>
      <c r="AV44" s="601"/>
      <c r="AW44" s="602"/>
    </row>
    <row r="45" spans="1:49" ht="22.5" customHeight="1" x14ac:dyDescent="0.2">
      <c r="A45" s="118">
        <v>22</v>
      </c>
      <c r="B45" s="596" t="str">
        <f>IF('A-28（別添１）'!B31=0,"　",'A-28（別添１）'!B31&amp;"　"&amp;'A-28（別添１）'!C31)</f>
        <v>　</v>
      </c>
      <c r="C45" s="618"/>
      <c r="D45" s="618"/>
      <c r="E45" s="618"/>
      <c r="F45" s="618"/>
      <c r="G45" s="597"/>
      <c r="H45" s="596" t="str">
        <f>IF('A-28（別添１）'!D31=0,"　",'A-28（別添１）'!D31&amp;"　"&amp;'A-28（別添１）'!E31)</f>
        <v>　</v>
      </c>
      <c r="I45" s="618"/>
      <c r="J45" s="618"/>
      <c r="K45" s="618"/>
      <c r="L45" s="618"/>
      <c r="M45" s="597"/>
      <c r="N45" s="619" t="str">
        <f>IF('A-28（別添１）'!F31=0,"　",'A-28（別添１）'!F31)</f>
        <v>　</v>
      </c>
      <c r="O45" s="619"/>
      <c r="P45" s="619" t="str">
        <f>IF('A-28（別添１）'!G31=0,"　",'A-28（別添１）'!G31)</f>
        <v>　</v>
      </c>
      <c r="Q45" s="619"/>
      <c r="R45" s="596" t="str">
        <f>IF('A-29（別添）'!I32=0,"　",IF('A-29（別添）'!I32="修了","修了","中退"))</f>
        <v>　</v>
      </c>
      <c r="S45" s="597"/>
      <c r="T45" s="620"/>
      <c r="U45" s="621"/>
      <c r="V45" s="603"/>
      <c r="W45" s="604"/>
      <c r="X45" s="603"/>
      <c r="Y45" s="604"/>
      <c r="Z45" s="603"/>
      <c r="AA45" s="604"/>
      <c r="AB45" s="603"/>
      <c r="AC45" s="604"/>
      <c r="AD45" s="596" t="str">
        <f>IF($I$9="基礎コース","　",IF(OR('A-29（別添）'!I32="修了",'A-29（別添）'!I32="中退就職"),"○","　"))</f>
        <v>　</v>
      </c>
      <c r="AE45" s="597"/>
      <c r="AF45" s="605"/>
      <c r="AG45" s="606"/>
      <c r="AH45" s="605"/>
      <c r="AI45" s="606"/>
      <c r="AJ45" s="605"/>
      <c r="AK45" s="606"/>
      <c r="AL45" s="596" t="str">
        <f>IF('A-29（別添）'!J32="○","○","　")</f>
        <v>　</v>
      </c>
      <c r="AM45" s="597"/>
      <c r="AN45" s="598"/>
      <c r="AO45" s="599"/>
      <c r="AP45" s="600"/>
      <c r="AQ45" s="601"/>
      <c r="AR45" s="601"/>
      <c r="AS45" s="601"/>
      <c r="AT45" s="601"/>
      <c r="AU45" s="601"/>
      <c r="AV45" s="601"/>
      <c r="AW45" s="602"/>
    </row>
    <row r="46" spans="1:49" ht="22.5" customHeight="1" x14ac:dyDescent="0.2">
      <c r="A46" s="118">
        <v>23</v>
      </c>
      <c r="B46" s="596" t="str">
        <f>IF('A-28（別添１）'!B32=0,"　",'A-28（別添１）'!B32&amp;"　"&amp;'A-28（別添１）'!C32)</f>
        <v>　</v>
      </c>
      <c r="C46" s="618"/>
      <c r="D46" s="618"/>
      <c r="E46" s="618"/>
      <c r="F46" s="618"/>
      <c r="G46" s="597"/>
      <c r="H46" s="596" t="str">
        <f>IF('A-28（別添１）'!D32=0,"　",'A-28（別添１）'!D32&amp;"　"&amp;'A-28（別添１）'!E32)</f>
        <v>　</v>
      </c>
      <c r="I46" s="618"/>
      <c r="J46" s="618"/>
      <c r="K46" s="618"/>
      <c r="L46" s="618"/>
      <c r="M46" s="597"/>
      <c r="N46" s="619" t="str">
        <f>IF('A-28（別添１）'!F32=0,"　",'A-28（別添１）'!F32)</f>
        <v>　</v>
      </c>
      <c r="O46" s="619"/>
      <c r="P46" s="619" t="str">
        <f>IF('A-28（別添１）'!G32=0,"　",'A-28（別添１）'!G32)</f>
        <v>　</v>
      </c>
      <c r="Q46" s="619"/>
      <c r="R46" s="596" t="str">
        <f>IF('A-29（別添）'!I33=0,"　",IF('A-29（別添）'!I33="修了","修了","中退"))</f>
        <v>　</v>
      </c>
      <c r="S46" s="597"/>
      <c r="T46" s="620"/>
      <c r="U46" s="621"/>
      <c r="V46" s="603"/>
      <c r="W46" s="604"/>
      <c r="X46" s="603"/>
      <c r="Y46" s="604"/>
      <c r="Z46" s="603"/>
      <c r="AA46" s="604"/>
      <c r="AB46" s="603"/>
      <c r="AC46" s="604"/>
      <c r="AD46" s="596" t="str">
        <f>IF($I$9="基礎コース","　",IF(OR('A-29（別添）'!I33="修了",'A-29（別添）'!I33="中退就職"),"○","　"))</f>
        <v>　</v>
      </c>
      <c r="AE46" s="597"/>
      <c r="AF46" s="605"/>
      <c r="AG46" s="606"/>
      <c r="AH46" s="605"/>
      <c r="AI46" s="606"/>
      <c r="AJ46" s="605"/>
      <c r="AK46" s="606"/>
      <c r="AL46" s="596" t="str">
        <f>IF('A-29（別添）'!J33="○","○","　")</f>
        <v>　</v>
      </c>
      <c r="AM46" s="597"/>
      <c r="AN46" s="598"/>
      <c r="AO46" s="599"/>
      <c r="AP46" s="600"/>
      <c r="AQ46" s="601"/>
      <c r="AR46" s="601"/>
      <c r="AS46" s="601"/>
      <c r="AT46" s="601"/>
      <c r="AU46" s="601"/>
      <c r="AV46" s="601"/>
      <c r="AW46" s="602"/>
    </row>
    <row r="47" spans="1:49" ht="22.5" customHeight="1" x14ac:dyDescent="0.2">
      <c r="A47" s="118">
        <v>24</v>
      </c>
      <c r="B47" s="596" t="str">
        <f>IF('A-28（別添１）'!B33=0,"　",'A-28（別添１）'!B33&amp;"　"&amp;'A-28（別添１）'!C33)</f>
        <v>　</v>
      </c>
      <c r="C47" s="618"/>
      <c r="D47" s="618"/>
      <c r="E47" s="618"/>
      <c r="F47" s="618"/>
      <c r="G47" s="597"/>
      <c r="H47" s="596" t="str">
        <f>IF('A-28（別添１）'!D33=0,"　",'A-28（別添１）'!D33&amp;"　"&amp;'A-28（別添１）'!E33)</f>
        <v>　</v>
      </c>
      <c r="I47" s="618"/>
      <c r="J47" s="618"/>
      <c r="K47" s="618"/>
      <c r="L47" s="618"/>
      <c r="M47" s="597"/>
      <c r="N47" s="619" t="str">
        <f>IF('A-28（別添１）'!F33=0,"　",'A-28（別添１）'!F33)</f>
        <v>　</v>
      </c>
      <c r="O47" s="619"/>
      <c r="P47" s="619" t="str">
        <f>IF('A-28（別添１）'!G33=0,"　",'A-28（別添１）'!G33)</f>
        <v>　</v>
      </c>
      <c r="Q47" s="619"/>
      <c r="R47" s="596" t="str">
        <f>IF('A-29（別添）'!I34=0,"　",IF('A-29（別添）'!I34="修了","修了","中退"))</f>
        <v>　</v>
      </c>
      <c r="S47" s="597"/>
      <c r="T47" s="620"/>
      <c r="U47" s="621"/>
      <c r="V47" s="603"/>
      <c r="W47" s="604"/>
      <c r="X47" s="603"/>
      <c r="Y47" s="604"/>
      <c r="Z47" s="603"/>
      <c r="AA47" s="604"/>
      <c r="AB47" s="603"/>
      <c r="AC47" s="604"/>
      <c r="AD47" s="596" t="str">
        <f>IF($I$9="基礎コース","　",IF(OR('A-29（別添）'!I34="修了",'A-29（別添）'!I34="中退就職"),"○","　"))</f>
        <v>　</v>
      </c>
      <c r="AE47" s="597"/>
      <c r="AF47" s="605"/>
      <c r="AG47" s="606"/>
      <c r="AH47" s="605"/>
      <c r="AI47" s="606"/>
      <c r="AJ47" s="605"/>
      <c r="AK47" s="606"/>
      <c r="AL47" s="596" t="str">
        <f>IF('A-29（別添）'!J34="○","○","　")</f>
        <v>　</v>
      </c>
      <c r="AM47" s="597"/>
      <c r="AN47" s="598"/>
      <c r="AO47" s="599"/>
      <c r="AP47" s="600"/>
      <c r="AQ47" s="601"/>
      <c r="AR47" s="601"/>
      <c r="AS47" s="601"/>
      <c r="AT47" s="601"/>
      <c r="AU47" s="601"/>
      <c r="AV47" s="601"/>
      <c r="AW47" s="602"/>
    </row>
    <row r="48" spans="1:49" ht="22.5" customHeight="1" x14ac:dyDescent="0.2">
      <c r="A48" s="118">
        <v>25</v>
      </c>
      <c r="B48" s="596" t="str">
        <f>IF('A-28（別添１）'!B34=0,"　",'A-28（別添１）'!B34&amp;"　"&amp;'A-28（別添１）'!C34)</f>
        <v>　</v>
      </c>
      <c r="C48" s="618"/>
      <c r="D48" s="618"/>
      <c r="E48" s="618"/>
      <c r="F48" s="618"/>
      <c r="G48" s="597"/>
      <c r="H48" s="596" t="str">
        <f>IF('A-28（別添１）'!D34=0,"　",'A-28（別添１）'!D34&amp;"　"&amp;'A-28（別添１）'!E34)</f>
        <v>　</v>
      </c>
      <c r="I48" s="618"/>
      <c r="J48" s="618"/>
      <c r="K48" s="618"/>
      <c r="L48" s="618"/>
      <c r="M48" s="597"/>
      <c r="N48" s="619" t="str">
        <f>IF('A-28（別添１）'!F34=0,"　",'A-28（別添１）'!F34)</f>
        <v>　</v>
      </c>
      <c r="O48" s="619"/>
      <c r="P48" s="619" t="str">
        <f>IF('A-28（別添１）'!G34=0,"　",'A-28（別添１）'!G34)</f>
        <v>　</v>
      </c>
      <c r="Q48" s="619"/>
      <c r="R48" s="596" t="str">
        <f>IF('A-29（別添）'!I35=0,"　",IF('A-29（別添）'!I35="修了","修了","中退"))</f>
        <v>　</v>
      </c>
      <c r="S48" s="597"/>
      <c r="T48" s="620"/>
      <c r="U48" s="621"/>
      <c r="V48" s="603"/>
      <c r="W48" s="604"/>
      <c r="X48" s="603"/>
      <c r="Y48" s="604"/>
      <c r="Z48" s="603"/>
      <c r="AA48" s="604"/>
      <c r="AB48" s="603"/>
      <c r="AC48" s="604"/>
      <c r="AD48" s="596" t="str">
        <f>IF($I$9="基礎コース","　",IF(OR('A-29（別添）'!I35="修了",'A-29（別添）'!I35="中退就職"),"○","　"))</f>
        <v>　</v>
      </c>
      <c r="AE48" s="597"/>
      <c r="AF48" s="605"/>
      <c r="AG48" s="606"/>
      <c r="AH48" s="605"/>
      <c r="AI48" s="606"/>
      <c r="AJ48" s="605"/>
      <c r="AK48" s="606"/>
      <c r="AL48" s="596" t="str">
        <f>IF('A-29（別添）'!J35="○","○","　")</f>
        <v>　</v>
      </c>
      <c r="AM48" s="597"/>
      <c r="AN48" s="598"/>
      <c r="AO48" s="599"/>
      <c r="AP48" s="600"/>
      <c r="AQ48" s="601"/>
      <c r="AR48" s="601"/>
      <c r="AS48" s="601"/>
      <c r="AT48" s="601"/>
      <c r="AU48" s="601"/>
      <c r="AV48" s="601"/>
      <c r="AW48" s="602"/>
    </row>
    <row r="49" spans="1:57" ht="22.5" customHeight="1" x14ac:dyDescent="0.2">
      <c r="A49" s="118">
        <v>26</v>
      </c>
      <c r="B49" s="596" t="str">
        <f>IF('A-28（別添１）'!B35=0,"　",'A-28（別添１）'!B35&amp;"　"&amp;'A-28（別添１）'!C35)</f>
        <v>　</v>
      </c>
      <c r="C49" s="618"/>
      <c r="D49" s="618"/>
      <c r="E49" s="618"/>
      <c r="F49" s="618"/>
      <c r="G49" s="597"/>
      <c r="H49" s="596" t="str">
        <f>IF('A-28（別添１）'!D35=0,"　",'A-28（別添１）'!D35&amp;"　"&amp;'A-28（別添１）'!E35)</f>
        <v>　</v>
      </c>
      <c r="I49" s="618"/>
      <c r="J49" s="618"/>
      <c r="K49" s="618"/>
      <c r="L49" s="618"/>
      <c r="M49" s="597"/>
      <c r="N49" s="619" t="str">
        <f>IF('A-28（別添１）'!F35=0,"　",'A-28（別添１）'!F35)</f>
        <v>　</v>
      </c>
      <c r="O49" s="619"/>
      <c r="P49" s="619" t="str">
        <f>IF('A-28（別添１）'!G35=0,"　",'A-28（別添１）'!G35)</f>
        <v>　</v>
      </c>
      <c r="Q49" s="619"/>
      <c r="R49" s="596" t="str">
        <f>IF('A-29（別添）'!I36=0,"　",IF('A-29（別添）'!I36="修了","修了","中退"))</f>
        <v>　</v>
      </c>
      <c r="S49" s="597"/>
      <c r="T49" s="620"/>
      <c r="U49" s="621"/>
      <c r="V49" s="603"/>
      <c r="W49" s="604"/>
      <c r="X49" s="603"/>
      <c r="Y49" s="604"/>
      <c r="Z49" s="603"/>
      <c r="AA49" s="604"/>
      <c r="AB49" s="603"/>
      <c r="AC49" s="604"/>
      <c r="AD49" s="596" t="str">
        <f>IF($I$9="基礎コース","　",IF(OR('A-29（別添）'!I36="修了",'A-29（別添）'!I36="中退就職"),"○","　"))</f>
        <v>　</v>
      </c>
      <c r="AE49" s="597"/>
      <c r="AF49" s="605"/>
      <c r="AG49" s="606"/>
      <c r="AH49" s="605"/>
      <c r="AI49" s="606"/>
      <c r="AJ49" s="605"/>
      <c r="AK49" s="606"/>
      <c r="AL49" s="596" t="str">
        <f>IF('A-29（別添）'!J36="○","○","　")</f>
        <v>　</v>
      </c>
      <c r="AM49" s="597"/>
      <c r="AN49" s="598"/>
      <c r="AO49" s="599"/>
      <c r="AP49" s="600"/>
      <c r="AQ49" s="601"/>
      <c r="AR49" s="601"/>
      <c r="AS49" s="601"/>
      <c r="AT49" s="601"/>
      <c r="AU49" s="601"/>
      <c r="AV49" s="601"/>
      <c r="AW49" s="602"/>
    </row>
    <row r="50" spans="1:57" ht="22.5" customHeight="1" x14ac:dyDescent="0.2">
      <c r="A50" s="118">
        <v>27</v>
      </c>
      <c r="B50" s="596" t="str">
        <f>IF('A-28（別添１）'!B36=0,"　",'A-28（別添１）'!B36&amp;"　"&amp;'A-28（別添１）'!C36)</f>
        <v>　</v>
      </c>
      <c r="C50" s="618"/>
      <c r="D50" s="618"/>
      <c r="E50" s="618"/>
      <c r="F50" s="618"/>
      <c r="G50" s="597"/>
      <c r="H50" s="596" t="str">
        <f>IF('A-28（別添１）'!D36=0,"　",'A-28（別添１）'!D36&amp;"　"&amp;'A-28（別添１）'!E36)</f>
        <v>　</v>
      </c>
      <c r="I50" s="618"/>
      <c r="J50" s="618"/>
      <c r="K50" s="618"/>
      <c r="L50" s="618"/>
      <c r="M50" s="597"/>
      <c r="N50" s="619" t="str">
        <f>IF('A-28（別添１）'!F36=0,"　",'A-28（別添１）'!F36)</f>
        <v>　</v>
      </c>
      <c r="O50" s="619"/>
      <c r="P50" s="619" t="str">
        <f>IF('A-28（別添１）'!G36=0,"　",'A-28（別添１）'!G36)</f>
        <v>　</v>
      </c>
      <c r="Q50" s="619"/>
      <c r="R50" s="596" t="str">
        <f>IF('A-29（別添）'!I37=0,"　",IF('A-29（別添）'!I37="修了","修了","中退"))</f>
        <v>　</v>
      </c>
      <c r="S50" s="597"/>
      <c r="T50" s="620"/>
      <c r="U50" s="621"/>
      <c r="V50" s="603"/>
      <c r="W50" s="604"/>
      <c r="X50" s="603"/>
      <c r="Y50" s="604"/>
      <c r="Z50" s="603"/>
      <c r="AA50" s="604"/>
      <c r="AB50" s="603"/>
      <c r="AC50" s="604"/>
      <c r="AD50" s="596" t="str">
        <f>IF($I$9="基礎コース","　",IF(OR('A-29（別添）'!I37="修了",'A-29（別添）'!I37="中退就職"),"○","　"))</f>
        <v>　</v>
      </c>
      <c r="AE50" s="597"/>
      <c r="AF50" s="605"/>
      <c r="AG50" s="606"/>
      <c r="AH50" s="605"/>
      <c r="AI50" s="606"/>
      <c r="AJ50" s="605"/>
      <c r="AK50" s="606"/>
      <c r="AL50" s="596" t="str">
        <f>IF('A-29（別添）'!J37="○","○","　")</f>
        <v>　</v>
      </c>
      <c r="AM50" s="597"/>
      <c r="AN50" s="598"/>
      <c r="AO50" s="599"/>
      <c r="AP50" s="600"/>
      <c r="AQ50" s="601"/>
      <c r="AR50" s="601"/>
      <c r="AS50" s="601"/>
      <c r="AT50" s="601"/>
      <c r="AU50" s="601"/>
      <c r="AV50" s="601"/>
      <c r="AW50" s="602"/>
    </row>
    <row r="51" spans="1:57" ht="22.5" customHeight="1" x14ac:dyDescent="0.2">
      <c r="A51" s="118">
        <v>28</v>
      </c>
      <c r="B51" s="596" t="str">
        <f>IF('A-28（別添１）'!B37=0,"　",'A-28（別添１）'!B37&amp;"　"&amp;'A-28（別添１）'!C37)</f>
        <v>　</v>
      </c>
      <c r="C51" s="618"/>
      <c r="D51" s="618"/>
      <c r="E51" s="618"/>
      <c r="F51" s="618"/>
      <c r="G51" s="597"/>
      <c r="H51" s="596" t="str">
        <f>IF('A-28（別添１）'!D37=0,"　",'A-28（別添１）'!D37&amp;"　"&amp;'A-28（別添１）'!E37)</f>
        <v>　</v>
      </c>
      <c r="I51" s="618"/>
      <c r="J51" s="618"/>
      <c r="K51" s="618"/>
      <c r="L51" s="618"/>
      <c r="M51" s="597"/>
      <c r="N51" s="619" t="str">
        <f>IF('A-28（別添１）'!F37=0,"　",'A-28（別添１）'!F37)</f>
        <v>　</v>
      </c>
      <c r="O51" s="619"/>
      <c r="P51" s="619" t="str">
        <f>IF('A-28（別添１）'!G37=0,"　",'A-28（別添１）'!G37)</f>
        <v>　</v>
      </c>
      <c r="Q51" s="619"/>
      <c r="R51" s="596" t="str">
        <f>IF('A-29（別添）'!I38=0,"　",IF('A-29（別添）'!I38="修了","修了","中退"))</f>
        <v>　</v>
      </c>
      <c r="S51" s="597"/>
      <c r="T51" s="620"/>
      <c r="U51" s="621"/>
      <c r="V51" s="603"/>
      <c r="W51" s="604"/>
      <c r="X51" s="603"/>
      <c r="Y51" s="604"/>
      <c r="Z51" s="603"/>
      <c r="AA51" s="604"/>
      <c r="AB51" s="603"/>
      <c r="AC51" s="604"/>
      <c r="AD51" s="596" t="str">
        <f>IF($I$9="基礎コース","　",IF(OR('A-29（別添）'!I38="修了",'A-29（別添）'!I38="中退就職"),"○","　"))</f>
        <v>　</v>
      </c>
      <c r="AE51" s="597"/>
      <c r="AF51" s="605"/>
      <c r="AG51" s="606"/>
      <c r="AH51" s="605"/>
      <c r="AI51" s="606"/>
      <c r="AJ51" s="605"/>
      <c r="AK51" s="606"/>
      <c r="AL51" s="596" t="str">
        <f>IF('A-29（別添）'!J38="○","○","　")</f>
        <v>　</v>
      </c>
      <c r="AM51" s="597"/>
      <c r="AN51" s="598"/>
      <c r="AO51" s="599"/>
      <c r="AP51" s="600"/>
      <c r="AQ51" s="601"/>
      <c r="AR51" s="601"/>
      <c r="AS51" s="601"/>
      <c r="AT51" s="601"/>
      <c r="AU51" s="601"/>
      <c r="AV51" s="601"/>
      <c r="AW51" s="602"/>
    </row>
    <row r="52" spans="1:57" ht="22.5" customHeight="1" x14ac:dyDescent="0.2">
      <c r="A52" s="118">
        <v>29</v>
      </c>
      <c r="B52" s="596" t="str">
        <f>IF('A-28（別添１）'!B38=0,"　",'A-28（別添１）'!B38&amp;"　"&amp;'A-28（別添１）'!C38)</f>
        <v>　</v>
      </c>
      <c r="C52" s="618"/>
      <c r="D52" s="618"/>
      <c r="E52" s="618"/>
      <c r="F52" s="618"/>
      <c r="G52" s="597"/>
      <c r="H52" s="596" t="str">
        <f>IF('A-28（別添１）'!D38=0,"　",'A-28（別添１）'!D38&amp;"　"&amp;'A-28（別添１）'!E38)</f>
        <v>　</v>
      </c>
      <c r="I52" s="618"/>
      <c r="J52" s="618"/>
      <c r="K52" s="618"/>
      <c r="L52" s="618"/>
      <c r="M52" s="597"/>
      <c r="N52" s="619" t="str">
        <f>IF('A-28（別添１）'!F38=0,"　",'A-28（別添１）'!F38)</f>
        <v>　</v>
      </c>
      <c r="O52" s="619"/>
      <c r="P52" s="619" t="str">
        <f>IF('A-28（別添１）'!G38=0,"　",'A-28（別添１）'!G38)</f>
        <v>　</v>
      </c>
      <c r="Q52" s="619"/>
      <c r="R52" s="596" t="str">
        <f>IF('A-29（別添）'!I39=0,"　",IF('A-29（別添）'!I39="修了","修了","中退"))</f>
        <v>　</v>
      </c>
      <c r="S52" s="597"/>
      <c r="T52" s="620"/>
      <c r="U52" s="621"/>
      <c r="V52" s="603"/>
      <c r="W52" s="604"/>
      <c r="X52" s="603"/>
      <c r="Y52" s="604"/>
      <c r="Z52" s="603"/>
      <c r="AA52" s="604"/>
      <c r="AB52" s="603"/>
      <c r="AC52" s="604"/>
      <c r="AD52" s="596" t="str">
        <f>IF($I$9="基礎コース","　",IF(OR('A-29（別添）'!I39="修了",'A-29（別添）'!I39="中退就職"),"○","　"))</f>
        <v>　</v>
      </c>
      <c r="AE52" s="597"/>
      <c r="AF52" s="605"/>
      <c r="AG52" s="606"/>
      <c r="AH52" s="605"/>
      <c r="AI52" s="606"/>
      <c r="AJ52" s="605"/>
      <c r="AK52" s="606"/>
      <c r="AL52" s="596" t="str">
        <f>IF('A-29（別添）'!J39="○","○","　")</f>
        <v>　</v>
      </c>
      <c r="AM52" s="597"/>
      <c r="AN52" s="598"/>
      <c r="AO52" s="599"/>
      <c r="AP52" s="600"/>
      <c r="AQ52" s="601"/>
      <c r="AR52" s="601"/>
      <c r="AS52" s="601"/>
      <c r="AT52" s="601"/>
      <c r="AU52" s="601"/>
      <c r="AV52" s="601"/>
      <c r="AW52" s="602"/>
    </row>
    <row r="53" spans="1:57" ht="22.5" customHeight="1" thickBot="1" x14ac:dyDescent="0.25">
      <c r="A53" s="119">
        <v>30</v>
      </c>
      <c r="B53" s="596" t="str">
        <f>IF('A-28（別添１）'!B39=0,"　",'A-28（別添１）'!B39&amp;"　"&amp;'A-28（別添１）'!C39)</f>
        <v>　</v>
      </c>
      <c r="C53" s="618"/>
      <c r="D53" s="618"/>
      <c r="E53" s="618"/>
      <c r="F53" s="618"/>
      <c r="G53" s="597"/>
      <c r="H53" s="596" t="str">
        <f>IF('A-28（別添１）'!D39=0,"　",'A-28（別添１）'!D39&amp;"　"&amp;'A-28（別添１）'!E39)</f>
        <v>　</v>
      </c>
      <c r="I53" s="618"/>
      <c r="J53" s="618"/>
      <c r="K53" s="618"/>
      <c r="L53" s="618"/>
      <c r="M53" s="597"/>
      <c r="N53" s="622" t="str">
        <f>IF('A-28（別添１）'!F39=0,"　",'A-28（別添１）'!F39)</f>
        <v>　</v>
      </c>
      <c r="O53" s="622"/>
      <c r="P53" s="619" t="str">
        <f>IF('A-28（別添１）'!G39=0,"　",'A-28（別添１）'!G39)</f>
        <v>　</v>
      </c>
      <c r="Q53" s="619"/>
      <c r="R53" s="596" t="str">
        <f>IF('A-29（別添）'!I40=0,"　",IF('A-29（別添）'!I40="修了","修了","中退"))</f>
        <v>　</v>
      </c>
      <c r="S53" s="597"/>
      <c r="T53" s="620"/>
      <c r="U53" s="621"/>
      <c r="V53" s="630"/>
      <c r="W53" s="631"/>
      <c r="X53" s="603"/>
      <c r="Y53" s="604"/>
      <c r="Z53" s="603"/>
      <c r="AA53" s="604"/>
      <c r="AB53" s="630"/>
      <c r="AC53" s="631"/>
      <c r="AD53" s="596" t="str">
        <f>IF($I$9="基礎コース","　",IF(OR('A-29（別添）'!I40="修了",'A-29（別添）'!I40="中退就職"),"○","　"))</f>
        <v>　</v>
      </c>
      <c r="AE53" s="597"/>
      <c r="AF53" s="605"/>
      <c r="AG53" s="606"/>
      <c r="AH53" s="623"/>
      <c r="AI53" s="624"/>
      <c r="AJ53" s="623"/>
      <c r="AK53" s="624"/>
      <c r="AL53" s="596" t="str">
        <f>IF('A-29（別添）'!J40="○","○","　")</f>
        <v>　</v>
      </c>
      <c r="AM53" s="597"/>
      <c r="AN53" s="625"/>
      <c r="AO53" s="626"/>
      <c r="AP53" s="627"/>
      <c r="AQ53" s="628"/>
      <c r="AR53" s="628"/>
      <c r="AS53" s="628"/>
      <c r="AT53" s="628"/>
      <c r="AU53" s="628"/>
      <c r="AV53" s="628"/>
      <c r="AW53" s="629"/>
    </row>
    <row r="54" spans="1:57" ht="24.75" customHeight="1" thickTop="1" x14ac:dyDescent="0.2">
      <c r="A54" s="243" t="s">
        <v>24</v>
      </c>
      <c r="B54" s="244"/>
      <c r="C54" s="244"/>
      <c r="D54" s="244"/>
      <c r="E54" s="244"/>
      <c r="F54" s="244"/>
      <c r="G54" s="245"/>
      <c r="H54" s="245"/>
      <c r="I54" s="245"/>
      <c r="J54" s="245"/>
      <c r="K54" s="246"/>
      <c r="L54" s="632">
        <f>COUNTA(B24:B53)-COUNTIF(B24:B53,"　")</f>
        <v>0</v>
      </c>
      <c r="M54" s="633"/>
      <c r="N54" s="633"/>
      <c r="O54" s="120" t="s">
        <v>23</v>
      </c>
      <c r="P54" s="634" t="s">
        <v>32</v>
      </c>
      <c r="Q54" s="637" t="s">
        <v>50</v>
      </c>
      <c r="R54" s="638"/>
      <c r="S54" s="639"/>
      <c r="T54" s="643" t="s">
        <v>49</v>
      </c>
      <c r="U54" s="342" t="s">
        <v>28</v>
      </c>
      <c r="V54" s="343"/>
      <c r="W54" s="343"/>
      <c r="X54" s="344"/>
      <c r="Y54" s="345"/>
      <c r="Z54" s="345"/>
      <c r="AA54" s="345"/>
      <c r="AB54" s="345"/>
      <c r="AC54" s="344"/>
      <c r="AD54" s="344"/>
      <c r="AE54" s="344"/>
      <c r="AF54" s="344"/>
      <c r="AG54" s="344"/>
      <c r="AH54" s="344"/>
      <c r="AI54" s="344"/>
      <c r="AJ54" s="344"/>
      <c r="AK54" s="344"/>
      <c r="AL54" s="344"/>
      <c r="AM54" s="344"/>
      <c r="AN54" s="344"/>
      <c r="AO54" s="344"/>
      <c r="AP54" s="344"/>
      <c r="AQ54" s="344"/>
      <c r="AR54" s="344"/>
      <c r="AS54" s="344"/>
      <c r="AT54" s="344"/>
      <c r="AU54" s="121"/>
      <c r="AV54" s="121"/>
      <c r="AW54" s="122"/>
    </row>
    <row r="55" spans="1:57" ht="24.75" customHeight="1" x14ac:dyDescent="0.2">
      <c r="A55" s="247"/>
      <c r="B55" s="248"/>
      <c r="C55" s="248"/>
      <c r="D55" s="654" t="s">
        <v>25</v>
      </c>
      <c r="E55" s="655"/>
      <c r="F55" s="655"/>
      <c r="G55" s="655"/>
      <c r="H55" s="655"/>
      <c r="I55" s="655"/>
      <c r="J55" s="655"/>
      <c r="K55" s="655"/>
      <c r="L55" s="656">
        <f>COUNTIF(R24:R53,"修了")</f>
        <v>0</v>
      </c>
      <c r="M55" s="657"/>
      <c r="N55" s="657"/>
      <c r="O55" s="123" t="s">
        <v>23</v>
      </c>
      <c r="P55" s="635"/>
      <c r="Q55" s="640"/>
      <c r="R55" s="641"/>
      <c r="S55" s="642"/>
      <c r="T55" s="644"/>
      <c r="U55" s="700" t="s">
        <v>128</v>
      </c>
      <c r="V55" s="701"/>
      <c r="W55" s="701"/>
      <c r="X55" s="701"/>
      <c r="Y55" s="701"/>
      <c r="Z55" s="701"/>
      <c r="AA55" s="701"/>
      <c r="AB55" s="701"/>
      <c r="AC55" s="704" t="s">
        <v>178</v>
      </c>
      <c r="AD55" s="705"/>
      <c r="AE55" s="705"/>
      <c r="AF55" s="705"/>
      <c r="AG55" s="705"/>
      <c r="AH55" s="705"/>
      <c r="AI55" s="705"/>
      <c r="AJ55" s="705"/>
      <c r="AK55" s="705"/>
      <c r="AL55" s="705"/>
      <c r="AM55" s="705"/>
      <c r="AN55" s="705"/>
      <c r="AO55" s="705"/>
      <c r="AP55" s="705"/>
      <c r="AQ55" s="705"/>
      <c r="AR55" s="705"/>
      <c r="AS55" s="705"/>
      <c r="AT55" s="705"/>
      <c r="AU55" s="717" t="s">
        <v>245</v>
      </c>
      <c r="AV55" s="646" t="str">
        <f>IF(I9="基礎コース",(ROUNDDOWN((L64+L65)/((L55+L58)-(COUNTIF(T24:T53,12))-COUNTIF(AN24:AN53,"○")+SUMPRODUCT((T24:T53=12)*(AN24:AN53="○"))+SUMPRODUCT((T24:T53=15)*(AN24:AN53="○"))),2)),"")</f>
        <v/>
      </c>
      <c r="AW55" s="647"/>
    </row>
    <row r="56" spans="1:57" ht="27" customHeight="1" x14ac:dyDescent="0.2">
      <c r="A56" s="247"/>
      <c r="B56" s="248"/>
      <c r="C56" s="248"/>
      <c r="D56" s="249"/>
      <c r="E56" s="670" t="s">
        <v>212</v>
      </c>
      <c r="F56" s="671"/>
      <c r="G56" s="671"/>
      <c r="H56" s="671"/>
      <c r="I56" s="671"/>
      <c r="J56" s="671"/>
      <c r="K56" s="672"/>
      <c r="L56" s="656">
        <f>SUMPRODUCT((R24:R53="修了")*(T24:T53=12))</f>
        <v>0</v>
      </c>
      <c r="M56" s="657"/>
      <c r="N56" s="657"/>
      <c r="O56" s="123" t="s">
        <v>23</v>
      </c>
      <c r="P56" s="635"/>
      <c r="Q56" s="640" t="s">
        <v>213</v>
      </c>
      <c r="R56" s="641"/>
      <c r="S56" s="642"/>
      <c r="T56" s="644"/>
      <c r="U56" s="702"/>
      <c r="V56" s="703"/>
      <c r="W56" s="703"/>
      <c r="X56" s="703"/>
      <c r="Y56" s="703"/>
      <c r="Z56" s="703"/>
      <c r="AA56" s="703"/>
      <c r="AB56" s="703"/>
      <c r="AC56" s="706" t="s">
        <v>181</v>
      </c>
      <c r="AD56" s="706"/>
      <c r="AE56" s="706"/>
      <c r="AF56" s="706"/>
      <c r="AG56" s="706"/>
      <c r="AH56" s="706"/>
      <c r="AI56" s="706"/>
      <c r="AJ56" s="706"/>
      <c r="AK56" s="706"/>
      <c r="AL56" s="706"/>
      <c r="AM56" s="706"/>
      <c r="AN56" s="706"/>
      <c r="AO56" s="706"/>
      <c r="AP56" s="706"/>
      <c r="AQ56" s="706"/>
      <c r="AR56" s="706"/>
      <c r="AS56" s="706"/>
      <c r="AT56" s="706"/>
      <c r="AU56" s="718"/>
      <c r="AV56" s="648"/>
      <c r="AW56" s="649"/>
    </row>
    <row r="57" spans="1:57" ht="27" customHeight="1" x14ac:dyDescent="0.2">
      <c r="A57" s="247"/>
      <c r="B57" s="248"/>
      <c r="C57" s="248"/>
      <c r="D57" s="250"/>
      <c r="E57" s="673" t="s">
        <v>129</v>
      </c>
      <c r="F57" s="674"/>
      <c r="G57" s="674"/>
      <c r="H57" s="674"/>
      <c r="I57" s="674"/>
      <c r="J57" s="674"/>
      <c r="K57" s="675"/>
      <c r="L57" s="658">
        <f>SUMPRODUCT(($R$24:$R$53="修了")*($T$24:$T$53=1))+SUMPRODUCT(($R$24:$R$53="修了")*($T$24:$T$53=2))+SUMPRODUCT(($R$24:$R$53="修了")*($T$24:$T$53=3))+SUMPRODUCT(($R$24:$R$53="修了")*($T$24:$T$53=4))+SUMPRODUCT(($R$24:$R$53="修了")*($T$24:$T$53=5))+SUMPRODUCT(($R$24:$R$53="修了")*($T$24:$T$53=8))+SUMPRODUCT(($R$24:$R$53="修了")*($T$24:$T$53=9))</f>
        <v>0</v>
      </c>
      <c r="M57" s="659"/>
      <c r="N57" s="659"/>
      <c r="O57" s="123" t="s">
        <v>23</v>
      </c>
      <c r="P57" s="635"/>
      <c r="Q57" s="640"/>
      <c r="R57" s="641"/>
      <c r="S57" s="642"/>
      <c r="T57" s="644"/>
      <c r="U57" s="707" t="s">
        <v>130</v>
      </c>
      <c r="V57" s="708"/>
      <c r="W57" s="708"/>
      <c r="X57" s="708"/>
      <c r="Y57" s="708"/>
      <c r="Z57" s="708"/>
      <c r="AA57" s="708"/>
      <c r="AB57" s="708"/>
      <c r="AC57" s="704" t="s">
        <v>131</v>
      </c>
      <c r="AD57" s="704"/>
      <c r="AE57" s="704"/>
      <c r="AF57" s="704"/>
      <c r="AG57" s="704"/>
      <c r="AH57" s="704"/>
      <c r="AI57" s="704"/>
      <c r="AJ57" s="704"/>
      <c r="AK57" s="704"/>
      <c r="AL57" s="704"/>
      <c r="AM57" s="704"/>
      <c r="AN57" s="704"/>
      <c r="AO57" s="704"/>
      <c r="AP57" s="704"/>
      <c r="AQ57" s="704"/>
      <c r="AR57" s="704"/>
      <c r="AS57" s="704"/>
      <c r="AT57" s="704"/>
      <c r="AU57" s="717" t="s">
        <v>245</v>
      </c>
      <c r="AV57" s="646" t="str">
        <f>IF(I9="基礎コース",(ROUNDDOWN((L61-L62)/((L55+L58)-(COUNTIF(T24:T53,12))),2)),"")</f>
        <v/>
      </c>
      <c r="AW57" s="647"/>
    </row>
    <row r="58" spans="1:57" ht="24.75" customHeight="1" x14ac:dyDescent="0.2">
      <c r="A58" s="247"/>
      <c r="B58" s="248"/>
      <c r="C58" s="248"/>
      <c r="D58" s="549" t="s">
        <v>26</v>
      </c>
      <c r="E58" s="550"/>
      <c r="F58" s="550"/>
      <c r="G58" s="550"/>
      <c r="H58" s="550"/>
      <c r="I58" s="550"/>
      <c r="J58" s="550"/>
      <c r="K58" s="551"/>
      <c r="L58" s="658">
        <f>COUNTIF(R24:R53,"中退")-L59</f>
        <v>0</v>
      </c>
      <c r="M58" s="659"/>
      <c r="N58" s="659"/>
      <c r="O58" s="123" t="s">
        <v>23</v>
      </c>
      <c r="P58" s="635"/>
      <c r="Q58" s="640"/>
      <c r="R58" s="641"/>
      <c r="S58" s="642"/>
      <c r="T58" s="644"/>
      <c r="U58" s="709"/>
      <c r="V58" s="710"/>
      <c r="W58" s="710"/>
      <c r="X58" s="710"/>
      <c r="Y58" s="710"/>
      <c r="Z58" s="710"/>
      <c r="AA58" s="710"/>
      <c r="AB58" s="710"/>
      <c r="AC58" s="711" t="s">
        <v>179</v>
      </c>
      <c r="AD58" s="711"/>
      <c r="AE58" s="711"/>
      <c r="AF58" s="711"/>
      <c r="AG58" s="711"/>
      <c r="AH58" s="711"/>
      <c r="AI58" s="711"/>
      <c r="AJ58" s="711"/>
      <c r="AK58" s="711"/>
      <c r="AL58" s="711"/>
      <c r="AM58" s="711"/>
      <c r="AN58" s="711"/>
      <c r="AO58" s="711"/>
      <c r="AP58" s="711"/>
      <c r="AQ58" s="711"/>
      <c r="AR58" s="711"/>
      <c r="AS58" s="711"/>
      <c r="AT58" s="711"/>
      <c r="AU58" s="717"/>
      <c r="AV58" s="646"/>
      <c r="AW58" s="647"/>
    </row>
    <row r="59" spans="1:57" ht="24.75" customHeight="1" x14ac:dyDescent="0.2">
      <c r="A59" s="247"/>
      <c r="B59" s="248"/>
      <c r="C59" s="248"/>
      <c r="D59" s="549" t="s">
        <v>132</v>
      </c>
      <c r="E59" s="550"/>
      <c r="F59" s="550"/>
      <c r="G59" s="550"/>
      <c r="H59" s="550"/>
      <c r="I59" s="550"/>
      <c r="J59" s="550"/>
      <c r="K59" s="551"/>
      <c r="L59" s="658">
        <f>SUMPRODUCT((R24:R53="中退")*(T24:T53=15))</f>
        <v>0</v>
      </c>
      <c r="M59" s="659"/>
      <c r="N59" s="659"/>
      <c r="O59" s="123" t="s">
        <v>23</v>
      </c>
      <c r="P59" s="635"/>
      <c r="Q59" s="124"/>
      <c r="R59" s="125" t="s">
        <v>214</v>
      </c>
      <c r="S59" s="126"/>
      <c r="T59" s="644"/>
      <c r="U59" s="684"/>
      <c r="V59" s="685"/>
      <c r="W59" s="685"/>
      <c r="X59" s="346"/>
      <c r="Y59" s="346"/>
      <c r="Z59" s="346"/>
      <c r="AA59" s="346"/>
      <c r="AB59" s="346"/>
      <c r="AC59" s="704"/>
      <c r="AD59" s="704"/>
      <c r="AE59" s="704"/>
      <c r="AF59" s="704"/>
      <c r="AG59" s="704"/>
      <c r="AH59" s="704"/>
      <c r="AI59" s="704"/>
      <c r="AJ59" s="704"/>
      <c r="AK59" s="704"/>
      <c r="AL59" s="704"/>
      <c r="AM59" s="704"/>
      <c r="AN59" s="704"/>
      <c r="AO59" s="704"/>
      <c r="AP59" s="704"/>
      <c r="AQ59" s="704"/>
      <c r="AR59" s="704"/>
      <c r="AS59" s="704"/>
      <c r="AT59" s="704"/>
      <c r="AU59" s="348"/>
      <c r="AV59" s="152"/>
      <c r="AW59" s="153"/>
    </row>
    <row r="60" spans="1:57" ht="24.75" customHeight="1" x14ac:dyDescent="0.2">
      <c r="A60" s="251"/>
      <c r="B60" s="252"/>
      <c r="C60" s="253"/>
      <c r="D60" s="686" t="s">
        <v>215</v>
      </c>
      <c r="E60" s="687"/>
      <c r="F60" s="687"/>
      <c r="G60" s="687"/>
      <c r="H60" s="687"/>
      <c r="I60" s="687"/>
      <c r="J60" s="687"/>
      <c r="K60" s="688"/>
      <c r="L60" s="658">
        <f>COUNTIF(AN24:AN53,"○")-SUMPRODUCT((T24:T53=12)*(AN24:AN53="○"))</f>
        <v>0</v>
      </c>
      <c r="M60" s="659"/>
      <c r="N60" s="659"/>
      <c r="O60" s="123" t="s">
        <v>23</v>
      </c>
      <c r="P60" s="635"/>
      <c r="Q60" s="124"/>
      <c r="R60" s="125" t="s">
        <v>174</v>
      </c>
      <c r="S60" s="126"/>
      <c r="T60" s="644"/>
      <c r="U60" s="689" t="s">
        <v>29</v>
      </c>
      <c r="V60" s="690"/>
      <c r="W60" s="690"/>
      <c r="X60" s="347"/>
      <c r="Y60" s="347"/>
      <c r="Z60" s="347"/>
      <c r="AA60" s="347"/>
      <c r="AB60" s="347"/>
      <c r="AC60" s="712"/>
      <c r="AD60" s="712"/>
      <c r="AE60" s="712"/>
      <c r="AF60" s="712"/>
      <c r="AG60" s="712"/>
      <c r="AH60" s="712"/>
      <c r="AI60" s="712"/>
      <c r="AJ60" s="712"/>
      <c r="AK60" s="712"/>
      <c r="AL60" s="712"/>
      <c r="AM60" s="712"/>
      <c r="AN60" s="712"/>
      <c r="AO60" s="712"/>
      <c r="AP60" s="712"/>
      <c r="AQ60" s="712"/>
      <c r="AR60" s="712"/>
      <c r="AS60" s="712"/>
      <c r="AT60" s="712"/>
      <c r="AU60" s="349"/>
      <c r="AV60" s="127"/>
      <c r="AW60" s="128"/>
    </row>
    <row r="61" spans="1:57" ht="24.75" customHeight="1" x14ac:dyDescent="0.2">
      <c r="A61" s="254" t="s">
        <v>27</v>
      </c>
      <c r="B61" s="255"/>
      <c r="C61" s="256"/>
      <c r="D61" s="242"/>
      <c r="E61" s="242"/>
      <c r="F61" s="242"/>
      <c r="G61" s="242"/>
      <c r="H61" s="242"/>
      <c r="I61" s="242"/>
      <c r="J61" s="242"/>
      <c r="K61" s="257"/>
      <c r="L61" s="658">
        <f>COUNTIF(T24:T53,"&lt;=5")+COUNTIF(T24:T53,"=8")+COUNTIF(T24:T53,"=9")</f>
        <v>0</v>
      </c>
      <c r="M61" s="659"/>
      <c r="N61" s="659"/>
      <c r="O61" s="123" t="s">
        <v>23</v>
      </c>
      <c r="P61" s="635"/>
      <c r="Q61" s="660" t="e">
        <f>((COUNTIF(T24:T53,"&lt;=12"))/(L55+L58))</f>
        <v>#DIV/0!</v>
      </c>
      <c r="R61" s="661"/>
      <c r="S61" s="662"/>
      <c r="T61" s="644"/>
      <c r="U61" s="700" t="s">
        <v>128</v>
      </c>
      <c r="V61" s="701"/>
      <c r="W61" s="701"/>
      <c r="X61" s="701"/>
      <c r="Y61" s="701"/>
      <c r="Z61" s="701"/>
      <c r="AA61" s="701"/>
      <c r="AB61" s="701"/>
      <c r="AC61" s="704" t="s">
        <v>180</v>
      </c>
      <c r="AD61" s="705"/>
      <c r="AE61" s="705"/>
      <c r="AF61" s="705"/>
      <c r="AG61" s="705"/>
      <c r="AH61" s="705"/>
      <c r="AI61" s="705"/>
      <c r="AJ61" s="705"/>
      <c r="AK61" s="705"/>
      <c r="AL61" s="705"/>
      <c r="AM61" s="705"/>
      <c r="AN61" s="705"/>
      <c r="AO61" s="705"/>
      <c r="AP61" s="705"/>
      <c r="AQ61" s="705"/>
      <c r="AR61" s="705"/>
      <c r="AS61" s="705"/>
      <c r="AT61" s="705"/>
      <c r="AU61" s="717" t="s">
        <v>245</v>
      </c>
      <c r="AV61" s="652" t="str">
        <f>IF(I9="実践コース",(ROUNDDOWN((L64+L65)/((L55+L58)-COUNTIF(AN24:AN53,"○")+SUMPRODUCT((T24:T53=15)*(AN24:AN53="○"))),2)),"")</f>
        <v/>
      </c>
      <c r="AW61" s="653"/>
    </row>
    <row r="62" spans="1:57" ht="24.75" customHeight="1" x14ac:dyDescent="0.2">
      <c r="A62" s="247"/>
      <c r="B62" s="258"/>
      <c r="C62" s="259" t="s">
        <v>133</v>
      </c>
      <c r="D62" s="241"/>
      <c r="E62" s="242"/>
      <c r="F62" s="242"/>
      <c r="G62" s="242"/>
      <c r="H62" s="242"/>
      <c r="I62" s="242"/>
      <c r="J62" s="242"/>
      <c r="K62" s="257"/>
      <c r="L62" s="658">
        <f>SUMPRODUCT((($T$24:$T$53&lt;=5)+($T$24:$T$53=8))*($X$24:$X$53=1))</f>
        <v>0</v>
      </c>
      <c r="M62" s="659"/>
      <c r="N62" s="659"/>
      <c r="O62" s="123" t="s">
        <v>23</v>
      </c>
      <c r="P62" s="635"/>
      <c r="Q62" s="660"/>
      <c r="R62" s="661"/>
      <c r="S62" s="662"/>
      <c r="T62" s="644"/>
      <c r="U62" s="702"/>
      <c r="V62" s="703"/>
      <c r="W62" s="703"/>
      <c r="X62" s="703"/>
      <c r="Y62" s="703"/>
      <c r="Z62" s="703"/>
      <c r="AA62" s="703"/>
      <c r="AB62" s="703"/>
      <c r="AC62" s="713" t="s">
        <v>244</v>
      </c>
      <c r="AD62" s="714"/>
      <c r="AE62" s="714"/>
      <c r="AF62" s="714"/>
      <c r="AG62" s="714"/>
      <c r="AH62" s="714"/>
      <c r="AI62" s="714"/>
      <c r="AJ62" s="714"/>
      <c r="AK62" s="714"/>
      <c r="AL62" s="714"/>
      <c r="AM62" s="714"/>
      <c r="AN62" s="714"/>
      <c r="AO62" s="714"/>
      <c r="AP62" s="714"/>
      <c r="AQ62" s="714"/>
      <c r="AR62" s="714"/>
      <c r="AS62" s="714"/>
      <c r="AT62" s="714"/>
      <c r="AU62" s="718"/>
      <c r="AV62" s="682"/>
      <c r="AW62" s="683"/>
    </row>
    <row r="63" spans="1:57" ht="24.75" customHeight="1" x14ac:dyDescent="0.2">
      <c r="A63" s="247"/>
      <c r="B63" s="258"/>
      <c r="C63" s="260" t="s">
        <v>134</v>
      </c>
      <c r="D63" s="261"/>
      <c r="E63" s="242"/>
      <c r="F63" s="242"/>
      <c r="G63" s="242"/>
      <c r="H63" s="242"/>
      <c r="I63" s="242"/>
      <c r="J63" s="242"/>
      <c r="K63" s="257"/>
      <c r="L63" s="658">
        <f>L64+L65</f>
        <v>0</v>
      </c>
      <c r="M63" s="659"/>
      <c r="N63" s="659"/>
      <c r="O63" s="123" t="s">
        <v>23</v>
      </c>
      <c r="P63" s="635"/>
      <c r="Q63" s="660"/>
      <c r="R63" s="661"/>
      <c r="S63" s="662"/>
      <c r="T63" s="644"/>
      <c r="U63" s="707" t="s">
        <v>130</v>
      </c>
      <c r="V63" s="708"/>
      <c r="W63" s="708"/>
      <c r="X63" s="708"/>
      <c r="Y63" s="708"/>
      <c r="Z63" s="708"/>
      <c r="AA63" s="708"/>
      <c r="AB63" s="708"/>
      <c r="AC63" s="715" t="s">
        <v>131</v>
      </c>
      <c r="AD63" s="715"/>
      <c r="AE63" s="715"/>
      <c r="AF63" s="715"/>
      <c r="AG63" s="715"/>
      <c r="AH63" s="715"/>
      <c r="AI63" s="715"/>
      <c r="AJ63" s="715"/>
      <c r="AK63" s="715"/>
      <c r="AL63" s="715"/>
      <c r="AM63" s="715"/>
      <c r="AN63" s="715"/>
      <c r="AO63" s="715"/>
      <c r="AP63" s="715"/>
      <c r="AQ63" s="715"/>
      <c r="AR63" s="715"/>
      <c r="AS63" s="715"/>
      <c r="AT63" s="715"/>
      <c r="AU63" s="717" t="s">
        <v>245</v>
      </c>
      <c r="AV63" s="650" t="str">
        <f>IF(I9="実践コース",(ROUNDDOWN((L61-L62)/(L55+L58),2)),"")</f>
        <v/>
      </c>
      <c r="AW63" s="651"/>
    </row>
    <row r="64" spans="1:57" ht="24.75" customHeight="1" x14ac:dyDescent="0.2">
      <c r="A64" s="247"/>
      <c r="B64" s="258"/>
      <c r="C64" s="248"/>
      <c r="D64" s="676" t="s">
        <v>191</v>
      </c>
      <c r="E64" s="677"/>
      <c r="F64" s="677"/>
      <c r="G64" s="677"/>
      <c r="H64" s="677"/>
      <c r="I64" s="677"/>
      <c r="J64" s="677"/>
      <c r="K64" s="677"/>
      <c r="L64" s="658">
        <f>SUMPRODUCT((T24:T53&lt;=5)*(V24:V53=1))+SUMPRODUCT((T24:T53=8)*(V24:V53=1))-SUMPRODUCT((T24:T53&lt;=5)*(V24:V53=1)*(AN24:AN53="○"))-SUMPRODUCT((T24:T53=8)*(V24:V53=1)*(AN24:AN53="○"))</f>
        <v>0</v>
      </c>
      <c r="M64" s="659"/>
      <c r="N64" s="659"/>
      <c r="O64" s="123" t="s">
        <v>23</v>
      </c>
      <c r="P64" s="635"/>
      <c r="Q64" s="660"/>
      <c r="R64" s="661"/>
      <c r="S64" s="662"/>
      <c r="T64" s="644"/>
      <c r="U64" s="709"/>
      <c r="V64" s="710"/>
      <c r="W64" s="710"/>
      <c r="X64" s="710"/>
      <c r="Y64" s="710"/>
      <c r="Z64" s="710"/>
      <c r="AA64" s="710"/>
      <c r="AB64" s="710"/>
      <c r="AC64" s="716" t="s">
        <v>30</v>
      </c>
      <c r="AD64" s="716"/>
      <c r="AE64" s="716"/>
      <c r="AF64" s="716"/>
      <c r="AG64" s="716"/>
      <c r="AH64" s="716"/>
      <c r="AI64" s="716"/>
      <c r="AJ64" s="716"/>
      <c r="AK64" s="716"/>
      <c r="AL64" s="716"/>
      <c r="AM64" s="716"/>
      <c r="AN64" s="716"/>
      <c r="AO64" s="716"/>
      <c r="AP64" s="716"/>
      <c r="AQ64" s="716"/>
      <c r="AR64" s="716"/>
      <c r="AS64" s="716"/>
      <c r="AT64" s="716"/>
      <c r="AU64" s="717"/>
      <c r="AV64" s="652"/>
      <c r="AW64" s="653"/>
      <c r="AX64" s="129"/>
      <c r="AY64" s="130"/>
      <c r="AZ64" s="130"/>
      <c r="BA64" s="130"/>
      <c r="BB64" s="130"/>
      <c r="BC64" s="131"/>
      <c r="BD64" s="131"/>
      <c r="BE64" s="131"/>
    </row>
    <row r="65" spans="1:70" ht="24.75" customHeight="1" thickBot="1" x14ac:dyDescent="0.25">
      <c r="A65" s="262"/>
      <c r="B65" s="263"/>
      <c r="C65" s="264"/>
      <c r="D65" s="666" t="s">
        <v>177</v>
      </c>
      <c r="E65" s="667"/>
      <c r="F65" s="667"/>
      <c r="G65" s="667"/>
      <c r="H65" s="667"/>
      <c r="I65" s="667"/>
      <c r="J65" s="667"/>
      <c r="K65" s="667"/>
      <c r="L65" s="668">
        <f>SUMPRODUCT((T24:T53=9)*(V24:V53=3))-SUMPRODUCT((T24:T53=9)*(V24:V53=3)*(AN24:AN53="○"))</f>
        <v>0</v>
      </c>
      <c r="M65" s="669"/>
      <c r="N65" s="669"/>
      <c r="O65" s="132" t="s">
        <v>23</v>
      </c>
      <c r="P65" s="636"/>
      <c r="Q65" s="663"/>
      <c r="R65" s="664"/>
      <c r="S65" s="665"/>
      <c r="T65" s="645"/>
      <c r="U65" s="133"/>
      <c r="V65" s="134"/>
      <c r="W65" s="134"/>
      <c r="X65" s="134"/>
      <c r="Y65" s="134"/>
      <c r="Z65" s="134"/>
      <c r="AA65" s="691"/>
      <c r="AB65" s="691"/>
      <c r="AC65" s="691"/>
      <c r="AD65" s="691"/>
      <c r="AE65" s="691"/>
      <c r="AF65" s="691"/>
      <c r="AG65" s="691"/>
      <c r="AH65" s="691"/>
      <c r="AI65" s="691"/>
      <c r="AJ65" s="691"/>
      <c r="AK65" s="691"/>
      <c r="AL65" s="691"/>
      <c r="AM65" s="691"/>
      <c r="AN65" s="691"/>
      <c r="AO65" s="691"/>
      <c r="AP65" s="691"/>
      <c r="AQ65" s="691"/>
      <c r="AR65" s="691"/>
      <c r="AS65" s="691"/>
      <c r="AT65" s="135"/>
      <c r="AU65" s="135"/>
      <c r="AV65" s="136"/>
      <c r="AW65" s="137"/>
      <c r="AX65" s="138"/>
    </row>
    <row r="66" spans="1:70" ht="21" customHeight="1" thickTop="1" x14ac:dyDescent="0.2">
      <c r="A66" s="139"/>
      <c r="B66" s="139"/>
      <c r="C66" s="139"/>
      <c r="D66" s="139"/>
      <c r="E66" s="139"/>
      <c r="F66" s="139"/>
      <c r="G66" s="139"/>
      <c r="H66" s="140"/>
      <c r="I66" s="140"/>
      <c r="J66" s="139"/>
      <c r="K66" s="139"/>
      <c r="L66" s="139"/>
      <c r="M66" s="139"/>
      <c r="N66" s="139"/>
      <c r="O66" s="139"/>
      <c r="P66" s="139"/>
      <c r="Q66" s="139"/>
      <c r="R66" s="139"/>
      <c r="S66" s="139"/>
      <c r="T66" s="139"/>
      <c r="U66" s="139"/>
      <c r="V66" s="141"/>
      <c r="W66" s="141"/>
      <c r="X66" s="116"/>
      <c r="Y66" s="157"/>
      <c r="Z66" s="157"/>
      <c r="AA66" s="157"/>
      <c r="AB66" s="139"/>
      <c r="AC66" s="139"/>
      <c r="AD66" s="139"/>
      <c r="AE66" s="157"/>
      <c r="AF66" s="157"/>
      <c r="AG66" s="157"/>
      <c r="AH66" s="157"/>
      <c r="AS66" s="142"/>
      <c r="AT66" s="678" t="s">
        <v>277</v>
      </c>
      <c r="AU66" s="678"/>
      <c r="AV66" s="679"/>
      <c r="AW66" s="679"/>
      <c r="AX66" s="143"/>
      <c r="AY66" s="143"/>
      <c r="AZ66" s="143"/>
      <c r="BA66" s="143"/>
      <c r="BB66" s="143"/>
      <c r="BC66" s="143"/>
      <c r="BD66" s="143"/>
      <c r="BE66" s="131"/>
      <c r="BF66" s="131"/>
      <c r="BG66" s="131"/>
      <c r="BH66" s="131"/>
      <c r="BI66" s="144"/>
    </row>
    <row r="67" spans="1:70" s="189" customFormat="1" ht="18.75" x14ac:dyDescent="0.2">
      <c r="A67" s="680"/>
      <c r="B67" s="680"/>
      <c r="C67" s="680"/>
      <c r="D67" s="680"/>
      <c r="E67" s="681"/>
      <c r="F67" s="681"/>
      <c r="G67" s="681"/>
      <c r="H67" s="681"/>
      <c r="I67" s="681"/>
      <c r="J67" s="187"/>
      <c r="K67" s="187"/>
      <c r="L67" s="187"/>
      <c r="M67" s="187"/>
      <c r="N67" s="187"/>
      <c r="O67" s="187"/>
      <c r="P67" s="188"/>
      <c r="Q67" s="188"/>
      <c r="R67" s="188"/>
      <c r="S67" s="188"/>
      <c r="T67" s="188"/>
      <c r="U67" s="188"/>
      <c r="V67" s="188"/>
      <c r="W67" s="188"/>
      <c r="X67" s="188"/>
      <c r="Y67" s="188"/>
      <c r="AJ67" s="188"/>
      <c r="AO67" s="189" t="s">
        <v>169</v>
      </c>
      <c r="AV67" s="190"/>
      <c r="AW67" s="190"/>
    </row>
    <row r="68" spans="1:70" s="189" customFormat="1" x14ac:dyDescent="0.2">
      <c r="A68" s="4" t="s">
        <v>0</v>
      </c>
      <c r="B68" s="4"/>
      <c r="C68" s="4"/>
      <c r="D68" s="4"/>
      <c r="E68" s="4"/>
      <c r="F68" s="4"/>
      <c r="G68" s="4"/>
      <c r="H68" s="4"/>
      <c r="I68" s="4"/>
      <c r="J68" s="4"/>
      <c r="K68" s="4"/>
      <c r="L68" s="4"/>
      <c r="M68" s="4"/>
      <c r="N68" s="4"/>
      <c r="O68" s="4"/>
      <c r="P68" s="188"/>
      <c r="Q68" s="188"/>
      <c r="R68" s="188"/>
      <c r="S68" s="188"/>
      <c r="T68" s="188"/>
      <c r="U68" s="188"/>
      <c r="V68" s="188"/>
      <c r="W68" s="188"/>
      <c r="X68" s="188"/>
      <c r="Y68" s="188"/>
      <c r="Z68" s="188"/>
      <c r="AA68" s="188"/>
      <c r="AB68" s="188"/>
      <c r="AC68" s="188"/>
      <c r="AD68" s="188"/>
      <c r="AE68" s="188"/>
      <c r="AF68" s="188"/>
      <c r="AG68" s="188"/>
      <c r="AH68" s="188"/>
      <c r="AI68" s="188"/>
      <c r="AJ68" s="188"/>
      <c r="AK68" s="188"/>
    </row>
    <row r="69" spans="1:70" s="189" customFormat="1" ht="48.75" customHeight="1" x14ac:dyDescent="0.2">
      <c r="A69" s="4"/>
      <c r="B69" s="692" t="s">
        <v>225</v>
      </c>
      <c r="C69" s="692"/>
      <c r="D69" s="692"/>
      <c r="E69" s="692"/>
      <c r="F69" s="692"/>
      <c r="G69" s="692"/>
      <c r="H69" s="692"/>
      <c r="I69" s="692"/>
      <c r="J69" s="692"/>
      <c r="K69" s="692"/>
      <c r="L69" s="692"/>
      <c r="M69" s="692"/>
      <c r="N69" s="692"/>
      <c r="O69" s="692"/>
      <c r="P69" s="692"/>
      <c r="Q69" s="692"/>
      <c r="R69" s="692"/>
      <c r="S69" s="692"/>
      <c r="T69" s="692"/>
      <c r="U69" s="692"/>
      <c r="V69" s="692"/>
      <c r="W69" s="692"/>
      <c r="X69" s="692"/>
      <c r="Y69" s="692"/>
      <c r="Z69" s="692"/>
      <c r="AA69" s="692"/>
      <c r="AB69" s="692"/>
      <c r="AC69" s="692"/>
      <c r="AD69" s="692"/>
      <c r="AE69" s="692"/>
      <c r="AF69" s="692"/>
      <c r="AG69" s="692"/>
      <c r="AH69" s="692"/>
      <c r="AI69" s="692"/>
      <c r="AJ69" s="692"/>
      <c r="AK69" s="692"/>
      <c r="AL69" s="692"/>
      <c r="AM69" s="692"/>
      <c r="AN69" s="692"/>
      <c r="AO69" s="692"/>
      <c r="AP69" s="692"/>
      <c r="AQ69" s="692"/>
      <c r="AR69" s="692"/>
      <c r="AS69" s="692"/>
      <c r="AT69" s="692"/>
      <c r="AU69" s="692"/>
      <c r="AV69" s="692"/>
      <c r="AW69" s="692"/>
    </row>
    <row r="70" spans="1:70" s="189" customFormat="1" ht="45" customHeight="1" x14ac:dyDescent="0.2">
      <c r="A70" s="4"/>
      <c r="B70" s="692" t="s">
        <v>226</v>
      </c>
      <c r="C70" s="692"/>
      <c r="D70" s="692"/>
      <c r="E70" s="692"/>
      <c r="F70" s="692"/>
      <c r="G70" s="692"/>
      <c r="H70" s="692"/>
      <c r="I70" s="692"/>
      <c r="J70" s="692"/>
      <c r="K70" s="692"/>
      <c r="L70" s="692"/>
      <c r="M70" s="692"/>
      <c r="N70" s="692"/>
      <c r="O70" s="692"/>
      <c r="P70" s="692"/>
      <c r="Q70" s="692"/>
      <c r="R70" s="692"/>
      <c r="S70" s="692"/>
      <c r="T70" s="692"/>
      <c r="U70" s="692"/>
      <c r="V70" s="692"/>
      <c r="W70" s="692"/>
      <c r="X70" s="692"/>
      <c r="Y70" s="692"/>
      <c r="Z70" s="692"/>
      <c r="AA70" s="692"/>
      <c r="AB70" s="692"/>
      <c r="AC70" s="692"/>
      <c r="AD70" s="692"/>
      <c r="AE70" s="692"/>
      <c r="AF70" s="692"/>
      <c r="AG70" s="692"/>
      <c r="AH70" s="692"/>
      <c r="AI70" s="692"/>
      <c r="AJ70" s="692"/>
      <c r="AK70" s="692"/>
      <c r="AL70" s="692"/>
      <c r="AM70" s="692"/>
      <c r="AN70" s="692"/>
      <c r="AO70" s="692"/>
      <c r="AP70" s="692"/>
      <c r="AQ70" s="692"/>
      <c r="AR70" s="692"/>
      <c r="AS70" s="692"/>
      <c r="AT70" s="692"/>
      <c r="AU70" s="692"/>
      <c r="AV70" s="692"/>
      <c r="AW70" s="692"/>
    </row>
    <row r="71" spans="1:70" s="189" customFormat="1" ht="19.5" customHeight="1" x14ac:dyDescent="0.2">
      <c r="A71" s="4"/>
      <c r="B71" s="692" t="s">
        <v>227</v>
      </c>
      <c r="C71" s="692"/>
      <c r="D71" s="692"/>
      <c r="E71" s="692"/>
      <c r="F71" s="692"/>
      <c r="G71" s="692"/>
      <c r="H71" s="692"/>
      <c r="I71" s="692"/>
      <c r="J71" s="692"/>
      <c r="K71" s="692"/>
      <c r="L71" s="692"/>
      <c r="M71" s="692"/>
      <c r="N71" s="692"/>
      <c r="O71" s="692"/>
      <c r="P71" s="692"/>
      <c r="Q71" s="692"/>
      <c r="R71" s="692"/>
      <c r="S71" s="692"/>
      <c r="T71" s="692"/>
      <c r="U71" s="692"/>
      <c r="V71" s="692"/>
      <c r="W71" s="692"/>
      <c r="X71" s="692"/>
      <c r="Y71" s="692"/>
      <c r="Z71" s="692"/>
      <c r="AA71" s="692"/>
      <c r="AB71" s="692"/>
      <c r="AC71" s="692"/>
      <c r="AD71" s="692"/>
      <c r="AE71" s="692"/>
      <c r="AF71" s="692"/>
      <c r="AG71" s="692"/>
      <c r="AH71" s="692"/>
      <c r="AI71" s="692"/>
      <c r="AJ71" s="692"/>
      <c r="AK71" s="692"/>
      <c r="AL71" s="692"/>
      <c r="AM71" s="692"/>
      <c r="AN71" s="692"/>
      <c r="AO71" s="692"/>
      <c r="AP71" s="692"/>
      <c r="AQ71" s="692"/>
      <c r="AR71" s="692"/>
      <c r="AS71" s="692"/>
      <c r="AT71" s="692"/>
      <c r="AU71" s="692"/>
      <c r="AV71" s="692"/>
      <c r="AW71" s="692"/>
    </row>
    <row r="72" spans="1:70" s="189" customFormat="1" ht="91.5" customHeight="1" x14ac:dyDescent="0.2">
      <c r="A72" s="4"/>
      <c r="B72" s="692" t="s">
        <v>232</v>
      </c>
      <c r="C72" s="692"/>
      <c r="D72" s="692"/>
      <c r="E72" s="692"/>
      <c r="F72" s="692"/>
      <c r="G72" s="692"/>
      <c r="H72" s="692"/>
      <c r="I72" s="692"/>
      <c r="J72" s="692"/>
      <c r="K72" s="692"/>
      <c r="L72" s="692"/>
      <c r="M72" s="692"/>
      <c r="N72" s="692"/>
      <c r="O72" s="692"/>
      <c r="P72" s="692"/>
      <c r="Q72" s="692"/>
      <c r="R72" s="692"/>
      <c r="S72" s="692"/>
      <c r="T72" s="692"/>
      <c r="U72" s="692"/>
      <c r="V72" s="692"/>
      <c r="W72" s="692"/>
      <c r="X72" s="692"/>
      <c r="Y72" s="692"/>
      <c r="Z72" s="692"/>
      <c r="AA72" s="692"/>
      <c r="AB72" s="692"/>
      <c r="AC72" s="692"/>
      <c r="AD72" s="692"/>
      <c r="AE72" s="692"/>
      <c r="AF72" s="692"/>
      <c r="AG72" s="692"/>
      <c r="AH72" s="692"/>
      <c r="AI72" s="692"/>
      <c r="AJ72" s="692"/>
      <c r="AK72" s="692"/>
      <c r="AL72" s="692"/>
      <c r="AM72" s="692"/>
      <c r="AN72" s="692"/>
      <c r="AO72" s="692"/>
      <c r="AP72" s="692"/>
      <c r="AQ72" s="692"/>
      <c r="AR72" s="692"/>
      <c r="AS72" s="692"/>
      <c r="AT72" s="692"/>
      <c r="AU72" s="692"/>
      <c r="AV72" s="692"/>
      <c r="AW72" s="692"/>
      <c r="AX72" s="190"/>
      <c r="AY72" s="190"/>
      <c r="AZ72" s="190"/>
      <c r="BA72" s="190"/>
      <c r="BB72" s="190"/>
      <c r="BC72" s="190"/>
      <c r="BD72" s="190"/>
      <c r="BE72" s="190"/>
      <c r="BF72" s="190"/>
      <c r="BG72" s="190"/>
      <c r="BH72" s="190"/>
      <c r="BI72" s="190"/>
      <c r="BJ72" s="190"/>
      <c r="BK72" s="190"/>
      <c r="BL72" s="190"/>
      <c r="BM72" s="190"/>
      <c r="BN72" s="190"/>
      <c r="BO72" s="190"/>
      <c r="BP72" s="190"/>
      <c r="BQ72" s="190"/>
      <c r="BR72" s="190"/>
    </row>
    <row r="73" spans="1:70" s="189" customFormat="1" ht="37.5" customHeight="1" x14ac:dyDescent="0.2">
      <c r="A73" s="4"/>
      <c r="B73" s="693" t="s">
        <v>228</v>
      </c>
      <c r="C73" s="694"/>
      <c r="D73" s="694"/>
      <c r="E73" s="694"/>
      <c r="F73" s="694"/>
      <c r="G73" s="694"/>
      <c r="H73" s="694"/>
      <c r="I73" s="694"/>
      <c r="J73" s="694"/>
      <c r="K73" s="694"/>
      <c r="L73" s="694"/>
      <c r="M73" s="694"/>
      <c r="N73" s="694"/>
      <c r="O73" s="694"/>
      <c r="P73" s="694"/>
      <c r="Q73" s="694"/>
      <c r="R73" s="694"/>
      <c r="S73" s="694"/>
      <c r="T73" s="694"/>
      <c r="U73" s="694"/>
      <c r="V73" s="694"/>
      <c r="W73" s="694"/>
      <c r="X73" s="694"/>
      <c r="Y73" s="694"/>
      <c r="Z73" s="694"/>
      <c r="AA73" s="694"/>
      <c r="AB73" s="694"/>
      <c r="AC73" s="694"/>
      <c r="AD73" s="694"/>
      <c r="AE73" s="694"/>
      <c r="AF73" s="694"/>
      <c r="AG73" s="694"/>
      <c r="AH73" s="694"/>
      <c r="AI73" s="694"/>
      <c r="AJ73" s="694"/>
      <c r="AK73" s="694"/>
      <c r="AL73" s="694"/>
      <c r="AM73" s="694"/>
      <c r="AN73" s="694"/>
      <c r="AO73" s="694"/>
      <c r="AP73" s="694"/>
      <c r="AQ73" s="694"/>
      <c r="AR73" s="694"/>
      <c r="AS73" s="694"/>
      <c r="AT73" s="694"/>
      <c r="AU73" s="694"/>
      <c r="AV73" s="694"/>
      <c r="AW73" s="694"/>
      <c r="AX73" s="190"/>
      <c r="AY73" s="190"/>
      <c r="AZ73" s="190"/>
      <c r="BA73" s="190"/>
      <c r="BB73" s="190"/>
      <c r="BC73" s="190"/>
      <c r="BD73" s="190"/>
      <c r="BE73" s="190"/>
      <c r="BF73" s="190"/>
      <c r="BG73" s="190"/>
      <c r="BH73" s="190"/>
      <c r="BI73" s="190"/>
      <c r="BJ73" s="190"/>
      <c r="BK73" s="190"/>
      <c r="BL73" s="190"/>
      <c r="BM73" s="190"/>
      <c r="BN73" s="190"/>
      <c r="BO73" s="190"/>
      <c r="BP73" s="190"/>
      <c r="BQ73" s="190"/>
      <c r="BR73" s="190"/>
    </row>
    <row r="74" spans="1:70" s="189" customFormat="1" ht="53.25" customHeight="1" x14ac:dyDescent="0.2">
      <c r="A74" s="4"/>
      <c r="B74" s="692" t="s">
        <v>229</v>
      </c>
      <c r="C74" s="692"/>
      <c r="D74" s="692"/>
      <c r="E74" s="692"/>
      <c r="F74" s="692"/>
      <c r="G74" s="692"/>
      <c r="H74" s="692"/>
      <c r="I74" s="692"/>
      <c r="J74" s="692"/>
      <c r="K74" s="692"/>
      <c r="L74" s="692"/>
      <c r="M74" s="692"/>
      <c r="N74" s="692"/>
      <c r="O74" s="692"/>
      <c r="P74" s="692"/>
      <c r="Q74" s="692"/>
      <c r="R74" s="692"/>
      <c r="S74" s="692"/>
      <c r="T74" s="692"/>
      <c r="U74" s="692"/>
      <c r="V74" s="692"/>
      <c r="W74" s="692"/>
      <c r="X74" s="692"/>
      <c r="Y74" s="692"/>
      <c r="Z74" s="692"/>
      <c r="AA74" s="692"/>
      <c r="AB74" s="692"/>
      <c r="AC74" s="692"/>
      <c r="AD74" s="692"/>
      <c r="AE74" s="692"/>
      <c r="AF74" s="692"/>
      <c r="AG74" s="692"/>
      <c r="AH74" s="692"/>
      <c r="AI74" s="692"/>
      <c r="AJ74" s="692"/>
      <c r="AK74" s="692"/>
      <c r="AL74" s="692"/>
      <c r="AM74" s="692"/>
      <c r="AN74" s="692"/>
      <c r="AO74" s="692"/>
      <c r="AP74" s="692"/>
      <c r="AQ74" s="692"/>
      <c r="AR74" s="692"/>
      <c r="AS74" s="692"/>
      <c r="AT74" s="692"/>
      <c r="AU74" s="692"/>
      <c r="AV74" s="692"/>
      <c r="AW74" s="692"/>
      <c r="AX74" s="190"/>
      <c r="AY74" s="190"/>
      <c r="AZ74" s="190"/>
      <c r="BA74" s="190"/>
      <c r="BB74" s="190"/>
      <c r="BC74" s="190"/>
      <c r="BD74" s="190"/>
      <c r="BE74" s="190"/>
      <c r="BF74" s="190"/>
      <c r="BG74" s="190"/>
      <c r="BH74" s="190"/>
      <c r="BI74" s="190"/>
      <c r="BJ74" s="190"/>
      <c r="BK74" s="190"/>
      <c r="BL74" s="190"/>
      <c r="BM74" s="190"/>
      <c r="BN74" s="190"/>
      <c r="BO74" s="190"/>
      <c r="BP74" s="190"/>
      <c r="BQ74" s="190"/>
      <c r="BR74" s="190"/>
    </row>
    <row r="75" spans="1:70" s="189" customFormat="1" ht="21.75" customHeight="1" x14ac:dyDescent="0.2">
      <c r="A75" s="4"/>
      <c r="B75" s="695" t="s">
        <v>54</v>
      </c>
      <c r="C75" s="695"/>
      <c r="D75" s="695"/>
      <c r="E75" s="695"/>
      <c r="F75" s="695"/>
      <c r="G75" s="695"/>
      <c r="H75" s="695"/>
      <c r="I75" s="695"/>
      <c r="J75" s="695"/>
      <c r="K75" s="695"/>
      <c r="L75" s="695"/>
      <c r="M75" s="695"/>
      <c r="N75" s="695"/>
      <c r="O75" s="695"/>
      <c r="P75" s="695"/>
      <c r="Q75" s="695"/>
      <c r="R75" s="695"/>
      <c r="S75" s="695"/>
      <c r="T75" s="695"/>
      <c r="U75" s="695"/>
      <c r="V75" s="695"/>
      <c r="W75" s="695"/>
      <c r="X75" s="695"/>
      <c r="Y75" s="695"/>
      <c r="Z75" s="695"/>
      <c r="AA75" s="695"/>
      <c r="AB75" s="695"/>
      <c r="AC75" s="695"/>
      <c r="AD75" s="695"/>
      <c r="AE75" s="695"/>
      <c r="AF75" s="695"/>
      <c r="AG75" s="695"/>
      <c r="AH75" s="695"/>
      <c r="AI75" s="695"/>
      <c r="AJ75" s="695"/>
      <c r="AK75" s="695"/>
      <c r="AL75" s="695"/>
      <c r="AM75" s="695"/>
      <c r="AN75" s="695"/>
      <c r="AO75" s="695"/>
      <c r="AP75" s="695"/>
      <c r="AQ75" s="695"/>
      <c r="AR75" s="695"/>
      <c r="AS75" s="695"/>
      <c r="AT75" s="695"/>
      <c r="AU75" s="695"/>
      <c r="AV75" s="695"/>
      <c r="AW75" s="695"/>
      <c r="AX75" s="190"/>
      <c r="AY75" s="190"/>
      <c r="AZ75" s="190"/>
      <c r="BA75" s="190"/>
      <c r="BB75" s="190"/>
      <c r="BC75" s="190"/>
      <c r="BD75" s="190"/>
      <c r="BE75" s="190"/>
      <c r="BF75" s="190"/>
      <c r="BG75" s="190"/>
      <c r="BH75" s="190"/>
      <c r="BI75" s="190"/>
      <c r="BJ75" s="190"/>
      <c r="BK75" s="190"/>
      <c r="BL75" s="190"/>
      <c r="BM75" s="190"/>
      <c r="BN75" s="190"/>
      <c r="BO75" s="190"/>
      <c r="BP75" s="190"/>
      <c r="BQ75" s="190"/>
      <c r="BR75" s="190"/>
    </row>
    <row r="76" spans="1:70" s="189" customFormat="1" ht="36" customHeight="1" x14ac:dyDescent="0.2">
      <c r="A76" s="4"/>
      <c r="B76" s="329"/>
      <c r="C76" s="693" t="s">
        <v>216</v>
      </c>
      <c r="D76" s="693"/>
      <c r="E76" s="693"/>
      <c r="F76" s="693"/>
      <c r="G76" s="693"/>
      <c r="H76" s="693"/>
      <c r="I76" s="693"/>
      <c r="J76" s="693"/>
      <c r="K76" s="693"/>
      <c r="L76" s="693"/>
      <c r="M76" s="693"/>
      <c r="N76" s="693"/>
      <c r="O76" s="693"/>
      <c r="P76" s="693"/>
      <c r="Q76" s="693"/>
      <c r="R76" s="693"/>
      <c r="S76" s="693"/>
      <c r="T76" s="693"/>
      <c r="U76" s="693"/>
      <c r="V76" s="693"/>
      <c r="W76" s="693"/>
      <c r="X76" s="693"/>
      <c r="Y76" s="693"/>
      <c r="Z76" s="693"/>
      <c r="AA76" s="693"/>
      <c r="AB76" s="693"/>
      <c r="AC76" s="693"/>
      <c r="AD76" s="693"/>
      <c r="AE76" s="693"/>
      <c r="AF76" s="693"/>
      <c r="AG76" s="693"/>
      <c r="AH76" s="693"/>
      <c r="AI76" s="693"/>
      <c r="AJ76" s="693"/>
      <c r="AK76" s="693"/>
      <c r="AL76" s="693"/>
      <c r="AM76" s="693"/>
      <c r="AN76" s="693"/>
      <c r="AO76" s="693"/>
      <c r="AP76" s="693"/>
      <c r="AQ76" s="693"/>
      <c r="AR76" s="693"/>
      <c r="AS76" s="693"/>
      <c r="AT76" s="693"/>
      <c r="AU76" s="693"/>
      <c r="AV76" s="693"/>
      <c r="AW76" s="693"/>
      <c r="AX76" s="190"/>
      <c r="AY76" s="190"/>
      <c r="AZ76" s="190"/>
      <c r="BA76" s="190"/>
      <c r="BB76" s="190"/>
      <c r="BC76" s="190"/>
      <c r="BD76" s="190"/>
      <c r="BE76" s="190"/>
      <c r="BF76" s="190"/>
      <c r="BG76" s="190"/>
      <c r="BH76" s="190"/>
      <c r="BI76" s="190"/>
      <c r="BJ76" s="190"/>
      <c r="BK76" s="190"/>
      <c r="BL76" s="190"/>
      <c r="BM76" s="190"/>
      <c r="BN76" s="190"/>
      <c r="BO76" s="190"/>
      <c r="BP76" s="190"/>
      <c r="BQ76" s="190"/>
      <c r="BR76" s="190"/>
    </row>
    <row r="77" spans="1:70" s="189" customFormat="1" ht="34.5" customHeight="1" x14ac:dyDescent="0.2">
      <c r="A77" s="4"/>
      <c r="B77" s="330"/>
      <c r="C77" s="693" t="s">
        <v>272</v>
      </c>
      <c r="D77" s="693"/>
      <c r="E77" s="693"/>
      <c r="F77" s="693"/>
      <c r="G77" s="693"/>
      <c r="H77" s="693"/>
      <c r="I77" s="693"/>
      <c r="J77" s="693"/>
      <c r="K77" s="693"/>
      <c r="L77" s="693"/>
      <c r="M77" s="693"/>
      <c r="N77" s="693"/>
      <c r="O77" s="693"/>
      <c r="P77" s="693"/>
      <c r="Q77" s="693"/>
      <c r="R77" s="693"/>
      <c r="S77" s="693"/>
      <c r="T77" s="693"/>
      <c r="U77" s="693"/>
      <c r="V77" s="693"/>
      <c r="W77" s="693"/>
      <c r="X77" s="693"/>
      <c r="Y77" s="693"/>
      <c r="Z77" s="693"/>
      <c r="AA77" s="693"/>
      <c r="AB77" s="693"/>
      <c r="AC77" s="693"/>
      <c r="AD77" s="693"/>
      <c r="AE77" s="693"/>
      <c r="AF77" s="693"/>
      <c r="AG77" s="693"/>
      <c r="AH77" s="693"/>
      <c r="AI77" s="693"/>
      <c r="AJ77" s="693"/>
      <c r="AK77" s="693"/>
      <c r="AL77" s="693"/>
      <c r="AM77" s="693"/>
      <c r="AN77" s="693"/>
      <c r="AO77" s="693"/>
      <c r="AP77" s="693"/>
      <c r="AQ77" s="693"/>
      <c r="AR77" s="693"/>
      <c r="AS77" s="693"/>
      <c r="AT77" s="693"/>
      <c r="AU77" s="693"/>
      <c r="AV77" s="693"/>
      <c r="AW77" s="693"/>
      <c r="AX77" s="190"/>
      <c r="AY77" s="190"/>
      <c r="AZ77" s="190"/>
      <c r="BA77" s="190"/>
      <c r="BB77" s="190"/>
      <c r="BC77" s="190"/>
      <c r="BD77" s="190"/>
      <c r="BE77" s="190"/>
      <c r="BF77" s="190"/>
      <c r="BG77" s="190"/>
      <c r="BH77" s="190"/>
      <c r="BI77" s="190"/>
      <c r="BJ77" s="190"/>
      <c r="BK77" s="190"/>
      <c r="BL77" s="190"/>
      <c r="BM77" s="190"/>
      <c r="BN77" s="190"/>
      <c r="BO77" s="190"/>
      <c r="BP77" s="190"/>
      <c r="BQ77" s="190"/>
      <c r="BR77" s="190"/>
    </row>
    <row r="78" spans="1:70" s="189" customFormat="1" ht="145.5" customHeight="1" x14ac:dyDescent="0.2">
      <c r="A78" s="4"/>
      <c r="B78" s="330"/>
      <c r="C78" s="693" t="s">
        <v>279</v>
      </c>
      <c r="D78" s="693"/>
      <c r="E78" s="693"/>
      <c r="F78" s="693"/>
      <c r="G78" s="693"/>
      <c r="H78" s="693"/>
      <c r="I78" s="693"/>
      <c r="J78" s="693"/>
      <c r="K78" s="693"/>
      <c r="L78" s="693"/>
      <c r="M78" s="693"/>
      <c r="N78" s="693"/>
      <c r="O78" s="693"/>
      <c r="P78" s="693"/>
      <c r="Q78" s="693"/>
      <c r="R78" s="693"/>
      <c r="S78" s="693"/>
      <c r="T78" s="693"/>
      <c r="U78" s="693"/>
      <c r="V78" s="693"/>
      <c r="W78" s="693"/>
      <c r="X78" s="693"/>
      <c r="Y78" s="693"/>
      <c r="Z78" s="693"/>
      <c r="AA78" s="693"/>
      <c r="AB78" s="693"/>
      <c r="AC78" s="693"/>
      <c r="AD78" s="693"/>
      <c r="AE78" s="693"/>
      <c r="AF78" s="693"/>
      <c r="AG78" s="693"/>
      <c r="AH78" s="693"/>
      <c r="AI78" s="693"/>
      <c r="AJ78" s="693"/>
      <c r="AK78" s="693"/>
      <c r="AL78" s="693"/>
      <c r="AM78" s="693"/>
      <c r="AN78" s="693"/>
      <c r="AO78" s="693"/>
      <c r="AP78" s="693"/>
      <c r="AQ78" s="693"/>
      <c r="AR78" s="693"/>
      <c r="AS78" s="693"/>
      <c r="AT78" s="693"/>
      <c r="AU78" s="693"/>
      <c r="AV78" s="693"/>
      <c r="AW78" s="693"/>
      <c r="AX78" s="190"/>
      <c r="AY78" s="190"/>
      <c r="AZ78" s="190"/>
      <c r="BA78" s="190"/>
      <c r="BB78" s="190"/>
      <c r="BC78" s="190"/>
      <c r="BD78" s="190"/>
      <c r="BE78" s="190"/>
      <c r="BF78" s="190"/>
      <c r="BG78" s="190"/>
      <c r="BH78" s="190"/>
      <c r="BI78" s="190"/>
      <c r="BJ78" s="190"/>
      <c r="BK78" s="190"/>
      <c r="BL78" s="190"/>
      <c r="BM78" s="190"/>
      <c r="BN78" s="190"/>
      <c r="BO78" s="190"/>
      <c r="BP78" s="190"/>
      <c r="BQ78" s="190"/>
      <c r="BR78" s="190"/>
    </row>
    <row r="79" spans="1:70" s="189" customFormat="1" ht="58.5" customHeight="1" x14ac:dyDescent="0.2">
      <c r="A79" s="4"/>
      <c r="B79" s="330"/>
      <c r="C79" s="693" t="s">
        <v>274</v>
      </c>
      <c r="D79" s="693"/>
      <c r="E79" s="693"/>
      <c r="F79" s="693"/>
      <c r="G79" s="693"/>
      <c r="H79" s="693"/>
      <c r="I79" s="693"/>
      <c r="J79" s="693"/>
      <c r="K79" s="693"/>
      <c r="L79" s="693"/>
      <c r="M79" s="693"/>
      <c r="N79" s="693"/>
      <c r="O79" s="693"/>
      <c r="P79" s="693"/>
      <c r="Q79" s="693"/>
      <c r="R79" s="693"/>
      <c r="S79" s="693"/>
      <c r="T79" s="693"/>
      <c r="U79" s="693"/>
      <c r="V79" s="693"/>
      <c r="W79" s="693"/>
      <c r="X79" s="693"/>
      <c r="Y79" s="693"/>
      <c r="Z79" s="693"/>
      <c r="AA79" s="693"/>
      <c r="AB79" s="693"/>
      <c r="AC79" s="693"/>
      <c r="AD79" s="693"/>
      <c r="AE79" s="693"/>
      <c r="AF79" s="693"/>
      <c r="AG79" s="693"/>
      <c r="AH79" s="693"/>
      <c r="AI79" s="693"/>
      <c r="AJ79" s="693"/>
      <c r="AK79" s="693"/>
      <c r="AL79" s="693"/>
      <c r="AM79" s="693"/>
      <c r="AN79" s="693"/>
      <c r="AO79" s="693"/>
      <c r="AP79" s="693"/>
      <c r="AQ79" s="693"/>
      <c r="AR79" s="693"/>
      <c r="AS79" s="693"/>
      <c r="AT79" s="693"/>
      <c r="AU79" s="693"/>
      <c r="AV79" s="693"/>
      <c r="AW79" s="693"/>
      <c r="AX79" s="190"/>
      <c r="AY79" s="190"/>
      <c r="AZ79" s="190"/>
      <c r="BA79" s="190"/>
      <c r="BB79" s="190"/>
      <c r="BC79" s="190"/>
      <c r="BD79" s="190"/>
      <c r="BE79" s="190"/>
      <c r="BF79" s="190"/>
      <c r="BG79" s="190"/>
      <c r="BH79" s="190"/>
      <c r="BI79" s="190"/>
      <c r="BJ79" s="190"/>
      <c r="BK79" s="190"/>
      <c r="BL79" s="190"/>
      <c r="BM79" s="190"/>
      <c r="BN79" s="190"/>
      <c r="BO79" s="190"/>
      <c r="BP79" s="190"/>
      <c r="BQ79" s="190"/>
      <c r="BR79" s="190"/>
    </row>
    <row r="80" spans="1:70" s="189" customFormat="1" ht="19.5" customHeight="1" x14ac:dyDescent="0.2">
      <c r="A80" s="4"/>
      <c r="B80" s="692" t="s">
        <v>230</v>
      </c>
      <c r="C80" s="692"/>
      <c r="D80" s="692"/>
      <c r="E80" s="692"/>
      <c r="F80" s="692"/>
      <c r="G80" s="692"/>
      <c r="H80" s="692"/>
      <c r="I80" s="692"/>
      <c r="J80" s="692"/>
      <c r="K80" s="692"/>
      <c r="L80" s="692"/>
      <c r="M80" s="692"/>
      <c r="N80" s="692"/>
      <c r="O80" s="692"/>
      <c r="P80" s="692"/>
      <c r="Q80" s="692"/>
      <c r="R80" s="692"/>
      <c r="S80" s="692"/>
      <c r="T80" s="692"/>
      <c r="U80" s="692"/>
      <c r="V80" s="692"/>
      <c r="W80" s="692"/>
      <c r="X80" s="692"/>
      <c r="Y80" s="692"/>
      <c r="Z80" s="692"/>
      <c r="AA80" s="692"/>
      <c r="AB80" s="692"/>
      <c r="AC80" s="692"/>
      <c r="AD80" s="692"/>
      <c r="AE80" s="692"/>
      <c r="AF80" s="692"/>
      <c r="AG80" s="692"/>
      <c r="AH80" s="692"/>
      <c r="AI80" s="692"/>
      <c r="AJ80" s="692"/>
      <c r="AK80" s="692"/>
      <c r="AL80" s="692"/>
      <c r="AM80" s="692"/>
      <c r="AN80" s="692"/>
      <c r="AO80" s="692"/>
      <c r="AP80" s="692"/>
      <c r="AQ80" s="692"/>
      <c r="AR80" s="692"/>
      <c r="AS80" s="692"/>
      <c r="AT80" s="692"/>
      <c r="AU80" s="692"/>
      <c r="AV80" s="692"/>
      <c r="AW80" s="692"/>
      <c r="AX80" s="190"/>
      <c r="AY80" s="190"/>
      <c r="AZ80" s="190"/>
      <c r="BA80" s="190"/>
      <c r="BB80" s="190"/>
      <c r="BC80" s="190"/>
      <c r="BD80" s="190"/>
      <c r="BE80" s="190"/>
      <c r="BF80" s="190"/>
      <c r="BG80" s="190"/>
      <c r="BH80" s="190"/>
      <c r="BI80" s="190"/>
      <c r="BJ80" s="190"/>
      <c r="BK80" s="190"/>
      <c r="BL80" s="190"/>
      <c r="BM80" s="190"/>
      <c r="BN80" s="190"/>
      <c r="BO80" s="190"/>
      <c r="BP80" s="190"/>
      <c r="BQ80" s="190"/>
      <c r="BR80" s="190"/>
    </row>
    <row r="81" spans="1:70" s="189" customFormat="1" ht="48.75" customHeight="1" x14ac:dyDescent="0.2">
      <c r="A81" s="4"/>
      <c r="B81" s="330"/>
      <c r="C81" s="693" t="s">
        <v>233</v>
      </c>
      <c r="D81" s="693"/>
      <c r="E81" s="693"/>
      <c r="F81" s="693"/>
      <c r="G81" s="693"/>
      <c r="H81" s="693"/>
      <c r="I81" s="693"/>
      <c r="J81" s="693"/>
      <c r="K81" s="693"/>
      <c r="L81" s="693"/>
      <c r="M81" s="693"/>
      <c r="N81" s="693"/>
      <c r="O81" s="693"/>
      <c r="P81" s="693"/>
      <c r="Q81" s="693"/>
      <c r="R81" s="693"/>
      <c r="S81" s="693"/>
      <c r="T81" s="693"/>
      <c r="U81" s="693"/>
      <c r="V81" s="693"/>
      <c r="W81" s="693"/>
      <c r="X81" s="693"/>
      <c r="Y81" s="693"/>
      <c r="Z81" s="693"/>
      <c r="AA81" s="693"/>
      <c r="AB81" s="693"/>
      <c r="AC81" s="693"/>
      <c r="AD81" s="693"/>
      <c r="AE81" s="693"/>
      <c r="AF81" s="693"/>
      <c r="AG81" s="693"/>
      <c r="AH81" s="693"/>
      <c r="AI81" s="693"/>
      <c r="AJ81" s="693"/>
      <c r="AK81" s="693"/>
      <c r="AL81" s="693"/>
      <c r="AM81" s="693"/>
      <c r="AN81" s="693"/>
      <c r="AO81" s="693"/>
      <c r="AP81" s="693"/>
      <c r="AQ81" s="693"/>
      <c r="AR81" s="693"/>
      <c r="AS81" s="693"/>
      <c r="AT81" s="693"/>
      <c r="AU81" s="693"/>
      <c r="AV81" s="693"/>
      <c r="AW81" s="693"/>
      <c r="AX81" s="190"/>
      <c r="AY81" s="190"/>
      <c r="AZ81" s="190"/>
      <c r="BA81" s="190"/>
      <c r="BB81" s="190"/>
      <c r="BC81" s="190"/>
      <c r="BD81" s="190"/>
      <c r="BE81" s="190"/>
      <c r="BF81" s="190"/>
      <c r="BG81" s="190"/>
      <c r="BH81" s="190"/>
      <c r="BI81" s="190"/>
      <c r="BJ81" s="190"/>
      <c r="BK81" s="190"/>
      <c r="BL81" s="190"/>
      <c r="BM81" s="190"/>
      <c r="BN81" s="190"/>
      <c r="BO81" s="190"/>
      <c r="BP81" s="190"/>
      <c r="BQ81" s="190"/>
      <c r="BR81" s="190"/>
    </row>
    <row r="82" spans="1:70" s="189" customFormat="1" ht="21.75" customHeight="1" x14ac:dyDescent="0.2">
      <c r="A82" s="188"/>
      <c r="B82" s="131"/>
      <c r="C82" s="696" t="s">
        <v>16</v>
      </c>
      <c r="D82" s="696"/>
      <c r="E82" s="696"/>
      <c r="F82" s="696"/>
      <c r="G82" s="696"/>
      <c r="H82" s="696"/>
      <c r="I82" s="696"/>
      <c r="J82" s="696"/>
      <c r="K82" s="696"/>
      <c r="L82" s="696"/>
      <c r="M82" s="696"/>
      <c r="N82" s="696"/>
      <c r="O82" s="696"/>
      <c r="P82" s="696"/>
      <c r="Q82" s="696"/>
      <c r="R82" s="696"/>
      <c r="S82" s="696"/>
      <c r="T82" s="696"/>
      <c r="U82" s="696"/>
      <c r="V82" s="696"/>
      <c r="W82" s="696"/>
      <c r="X82" s="696"/>
      <c r="Y82" s="696"/>
      <c r="Z82" s="696"/>
      <c r="AA82" s="696"/>
      <c r="AB82" s="696"/>
      <c r="AC82" s="696"/>
      <c r="AD82" s="696"/>
      <c r="AE82" s="696"/>
      <c r="AF82" s="696"/>
      <c r="AG82" s="696"/>
      <c r="AH82" s="696"/>
      <c r="AI82" s="131"/>
      <c r="AJ82" s="131"/>
      <c r="AK82" s="331"/>
      <c r="AL82" s="331"/>
      <c r="AM82" s="331"/>
      <c r="AN82" s="331"/>
      <c r="AO82" s="331"/>
      <c r="AP82" s="331"/>
      <c r="AQ82" s="331"/>
      <c r="AR82" s="331"/>
      <c r="AS82" s="331"/>
      <c r="AT82" s="331"/>
      <c r="AU82" s="331"/>
      <c r="AV82" s="331"/>
      <c r="AW82" s="331"/>
      <c r="AX82" s="190"/>
      <c r="AY82" s="190"/>
      <c r="AZ82" s="190"/>
      <c r="BA82" s="190"/>
      <c r="BB82" s="190"/>
      <c r="BC82" s="190"/>
      <c r="BD82" s="190"/>
      <c r="BE82" s="190"/>
      <c r="BF82" s="190"/>
      <c r="BG82" s="190"/>
      <c r="BH82" s="190"/>
      <c r="BI82" s="190"/>
      <c r="BJ82" s="190"/>
      <c r="BK82" s="190"/>
      <c r="BL82" s="190"/>
      <c r="BM82" s="190"/>
      <c r="BN82" s="190"/>
      <c r="BO82" s="190"/>
      <c r="BP82" s="190"/>
      <c r="BQ82" s="190"/>
      <c r="BR82" s="190"/>
    </row>
    <row r="83" spans="1:70" s="189" customFormat="1" ht="21.75" customHeight="1" x14ac:dyDescent="0.2">
      <c r="A83" s="188"/>
      <c r="B83" s="332"/>
      <c r="C83" s="696" t="s">
        <v>17</v>
      </c>
      <c r="D83" s="696"/>
      <c r="E83" s="696"/>
      <c r="F83" s="696"/>
      <c r="G83" s="696"/>
      <c r="H83" s="696"/>
      <c r="I83" s="696"/>
      <c r="J83" s="696"/>
      <c r="K83" s="696"/>
      <c r="L83" s="696"/>
      <c r="M83" s="696"/>
      <c r="N83" s="696"/>
      <c r="O83" s="696"/>
      <c r="P83" s="696"/>
      <c r="Q83" s="696"/>
      <c r="R83" s="696"/>
      <c r="S83" s="696"/>
      <c r="T83" s="696"/>
      <c r="U83" s="696"/>
      <c r="V83" s="696"/>
      <c r="W83" s="696"/>
      <c r="X83" s="696"/>
      <c r="Y83" s="696"/>
      <c r="Z83" s="696"/>
      <c r="AA83" s="696"/>
      <c r="AB83" s="696"/>
      <c r="AC83" s="696"/>
      <c r="AD83" s="696"/>
      <c r="AE83" s="696"/>
      <c r="AF83" s="696"/>
      <c r="AG83" s="696"/>
      <c r="AH83" s="696"/>
      <c r="AI83" s="696"/>
      <c r="AJ83" s="696"/>
      <c r="AK83" s="696"/>
      <c r="AL83" s="696"/>
      <c r="AM83" s="696"/>
      <c r="AN83" s="696"/>
      <c r="AO83" s="696"/>
      <c r="AP83" s="696"/>
      <c r="AQ83" s="696"/>
      <c r="AR83" s="696"/>
      <c r="AS83" s="696"/>
      <c r="AT83" s="696"/>
      <c r="AU83" s="696"/>
      <c r="AV83" s="696"/>
      <c r="AW83" s="696"/>
      <c r="AX83" s="190"/>
      <c r="AY83" s="190"/>
      <c r="AZ83" s="190"/>
      <c r="BA83" s="190"/>
      <c r="BB83" s="190"/>
      <c r="BC83" s="190"/>
      <c r="BD83" s="190"/>
      <c r="BE83" s="190"/>
      <c r="BF83" s="190"/>
      <c r="BG83" s="190"/>
      <c r="BH83" s="190"/>
      <c r="BI83" s="190"/>
      <c r="BJ83" s="190"/>
      <c r="BK83" s="190"/>
      <c r="BL83" s="190"/>
      <c r="BM83" s="190"/>
      <c r="BN83" s="190"/>
      <c r="BO83" s="190"/>
      <c r="BP83" s="190"/>
      <c r="BQ83" s="190"/>
      <c r="BR83" s="190"/>
    </row>
    <row r="84" spans="1:70" s="189" customFormat="1" ht="21.75" customHeight="1" x14ac:dyDescent="0.2">
      <c r="A84" s="188"/>
      <c r="B84" s="330"/>
      <c r="C84" s="696" t="s">
        <v>18</v>
      </c>
      <c r="D84" s="696"/>
      <c r="E84" s="696"/>
      <c r="F84" s="696"/>
      <c r="G84" s="696"/>
      <c r="H84" s="696"/>
      <c r="I84" s="696"/>
      <c r="J84" s="696"/>
      <c r="K84" s="696"/>
      <c r="L84" s="696"/>
      <c r="M84" s="696"/>
      <c r="N84" s="696"/>
      <c r="O84" s="696"/>
      <c r="P84" s="696"/>
      <c r="Q84" s="696"/>
      <c r="R84" s="696"/>
      <c r="S84" s="696"/>
      <c r="T84" s="696"/>
      <c r="U84" s="696"/>
      <c r="V84" s="696"/>
      <c r="W84" s="696"/>
      <c r="X84" s="696"/>
      <c r="Y84" s="696"/>
      <c r="Z84" s="696"/>
      <c r="AA84" s="696"/>
      <c r="AB84" s="696"/>
      <c r="AC84" s="696"/>
      <c r="AD84" s="696"/>
      <c r="AE84" s="696"/>
      <c r="AF84" s="696"/>
      <c r="AG84" s="696"/>
      <c r="AH84" s="696"/>
      <c r="AI84" s="131"/>
      <c r="AJ84" s="131"/>
      <c r="AK84" s="331"/>
      <c r="AL84" s="331"/>
      <c r="AM84" s="331"/>
      <c r="AN84" s="331"/>
      <c r="AO84" s="331"/>
      <c r="AP84" s="331"/>
      <c r="AQ84" s="331"/>
      <c r="AR84" s="331"/>
      <c r="AS84" s="331"/>
      <c r="AT84" s="331"/>
      <c r="AU84" s="331"/>
      <c r="AV84" s="331"/>
      <c r="AW84" s="331"/>
      <c r="AX84" s="190"/>
      <c r="AY84" s="190"/>
      <c r="AZ84" s="190"/>
      <c r="BA84" s="190"/>
      <c r="BB84" s="190"/>
      <c r="BC84" s="190"/>
      <c r="BD84" s="190"/>
      <c r="BE84" s="190"/>
      <c r="BF84" s="190"/>
      <c r="BG84" s="190"/>
      <c r="BH84" s="190"/>
      <c r="BI84" s="190"/>
      <c r="BJ84" s="190"/>
      <c r="BK84" s="190"/>
      <c r="BL84" s="190"/>
      <c r="BM84" s="190"/>
      <c r="BN84" s="190"/>
      <c r="BO84" s="190"/>
      <c r="BP84" s="190"/>
      <c r="BQ84" s="190"/>
      <c r="BR84" s="190"/>
    </row>
    <row r="85" spans="1:70" s="189" customFormat="1" ht="46.5" customHeight="1" x14ac:dyDescent="0.2">
      <c r="A85" s="188"/>
      <c r="B85" s="692" t="s">
        <v>280</v>
      </c>
      <c r="C85" s="692"/>
      <c r="D85" s="692"/>
      <c r="E85" s="692"/>
      <c r="F85" s="692"/>
      <c r="G85" s="692"/>
      <c r="H85" s="692"/>
      <c r="I85" s="692"/>
      <c r="J85" s="692"/>
      <c r="K85" s="692"/>
      <c r="L85" s="692"/>
      <c r="M85" s="692"/>
      <c r="N85" s="692"/>
      <c r="O85" s="692"/>
      <c r="P85" s="692"/>
      <c r="Q85" s="692"/>
      <c r="R85" s="692"/>
      <c r="S85" s="692"/>
      <c r="T85" s="692"/>
      <c r="U85" s="692"/>
      <c r="V85" s="692"/>
      <c r="W85" s="692"/>
      <c r="X85" s="692"/>
      <c r="Y85" s="692"/>
      <c r="Z85" s="692"/>
      <c r="AA85" s="692"/>
      <c r="AB85" s="692"/>
      <c r="AC85" s="692"/>
      <c r="AD85" s="692"/>
      <c r="AE85" s="692"/>
      <c r="AF85" s="692"/>
      <c r="AG85" s="692"/>
      <c r="AH85" s="692"/>
      <c r="AI85" s="692"/>
      <c r="AJ85" s="692"/>
      <c r="AK85" s="692"/>
      <c r="AL85" s="692"/>
      <c r="AM85" s="692"/>
      <c r="AN85" s="692"/>
      <c r="AO85" s="692"/>
      <c r="AP85" s="692"/>
      <c r="AQ85" s="692"/>
      <c r="AR85" s="692"/>
      <c r="AS85" s="692"/>
      <c r="AT85" s="692"/>
      <c r="AU85" s="692"/>
      <c r="AV85" s="692"/>
      <c r="AW85" s="692"/>
      <c r="AX85" s="190"/>
      <c r="AY85" s="190"/>
      <c r="AZ85" s="190"/>
      <c r="BA85" s="190"/>
      <c r="BB85" s="190"/>
      <c r="BC85" s="190"/>
      <c r="BD85" s="190"/>
      <c r="BE85" s="190"/>
      <c r="BF85" s="190"/>
      <c r="BG85" s="190"/>
      <c r="BH85" s="190"/>
      <c r="BI85" s="190"/>
      <c r="BJ85" s="190"/>
      <c r="BK85" s="190"/>
      <c r="BL85" s="190"/>
      <c r="BM85" s="190"/>
      <c r="BN85" s="190"/>
      <c r="BO85" s="190"/>
      <c r="BP85" s="190"/>
      <c r="BQ85" s="190"/>
      <c r="BR85" s="190"/>
    </row>
    <row r="86" spans="1:70" s="189" customFormat="1" ht="22.5" customHeight="1" x14ac:dyDescent="0.2">
      <c r="A86" s="188"/>
      <c r="B86" s="692" t="s">
        <v>234</v>
      </c>
      <c r="C86" s="692"/>
      <c r="D86" s="692"/>
      <c r="E86" s="692"/>
      <c r="F86" s="692"/>
      <c r="G86" s="692"/>
      <c r="H86" s="692"/>
      <c r="I86" s="692"/>
      <c r="J86" s="692"/>
      <c r="K86" s="692"/>
      <c r="L86" s="692"/>
      <c r="M86" s="692"/>
      <c r="N86" s="692"/>
      <c r="O86" s="692"/>
      <c r="P86" s="692"/>
      <c r="Q86" s="692"/>
      <c r="R86" s="692"/>
      <c r="S86" s="692"/>
      <c r="T86" s="692"/>
      <c r="U86" s="692"/>
      <c r="V86" s="692"/>
      <c r="W86" s="692"/>
      <c r="X86" s="692"/>
      <c r="Y86" s="692"/>
      <c r="Z86" s="692"/>
      <c r="AA86" s="692"/>
      <c r="AB86" s="692"/>
      <c r="AC86" s="692"/>
      <c r="AD86" s="692"/>
      <c r="AE86" s="692"/>
      <c r="AF86" s="692"/>
      <c r="AG86" s="692"/>
      <c r="AH86" s="692"/>
      <c r="AI86" s="692"/>
      <c r="AJ86" s="692"/>
      <c r="AK86" s="692"/>
      <c r="AL86" s="692"/>
      <c r="AM86" s="692"/>
      <c r="AN86" s="692"/>
      <c r="AO86" s="692"/>
      <c r="AP86" s="692"/>
      <c r="AQ86" s="692"/>
      <c r="AR86" s="692"/>
      <c r="AS86" s="692"/>
      <c r="AT86" s="692"/>
      <c r="AU86" s="692"/>
      <c r="AV86" s="692"/>
      <c r="AW86" s="692"/>
      <c r="AX86" s="190"/>
      <c r="AY86" s="190"/>
      <c r="AZ86" s="190"/>
      <c r="BA86" s="190"/>
      <c r="BB86" s="190"/>
      <c r="BC86" s="190"/>
      <c r="BD86" s="190"/>
      <c r="BE86" s="190"/>
      <c r="BF86" s="190"/>
      <c r="BG86" s="190"/>
      <c r="BH86" s="190"/>
      <c r="BI86" s="190"/>
      <c r="BJ86" s="190"/>
      <c r="BK86" s="190"/>
      <c r="BL86" s="190"/>
      <c r="BM86" s="190"/>
      <c r="BN86" s="190"/>
      <c r="BO86" s="190"/>
      <c r="BP86" s="190"/>
      <c r="BQ86" s="190"/>
      <c r="BR86" s="190"/>
    </row>
    <row r="87" spans="1:70" s="189" customFormat="1" ht="33.75" customHeight="1" x14ac:dyDescent="0.2">
      <c r="A87" s="188"/>
      <c r="B87" s="693" t="s">
        <v>235</v>
      </c>
      <c r="C87" s="693"/>
      <c r="D87" s="693"/>
      <c r="E87" s="693"/>
      <c r="F87" s="693"/>
      <c r="G87" s="693"/>
      <c r="H87" s="693"/>
      <c r="I87" s="693"/>
      <c r="J87" s="693"/>
      <c r="K87" s="693"/>
      <c r="L87" s="693"/>
      <c r="M87" s="693"/>
      <c r="N87" s="693"/>
      <c r="O87" s="693"/>
      <c r="P87" s="693"/>
      <c r="Q87" s="693"/>
      <c r="R87" s="693"/>
      <c r="S87" s="693"/>
      <c r="T87" s="693"/>
      <c r="U87" s="693"/>
      <c r="V87" s="693"/>
      <c r="W87" s="693"/>
      <c r="X87" s="693"/>
      <c r="Y87" s="693"/>
      <c r="Z87" s="693"/>
      <c r="AA87" s="693"/>
      <c r="AB87" s="693"/>
      <c r="AC87" s="693"/>
      <c r="AD87" s="693"/>
      <c r="AE87" s="693"/>
      <c r="AF87" s="693"/>
      <c r="AG87" s="693"/>
      <c r="AH87" s="693"/>
      <c r="AI87" s="693"/>
      <c r="AJ87" s="693"/>
      <c r="AK87" s="693"/>
      <c r="AL87" s="693"/>
      <c r="AM87" s="693"/>
      <c r="AN87" s="693"/>
      <c r="AO87" s="693"/>
      <c r="AP87" s="693"/>
      <c r="AQ87" s="693"/>
      <c r="AR87" s="693"/>
      <c r="AS87" s="693"/>
      <c r="AT87" s="693"/>
      <c r="AU87" s="693"/>
      <c r="AV87" s="693"/>
      <c r="AW87" s="693"/>
      <c r="AX87" s="190"/>
      <c r="AY87" s="190"/>
      <c r="AZ87" s="190"/>
      <c r="BA87" s="190"/>
      <c r="BB87" s="190"/>
      <c r="BC87" s="190"/>
      <c r="BD87" s="190"/>
      <c r="BE87" s="190"/>
      <c r="BF87" s="190"/>
      <c r="BG87" s="190"/>
      <c r="BH87" s="190"/>
      <c r="BI87" s="190"/>
      <c r="BJ87" s="190"/>
      <c r="BK87" s="190"/>
      <c r="BL87" s="190"/>
      <c r="BM87" s="190"/>
      <c r="BN87" s="190"/>
      <c r="BO87" s="190"/>
      <c r="BP87" s="190"/>
      <c r="BQ87" s="190"/>
      <c r="BR87" s="190"/>
    </row>
    <row r="88" spans="1:70" s="189" customFormat="1" ht="29.25" customHeight="1" x14ac:dyDescent="0.2">
      <c r="A88" s="188"/>
      <c r="B88" s="143" t="s">
        <v>236</v>
      </c>
      <c r="C88" s="143"/>
      <c r="D88" s="143"/>
      <c r="E88" s="143"/>
      <c r="F88" s="143"/>
      <c r="G88" s="143"/>
      <c r="H88" s="143"/>
      <c r="I88" s="143"/>
      <c r="J88" s="143"/>
      <c r="K88" s="143"/>
      <c r="L88" s="143"/>
      <c r="M88" s="143"/>
      <c r="N88" s="143"/>
      <c r="O88" s="143"/>
      <c r="P88" s="143"/>
      <c r="Q88" s="143"/>
      <c r="R88" s="143"/>
      <c r="S88" s="143"/>
      <c r="T88" s="143"/>
      <c r="U88" s="143"/>
      <c r="V88" s="143"/>
      <c r="W88" s="143"/>
      <c r="X88" s="143"/>
      <c r="Y88" s="143"/>
      <c r="Z88" s="143"/>
      <c r="AA88" s="143"/>
      <c r="AB88" s="143"/>
      <c r="AC88" s="143"/>
      <c r="AD88" s="143"/>
      <c r="AE88" s="143"/>
      <c r="AF88" s="143"/>
      <c r="AG88" s="143"/>
      <c r="AH88" s="143"/>
      <c r="AI88" s="143"/>
      <c r="AJ88" s="143"/>
      <c r="AK88" s="333"/>
      <c r="AL88" s="333"/>
      <c r="AM88" s="333"/>
      <c r="AN88" s="333"/>
      <c r="AO88" s="333"/>
      <c r="AP88" s="333"/>
      <c r="AQ88" s="333"/>
      <c r="AR88" s="333"/>
      <c r="AS88" s="333"/>
      <c r="AT88" s="333"/>
      <c r="AU88" s="333"/>
      <c r="AV88" s="333"/>
      <c r="AW88" s="333"/>
      <c r="AX88" s="190"/>
      <c r="AY88" s="190"/>
      <c r="AZ88" s="190"/>
      <c r="BA88" s="190"/>
      <c r="BB88" s="190"/>
      <c r="BC88" s="190"/>
      <c r="BD88" s="190"/>
      <c r="BE88" s="190"/>
      <c r="BF88" s="190"/>
      <c r="BG88" s="190"/>
      <c r="BH88" s="190"/>
      <c r="BI88" s="190"/>
      <c r="BJ88" s="190"/>
      <c r="BK88" s="190"/>
      <c r="BL88" s="190"/>
      <c r="BM88" s="190"/>
      <c r="BN88" s="190"/>
      <c r="BO88" s="190"/>
      <c r="BP88" s="190"/>
      <c r="BQ88" s="190"/>
      <c r="BR88" s="190"/>
    </row>
    <row r="89" spans="1:70" ht="21.75" customHeight="1" x14ac:dyDescent="0.2">
      <c r="A89" s="188"/>
      <c r="B89" s="143"/>
      <c r="C89" s="696" t="s">
        <v>53</v>
      </c>
      <c r="D89" s="696"/>
      <c r="E89" s="696"/>
      <c r="F89" s="696"/>
      <c r="G89" s="696"/>
      <c r="H89" s="696"/>
      <c r="I89" s="696"/>
      <c r="J89" s="696"/>
      <c r="K89" s="696"/>
      <c r="L89" s="696"/>
      <c r="M89" s="696"/>
      <c r="N89" s="696"/>
      <c r="O89" s="696"/>
      <c r="P89" s="696"/>
      <c r="Q89" s="696"/>
      <c r="R89" s="696"/>
      <c r="S89" s="696"/>
      <c r="T89" s="696"/>
      <c r="U89" s="696"/>
      <c r="V89" s="696"/>
      <c r="W89" s="696"/>
      <c r="X89" s="696"/>
      <c r="Y89" s="696"/>
      <c r="Z89" s="696"/>
      <c r="AA89" s="696"/>
      <c r="AB89" s="696"/>
      <c r="AC89" s="696"/>
      <c r="AD89" s="696"/>
      <c r="AE89" s="696"/>
      <c r="AF89" s="696"/>
      <c r="AG89" s="696"/>
      <c r="AH89" s="696"/>
      <c r="AI89" s="696"/>
      <c r="AJ89" s="696"/>
      <c r="AK89" s="696"/>
      <c r="AL89" s="696"/>
      <c r="AM89" s="696"/>
      <c r="AN89" s="696"/>
      <c r="AO89" s="696"/>
      <c r="AP89" s="696"/>
      <c r="AQ89" s="696"/>
      <c r="AR89" s="696"/>
      <c r="AS89" s="696"/>
      <c r="AT89" s="696"/>
      <c r="AU89" s="696"/>
      <c r="AV89" s="696"/>
      <c r="AW89" s="696"/>
      <c r="AX89" s="196"/>
      <c r="AY89" s="196"/>
      <c r="AZ89" s="196"/>
      <c r="BA89" s="196"/>
      <c r="BB89" s="196"/>
      <c r="BC89" s="196"/>
      <c r="BD89" s="196"/>
      <c r="BE89" s="196"/>
      <c r="BF89" s="196"/>
      <c r="BG89" s="196"/>
      <c r="BH89" s="196"/>
      <c r="BI89" s="196"/>
      <c r="BJ89" s="196"/>
      <c r="BK89" s="196"/>
      <c r="BL89" s="196"/>
      <c r="BM89" s="196"/>
      <c r="BN89" s="196"/>
      <c r="BO89" s="196"/>
      <c r="BP89" s="196"/>
      <c r="BQ89" s="196"/>
      <c r="BR89" s="196"/>
    </row>
    <row r="90" spans="1:70" ht="135" customHeight="1" x14ac:dyDescent="0.2">
      <c r="A90" s="188"/>
      <c r="B90" s="334"/>
      <c r="C90" s="692" t="s">
        <v>231</v>
      </c>
      <c r="D90" s="692"/>
      <c r="E90" s="692"/>
      <c r="F90" s="692"/>
      <c r="G90" s="692"/>
      <c r="H90" s="692"/>
      <c r="I90" s="692"/>
      <c r="J90" s="692"/>
      <c r="K90" s="692"/>
      <c r="L90" s="692"/>
      <c r="M90" s="692"/>
      <c r="N90" s="692"/>
      <c r="O90" s="692"/>
      <c r="P90" s="692"/>
      <c r="Q90" s="692"/>
      <c r="R90" s="692"/>
      <c r="S90" s="692"/>
      <c r="T90" s="692"/>
      <c r="U90" s="692"/>
      <c r="V90" s="692"/>
      <c r="W90" s="692"/>
      <c r="X90" s="692"/>
      <c r="Y90" s="692"/>
      <c r="Z90" s="692"/>
      <c r="AA90" s="692"/>
      <c r="AB90" s="692"/>
      <c r="AC90" s="692"/>
      <c r="AD90" s="692"/>
      <c r="AE90" s="692"/>
      <c r="AF90" s="692"/>
      <c r="AG90" s="692"/>
      <c r="AH90" s="692"/>
      <c r="AI90" s="692"/>
      <c r="AJ90" s="692"/>
      <c r="AK90" s="692"/>
      <c r="AL90" s="692"/>
      <c r="AM90" s="692"/>
      <c r="AN90" s="692"/>
      <c r="AO90" s="692"/>
      <c r="AP90" s="692"/>
      <c r="AQ90" s="692"/>
      <c r="AR90" s="692"/>
      <c r="AS90" s="692"/>
      <c r="AT90" s="692"/>
      <c r="AU90" s="692"/>
      <c r="AV90" s="692"/>
      <c r="AW90" s="692"/>
      <c r="AX90" s="196"/>
      <c r="AY90" s="196"/>
      <c r="AZ90" s="196"/>
      <c r="BA90" s="196"/>
      <c r="BB90" s="196"/>
      <c r="BC90" s="196"/>
      <c r="BD90" s="196"/>
      <c r="BE90" s="196"/>
      <c r="BF90" s="196"/>
      <c r="BG90" s="196"/>
      <c r="BH90" s="196"/>
      <c r="BI90" s="196"/>
      <c r="BJ90" s="196"/>
      <c r="BK90" s="196"/>
      <c r="BL90" s="196"/>
      <c r="BM90" s="196"/>
      <c r="BN90" s="196"/>
      <c r="BO90" s="196"/>
      <c r="BP90" s="196"/>
      <c r="BQ90" s="196"/>
      <c r="BR90" s="196"/>
    </row>
    <row r="91" spans="1:70" ht="28.5" customHeight="1" x14ac:dyDescent="0.2">
      <c r="A91" s="188"/>
      <c r="B91" s="143" t="s">
        <v>237</v>
      </c>
      <c r="C91" s="143"/>
      <c r="D91" s="143"/>
      <c r="E91" s="143"/>
      <c r="F91" s="143"/>
      <c r="G91" s="143"/>
      <c r="H91" s="143"/>
      <c r="I91" s="143"/>
      <c r="J91" s="143"/>
      <c r="K91" s="143"/>
      <c r="L91" s="143"/>
      <c r="M91" s="143"/>
      <c r="N91" s="143"/>
      <c r="O91" s="143"/>
      <c r="P91" s="143"/>
      <c r="Q91" s="143"/>
      <c r="R91" s="143"/>
      <c r="S91" s="143"/>
      <c r="T91" s="143"/>
      <c r="U91" s="143"/>
      <c r="V91" s="143"/>
      <c r="W91" s="143"/>
      <c r="X91" s="143"/>
      <c r="Y91" s="143"/>
      <c r="Z91" s="143"/>
      <c r="AA91" s="143"/>
      <c r="AB91" s="143"/>
      <c r="AC91" s="143"/>
      <c r="AD91" s="143"/>
      <c r="AE91" s="143"/>
      <c r="AF91" s="143"/>
      <c r="AG91" s="143"/>
      <c r="AH91" s="143"/>
      <c r="AI91" s="143"/>
      <c r="AJ91" s="143"/>
      <c r="AK91" s="335"/>
      <c r="AL91" s="335"/>
      <c r="AM91" s="335"/>
      <c r="AN91" s="335"/>
      <c r="AO91" s="335"/>
      <c r="AP91" s="335"/>
      <c r="AQ91" s="335"/>
      <c r="AR91" s="335"/>
      <c r="AS91" s="335"/>
      <c r="AT91" s="335"/>
      <c r="AU91" s="335"/>
      <c r="AV91" s="335"/>
      <c r="AW91" s="335"/>
      <c r="AX91" s="196"/>
      <c r="AY91" s="196"/>
      <c r="AZ91" s="196"/>
      <c r="BA91" s="196"/>
      <c r="BB91" s="196"/>
      <c r="BC91" s="196"/>
      <c r="BD91" s="196"/>
      <c r="BE91" s="196"/>
      <c r="BF91" s="196"/>
      <c r="BG91" s="196"/>
      <c r="BH91" s="196"/>
      <c r="BI91" s="196"/>
      <c r="BJ91" s="196"/>
      <c r="BK91" s="196"/>
      <c r="BL91" s="196"/>
      <c r="BM91" s="196"/>
      <c r="BN91" s="196"/>
      <c r="BO91" s="196"/>
      <c r="BP91" s="196"/>
      <c r="BQ91" s="196"/>
      <c r="BR91" s="196"/>
    </row>
    <row r="92" spans="1:70" ht="33.75" customHeight="1" x14ac:dyDescent="0.2">
      <c r="A92" s="188"/>
      <c r="B92" s="693" t="s">
        <v>238</v>
      </c>
      <c r="C92" s="693"/>
      <c r="D92" s="693"/>
      <c r="E92" s="693"/>
      <c r="F92" s="693"/>
      <c r="G92" s="693"/>
      <c r="H92" s="693"/>
      <c r="I92" s="693"/>
      <c r="J92" s="693"/>
      <c r="K92" s="693"/>
      <c r="L92" s="693"/>
      <c r="M92" s="693"/>
      <c r="N92" s="693"/>
      <c r="O92" s="693"/>
      <c r="P92" s="693"/>
      <c r="Q92" s="693"/>
      <c r="R92" s="693"/>
      <c r="S92" s="693"/>
      <c r="T92" s="693"/>
      <c r="U92" s="693"/>
      <c r="V92" s="693"/>
      <c r="W92" s="693"/>
      <c r="X92" s="693"/>
      <c r="Y92" s="693"/>
      <c r="Z92" s="693"/>
      <c r="AA92" s="693"/>
      <c r="AB92" s="693"/>
      <c r="AC92" s="693"/>
      <c r="AD92" s="693"/>
      <c r="AE92" s="693"/>
      <c r="AF92" s="693"/>
      <c r="AG92" s="693"/>
      <c r="AH92" s="693"/>
      <c r="AI92" s="693"/>
      <c r="AJ92" s="693"/>
      <c r="AK92" s="693"/>
      <c r="AL92" s="693"/>
      <c r="AM92" s="693"/>
      <c r="AN92" s="693"/>
      <c r="AO92" s="693"/>
      <c r="AP92" s="693"/>
      <c r="AQ92" s="693"/>
      <c r="AR92" s="693"/>
      <c r="AS92" s="693"/>
      <c r="AT92" s="693"/>
      <c r="AU92" s="693"/>
      <c r="AV92" s="693"/>
      <c r="AW92" s="693"/>
      <c r="AX92" s="196"/>
      <c r="AY92" s="196"/>
      <c r="AZ92" s="196"/>
      <c r="BA92" s="196"/>
      <c r="BB92" s="196"/>
      <c r="BC92" s="196"/>
      <c r="BD92" s="196"/>
      <c r="BE92" s="196"/>
      <c r="BF92" s="196"/>
      <c r="BG92" s="196"/>
      <c r="BH92" s="196"/>
      <c r="BI92" s="196"/>
      <c r="BJ92" s="196"/>
      <c r="BK92" s="196"/>
      <c r="BL92" s="196"/>
      <c r="BM92" s="196"/>
      <c r="BN92" s="196"/>
      <c r="BO92" s="196"/>
      <c r="BP92" s="196"/>
      <c r="BQ92" s="196"/>
      <c r="BR92" s="196"/>
    </row>
    <row r="93" spans="1:70" ht="36.75" customHeight="1" x14ac:dyDescent="0.2">
      <c r="A93" s="188"/>
      <c r="B93" s="693" t="s">
        <v>239</v>
      </c>
      <c r="C93" s="693"/>
      <c r="D93" s="693"/>
      <c r="E93" s="693"/>
      <c r="F93" s="693"/>
      <c r="G93" s="693"/>
      <c r="H93" s="693"/>
      <c r="I93" s="693"/>
      <c r="J93" s="693"/>
      <c r="K93" s="693"/>
      <c r="L93" s="693"/>
      <c r="M93" s="693"/>
      <c r="N93" s="693"/>
      <c r="O93" s="693"/>
      <c r="P93" s="693"/>
      <c r="Q93" s="693"/>
      <c r="R93" s="693"/>
      <c r="S93" s="693"/>
      <c r="T93" s="693"/>
      <c r="U93" s="693"/>
      <c r="V93" s="693"/>
      <c r="W93" s="693"/>
      <c r="X93" s="693"/>
      <c r="Y93" s="693"/>
      <c r="Z93" s="693"/>
      <c r="AA93" s="693"/>
      <c r="AB93" s="693"/>
      <c r="AC93" s="693"/>
      <c r="AD93" s="693"/>
      <c r="AE93" s="693"/>
      <c r="AF93" s="693"/>
      <c r="AG93" s="693"/>
      <c r="AH93" s="693"/>
      <c r="AI93" s="693"/>
      <c r="AJ93" s="693"/>
      <c r="AK93" s="693"/>
      <c r="AL93" s="693"/>
      <c r="AM93" s="693"/>
      <c r="AN93" s="693"/>
      <c r="AO93" s="693"/>
      <c r="AP93" s="693"/>
      <c r="AQ93" s="693"/>
      <c r="AR93" s="693"/>
      <c r="AS93" s="693"/>
      <c r="AT93" s="693"/>
      <c r="AU93" s="693"/>
      <c r="AV93" s="693"/>
      <c r="AW93" s="693"/>
      <c r="AX93" s="196"/>
      <c r="AY93" s="196"/>
      <c r="AZ93" s="196"/>
      <c r="BA93" s="196"/>
      <c r="BB93" s="196"/>
      <c r="BC93" s="196"/>
      <c r="BD93" s="196"/>
      <c r="BE93" s="196"/>
      <c r="BF93" s="196"/>
      <c r="BG93" s="196"/>
      <c r="BH93" s="196"/>
      <c r="BI93" s="196"/>
      <c r="BJ93" s="196"/>
      <c r="BK93" s="196"/>
      <c r="BL93" s="196"/>
      <c r="BM93" s="196"/>
      <c r="BN93" s="196"/>
      <c r="BO93" s="196"/>
      <c r="BP93" s="196"/>
      <c r="BQ93" s="196"/>
      <c r="BR93" s="196"/>
    </row>
    <row r="94" spans="1:70" ht="36.75" customHeight="1" x14ac:dyDescent="0.2">
      <c r="A94" s="188"/>
      <c r="B94" s="693" t="s">
        <v>240</v>
      </c>
      <c r="C94" s="693"/>
      <c r="D94" s="693"/>
      <c r="E94" s="693"/>
      <c r="F94" s="693"/>
      <c r="G94" s="693"/>
      <c r="H94" s="693"/>
      <c r="I94" s="693"/>
      <c r="J94" s="693"/>
      <c r="K94" s="693"/>
      <c r="L94" s="693"/>
      <c r="M94" s="693"/>
      <c r="N94" s="693"/>
      <c r="O94" s="693"/>
      <c r="P94" s="693"/>
      <c r="Q94" s="693"/>
      <c r="R94" s="693"/>
      <c r="S94" s="693"/>
      <c r="T94" s="693"/>
      <c r="U94" s="693"/>
      <c r="V94" s="693"/>
      <c r="W94" s="693"/>
      <c r="X94" s="693"/>
      <c r="Y94" s="693"/>
      <c r="Z94" s="693"/>
      <c r="AA94" s="693"/>
      <c r="AB94" s="693"/>
      <c r="AC94" s="693"/>
      <c r="AD94" s="693"/>
      <c r="AE94" s="693"/>
      <c r="AF94" s="693"/>
      <c r="AG94" s="693"/>
      <c r="AH94" s="693"/>
      <c r="AI94" s="693"/>
      <c r="AJ94" s="693"/>
      <c r="AK94" s="693"/>
      <c r="AL94" s="693"/>
      <c r="AM94" s="693"/>
      <c r="AN94" s="693"/>
      <c r="AO94" s="693"/>
      <c r="AP94" s="693"/>
      <c r="AQ94" s="693"/>
      <c r="AR94" s="693"/>
      <c r="AS94" s="693"/>
      <c r="AT94" s="693"/>
      <c r="AU94" s="693"/>
      <c r="AV94" s="693"/>
      <c r="AW94" s="693"/>
      <c r="AX94" s="196"/>
      <c r="AY94" s="196"/>
      <c r="AZ94" s="196"/>
      <c r="BA94" s="196"/>
      <c r="BB94" s="196"/>
      <c r="BC94" s="196"/>
      <c r="BD94" s="196"/>
      <c r="BE94" s="196"/>
      <c r="BF94" s="196"/>
      <c r="BG94" s="196"/>
      <c r="BH94" s="196"/>
      <c r="BI94" s="196"/>
      <c r="BJ94" s="196"/>
      <c r="BK94" s="196"/>
      <c r="BL94" s="196"/>
      <c r="BM94" s="196"/>
      <c r="BN94" s="196"/>
      <c r="BO94" s="196"/>
      <c r="BP94" s="196"/>
      <c r="BQ94" s="196"/>
      <c r="BR94" s="196"/>
    </row>
    <row r="95" spans="1:70" ht="130.5" customHeight="1" x14ac:dyDescent="0.2">
      <c r="A95" s="188"/>
      <c r="B95" s="692" t="s">
        <v>241</v>
      </c>
      <c r="C95" s="692"/>
      <c r="D95" s="692"/>
      <c r="E95" s="692"/>
      <c r="F95" s="692"/>
      <c r="G95" s="692"/>
      <c r="H95" s="692"/>
      <c r="I95" s="692"/>
      <c r="J95" s="692"/>
      <c r="K95" s="692"/>
      <c r="L95" s="692"/>
      <c r="M95" s="692"/>
      <c r="N95" s="692"/>
      <c r="O95" s="692"/>
      <c r="P95" s="692"/>
      <c r="Q95" s="692"/>
      <c r="R95" s="692"/>
      <c r="S95" s="692"/>
      <c r="T95" s="692"/>
      <c r="U95" s="692"/>
      <c r="V95" s="692"/>
      <c r="W95" s="692"/>
      <c r="X95" s="692"/>
      <c r="Y95" s="692"/>
      <c r="Z95" s="692"/>
      <c r="AA95" s="692"/>
      <c r="AB95" s="692"/>
      <c r="AC95" s="692"/>
      <c r="AD95" s="692"/>
      <c r="AE95" s="692"/>
      <c r="AF95" s="692"/>
      <c r="AG95" s="692"/>
      <c r="AH95" s="692"/>
      <c r="AI95" s="692"/>
      <c r="AJ95" s="692"/>
      <c r="AK95" s="692"/>
      <c r="AL95" s="692"/>
      <c r="AM95" s="692"/>
      <c r="AN95" s="692"/>
      <c r="AO95" s="692"/>
      <c r="AP95" s="692"/>
      <c r="AQ95" s="692"/>
      <c r="AR95" s="692"/>
      <c r="AS95" s="692"/>
      <c r="AT95" s="692"/>
      <c r="AU95" s="692"/>
      <c r="AV95" s="692"/>
      <c r="AW95" s="692"/>
      <c r="AX95" s="196"/>
      <c r="AY95" s="196"/>
      <c r="AZ95" s="196"/>
      <c r="BA95" s="196"/>
      <c r="BB95" s="196"/>
      <c r="BC95" s="196"/>
      <c r="BD95" s="196"/>
      <c r="BE95" s="196"/>
      <c r="BF95" s="196"/>
      <c r="BG95" s="196"/>
      <c r="BH95" s="196"/>
      <c r="BI95" s="196"/>
      <c r="BJ95" s="196"/>
      <c r="BK95" s="196"/>
      <c r="BL95" s="196"/>
      <c r="BM95" s="196"/>
      <c r="BN95" s="196"/>
      <c r="BO95" s="196"/>
      <c r="BP95" s="196"/>
      <c r="BQ95" s="196"/>
      <c r="BR95" s="196"/>
    </row>
    <row r="96" spans="1:70" ht="78" customHeight="1" x14ac:dyDescent="0.2">
      <c r="A96" s="188"/>
      <c r="B96" s="692" t="s">
        <v>273</v>
      </c>
      <c r="C96" s="692"/>
      <c r="D96" s="692"/>
      <c r="E96" s="692"/>
      <c r="F96" s="692"/>
      <c r="G96" s="692"/>
      <c r="H96" s="692"/>
      <c r="I96" s="692"/>
      <c r="J96" s="692"/>
      <c r="K96" s="692"/>
      <c r="L96" s="692"/>
      <c r="M96" s="692"/>
      <c r="N96" s="692"/>
      <c r="O96" s="692"/>
      <c r="P96" s="692"/>
      <c r="Q96" s="692"/>
      <c r="R96" s="692"/>
      <c r="S96" s="692"/>
      <c r="T96" s="692"/>
      <c r="U96" s="692"/>
      <c r="V96" s="692"/>
      <c r="W96" s="692"/>
      <c r="X96" s="692"/>
      <c r="Y96" s="692"/>
      <c r="Z96" s="692"/>
      <c r="AA96" s="692"/>
      <c r="AB96" s="692"/>
      <c r="AC96" s="692"/>
      <c r="AD96" s="692"/>
      <c r="AE96" s="692"/>
      <c r="AF96" s="692"/>
      <c r="AG96" s="692"/>
      <c r="AH96" s="692"/>
      <c r="AI96" s="692"/>
      <c r="AJ96" s="692"/>
      <c r="AK96" s="692"/>
      <c r="AL96" s="692"/>
      <c r="AM96" s="692"/>
      <c r="AN96" s="692"/>
      <c r="AO96" s="692"/>
      <c r="AP96" s="692"/>
      <c r="AQ96" s="692"/>
      <c r="AR96" s="692"/>
      <c r="AS96" s="692"/>
      <c r="AT96" s="692"/>
      <c r="AU96" s="692"/>
      <c r="AV96" s="692"/>
      <c r="AW96" s="692"/>
      <c r="AX96" s="196"/>
      <c r="AY96" s="196"/>
      <c r="AZ96" s="196"/>
      <c r="BA96" s="196"/>
      <c r="BB96" s="196"/>
      <c r="BC96" s="196"/>
      <c r="BD96" s="196"/>
      <c r="BE96" s="196"/>
      <c r="BF96" s="196"/>
      <c r="BG96" s="196"/>
      <c r="BH96" s="196"/>
      <c r="BI96" s="196"/>
      <c r="BJ96" s="196"/>
      <c r="BK96" s="196"/>
      <c r="BL96" s="196"/>
      <c r="BM96" s="196"/>
      <c r="BN96" s="196"/>
      <c r="BO96" s="196"/>
      <c r="BP96" s="196"/>
      <c r="BQ96" s="196"/>
      <c r="BR96" s="196"/>
    </row>
    <row r="97" spans="1:70" ht="28.5" customHeight="1" x14ac:dyDescent="0.2">
      <c r="A97" s="188"/>
      <c r="B97" s="697" t="s">
        <v>242</v>
      </c>
      <c r="C97" s="697"/>
      <c r="D97" s="697"/>
      <c r="E97" s="697"/>
      <c r="F97" s="697"/>
      <c r="G97" s="697"/>
      <c r="H97" s="697"/>
      <c r="I97" s="697"/>
      <c r="J97" s="697"/>
      <c r="K97" s="697"/>
      <c r="L97" s="697"/>
      <c r="M97" s="697"/>
      <c r="N97" s="697"/>
      <c r="O97" s="697"/>
      <c r="P97" s="697"/>
      <c r="Q97" s="697"/>
      <c r="R97" s="697"/>
      <c r="S97" s="697"/>
      <c r="T97" s="697"/>
      <c r="U97" s="697"/>
      <c r="V97" s="697"/>
      <c r="W97" s="697"/>
      <c r="X97" s="697"/>
      <c r="Y97" s="697"/>
      <c r="Z97" s="697"/>
      <c r="AA97" s="697"/>
      <c r="AB97" s="697"/>
      <c r="AC97" s="697"/>
      <c r="AD97" s="697"/>
      <c r="AE97" s="697"/>
      <c r="AF97" s="697"/>
      <c r="AG97" s="697"/>
      <c r="AH97" s="697"/>
      <c r="AI97" s="131"/>
      <c r="AJ97" s="131"/>
      <c r="AK97" s="331"/>
      <c r="AL97" s="331"/>
      <c r="AM97" s="331"/>
      <c r="AN97" s="331"/>
      <c r="AO97" s="331"/>
      <c r="AP97" s="331"/>
      <c r="AQ97" s="331"/>
      <c r="AR97" s="331"/>
      <c r="AS97" s="331"/>
      <c r="AT97" s="331"/>
      <c r="AU97" s="331"/>
      <c r="AV97" s="331"/>
      <c r="AW97" s="331"/>
      <c r="AX97" s="196"/>
      <c r="AY97" s="196"/>
      <c r="AZ97" s="196"/>
      <c r="BA97" s="196"/>
      <c r="BB97" s="196"/>
      <c r="BC97" s="196"/>
      <c r="BD97" s="196"/>
      <c r="BE97" s="196"/>
      <c r="BF97" s="196"/>
      <c r="BG97" s="196"/>
      <c r="BH97" s="196"/>
      <c r="BI97" s="196"/>
      <c r="BJ97" s="196"/>
      <c r="BK97" s="196"/>
      <c r="BL97" s="196"/>
      <c r="BM97" s="196"/>
      <c r="BN97" s="196"/>
      <c r="BO97" s="196"/>
      <c r="BP97" s="196"/>
      <c r="BQ97" s="196"/>
      <c r="BR97" s="196"/>
    </row>
    <row r="98" spans="1:70" s="189" customFormat="1" ht="21.75" customHeight="1" x14ac:dyDescent="0.2">
      <c r="A98" s="188"/>
      <c r="B98" s="188"/>
      <c r="C98" s="188"/>
      <c r="D98" s="188"/>
      <c r="E98" s="188"/>
      <c r="F98" s="188"/>
      <c r="G98" s="188"/>
      <c r="H98" s="188"/>
      <c r="I98" s="188"/>
      <c r="J98" s="188"/>
      <c r="K98" s="188"/>
      <c r="L98" s="188"/>
      <c r="M98" s="188"/>
      <c r="N98" s="188"/>
      <c r="O98" s="188"/>
      <c r="P98" s="188"/>
      <c r="Q98" s="188"/>
      <c r="R98" s="188"/>
      <c r="S98" s="188"/>
      <c r="T98" s="188"/>
      <c r="U98" s="188"/>
      <c r="V98" s="188"/>
      <c r="W98" s="188"/>
      <c r="X98" s="188"/>
      <c r="Y98" s="188"/>
      <c r="Z98" s="188"/>
      <c r="AA98" s="188"/>
      <c r="AB98" s="188"/>
      <c r="AC98" s="188"/>
      <c r="AD98" s="188"/>
      <c r="AE98" s="188"/>
      <c r="AF98" s="188"/>
      <c r="AG98" s="188"/>
      <c r="AH98" s="188"/>
      <c r="AI98" s="188"/>
      <c r="AJ98" s="188"/>
      <c r="AK98" s="188"/>
      <c r="AT98" s="698" t="s">
        <v>277</v>
      </c>
      <c r="AU98" s="698"/>
      <c r="AV98" s="699"/>
      <c r="AW98" s="699"/>
      <c r="AX98" s="190"/>
      <c r="AY98" s="190"/>
      <c r="AZ98" s="190"/>
      <c r="BA98" s="190"/>
      <c r="BB98" s="190"/>
      <c r="BC98" s="190"/>
      <c r="BD98" s="190"/>
      <c r="BE98" s="190"/>
      <c r="BF98" s="190"/>
      <c r="BG98" s="190"/>
      <c r="BH98" s="190"/>
      <c r="BI98" s="190"/>
      <c r="BJ98" s="190"/>
      <c r="BK98" s="190"/>
      <c r="BL98" s="190"/>
      <c r="BM98" s="190"/>
      <c r="BN98" s="190"/>
      <c r="BO98" s="190"/>
      <c r="BP98" s="190"/>
      <c r="BQ98" s="190"/>
      <c r="BR98" s="190"/>
    </row>
    <row r="99" spans="1:70" x14ac:dyDescent="0.2">
      <c r="A99" s="144"/>
      <c r="B99" s="144"/>
      <c r="C99" s="144"/>
      <c r="D99" s="144"/>
      <c r="E99" s="144"/>
      <c r="F99" s="144"/>
      <c r="G99" s="144"/>
      <c r="H99" s="144"/>
      <c r="I99" s="144"/>
      <c r="J99" s="144"/>
      <c r="K99" s="144"/>
      <c r="L99" s="144"/>
      <c r="M99" s="144"/>
      <c r="N99" s="144"/>
      <c r="O99" s="144"/>
      <c r="P99" s="144"/>
      <c r="Q99" s="144"/>
      <c r="R99" s="144"/>
      <c r="S99" s="144"/>
      <c r="T99" s="144"/>
      <c r="U99" s="144"/>
      <c r="V99" s="144"/>
      <c r="W99" s="144"/>
      <c r="X99" s="144"/>
      <c r="Y99" s="144"/>
      <c r="Z99" s="144"/>
      <c r="AA99" s="144"/>
      <c r="AB99" s="144"/>
      <c r="AC99" s="144"/>
      <c r="AD99" s="144"/>
      <c r="AE99" s="144"/>
      <c r="AF99" s="144"/>
      <c r="AG99" s="144"/>
      <c r="AH99" s="144"/>
      <c r="AI99" s="144"/>
      <c r="AJ99" s="144"/>
      <c r="AK99" s="144"/>
    </row>
    <row r="100" spans="1:70" x14ac:dyDescent="0.2">
      <c r="A100" s="144"/>
      <c r="B100" s="144"/>
      <c r="C100" s="144"/>
      <c r="D100" s="144"/>
      <c r="E100" s="144"/>
      <c r="F100" s="144"/>
      <c r="G100" s="144"/>
      <c r="H100" s="144"/>
      <c r="I100" s="144"/>
      <c r="J100" s="144"/>
      <c r="K100" s="144"/>
      <c r="L100" s="144"/>
      <c r="M100" s="144"/>
      <c r="N100" s="144"/>
      <c r="O100" s="144"/>
      <c r="P100" s="144"/>
      <c r="Q100" s="144"/>
      <c r="R100" s="144"/>
      <c r="S100" s="144"/>
      <c r="T100" s="144"/>
      <c r="U100" s="144"/>
      <c r="V100" s="144"/>
      <c r="W100" s="144"/>
      <c r="X100" s="144"/>
      <c r="Y100" s="144"/>
      <c r="Z100" s="144"/>
      <c r="AA100" s="144"/>
      <c r="AB100" s="144"/>
      <c r="AC100" s="144"/>
      <c r="AD100" s="144"/>
      <c r="AE100" s="144"/>
      <c r="AF100" s="144"/>
      <c r="AG100" s="144"/>
      <c r="AH100" s="144"/>
      <c r="AI100" s="144"/>
      <c r="AJ100" s="144"/>
      <c r="AK100" s="144"/>
    </row>
    <row r="101" spans="1:70" x14ac:dyDescent="0.2">
      <c r="A101" s="144"/>
      <c r="B101" s="144"/>
      <c r="C101" s="144"/>
      <c r="D101" s="144"/>
      <c r="E101" s="144"/>
      <c r="F101" s="144"/>
      <c r="G101" s="144"/>
      <c r="H101" s="144"/>
      <c r="I101" s="144"/>
      <c r="J101" s="144"/>
      <c r="K101" s="144"/>
      <c r="L101" s="144"/>
      <c r="M101" s="144"/>
      <c r="N101" s="144"/>
      <c r="O101" s="144"/>
      <c r="P101" s="144"/>
      <c r="Q101" s="144"/>
      <c r="R101" s="144"/>
      <c r="S101" s="144"/>
      <c r="T101" s="144"/>
      <c r="U101" s="144"/>
      <c r="V101" s="144"/>
      <c r="W101" s="144"/>
      <c r="X101" s="144"/>
      <c r="Y101" s="144"/>
      <c r="Z101" s="144"/>
      <c r="AA101" s="144"/>
      <c r="AB101" s="144"/>
      <c r="AC101" s="144"/>
      <c r="AD101" s="144"/>
      <c r="AE101" s="144"/>
      <c r="AF101" s="144"/>
      <c r="AG101" s="144"/>
      <c r="AH101" s="144"/>
      <c r="AI101" s="144"/>
      <c r="AJ101" s="144"/>
      <c r="AK101" s="144"/>
    </row>
    <row r="102" spans="1:70" x14ac:dyDescent="0.2">
      <c r="A102" s="144"/>
      <c r="B102" s="144"/>
      <c r="C102" s="144"/>
      <c r="D102" s="144"/>
      <c r="E102" s="144"/>
      <c r="F102" s="144"/>
      <c r="G102" s="144"/>
      <c r="H102" s="144"/>
      <c r="I102" s="144"/>
      <c r="J102" s="144"/>
      <c r="K102" s="144"/>
      <c r="L102" s="144"/>
      <c r="M102" s="144"/>
      <c r="N102" s="144"/>
      <c r="O102" s="144"/>
      <c r="P102" s="144"/>
      <c r="Q102" s="144"/>
      <c r="R102" s="144"/>
      <c r="S102" s="144"/>
      <c r="T102" s="144"/>
      <c r="U102" s="144"/>
      <c r="V102" s="144"/>
      <c r="W102" s="144"/>
      <c r="X102" s="144"/>
      <c r="Y102" s="144"/>
      <c r="Z102" s="144"/>
      <c r="AA102" s="144"/>
      <c r="AB102" s="144"/>
      <c r="AC102" s="144"/>
      <c r="AD102" s="144"/>
      <c r="AE102" s="144"/>
      <c r="AF102" s="144"/>
      <c r="AG102" s="144"/>
      <c r="AH102" s="144"/>
      <c r="AI102" s="144"/>
      <c r="AJ102" s="144"/>
      <c r="AK102" s="144"/>
    </row>
    <row r="103" spans="1:70" x14ac:dyDescent="0.2">
      <c r="A103" s="144"/>
      <c r="B103" s="144"/>
      <c r="C103" s="144"/>
      <c r="D103" s="144"/>
      <c r="E103" s="144"/>
      <c r="F103" s="144"/>
      <c r="G103" s="144"/>
      <c r="H103" s="144"/>
      <c r="I103" s="144"/>
      <c r="J103" s="144"/>
      <c r="K103" s="144"/>
      <c r="L103" s="144"/>
      <c r="M103" s="144"/>
      <c r="N103" s="144"/>
      <c r="O103" s="144"/>
      <c r="P103" s="144"/>
      <c r="Q103" s="144"/>
      <c r="R103" s="144"/>
      <c r="S103" s="144"/>
      <c r="T103" s="144"/>
      <c r="U103" s="144"/>
      <c r="V103" s="144"/>
      <c r="W103" s="144"/>
      <c r="X103" s="144"/>
      <c r="Y103" s="144"/>
      <c r="Z103" s="144"/>
      <c r="AA103" s="144"/>
      <c r="AB103" s="144"/>
      <c r="AC103" s="144"/>
      <c r="AD103" s="144"/>
      <c r="AE103" s="144"/>
      <c r="AF103" s="144"/>
      <c r="AG103" s="144"/>
      <c r="AH103" s="144"/>
      <c r="AI103" s="144"/>
      <c r="AJ103" s="144"/>
      <c r="AK103" s="144"/>
    </row>
    <row r="104" spans="1:70" x14ac:dyDescent="0.2">
      <c r="A104" s="144"/>
      <c r="B104" s="144"/>
      <c r="C104" s="144"/>
      <c r="D104" s="144"/>
      <c r="E104" s="144"/>
      <c r="F104" s="144"/>
      <c r="G104" s="144"/>
      <c r="H104" s="144"/>
      <c r="I104" s="144"/>
      <c r="J104" s="144"/>
      <c r="K104" s="144"/>
      <c r="L104" s="144"/>
      <c r="M104" s="144"/>
      <c r="N104" s="144"/>
      <c r="O104" s="144"/>
      <c r="P104" s="144"/>
      <c r="Q104" s="144"/>
      <c r="R104" s="144"/>
      <c r="S104" s="144"/>
      <c r="T104" s="144"/>
      <c r="U104" s="144"/>
      <c r="V104" s="144"/>
      <c r="W104" s="144"/>
      <c r="X104" s="144"/>
      <c r="Y104" s="144"/>
      <c r="Z104" s="144"/>
      <c r="AA104" s="144"/>
      <c r="AB104" s="144"/>
      <c r="AC104" s="144"/>
      <c r="AD104" s="144"/>
      <c r="AE104" s="144"/>
      <c r="AF104" s="144"/>
      <c r="AG104" s="144"/>
      <c r="AH104" s="144"/>
      <c r="AI104" s="144"/>
      <c r="AJ104" s="144"/>
      <c r="AK104" s="144"/>
    </row>
    <row r="105" spans="1:70" x14ac:dyDescent="0.2">
      <c r="A105" s="144"/>
      <c r="B105" s="144"/>
      <c r="C105" s="144"/>
      <c r="D105" s="144"/>
      <c r="E105" s="144"/>
      <c r="F105" s="144"/>
      <c r="G105" s="144"/>
      <c r="H105" s="144"/>
      <c r="I105" s="144"/>
      <c r="J105" s="144"/>
      <c r="K105" s="144"/>
      <c r="L105" s="144"/>
      <c r="M105" s="144"/>
      <c r="N105" s="144"/>
      <c r="O105" s="144"/>
      <c r="P105" s="144"/>
      <c r="Q105" s="144"/>
      <c r="R105" s="144"/>
      <c r="S105" s="144"/>
      <c r="T105" s="144"/>
      <c r="U105" s="144"/>
      <c r="V105" s="144"/>
      <c r="W105" s="144"/>
      <c r="X105" s="144"/>
      <c r="Y105" s="144"/>
      <c r="Z105" s="144"/>
      <c r="AA105" s="144"/>
      <c r="AB105" s="144"/>
      <c r="AC105" s="144"/>
      <c r="AD105" s="144"/>
      <c r="AE105" s="144"/>
      <c r="AF105" s="144"/>
      <c r="AG105" s="144"/>
      <c r="AH105" s="144"/>
      <c r="AI105" s="144"/>
      <c r="AJ105" s="144"/>
      <c r="AK105" s="144"/>
    </row>
    <row r="106" spans="1:70" x14ac:dyDescent="0.2">
      <c r="A106" s="144"/>
      <c r="B106" s="144"/>
      <c r="C106" s="144"/>
      <c r="D106" s="144"/>
      <c r="E106" s="144"/>
      <c r="F106" s="144"/>
      <c r="G106" s="144"/>
      <c r="H106" s="144"/>
      <c r="I106" s="144"/>
      <c r="J106" s="144"/>
      <c r="K106" s="144"/>
      <c r="L106" s="144"/>
      <c r="M106" s="144"/>
      <c r="N106" s="144"/>
      <c r="O106" s="144"/>
      <c r="P106" s="144"/>
      <c r="Q106" s="144"/>
      <c r="R106" s="144"/>
      <c r="S106" s="144"/>
      <c r="T106" s="144"/>
      <c r="U106" s="144"/>
      <c r="V106" s="144"/>
      <c r="W106" s="144"/>
      <c r="X106" s="144"/>
      <c r="Y106" s="144"/>
      <c r="Z106" s="144"/>
      <c r="AA106" s="144"/>
      <c r="AB106" s="144"/>
      <c r="AC106" s="144"/>
      <c r="AD106" s="144"/>
      <c r="AE106" s="144"/>
      <c r="AF106" s="144"/>
      <c r="AG106" s="144"/>
      <c r="AH106" s="144"/>
      <c r="AI106" s="144"/>
      <c r="AJ106" s="144"/>
      <c r="AK106" s="144"/>
    </row>
    <row r="107" spans="1:70" x14ac:dyDescent="0.2">
      <c r="A107" s="144"/>
      <c r="B107" s="144"/>
      <c r="C107" s="144"/>
      <c r="D107" s="144"/>
      <c r="E107" s="144"/>
      <c r="F107" s="144"/>
      <c r="G107" s="144"/>
      <c r="H107" s="144"/>
      <c r="I107" s="144"/>
      <c r="J107" s="144"/>
      <c r="K107" s="144"/>
      <c r="L107" s="144"/>
      <c r="M107" s="144"/>
      <c r="N107" s="144"/>
      <c r="O107" s="144"/>
      <c r="P107" s="144"/>
      <c r="Q107" s="144"/>
      <c r="R107" s="144"/>
      <c r="S107" s="144"/>
      <c r="T107" s="144"/>
      <c r="U107" s="144"/>
      <c r="V107" s="144"/>
      <c r="W107" s="144"/>
      <c r="X107" s="144"/>
      <c r="Y107" s="144"/>
      <c r="Z107" s="144"/>
      <c r="AA107" s="144"/>
      <c r="AB107" s="144"/>
      <c r="AC107" s="144"/>
      <c r="AD107" s="144"/>
      <c r="AE107" s="144"/>
      <c r="AF107" s="144"/>
      <c r="AG107" s="144"/>
      <c r="AH107" s="144"/>
      <c r="AI107" s="144"/>
      <c r="AJ107" s="144"/>
      <c r="AK107" s="144"/>
    </row>
    <row r="108" spans="1:70" x14ac:dyDescent="0.2">
      <c r="A108" s="144"/>
      <c r="B108" s="144"/>
      <c r="C108" s="144"/>
      <c r="D108" s="144"/>
      <c r="E108" s="144"/>
      <c r="F108" s="144"/>
      <c r="G108" s="144"/>
      <c r="H108" s="144"/>
      <c r="I108" s="144"/>
      <c r="J108" s="144"/>
      <c r="K108" s="144"/>
      <c r="L108" s="144"/>
      <c r="M108" s="144"/>
      <c r="N108" s="144"/>
      <c r="O108" s="144"/>
      <c r="P108" s="144"/>
      <c r="Q108" s="144"/>
      <c r="R108" s="144"/>
      <c r="S108" s="144"/>
      <c r="T108" s="144"/>
      <c r="U108" s="144"/>
      <c r="V108" s="144"/>
      <c r="W108" s="144"/>
      <c r="X108" s="144"/>
      <c r="Y108" s="144"/>
      <c r="Z108" s="144"/>
      <c r="AA108" s="144"/>
      <c r="AB108" s="144"/>
      <c r="AC108" s="144"/>
      <c r="AD108" s="144"/>
      <c r="AE108" s="144"/>
      <c r="AF108" s="144"/>
      <c r="AG108" s="144"/>
      <c r="AH108" s="144"/>
      <c r="AI108" s="144"/>
      <c r="AJ108" s="144"/>
      <c r="AK108" s="144"/>
    </row>
    <row r="109" spans="1:70" x14ac:dyDescent="0.2">
      <c r="A109" s="144"/>
      <c r="B109" s="144"/>
      <c r="C109" s="144"/>
      <c r="D109" s="144"/>
      <c r="E109" s="144"/>
      <c r="F109" s="144"/>
      <c r="G109" s="144"/>
      <c r="H109" s="144"/>
      <c r="I109" s="144"/>
      <c r="J109" s="144"/>
      <c r="K109" s="144"/>
      <c r="L109" s="144"/>
      <c r="M109" s="144"/>
      <c r="N109" s="144"/>
      <c r="O109" s="144"/>
      <c r="P109" s="144"/>
      <c r="Q109" s="144"/>
      <c r="R109" s="144"/>
      <c r="S109" s="144"/>
      <c r="T109" s="144"/>
      <c r="U109" s="144"/>
      <c r="V109" s="144"/>
      <c r="W109" s="144"/>
      <c r="X109" s="144"/>
      <c r="Y109" s="144"/>
      <c r="Z109" s="144"/>
      <c r="AA109" s="144"/>
      <c r="AB109" s="144"/>
      <c r="AC109" s="144"/>
      <c r="AD109" s="144"/>
      <c r="AE109" s="144"/>
      <c r="AF109" s="144"/>
      <c r="AG109" s="144"/>
      <c r="AH109" s="144"/>
      <c r="AI109" s="144"/>
      <c r="AJ109" s="144"/>
      <c r="AK109" s="144"/>
    </row>
    <row r="110" spans="1:70" x14ac:dyDescent="0.2">
      <c r="A110" s="144"/>
      <c r="B110" s="144"/>
      <c r="C110" s="144"/>
      <c r="D110" s="144"/>
      <c r="E110" s="144"/>
      <c r="F110" s="144"/>
      <c r="G110" s="144"/>
      <c r="H110" s="144"/>
      <c r="I110" s="144"/>
      <c r="J110" s="144"/>
      <c r="K110" s="144"/>
      <c r="L110" s="144"/>
      <c r="M110" s="144"/>
      <c r="N110" s="144"/>
      <c r="O110" s="144"/>
      <c r="P110" s="144"/>
      <c r="Q110" s="144"/>
      <c r="R110" s="144"/>
      <c r="S110" s="144"/>
      <c r="T110" s="144"/>
      <c r="U110" s="144"/>
      <c r="V110" s="144"/>
      <c r="W110" s="144"/>
      <c r="X110" s="144"/>
      <c r="Y110" s="144"/>
      <c r="Z110" s="144"/>
      <c r="AA110" s="144"/>
      <c r="AB110" s="144"/>
      <c r="AC110" s="144"/>
      <c r="AD110" s="144"/>
      <c r="AE110" s="144"/>
      <c r="AF110" s="144"/>
      <c r="AG110" s="144"/>
      <c r="AH110" s="144"/>
      <c r="AI110" s="144"/>
      <c r="AJ110" s="144"/>
      <c r="AK110" s="144"/>
    </row>
    <row r="111" spans="1:70" x14ac:dyDescent="0.2">
      <c r="A111" s="144"/>
      <c r="B111" s="144"/>
      <c r="C111" s="144"/>
      <c r="D111" s="144"/>
      <c r="E111" s="144"/>
      <c r="F111" s="144"/>
      <c r="G111" s="144"/>
      <c r="H111" s="144"/>
      <c r="I111" s="144"/>
      <c r="J111" s="144"/>
      <c r="K111" s="144"/>
      <c r="L111" s="144"/>
      <c r="M111" s="144"/>
      <c r="N111" s="144"/>
      <c r="O111" s="144"/>
      <c r="P111" s="144"/>
      <c r="Q111" s="144"/>
      <c r="R111" s="144"/>
      <c r="S111" s="144"/>
      <c r="T111" s="144"/>
      <c r="U111" s="144"/>
      <c r="V111" s="144"/>
      <c r="W111" s="144"/>
      <c r="X111" s="144"/>
      <c r="Y111" s="144"/>
      <c r="Z111" s="144"/>
      <c r="AA111" s="144"/>
      <c r="AB111" s="144"/>
      <c r="AC111" s="144"/>
      <c r="AD111" s="144"/>
      <c r="AE111" s="144"/>
      <c r="AF111" s="144"/>
      <c r="AG111" s="144"/>
      <c r="AH111" s="144"/>
      <c r="AI111" s="144"/>
      <c r="AJ111" s="144"/>
      <c r="AK111" s="144"/>
    </row>
    <row r="112" spans="1:70" x14ac:dyDescent="0.2">
      <c r="A112" s="144"/>
      <c r="B112" s="144"/>
      <c r="C112" s="144"/>
      <c r="D112" s="144"/>
      <c r="E112" s="144"/>
      <c r="F112" s="144"/>
      <c r="G112" s="144"/>
      <c r="H112" s="144"/>
      <c r="I112" s="144"/>
      <c r="J112" s="144"/>
      <c r="K112" s="144"/>
      <c r="L112" s="144"/>
      <c r="M112" s="144"/>
      <c r="N112" s="144"/>
      <c r="O112" s="144"/>
      <c r="P112" s="144"/>
      <c r="Q112" s="144"/>
      <c r="R112" s="144"/>
      <c r="S112" s="144"/>
      <c r="T112" s="144"/>
      <c r="U112" s="144"/>
      <c r="V112" s="144"/>
      <c r="W112" s="144"/>
      <c r="X112" s="144"/>
      <c r="Y112" s="144"/>
      <c r="Z112" s="144"/>
      <c r="AA112" s="144"/>
      <c r="AB112" s="144"/>
      <c r="AC112" s="144"/>
      <c r="AD112" s="144"/>
      <c r="AE112" s="144"/>
      <c r="AF112" s="144"/>
      <c r="AG112" s="144"/>
      <c r="AH112" s="144"/>
      <c r="AI112" s="144"/>
      <c r="AJ112" s="144"/>
      <c r="AK112" s="144"/>
    </row>
    <row r="113" spans="1:37" x14ac:dyDescent="0.2">
      <c r="A113" s="144"/>
      <c r="B113" s="144"/>
      <c r="C113" s="144"/>
      <c r="D113" s="144"/>
      <c r="E113" s="144"/>
      <c r="F113" s="144"/>
      <c r="G113" s="144"/>
      <c r="H113" s="144"/>
      <c r="I113" s="144"/>
      <c r="J113" s="144"/>
      <c r="K113" s="144"/>
      <c r="L113" s="144"/>
      <c r="M113" s="144"/>
      <c r="N113" s="144"/>
      <c r="O113" s="144"/>
      <c r="P113" s="144"/>
      <c r="Q113" s="144"/>
      <c r="R113" s="144"/>
      <c r="S113" s="144"/>
      <c r="T113" s="144"/>
      <c r="U113" s="144"/>
      <c r="V113" s="144"/>
      <c r="W113" s="144"/>
      <c r="X113" s="144"/>
      <c r="Y113" s="144"/>
      <c r="Z113" s="144"/>
      <c r="AA113" s="144"/>
      <c r="AB113" s="144"/>
      <c r="AC113" s="144"/>
      <c r="AD113" s="144"/>
      <c r="AE113" s="144"/>
      <c r="AF113" s="144"/>
      <c r="AG113" s="144"/>
      <c r="AH113" s="144"/>
      <c r="AI113" s="144"/>
      <c r="AJ113" s="144"/>
      <c r="AK113" s="144"/>
    </row>
    <row r="114" spans="1:37" x14ac:dyDescent="0.2">
      <c r="A114" s="144"/>
      <c r="B114" s="144"/>
      <c r="C114" s="144"/>
      <c r="D114" s="144"/>
      <c r="E114" s="144"/>
      <c r="F114" s="144"/>
      <c r="G114" s="144"/>
      <c r="H114" s="144"/>
      <c r="I114" s="144"/>
      <c r="J114" s="144"/>
      <c r="K114" s="144"/>
      <c r="L114" s="144"/>
      <c r="M114" s="144"/>
      <c r="N114" s="144"/>
      <c r="O114" s="144"/>
      <c r="P114" s="144"/>
      <c r="Q114" s="144"/>
      <c r="R114" s="144"/>
      <c r="S114" s="144"/>
      <c r="T114" s="144"/>
      <c r="U114" s="144"/>
      <c r="V114" s="144"/>
      <c r="W114" s="144"/>
      <c r="X114" s="144"/>
      <c r="Y114" s="144"/>
      <c r="Z114" s="144"/>
      <c r="AA114" s="144"/>
      <c r="AB114" s="144"/>
      <c r="AC114" s="144"/>
      <c r="AD114" s="144"/>
      <c r="AE114" s="144"/>
      <c r="AF114" s="144"/>
      <c r="AG114" s="144"/>
      <c r="AH114" s="144"/>
      <c r="AI114" s="144"/>
      <c r="AJ114" s="144"/>
      <c r="AK114" s="144"/>
    </row>
    <row r="115" spans="1:37" x14ac:dyDescent="0.2">
      <c r="A115" s="144"/>
      <c r="B115" s="144"/>
      <c r="C115" s="144"/>
      <c r="D115" s="144"/>
      <c r="E115" s="144"/>
      <c r="F115" s="144"/>
      <c r="G115" s="144"/>
      <c r="H115" s="144"/>
      <c r="I115" s="144"/>
      <c r="J115" s="144"/>
      <c r="K115" s="144"/>
      <c r="L115" s="144"/>
      <c r="M115" s="144"/>
      <c r="N115" s="144"/>
      <c r="O115" s="144"/>
      <c r="P115" s="144"/>
      <c r="Q115" s="144"/>
      <c r="R115" s="144"/>
      <c r="S115" s="144"/>
      <c r="T115" s="144"/>
      <c r="U115" s="144"/>
      <c r="V115" s="144"/>
      <c r="W115" s="144"/>
      <c r="X115" s="144"/>
      <c r="Y115" s="144"/>
      <c r="Z115" s="144"/>
      <c r="AA115" s="144"/>
      <c r="AB115" s="144"/>
      <c r="AC115" s="144"/>
      <c r="AD115" s="144"/>
      <c r="AE115" s="144"/>
      <c r="AF115" s="144"/>
      <c r="AG115" s="144"/>
      <c r="AH115" s="144"/>
      <c r="AI115" s="144"/>
      <c r="AJ115" s="144"/>
      <c r="AK115" s="144"/>
    </row>
    <row r="116" spans="1:37" x14ac:dyDescent="0.2">
      <c r="A116" s="144"/>
      <c r="B116" s="144"/>
      <c r="C116" s="144"/>
      <c r="D116" s="144"/>
      <c r="E116" s="144"/>
      <c r="F116" s="144"/>
      <c r="G116" s="144"/>
      <c r="H116" s="144"/>
      <c r="I116" s="144"/>
      <c r="J116" s="144"/>
      <c r="K116" s="144"/>
      <c r="L116" s="144"/>
      <c r="M116" s="144"/>
      <c r="N116" s="144"/>
      <c r="O116" s="144"/>
      <c r="P116" s="144"/>
      <c r="Q116" s="144"/>
      <c r="R116" s="144"/>
      <c r="S116" s="144"/>
      <c r="T116" s="144"/>
      <c r="U116" s="144"/>
      <c r="V116" s="144"/>
      <c r="W116" s="144"/>
      <c r="X116" s="144"/>
      <c r="Y116" s="144"/>
      <c r="Z116" s="144"/>
      <c r="AA116" s="144"/>
      <c r="AB116" s="144"/>
      <c r="AC116" s="144"/>
      <c r="AD116" s="144"/>
      <c r="AE116" s="144"/>
      <c r="AF116" s="144"/>
      <c r="AG116" s="144"/>
      <c r="AH116" s="144"/>
      <c r="AI116" s="144"/>
      <c r="AJ116" s="144"/>
      <c r="AK116" s="144"/>
    </row>
    <row r="117" spans="1:37" x14ac:dyDescent="0.2">
      <c r="A117" s="144"/>
      <c r="B117" s="144"/>
      <c r="C117" s="144"/>
      <c r="D117" s="144"/>
      <c r="E117" s="144"/>
      <c r="F117" s="144"/>
      <c r="G117" s="144"/>
      <c r="H117" s="144"/>
      <c r="I117" s="144"/>
      <c r="J117" s="144"/>
      <c r="K117" s="144"/>
      <c r="L117" s="144"/>
      <c r="M117" s="144"/>
      <c r="N117" s="144"/>
      <c r="O117" s="144"/>
      <c r="P117" s="144"/>
      <c r="Q117" s="144"/>
      <c r="R117" s="144"/>
      <c r="S117" s="144"/>
      <c r="T117" s="144"/>
      <c r="U117" s="144"/>
      <c r="V117" s="144"/>
      <c r="W117" s="144"/>
      <c r="X117" s="144"/>
      <c r="Y117" s="144"/>
      <c r="Z117" s="144"/>
      <c r="AA117" s="144"/>
      <c r="AB117" s="144"/>
      <c r="AC117" s="144"/>
      <c r="AD117" s="144"/>
      <c r="AE117" s="144"/>
      <c r="AF117" s="144"/>
      <c r="AG117" s="144"/>
      <c r="AH117" s="144"/>
      <c r="AI117" s="144"/>
      <c r="AJ117" s="144"/>
      <c r="AK117" s="144"/>
    </row>
    <row r="118" spans="1:37" x14ac:dyDescent="0.2">
      <c r="A118" s="144"/>
      <c r="B118" s="144"/>
      <c r="C118" s="144"/>
      <c r="D118" s="144"/>
      <c r="E118" s="144"/>
      <c r="F118" s="144"/>
      <c r="G118" s="144"/>
      <c r="H118" s="144"/>
      <c r="I118" s="144"/>
      <c r="J118" s="144"/>
      <c r="K118" s="144"/>
      <c r="L118" s="144"/>
      <c r="M118" s="144"/>
      <c r="N118" s="144"/>
      <c r="O118" s="144"/>
      <c r="P118" s="144"/>
      <c r="Q118" s="144"/>
      <c r="R118" s="144"/>
      <c r="S118" s="144"/>
      <c r="T118" s="144"/>
      <c r="U118" s="144"/>
      <c r="V118" s="144"/>
      <c r="W118" s="144"/>
      <c r="X118" s="144"/>
      <c r="Y118" s="144"/>
      <c r="Z118" s="144"/>
      <c r="AA118" s="144"/>
      <c r="AB118" s="144"/>
      <c r="AC118" s="144"/>
      <c r="AD118" s="144"/>
      <c r="AE118" s="144"/>
      <c r="AF118" s="144"/>
      <c r="AG118" s="144"/>
      <c r="AH118" s="144"/>
      <c r="AI118" s="144"/>
      <c r="AJ118" s="144"/>
      <c r="AK118" s="144"/>
    </row>
    <row r="119" spans="1:37" x14ac:dyDescent="0.2">
      <c r="A119" s="144"/>
      <c r="B119" s="144"/>
      <c r="C119" s="144"/>
      <c r="D119" s="144"/>
      <c r="E119" s="144"/>
      <c r="F119" s="144"/>
      <c r="G119" s="144"/>
      <c r="H119" s="144"/>
      <c r="I119" s="144"/>
      <c r="J119" s="144"/>
      <c r="K119" s="144"/>
      <c r="L119" s="144"/>
      <c r="M119" s="144"/>
      <c r="N119" s="144"/>
      <c r="O119" s="144"/>
      <c r="P119" s="144"/>
      <c r="Q119" s="144"/>
      <c r="R119" s="144"/>
      <c r="S119" s="144"/>
      <c r="T119" s="144"/>
      <c r="U119" s="144"/>
      <c r="V119" s="144"/>
      <c r="W119" s="144"/>
      <c r="X119" s="144"/>
      <c r="Y119" s="144"/>
      <c r="Z119" s="144"/>
      <c r="AA119" s="144"/>
      <c r="AB119" s="144"/>
      <c r="AC119" s="144"/>
      <c r="AD119" s="144"/>
      <c r="AE119" s="144"/>
      <c r="AF119" s="144"/>
      <c r="AG119" s="144"/>
      <c r="AH119" s="144"/>
      <c r="AI119" s="144"/>
      <c r="AJ119" s="144"/>
      <c r="AK119" s="144"/>
    </row>
    <row r="120" spans="1:37" x14ac:dyDescent="0.2">
      <c r="A120" s="144"/>
      <c r="B120" s="144"/>
      <c r="C120" s="144"/>
      <c r="D120" s="144"/>
      <c r="E120" s="144"/>
      <c r="F120" s="144"/>
      <c r="G120" s="144"/>
      <c r="H120" s="144"/>
      <c r="I120" s="144"/>
      <c r="J120" s="144"/>
      <c r="K120" s="144"/>
      <c r="L120" s="144"/>
      <c r="M120" s="144"/>
      <c r="N120" s="144"/>
      <c r="O120" s="144"/>
      <c r="P120" s="144"/>
      <c r="Q120" s="144"/>
      <c r="R120" s="144"/>
      <c r="S120" s="144"/>
      <c r="T120" s="144"/>
      <c r="U120" s="144"/>
      <c r="V120" s="144"/>
      <c r="W120" s="144"/>
      <c r="X120" s="144"/>
      <c r="Y120" s="144"/>
      <c r="Z120" s="144"/>
      <c r="AA120" s="144"/>
      <c r="AB120" s="144"/>
      <c r="AC120" s="144"/>
      <c r="AD120" s="144"/>
      <c r="AE120" s="144"/>
      <c r="AF120" s="144"/>
      <c r="AG120" s="144"/>
      <c r="AH120" s="144"/>
      <c r="AI120" s="144"/>
      <c r="AJ120" s="144"/>
      <c r="AK120" s="144"/>
    </row>
    <row r="121" spans="1:37" x14ac:dyDescent="0.2">
      <c r="A121" s="144"/>
      <c r="B121" s="144"/>
      <c r="C121" s="144"/>
      <c r="D121" s="144"/>
      <c r="E121" s="144"/>
      <c r="F121" s="144"/>
      <c r="G121" s="144"/>
      <c r="H121" s="144"/>
      <c r="I121" s="144"/>
      <c r="J121" s="144"/>
      <c r="K121" s="144"/>
      <c r="L121" s="144"/>
      <c r="M121" s="144"/>
      <c r="N121" s="144"/>
      <c r="O121" s="144"/>
      <c r="P121" s="144"/>
      <c r="Q121" s="144"/>
      <c r="R121" s="144"/>
      <c r="S121" s="144"/>
      <c r="T121" s="144"/>
      <c r="U121" s="144"/>
      <c r="V121" s="144"/>
      <c r="W121" s="144"/>
      <c r="X121" s="144"/>
      <c r="Y121" s="144"/>
      <c r="Z121" s="144"/>
      <c r="AA121" s="144"/>
      <c r="AB121" s="144"/>
      <c r="AC121" s="144"/>
      <c r="AD121" s="144"/>
      <c r="AE121" s="144"/>
      <c r="AF121" s="144"/>
      <c r="AG121" s="144"/>
      <c r="AH121" s="144"/>
      <c r="AI121" s="144"/>
      <c r="AJ121" s="144"/>
      <c r="AK121" s="144"/>
    </row>
    <row r="122" spans="1:37" x14ac:dyDescent="0.2">
      <c r="A122" s="144"/>
      <c r="B122" s="144"/>
      <c r="C122" s="144"/>
      <c r="D122" s="144"/>
      <c r="E122" s="144"/>
      <c r="F122" s="144"/>
      <c r="G122" s="144"/>
      <c r="H122" s="144"/>
      <c r="I122" s="144"/>
      <c r="J122" s="144"/>
      <c r="K122" s="144"/>
      <c r="L122" s="144"/>
      <c r="M122" s="144"/>
      <c r="N122" s="144"/>
      <c r="O122" s="144"/>
      <c r="P122" s="144"/>
      <c r="Q122" s="144"/>
      <c r="R122" s="144"/>
      <c r="S122" s="144"/>
      <c r="T122" s="144"/>
      <c r="U122" s="144"/>
      <c r="V122" s="144"/>
      <c r="W122" s="144"/>
      <c r="X122" s="144"/>
      <c r="Y122" s="144"/>
      <c r="Z122" s="144"/>
      <c r="AA122" s="144"/>
      <c r="AB122" s="144"/>
      <c r="AC122" s="144"/>
      <c r="AD122" s="144"/>
      <c r="AE122" s="144"/>
      <c r="AF122" s="144"/>
      <c r="AG122" s="144"/>
      <c r="AH122" s="144"/>
      <c r="AI122" s="144"/>
      <c r="AJ122" s="144"/>
      <c r="AK122" s="144"/>
    </row>
    <row r="123" spans="1:37" x14ac:dyDescent="0.2">
      <c r="A123" s="144"/>
      <c r="B123" s="144"/>
      <c r="C123" s="144"/>
      <c r="D123" s="144"/>
      <c r="E123" s="144"/>
      <c r="F123" s="144"/>
      <c r="G123" s="144"/>
      <c r="H123" s="144"/>
      <c r="I123" s="144"/>
      <c r="J123" s="144"/>
      <c r="K123" s="144"/>
      <c r="L123" s="144"/>
      <c r="M123" s="144"/>
      <c r="N123" s="144"/>
      <c r="O123" s="144"/>
      <c r="P123" s="144"/>
      <c r="Q123" s="144"/>
      <c r="R123" s="144"/>
      <c r="S123" s="144"/>
      <c r="T123" s="144"/>
      <c r="U123" s="144"/>
      <c r="V123" s="144"/>
      <c r="W123" s="144"/>
      <c r="X123" s="144"/>
      <c r="Y123" s="144"/>
      <c r="Z123" s="144"/>
      <c r="AA123" s="144"/>
      <c r="AB123" s="144"/>
      <c r="AC123" s="144"/>
      <c r="AD123" s="144"/>
      <c r="AE123" s="144"/>
      <c r="AF123" s="144"/>
      <c r="AG123" s="144"/>
      <c r="AH123" s="144"/>
      <c r="AI123" s="144"/>
      <c r="AJ123" s="144"/>
      <c r="AK123" s="144"/>
    </row>
    <row r="124" spans="1:37" x14ac:dyDescent="0.2">
      <c r="A124" s="144"/>
      <c r="B124" s="144"/>
      <c r="C124" s="144"/>
      <c r="D124" s="144"/>
      <c r="E124" s="144"/>
      <c r="F124" s="144"/>
      <c r="G124" s="144"/>
      <c r="H124" s="144"/>
      <c r="I124" s="144"/>
      <c r="J124" s="144"/>
      <c r="K124" s="144"/>
      <c r="L124" s="144"/>
      <c r="M124" s="144"/>
      <c r="N124" s="144"/>
      <c r="O124" s="144"/>
      <c r="P124" s="144"/>
      <c r="Q124" s="144"/>
      <c r="R124" s="144"/>
      <c r="S124" s="144"/>
      <c r="T124" s="144"/>
      <c r="U124" s="144"/>
      <c r="V124" s="144"/>
      <c r="W124" s="144"/>
      <c r="X124" s="144"/>
      <c r="Y124" s="144"/>
      <c r="Z124" s="144"/>
      <c r="AA124" s="144"/>
      <c r="AB124" s="144"/>
      <c r="AC124" s="144"/>
      <c r="AD124" s="144"/>
      <c r="AE124" s="144"/>
      <c r="AF124" s="144"/>
      <c r="AG124" s="144"/>
      <c r="AH124" s="144"/>
      <c r="AI124" s="144"/>
      <c r="AJ124" s="144"/>
      <c r="AK124" s="144"/>
    </row>
    <row r="125" spans="1:37" x14ac:dyDescent="0.2">
      <c r="A125" s="144"/>
      <c r="B125" s="144"/>
      <c r="C125" s="144"/>
      <c r="D125" s="144"/>
      <c r="E125" s="144"/>
      <c r="F125" s="144"/>
      <c r="G125" s="144"/>
      <c r="H125" s="144"/>
      <c r="I125" s="144"/>
      <c r="J125" s="144"/>
      <c r="K125" s="144"/>
      <c r="L125" s="144"/>
      <c r="M125" s="144"/>
      <c r="N125" s="144"/>
      <c r="O125" s="144"/>
      <c r="P125" s="144"/>
      <c r="Q125" s="144"/>
      <c r="R125" s="144"/>
      <c r="S125" s="144"/>
      <c r="T125" s="144"/>
      <c r="U125" s="144"/>
      <c r="V125" s="144"/>
      <c r="W125" s="144"/>
      <c r="X125" s="144"/>
      <c r="Y125" s="144"/>
      <c r="Z125" s="144"/>
      <c r="AA125" s="144"/>
      <c r="AB125" s="144"/>
      <c r="AC125" s="144"/>
      <c r="AD125" s="144"/>
      <c r="AE125" s="144"/>
      <c r="AF125" s="144"/>
      <c r="AG125" s="144"/>
      <c r="AH125" s="144"/>
      <c r="AI125" s="144"/>
      <c r="AJ125" s="144"/>
      <c r="AK125" s="144"/>
    </row>
    <row r="126" spans="1:37" x14ac:dyDescent="0.2">
      <c r="A126" s="144"/>
      <c r="B126" s="144"/>
      <c r="C126" s="144"/>
      <c r="D126" s="144"/>
      <c r="E126" s="144"/>
      <c r="F126" s="144"/>
      <c r="G126" s="144"/>
      <c r="H126" s="144"/>
      <c r="I126" s="144"/>
      <c r="J126" s="144"/>
      <c r="K126" s="144"/>
      <c r="L126" s="144"/>
      <c r="M126" s="144"/>
      <c r="N126" s="144"/>
      <c r="O126" s="144"/>
      <c r="P126" s="144"/>
      <c r="Q126" s="144"/>
      <c r="R126" s="144"/>
      <c r="S126" s="144"/>
      <c r="T126" s="144"/>
      <c r="U126" s="144"/>
      <c r="V126" s="144"/>
      <c r="W126" s="144"/>
      <c r="X126" s="144"/>
      <c r="Y126" s="144"/>
      <c r="Z126" s="144"/>
      <c r="AA126" s="144"/>
      <c r="AB126" s="144"/>
      <c r="AC126" s="144"/>
      <c r="AD126" s="144"/>
      <c r="AE126" s="144"/>
      <c r="AF126" s="144"/>
      <c r="AG126" s="144"/>
      <c r="AH126" s="144"/>
      <c r="AI126" s="144"/>
      <c r="AJ126" s="144"/>
      <c r="AK126" s="144"/>
    </row>
    <row r="127" spans="1:37" x14ac:dyDescent="0.2">
      <c r="A127" s="144"/>
      <c r="B127" s="144"/>
      <c r="C127" s="144"/>
      <c r="D127" s="144"/>
      <c r="E127" s="144"/>
      <c r="F127" s="144"/>
      <c r="G127" s="144"/>
      <c r="H127" s="144"/>
      <c r="I127" s="144"/>
      <c r="J127" s="144"/>
      <c r="K127" s="144"/>
      <c r="L127" s="144"/>
      <c r="M127" s="144"/>
      <c r="N127" s="144"/>
      <c r="O127" s="144"/>
      <c r="P127" s="144"/>
      <c r="Q127" s="144"/>
      <c r="R127" s="144"/>
      <c r="S127" s="144"/>
      <c r="T127" s="144"/>
      <c r="U127" s="144"/>
      <c r="V127" s="144"/>
      <c r="W127" s="144"/>
      <c r="X127" s="144"/>
      <c r="Y127" s="144"/>
      <c r="Z127" s="144"/>
      <c r="AA127" s="144"/>
      <c r="AB127" s="144"/>
      <c r="AC127" s="144"/>
      <c r="AD127" s="144"/>
      <c r="AE127" s="144"/>
      <c r="AF127" s="144"/>
      <c r="AG127" s="144"/>
      <c r="AH127" s="144"/>
      <c r="AI127" s="144"/>
      <c r="AJ127" s="144"/>
      <c r="AK127" s="144"/>
    </row>
    <row r="128" spans="1:37" x14ac:dyDescent="0.2">
      <c r="A128" s="144"/>
      <c r="B128" s="144"/>
      <c r="C128" s="144"/>
      <c r="D128" s="144"/>
      <c r="E128" s="144"/>
      <c r="F128" s="144"/>
      <c r="G128" s="144"/>
      <c r="H128" s="144"/>
      <c r="I128" s="144"/>
      <c r="J128" s="144"/>
      <c r="K128" s="144"/>
      <c r="L128" s="144"/>
      <c r="M128" s="144"/>
      <c r="N128" s="144"/>
      <c r="O128" s="144"/>
      <c r="P128" s="144"/>
      <c r="Q128" s="144"/>
      <c r="R128" s="144"/>
      <c r="S128" s="144"/>
      <c r="T128" s="144"/>
      <c r="U128" s="144"/>
      <c r="V128" s="144"/>
      <c r="W128" s="144"/>
      <c r="X128" s="144"/>
      <c r="Y128" s="144"/>
      <c r="Z128" s="144"/>
      <c r="AA128" s="144"/>
      <c r="AB128" s="144"/>
      <c r="AC128" s="144"/>
      <c r="AD128" s="144"/>
      <c r="AE128" s="144"/>
      <c r="AF128" s="144"/>
      <c r="AG128" s="144"/>
      <c r="AH128" s="144"/>
      <c r="AI128" s="144"/>
      <c r="AJ128" s="144"/>
      <c r="AK128" s="144"/>
    </row>
    <row r="129" spans="1:37" x14ac:dyDescent="0.2">
      <c r="A129" s="144"/>
      <c r="B129" s="144"/>
      <c r="C129" s="144"/>
      <c r="D129" s="144"/>
      <c r="E129" s="144"/>
      <c r="F129" s="144"/>
      <c r="G129" s="144"/>
      <c r="H129" s="144"/>
      <c r="I129" s="144"/>
      <c r="J129" s="144"/>
      <c r="K129" s="144"/>
      <c r="L129" s="144"/>
      <c r="M129" s="144"/>
      <c r="N129" s="144"/>
      <c r="O129" s="144"/>
      <c r="P129" s="144"/>
      <c r="Q129" s="144"/>
      <c r="R129" s="144"/>
      <c r="S129" s="144"/>
      <c r="T129" s="144"/>
      <c r="U129" s="144"/>
      <c r="V129" s="144"/>
      <c r="W129" s="144"/>
      <c r="X129" s="144"/>
      <c r="Y129" s="144"/>
      <c r="Z129" s="144"/>
      <c r="AA129" s="144"/>
      <c r="AB129" s="144"/>
      <c r="AC129" s="144"/>
      <c r="AD129" s="144"/>
      <c r="AE129" s="144"/>
      <c r="AF129" s="144"/>
      <c r="AG129" s="144"/>
      <c r="AH129" s="144"/>
      <c r="AI129" s="144"/>
      <c r="AJ129" s="144"/>
      <c r="AK129" s="144"/>
    </row>
    <row r="130" spans="1:37" x14ac:dyDescent="0.2">
      <c r="A130" s="144"/>
      <c r="B130" s="144"/>
      <c r="C130" s="144"/>
      <c r="D130" s="144"/>
      <c r="E130" s="144"/>
      <c r="F130" s="144"/>
      <c r="G130" s="144"/>
      <c r="H130" s="144"/>
      <c r="I130" s="144"/>
      <c r="J130" s="144"/>
      <c r="K130" s="144"/>
      <c r="L130" s="144"/>
      <c r="M130" s="144"/>
      <c r="N130" s="144"/>
      <c r="O130" s="144"/>
      <c r="P130" s="144"/>
      <c r="Q130" s="144"/>
      <c r="R130" s="144"/>
      <c r="S130" s="144"/>
      <c r="T130" s="144"/>
      <c r="U130" s="144"/>
      <c r="V130" s="144"/>
      <c r="W130" s="144"/>
      <c r="X130" s="144"/>
      <c r="Y130" s="144"/>
      <c r="Z130" s="144"/>
      <c r="AA130" s="144"/>
      <c r="AB130" s="144"/>
      <c r="AC130" s="144"/>
      <c r="AD130" s="144"/>
      <c r="AE130" s="144"/>
      <c r="AF130" s="144"/>
      <c r="AG130" s="144"/>
      <c r="AH130" s="144"/>
      <c r="AI130" s="144"/>
      <c r="AJ130" s="144"/>
      <c r="AK130" s="144"/>
    </row>
    <row r="131" spans="1:37" x14ac:dyDescent="0.2">
      <c r="A131" s="144"/>
      <c r="B131" s="144"/>
      <c r="C131" s="144"/>
      <c r="D131" s="144"/>
      <c r="E131" s="144"/>
      <c r="F131" s="144"/>
      <c r="G131" s="144"/>
      <c r="H131" s="144"/>
      <c r="I131" s="144"/>
      <c r="J131" s="144"/>
      <c r="K131" s="144"/>
      <c r="L131" s="144"/>
      <c r="M131" s="144"/>
      <c r="N131" s="144"/>
      <c r="O131" s="144"/>
      <c r="P131" s="144"/>
      <c r="Q131" s="144"/>
      <c r="R131" s="144"/>
      <c r="S131" s="144"/>
      <c r="T131" s="144"/>
      <c r="U131" s="144"/>
      <c r="V131" s="144"/>
      <c r="W131" s="144"/>
      <c r="X131" s="144"/>
      <c r="Y131" s="144"/>
      <c r="Z131" s="144"/>
      <c r="AA131" s="144"/>
      <c r="AB131" s="144"/>
      <c r="AC131" s="144"/>
      <c r="AD131" s="144"/>
      <c r="AE131" s="144"/>
      <c r="AF131" s="144"/>
      <c r="AG131" s="144"/>
      <c r="AH131" s="144"/>
      <c r="AI131" s="144"/>
      <c r="AJ131" s="144"/>
      <c r="AK131" s="144"/>
    </row>
    <row r="132" spans="1:37" x14ac:dyDescent="0.2">
      <c r="A132" s="144"/>
      <c r="B132" s="144"/>
      <c r="C132" s="144"/>
      <c r="D132" s="144"/>
      <c r="E132" s="144"/>
      <c r="F132" s="144"/>
      <c r="G132" s="144"/>
      <c r="H132" s="144"/>
      <c r="I132" s="144"/>
      <c r="J132" s="144"/>
      <c r="K132" s="144"/>
      <c r="L132" s="144"/>
      <c r="M132" s="144"/>
      <c r="N132" s="144"/>
      <c r="O132" s="144"/>
      <c r="P132" s="144"/>
      <c r="Q132" s="144"/>
      <c r="R132" s="144"/>
      <c r="S132" s="144"/>
      <c r="T132" s="144"/>
      <c r="U132" s="144"/>
      <c r="V132" s="144"/>
      <c r="W132" s="144"/>
      <c r="X132" s="144"/>
      <c r="Y132" s="144"/>
      <c r="Z132" s="144"/>
      <c r="AA132" s="144"/>
      <c r="AB132" s="144"/>
      <c r="AC132" s="144"/>
      <c r="AD132" s="144"/>
      <c r="AE132" s="144"/>
      <c r="AF132" s="144"/>
      <c r="AG132" s="144"/>
      <c r="AH132" s="144"/>
      <c r="AI132" s="144"/>
      <c r="AJ132" s="144"/>
      <c r="AK132" s="144"/>
    </row>
    <row r="133" spans="1:37" x14ac:dyDescent="0.2">
      <c r="A133" s="144"/>
      <c r="B133" s="144"/>
      <c r="C133" s="144"/>
      <c r="D133" s="144"/>
      <c r="E133" s="144"/>
      <c r="F133" s="144"/>
      <c r="G133" s="144"/>
      <c r="H133" s="144"/>
      <c r="I133" s="144"/>
      <c r="J133" s="144"/>
      <c r="K133" s="144"/>
      <c r="L133" s="144"/>
      <c r="M133" s="144"/>
      <c r="N133" s="144"/>
      <c r="O133" s="144"/>
      <c r="P133" s="144"/>
      <c r="Q133" s="144"/>
      <c r="R133" s="144"/>
      <c r="S133" s="144"/>
      <c r="T133" s="144"/>
      <c r="U133" s="144"/>
      <c r="V133" s="144"/>
      <c r="W133" s="144"/>
      <c r="X133" s="144"/>
      <c r="Y133" s="144"/>
      <c r="Z133" s="144"/>
      <c r="AA133" s="144"/>
      <c r="AB133" s="144"/>
      <c r="AC133" s="144"/>
      <c r="AD133" s="144"/>
      <c r="AE133" s="144"/>
      <c r="AF133" s="144"/>
      <c r="AG133" s="144"/>
      <c r="AH133" s="144"/>
      <c r="AI133" s="144"/>
      <c r="AJ133" s="144"/>
      <c r="AK133" s="144"/>
    </row>
    <row r="134" spans="1:37" x14ac:dyDescent="0.2">
      <c r="A134" s="144"/>
      <c r="B134" s="144"/>
      <c r="C134" s="144"/>
      <c r="D134" s="144"/>
      <c r="E134" s="144"/>
      <c r="F134" s="144"/>
      <c r="G134" s="144"/>
      <c r="H134" s="144"/>
      <c r="I134" s="144"/>
      <c r="J134" s="144"/>
      <c r="K134" s="144"/>
      <c r="L134" s="144"/>
      <c r="M134" s="144"/>
      <c r="N134" s="144"/>
      <c r="O134" s="144"/>
      <c r="P134" s="144"/>
      <c r="Q134" s="144"/>
      <c r="R134" s="144"/>
      <c r="S134" s="144"/>
      <c r="T134" s="144"/>
      <c r="U134" s="144"/>
      <c r="V134" s="144"/>
      <c r="W134" s="144"/>
      <c r="X134" s="144"/>
      <c r="Y134" s="144"/>
      <c r="Z134" s="144"/>
      <c r="AA134" s="144"/>
      <c r="AB134" s="144"/>
      <c r="AC134" s="144"/>
      <c r="AD134" s="144"/>
      <c r="AE134" s="144"/>
      <c r="AF134" s="144"/>
      <c r="AG134" s="144"/>
      <c r="AH134" s="144"/>
      <c r="AI134" s="144"/>
      <c r="AJ134" s="144"/>
      <c r="AK134" s="144"/>
    </row>
    <row r="135" spans="1:37" x14ac:dyDescent="0.2">
      <c r="A135" s="144"/>
      <c r="B135" s="144"/>
      <c r="C135" s="144"/>
      <c r="D135" s="144"/>
      <c r="E135" s="144"/>
      <c r="F135" s="144"/>
      <c r="G135" s="144"/>
      <c r="H135" s="144"/>
      <c r="I135" s="144"/>
      <c r="J135" s="144"/>
      <c r="K135" s="144"/>
      <c r="L135" s="144"/>
      <c r="M135" s="144"/>
      <c r="N135" s="144"/>
      <c r="O135" s="144"/>
      <c r="P135" s="144"/>
      <c r="Q135" s="144"/>
      <c r="R135" s="144"/>
      <c r="S135" s="144"/>
      <c r="T135" s="144"/>
      <c r="U135" s="144"/>
      <c r="V135" s="144"/>
      <c r="W135" s="144"/>
      <c r="X135" s="144"/>
      <c r="Y135" s="144"/>
      <c r="Z135" s="144"/>
      <c r="AA135" s="144"/>
      <c r="AB135" s="144"/>
      <c r="AC135" s="144"/>
      <c r="AD135" s="144"/>
      <c r="AE135" s="144"/>
      <c r="AF135" s="144"/>
      <c r="AG135" s="144"/>
      <c r="AH135" s="144"/>
      <c r="AI135" s="144"/>
      <c r="AJ135" s="144"/>
      <c r="AK135" s="144"/>
    </row>
    <row r="136" spans="1:37" x14ac:dyDescent="0.2">
      <c r="A136" s="144"/>
      <c r="B136" s="144"/>
      <c r="C136" s="144"/>
      <c r="D136" s="144"/>
      <c r="E136" s="144"/>
      <c r="F136" s="144"/>
      <c r="G136" s="144"/>
      <c r="H136" s="144"/>
      <c r="I136" s="144"/>
      <c r="J136" s="144"/>
      <c r="K136" s="144"/>
      <c r="L136" s="144"/>
      <c r="M136" s="144"/>
      <c r="N136" s="144"/>
      <c r="O136" s="144"/>
      <c r="P136" s="144"/>
      <c r="Q136" s="144"/>
      <c r="R136" s="144"/>
      <c r="S136" s="144"/>
      <c r="T136" s="144"/>
      <c r="U136" s="144"/>
      <c r="V136" s="144"/>
      <c r="W136" s="144"/>
      <c r="X136" s="144"/>
      <c r="Y136" s="144"/>
      <c r="Z136" s="144"/>
      <c r="AA136" s="144"/>
      <c r="AB136" s="144"/>
      <c r="AC136" s="144"/>
      <c r="AD136" s="144"/>
      <c r="AE136" s="144"/>
      <c r="AF136" s="144"/>
      <c r="AG136" s="144"/>
      <c r="AH136" s="144"/>
      <c r="AI136" s="144"/>
      <c r="AJ136" s="144"/>
      <c r="AK136" s="144"/>
    </row>
    <row r="137" spans="1:37" x14ac:dyDescent="0.2">
      <c r="A137" s="144"/>
      <c r="B137" s="144"/>
      <c r="C137" s="144"/>
      <c r="D137" s="144"/>
      <c r="E137" s="144"/>
      <c r="F137" s="144"/>
      <c r="G137" s="144"/>
      <c r="H137" s="144"/>
      <c r="I137" s="144"/>
      <c r="J137" s="144"/>
      <c r="K137" s="144"/>
      <c r="L137" s="144"/>
      <c r="M137" s="144"/>
      <c r="N137" s="144"/>
      <c r="O137" s="144"/>
      <c r="P137" s="144"/>
      <c r="Q137" s="144"/>
      <c r="R137" s="144"/>
      <c r="S137" s="144"/>
      <c r="T137" s="144"/>
      <c r="U137" s="144"/>
      <c r="V137" s="144"/>
      <c r="W137" s="144"/>
      <c r="X137" s="144"/>
      <c r="Y137" s="144"/>
      <c r="Z137" s="144"/>
      <c r="AA137" s="144"/>
      <c r="AB137" s="144"/>
      <c r="AC137" s="144"/>
      <c r="AD137" s="144"/>
      <c r="AE137" s="144"/>
      <c r="AF137" s="144"/>
      <c r="AG137" s="144"/>
      <c r="AH137" s="144"/>
      <c r="AI137" s="144"/>
      <c r="AJ137" s="144"/>
      <c r="AK137" s="144"/>
    </row>
    <row r="138" spans="1:37" x14ac:dyDescent="0.2">
      <c r="A138" s="144"/>
      <c r="B138" s="144"/>
      <c r="C138" s="144"/>
      <c r="D138" s="144"/>
      <c r="E138" s="144"/>
      <c r="F138" s="144"/>
      <c r="G138" s="144"/>
      <c r="H138" s="144"/>
      <c r="I138" s="144"/>
      <c r="J138" s="144"/>
      <c r="K138" s="144"/>
      <c r="L138" s="144"/>
      <c r="M138" s="144"/>
      <c r="N138" s="144"/>
      <c r="O138" s="144"/>
      <c r="P138" s="144"/>
      <c r="Q138" s="144"/>
      <c r="R138" s="144"/>
      <c r="S138" s="144"/>
      <c r="T138" s="144"/>
      <c r="U138" s="144"/>
      <c r="V138" s="144"/>
      <c r="W138" s="144"/>
      <c r="X138" s="144"/>
      <c r="Y138" s="144"/>
      <c r="Z138" s="144"/>
      <c r="AA138" s="144"/>
      <c r="AB138" s="144"/>
      <c r="AC138" s="144"/>
      <c r="AD138" s="144"/>
      <c r="AE138" s="144"/>
      <c r="AF138" s="144"/>
      <c r="AG138" s="144"/>
      <c r="AH138" s="144"/>
      <c r="AI138" s="144"/>
      <c r="AJ138" s="144"/>
      <c r="AK138" s="144"/>
    </row>
    <row r="139" spans="1:37" x14ac:dyDescent="0.2">
      <c r="A139" s="144"/>
      <c r="B139" s="144"/>
      <c r="C139" s="144"/>
      <c r="D139" s="144"/>
      <c r="E139" s="144"/>
      <c r="F139" s="144"/>
      <c r="G139" s="144"/>
      <c r="H139" s="144"/>
      <c r="I139" s="144"/>
      <c r="J139" s="144"/>
      <c r="K139" s="144"/>
      <c r="L139" s="144"/>
      <c r="M139" s="144"/>
      <c r="N139" s="144"/>
      <c r="O139" s="144"/>
      <c r="P139" s="144"/>
      <c r="Q139" s="144"/>
      <c r="R139" s="144"/>
      <c r="S139" s="144"/>
      <c r="T139" s="144"/>
      <c r="U139" s="144"/>
      <c r="V139" s="144"/>
      <c r="W139" s="144"/>
      <c r="X139" s="144"/>
      <c r="Y139" s="144"/>
      <c r="Z139" s="144"/>
      <c r="AA139" s="144"/>
      <c r="AB139" s="144"/>
      <c r="AC139" s="144"/>
      <c r="AD139" s="144"/>
      <c r="AE139" s="144"/>
      <c r="AF139" s="144"/>
      <c r="AG139" s="144"/>
      <c r="AH139" s="144"/>
      <c r="AI139" s="144"/>
      <c r="AJ139" s="144"/>
      <c r="AK139" s="144"/>
    </row>
    <row r="140" spans="1:37" x14ac:dyDescent="0.2">
      <c r="A140" s="144"/>
      <c r="B140" s="144"/>
      <c r="C140" s="144"/>
      <c r="D140" s="144"/>
      <c r="E140" s="144"/>
      <c r="F140" s="144"/>
      <c r="G140" s="144"/>
      <c r="H140" s="144"/>
      <c r="I140" s="144"/>
      <c r="J140" s="144"/>
      <c r="K140" s="144"/>
      <c r="L140" s="144"/>
      <c r="M140" s="144"/>
      <c r="N140" s="144"/>
      <c r="O140" s="144"/>
      <c r="P140" s="144"/>
      <c r="Q140" s="144"/>
      <c r="R140" s="144"/>
      <c r="S140" s="144"/>
      <c r="T140" s="144"/>
      <c r="U140" s="144"/>
      <c r="V140" s="144"/>
      <c r="W140" s="144"/>
      <c r="X140" s="144"/>
      <c r="Y140" s="144"/>
      <c r="Z140" s="144"/>
      <c r="AA140" s="144"/>
      <c r="AB140" s="144"/>
      <c r="AC140" s="144"/>
      <c r="AD140" s="144"/>
      <c r="AE140" s="144"/>
      <c r="AF140" s="144"/>
      <c r="AG140" s="144"/>
      <c r="AH140" s="144"/>
      <c r="AI140" s="144"/>
      <c r="AJ140" s="144"/>
      <c r="AK140" s="144"/>
    </row>
    <row r="141" spans="1:37" x14ac:dyDescent="0.2">
      <c r="A141" s="144"/>
      <c r="B141" s="144"/>
      <c r="C141" s="144"/>
      <c r="D141" s="144"/>
      <c r="E141" s="144"/>
      <c r="F141" s="144"/>
      <c r="G141" s="144"/>
      <c r="H141" s="144"/>
      <c r="I141" s="144"/>
      <c r="J141" s="144"/>
      <c r="K141" s="144"/>
      <c r="L141" s="144"/>
      <c r="M141" s="144"/>
      <c r="N141" s="144"/>
      <c r="O141" s="144"/>
      <c r="P141" s="144"/>
      <c r="Q141" s="144"/>
      <c r="R141" s="144"/>
      <c r="S141" s="144"/>
      <c r="T141" s="144"/>
      <c r="U141" s="144"/>
      <c r="V141" s="144"/>
      <c r="W141" s="144"/>
      <c r="X141" s="144"/>
      <c r="Y141" s="144"/>
      <c r="Z141" s="144"/>
      <c r="AA141" s="144"/>
      <c r="AB141" s="144"/>
      <c r="AC141" s="144"/>
      <c r="AD141" s="144"/>
      <c r="AE141" s="144"/>
      <c r="AF141" s="144"/>
      <c r="AG141" s="144"/>
      <c r="AH141" s="144"/>
      <c r="AI141" s="144"/>
      <c r="AJ141" s="144"/>
      <c r="AK141" s="144"/>
    </row>
    <row r="142" spans="1:37" x14ac:dyDescent="0.2">
      <c r="A142" s="144"/>
      <c r="B142" s="144"/>
      <c r="C142" s="144"/>
      <c r="D142" s="144"/>
      <c r="E142" s="144"/>
      <c r="F142" s="144"/>
      <c r="G142" s="144"/>
      <c r="H142" s="144"/>
      <c r="I142" s="144"/>
      <c r="J142" s="144"/>
      <c r="K142" s="144"/>
      <c r="L142" s="144"/>
      <c r="M142" s="144"/>
      <c r="N142" s="144"/>
      <c r="O142" s="144"/>
      <c r="P142" s="144"/>
      <c r="Q142" s="144"/>
      <c r="R142" s="144"/>
      <c r="S142" s="144"/>
      <c r="T142" s="144"/>
      <c r="U142" s="144"/>
      <c r="V142" s="144"/>
      <c r="W142" s="144"/>
      <c r="X142" s="144"/>
      <c r="Y142" s="144"/>
      <c r="Z142" s="144"/>
      <c r="AA142" s="144"/>
      <c r="AB142" s="144"/>
      <c r="AC142" s="144"/>
      <c r="AD142" s="144"/>
      <c r="AE142" s="144"/>
      <c r="AF142" s="144"/>
      <c r="AG142" s="144"/>
      <c r="AH142" s="144"/>
      <c r="AI142" s="144"/>
      <c r="AJ142" s="144"/>
      <c r="AK142" s="144"/>
    </row>
    <row r="143" spans="1:37" x14ac:dyDescent="0.2">
      <c r="A143" s="144"/>
      <c r="B143" s="144"/>
      <c r="C143" s="144"/>
      <c r="D143" s="144"/>
      <c r="E143" s="144"/>
      <c r="F143" s="144"/>
      <c r="G143" s="144"/>
      <c r="H143" s="144"/>
      <c r="I143" s="144"/>
      <c r="J143" s="144"/>
      <c r="K143" s="144"/>
      <c r="L143" s="144"/>
      <c r="M143" s="144"/>
      <c r="N143" s="144"/>
      <c r="O143" s="144"/>
      <c r="P143" s="144"/>
      <c r="Q143" s="144"/>
      <c r="R143" s="144"/>
      <c r="S143" s="144"/>
      <c r="T143" s="144"/>
      <c r="U143" s="144"/>
      <c r="V143" s="144"/>
      <c r="W143" s="144"/>
      <c r="X143" s="144"/>
      <c r="Y143" s="144"/>
      <c r="Z143" s="144"/>
      <c r="AA143" s="144"/>
      <c r="AB143" s="144"/>
      <c r="AC143" s="144"/>
      <c r="AD143" s="144"/>
      <c r="AE143" s="144"/>
      <c r="AF143" s="144"/>
      <c r="AG143" s="144"/>
      <c r="AH143" s="144"/>
      <c r="AI143" s="144"/>
      <c r="AJ143" s="144"/>
      <c r="AK143" s="144"/>
    </row>
    <row r="144" spans="1:37" x14ac:dyDescent="0.2">
      <c r="A144" s="144"/>
      <c r="B144" s="144"/>
      <c r="C144" s="144"/>
      <c r="D144" s="144"/>
      <c r="E144" s="144"/>
      <c r="F144" s="144"/>
      <c r="G144" s="144"/>
      <c r="H144" s="144"/>
      <c r="I144" s="144"/>
      <c r="J144" s="144"/>
      <c r="K144" s="144"/>
      <c r="L144" s="144"/>
      <c r="M144" s="144"/>
      <c r="N144" s="144"/>
      <c r="O144" s="144"/>
      <c r="P144" s="144"/>
      <c r="Q144" s="144"/>
      <c r="R144" s="144"/>
      <c r="S144" s="144"/>
      <c r="T144" s="144"/>
      <c r="U144" s="144"/>
      <c r="V144" s="144"/>
      <c r="W144" s="144"/>
      <c r="X144" s="144"/>
      <c r="Y144" s="144"/>
      <c r="Z144" s="144"/>
      <c r="AA144" s="144"/>
      <c r="AB144" s="144"/>
      <c r="AC144" s="144"/>
      <c r="AD144" s="144"/>
      <c r="AE144" s="144"/>
      <c r="AF144" s="144"/>
      <c r="AG144" s="144"/>
      <c r="AH144" s="144"/>
      <c r="AI144" s="144"/>
      <c r="AJ144" s="144"/>
      <c r="AK144" s="144"/>
    </row>
    <row r="145" spans="1:37" x14ac:dyDescent="0.2">
      <c r="A145" s="144"/>
      <c r="B145" s="144"/>
      <c r="C145" s="144"/>
      <c r="D145" s="144"/>
      <c r="E145" s="144"/>
      <c r="F145" s="144"/>
      <c r="G145" s="144"/>
      <c r="H145" s="144"/>
      <c r="I145" s="144"/>
      <c r="J145" s="144"/>
      <c r="K145" s="144"/>
      <c r="L145" s="144"/>
      <c r="M145" s="144"/>
      <c r="N145" s="144"/>
      <c r="O145" s="144"/>
      <c r="P145" s="144"/>
      <c r="Q145" s="144"/>
      <c r="R145" s="144"/>
      <c r="S145" s="144"/>
      <c r="T145" s="144"/>
      <c r="U145" s="144"/>
      <c r="V145" s="144"/>
      <c r="W145" s="144"/>
      <c r="X145" s="144"/>
      <c r="Y145" s="144"/>
      <c r="Z145" s="144"/>
      <c r="AA145" s="144"/>
      <c r="AB145" s="144"/>
      <c r="AC145" s="144"/>
      <c r="AD145" s="144"/>
      <c r="AE145" s="144"/>
      <c r="AF145" s="144"/>
      <c r="AG145" s="144"/>
      <c r="AH145" s="144"/>
      <c r="AI145" s="144"/>
      <c r="AJ145" s="144"/>
      <c r="AK145" s="144"/>
    </row>
  </sheetData>
  <sheetProtection formatCells="0"/>
  <mergeCells count="684">
    <mergeCell ref="AE16:AI16"/>
    <mergeCell ref="AJ16:AW16"/>
    <mergeCell ref="Y17:AC17"/>
    <mergeCell ref="AE17:AI17"/>
    <mergeCell ref="AK17:AP17"/>
    <mergeCell ref="AR17:AW17"/>
    <mergeCell ref="AJ11:AW11"/>
    <mergeCell ref="Y12:AC12"/>
    <mergeCell ref="AE12:AI12"/>
    <mergeCell ref="AK12:AP12"/>
    <mergeCell ref="AR12:AW12"/>
    <mergeCell ref="X13:AI13"/>
    <mergeCell ref="AK13:AP13"/>
    <mergeCell ref="AR13:AW13"/>
    <mergeCell ref="Y14:AC14"/>
    <mergeCell ref="AE14:AI14"/>
    <mergeCell ref="AK14:AP14"/>
    <mergeCell ref="AR14:AW14"/>
    <mergeCell ref="Y8:AC8"/>
    <mergeCell ref="AE8:AI8"/>
    <mergeCell ref="AK8:AP8"/>
    <mergeCell ref="AR8:AW8"/>
    <mergeCell ref="Y9:AC9"/>
    <mergeCell ref="AE9:AI9"/>
    <mergeCell ref="AK9:AP9"/>
    <mergeCell ref="AR9:AW9"/>
    <mergeCell ref="Y10:AC10"/>
    <mergeCell ref="AE10:AI10"/>
    <mergeCell ref="AK10:AP10"/>
    <mergeCell ref="AR10:AW10"/>
    <mergeCell ref="AT98:AW98"/>
    <mergeCell ref="U55:AB56"/>
    <mergeCell ref="AC55:AT55"/>
    <mergeCell ref="AC56:AT56"/>
    <mergeCell ref="U57:AB58"/>
    <mergeCell ref="AC57:AT57"/>
    <mergeCell ref="AC58:AT58"/>
    <mergeCell ref="AC59:AT59"/>
    <mergeCell ref="AC60:AT60"/>
    <mergeCell ref="U61:AB62"/>
    <mergeCell ref="AC61:AT61"/>
    <mergeCell ref="AC62:AT62"/>
    <mergeCell ref="U63:AB64"/>
    <mergeCell ref="AC63:AT63"/>
    <mergeCell ref="AC64:AT64"/>
    <mergeCell ref="AU55:AU56"/>
    <mergeCell ref="AU57:AU58"/>
    <mergeCell ref="AU61:AU62"/>
    <mergeCell ref="AU63:AU64"/>
    <mergeCell ref="B87:AW87"/>
    <mergeCell ref="C90:AW90"/>
    <mergeCell ref="B93:AW93"/>
    <mergeCell ref="B94:AW94"/>
    <mergeCell ref="B95:AW95"/>
    <mergeCell ref="B96:AW96"/>
    <mergeCell ref="C89:AW89"/>
    <mergeCell ref="B92:AW92"/>
    <mergeCell ref="B97:AH97"/>
    <mergeCell ref="C78:AW78"/>
    <mergeCell ref="B80:AW80"/>
    <mergeCell ref="C81:AW81"/>
    <mergeCell ref="C82:AH82"/>
    <mergeCell ref="C83:AW83"/>
    <mergeCell ref="C84:AH84"/>
    <mergeCell ref="B85:AW85"/>
    <mergeCell ref="B86:AW86"/>
    <mergeCell ref="C79:AW79"/>
    <mergeCell ref="B69:AW69"/>
    <mergeCell ref="B70:AW70"/>
    <mergeCell ref="B71:AW71"/>
    <mergeCell ref="B72:AW72"/>
    <mergeCell ref="B73:AW73"/>
    <mergeCell ref="B74:AW74"/>
    <mergeCell ref="B75:AW75"/>
    <mergeCell ref="C76:AW76"/>
    <mergeCell ref="C77:AW77"/>
    <mergeCell ref="AT66:AW66"/>
    <mergeCell ref="A67:I67"/>
    <mergeCell ref="AV61:AW62"/>
    <mergeCell ref="L62:N62"/>
    <mergeCell ref="U59:W59"/>
    <mergeCell ref="D60:K60"/>
    <mergeCell ref="L60:N60"/>
    <mergeCell ref="U60:W60"/>
    <mergeCell ref="AA65:AS65"/>
    <mergeCell ref="D55:K55"/>
    <mergeCell ref="L55:N55"/>
    <mergeCell ref="D59:K59"/>
    <mergeCell ref="L59:N59"/>
    <mergeCell ref="L61:N61"/>
    <mergeCell ref="Q61:S65"/>
    <mergeCell ref="D65:K65"/>
    <mergeCell ref="L65:N65"/>
    <mergeCell ref="L63:N63"/>
    <mergeCell ref="D58:K58"/>
    <mergeCell ref="L58:N58"/>
    <mergeCell ref="E56:K56"/>
    <mergeCell ref="L56:N56"/>
    <mergeCell ref="Q56:S58"/>
    <mergeCell ref="E57:K57"/>
    <mergeCell ref="L57:N57"/>
    <mergeCell ref="D64:K64"/>
    <mergeCell ref="L64:N64"/>
    <mergeCell ref="AL53:AM53"/>
    <mergeCell ref="AN53:AO53"/>
    <mergeCell ref="AP53:AW53"/>
    <mergeCell ref="V53:W53"/>
    <mergeCell ref="X53:Y53"/>
    <mergeCell ref="Z53:AA53"/>
    <mergeCell ref="AB53:AC53"/>
    <mergeCell ref="L54:N54"/>
    <mergeCell ref="P54:P65"/>
    <mergeCell ref="Q54:S55"/>
    <mergeCell ref="T54:T65"/>
    <mergeCell ref="AV57:AW58"/>
    <mergeCell ref="AV55:AW56"/>
    <mergeCell ref="AV63:AW64"/>
    <mergeCell ref="B53:G53"/>
    <mergeCell ref="H53:M53"/>
    <mergeCell ref="N53:O53"/>
    <mergeCell ref="P53:Q53"/>
    <mergeCell ref="R53:S53"/>
    <mergeCell ref="T53:U53"/>
    <mergeCell ref="AD52:AE52"/>
    <mergeCell ref="AH52:AI52"/>
    <mergeCell ref="AJ52:AK52"/>
    <mergeCell ref="B52:G52"/>
    <mergeCell ref="H52:M52"/>
    <mergeCell ref="N52:O52"/>
    <mergeCell ref="P52:Q52"/>
    <mergeCell ref="R52:S52"/>
    <mergeCell ref="T52:U52"/>
    <mergeCell ref="AD53:AE53"/>
    <mergeCell ref="AH53:AI53"/>
    <mergeCell ref="AJ53:AK53"/>
    <mergeCell ref="AF53:AG53"/>
    <mergeCell ref="AL51:AM51"/>
    <mergeCell ref="AN51:AO51"/>
    <mergeCell ref="AP51:AW51"/>
    <mergeCell ref="V51:W51"/>
    <mergeCell ref="X51:Y51"/>
    <mergeCell ref="Z51:AA51"/>
    <mergeCell ref="AB51:AC51"/>
    <mergeCell ref="AL52:AM52"/>
    <mergeCell ref="AN52:AO52"/>
    <mergeCell ref="AP52:AW52"/>
    <mergeCell ref="V52:W52"/>
    <mergeCell ref="X52:Y52"/>
    <mergeCell ref="Z52:AA52"/>
    <mergeCell ref="AB52:AC52"/>
    <mergeCell ref="AF52:AG52"/>
    <mergeCell ref="B51:G51"/>
    <mergeCell ref="H51:M51"/>
    <mergeCell ref="N51:O51"/>
    <mergeCell ref="P51:Q51"/>
    <mergeCell ref="R51:S51"/>
    <mergeCell ref="T51:U51"/>
    <mergeCell ref="AD50:AE50"/>
    <mergeCell ref="AH50:AI50"/>
    <mergeCell ref="AJ50:AK50"/>
    <mergeCell ref="B50:G50"/>
    <mergeCell ref="H50:M50"/>
    <mergeCell ref="N50:O50"/>
    <mergeCell ref="P50:Q50"/>
    <mergeCell ref="R50:S50"/>
    <mergeCell ref="T50:U50"/>
    <mergeCell ref="AD51:AE51"/>
    <mergeCell ref="AH51:AI51"/>
    <mergeCell ref="AJ51:AK51"/>
    <mergeCell ref="AF51:AG51"/>
    <mergeCell ref="AL49:AM49"/>
    <mergeCell ref="AN49:AO49"/>
    <mergeCell ref="AP49:AW49"/>
    <mergeCell ref="V49:W49"/>
    <mergeCell ref="X49:Y49"/>
    <mergeCell ref="Z49:AA49"/>
    <mergeCell ref="AB49:AC49"/>
    <mergeCell ref="AL50:AM50"/>
    <mergeCell ref="AN50:AO50"/>
    <mergeCell ref="AP50:AW50"/>
    <mergeCell ref="V50:W50"/>
    <mergeCell ref="X50:Y50"/>
    <mergeCell ref="Z50:AA50"/>
    <mergeCell ref="AB50:AC50"/>
    <mergeCell ref="AF50:AG50"/>
    <mergeCell ref="B49:G49"/>
    <mergeCell ref="H49:M49"/>
    <mergeCell ref="N49:O49"/>
    <mergeCell ref="P49:Q49"/>
    <mergeCell ref="R49:S49"/>
    <mergeCell ref="T49:U49"/>
    <mergeCell ref="AD48:AE48"/>
    <mergeCell ref="AH48:AI48"/>
    <mergeCell ref="AJ48:AK48"/>
    <mergeCell ref="B48:G48"/>
    <mergeCell ref="H48:M48"/>
    <mergeCell ref="N48:O48"/>
    <mergeCell ref="P48:Q48"/>
    <mergeCell ref="R48:S48"/>
    <mergeCell ref="T48:U48"/>
    <mergeCell ref="AD49:AE49"/>
    <mergeCell ref="AH49:AI49"/>
    <mergeCell ref="AJ49:AK49"/>
    <mergeCell ref="AF49:AG49"/>
    <mergeCell ref="AL47:AM47"/>
    <mergeCell ref="AN47:AO47"/>
    <mergeCell ref="AP47:AW47"/>
    <mergeCell ref="V47:W47"/>
    <mergeCell ref="X47:Y47"/>
    <mergeCell ref="Z47:AA47"/>
    <mergeCell ref="AB47:AC47"/>
    <mergeCell ref="AL48:AM48"/>
    <mergeCell ref="AN48:AO48"/>
    <mergeCell ref="AP48:AW48"/>
    <mergeCell ref="V48:W48"/>
    <mergeCell ref="X48:Y48"/>
    <mergeCell ref="Z48:AA48"/>
    <mergeCell ref="AB48:AC48"/>
    <mergeCell ref="AF48:AG48"/>
    <mergeCell ref="B47:G47"/>
    <mergeCell ref="H47:M47"/>
    <mergeCell ref="N47:O47"/>
    <mergeCell ref="P47:Q47"/>
    <mergeCell ref="R47:S47"/>
    <mergeCell ref="T47:U47"/>
    <mergeCell ref="AD46:AE46"/>
    <mergeCell ref="AH46:AI46"/>
    <mergeCell ref="AJ46:AK46"/>
    <mergeCell ref="B46:G46"/>
    <mergeCell ref="H46:M46"/>
    <mergeCell ref="N46:O46"/>
    <mergeCell ref="P46:Q46"/>
    <mergeCell ref="R46:S46"/>
    <mergeCell ref="T46:U46"/>
    <mergeCell ref="AD47:AE47"/>
    <mergeCell ref="AH47:AI47"/>
    <mergeCell ref="AJ47:AK47"/>
    <mergeCell ref="AF47:AG47"/>
    <mergeCell ref="AL45:AM45"/>
    <mergeCell ref="AN45:AO45"/>
    <mergeCell ref="AP45:AW45"/>
    <mergeCell ref="V45:W45"/>
    <mergeCell ref="X45:Y45"/>
    <mergeCell ref="Z45:AA45"/>
    <mergeCell ref="AB45:AC45"/>
    <mergeCell ref="AL46:AM46"/>
    <mergeCell ref="AN46:AO46"/>
    <mergeCell ref="AP46:AW46"/>
    <mergeCell ref="V46:W46"/>
    <mergeCell ref="X46:Y46"/>
    <mergeCell ref="Z46:AA46"/>
    <mergeCell ref="AB46:AC46"/>
    <mergeCell ref="AF46:AG46"/>
    <mergeCell ref="B45:G45"/>
    <mergeCell ref="H45:M45"/>
    <mergeCell ref="N45:O45"/>
    <mergeCell ref="P45:Q45"/>
    <mergeCell ref="R45:S45"/>
    <mergeCell ref="T45:U45"/>
    <mergeCell ref="AD44:AE44"/>
    <mergeCell ref="AH44:AI44"/>
    <mergeCell ref="AJ44:AK44"/>
    <mergeCell ref="B44:G44"/>
    <mergeCell ref="H44:M44"/>
    <mergeCell ref="N44:O44"/>
    <mergeCell ref="P44:Q44"/>
    <mergeCell ref="R44:S44"/>
    <mergeCell ref="T44:U44"/>
    <mergeCell ref="AD45:AE45"/>
    <mergeCell ref="AH45:AI45"/>
    <mergeCell ref="AJ45:AK45"/>
    <mergeCell ref="AF45:AG45"/>
    <mergeCell ref="AL43:AM43"/>
    <mergeCell ref="AN43:AO43"/>
    <mergeCell ref="AP43:AW43"/>
    <mergeCell ref="V43:W43"/>
    <mergeCell ref="X43:Y43"/>
    <mergeCell ref="Z43:AA43"/>
    <mergeCell ref="AB43:AC43"/>
    <mergeCell ref="AL44:AM44"/>
    <mergeCell ref="AN44:AO44"/>
    <mergeCell ref="AP44:AW44"/>
    <mergeCell ref="V44:W44"/>
    <mergeCell ref="X44:Y44"/>
    <mergeCell ref="Z44:AA44"/>
    <mergeCell ref="AB44:AC44"/>
    <mergeCell ref="AF44:AG44"/>
    <mergeCell ref="B43:G43"/>
    <mergeCell ref="H43:M43"/>
    <mergeCell ref="N43:O43"/>
    <mergeCell ref="P43:Q43"/>
    <mergeCell ref="R43:S43"/>
    <mergeCell ref="T43:U43"/>
    <mergeCell ref="AD42:AE42"/>
    <mergeCell ref="AH42:AI42"/>
    <mergeCell ref="AJ42:AK42"/>
    <mergeCell ref="B42:G42"/>
    <mergeCell ref="H42:M42"/>
    <mergeCell ref="N42:O42"/>
    <mergeCell ref="P42:Q42"/>
    <mergeCell ref="R42:S42"/>
    <mergeCell ref="T42:U42"/>
    <mergeCell ref="AD43:AE43"/>
    <mergeCell ref="AH43:AI43"/>
    <mergeCell ref="AJ43:AK43"/>
    <mergeCell ref="AF43:AG43"/>
    <mergeCell ref="AL41:AM41"/>
    <mergeCell ref="AN41:AO41"/>
    <mergeCell ref="AP41:AW41"/>
    <mergeCell ref="V41:W41"/>
    <mergeCell ref="X41:Y41"/>
    <mergeCell ref="Z41:AA41"/>
    <mergeCell ref="AB41:AC41"/>
    <mergeCell ref="AL42:AM42"/>
    <mergeCell ref="AN42:AO42"/>
    <mergeCell ref="AP42:AW42"/>
    <mergeCell ref="V42:W42"/>
    <mergeCell ref="X42:Y42"/>
    <mergeCell ref="Z42:AA42"/>
    <mergeCell ref="AB42:AC42"/>
    <mergeCell ref="AF42:AG42"/>
    <mergeCell ref="B41:G41"/>
    <mergeCell ref="H41:M41"/>
    <mergeCell ref="N41:O41"/>
    <mergeCell ref="P41:Q41"/>
    <mergeCell ref="R41:S41"/>
    <mergeCell ref="T41:U41"/>
    <mergeCell ref="AD40:AE40"/>
    <mergeCell ref="AH40:AI40"/>
    <mergeCell ref="AJ40:AK40"/>
    <mergeCell ref="B40:G40"/>
    <mergeCell ref="H40:M40"/>
    <mergeCell ref="N40:O40"/>
    <mergeCell ref="P40:Q40"/>
    <mergeCell ref="R40:S40"/>
    <mergeCell ref="T40:U40"/>
    <mergeCell ref="AD41:AE41"/>
    <mergeCell ref="AH41:AI41"/>
    <mergeCell ref="AJ41:AK41"/>
    <mergeCell ref="AF41:AG41"/>
    <mergeCell ref="AL39:AM39"/>
    <mergeCell ref="AN39:AO39"/>
    <mergeCell ref="AP39:AW39"/>
    <mergeCell ref="V39:W39"/>
    <mergeCell ref="X39:Y39"/>
    <mergeCell ref="Z39:AA39"/>
    <mergeCell ref="AB39:AC39"/>
    <mergeCell ref="AL40:AM40"/>
    <mergeCell ref="AN40:AO40"/>
    <mergeCell ref="AP40:AW40"/>
    <mergeCell ref="V40:W40"/>
    <mergeCell ref="X40:Y40"/>
    <mergeCell ref="Z40:AA40"/>
    <mergeCell ref="AB40:AC40"/>
    <mergeCell ref="AF40:AG40"/>
    <mergeCell ref="B39:G39"/>
    <mergeCell ref="H39:M39"/>
    <mergeCell ref="N39:O39"/>
    <mergeCell ref="P39:Q39"/>
    <mergeCell ref="R39:S39"/>
    <mergeCell ref="T39:U39"/>
    <mergeCell ref="AD38:AE38"/>
    <mergeCell ref="AH38:AI38"/>
    <mergeCell ref="AJ38:AK38"/>
    <mergeCell ref="B38:G38"/>
    <mergeCell ref="H38:M38"/>
    <mergeCell ref="N38:O38"/>
    <mergeCell ref="P38:Q38"/>
    <mergeCell ref="R38:S38"/>
    <mergeCell ref="T38:U38"/>
    <mergeCell ref="AD39:AE39"/>
    <mergeCell ref="AH39:AI39"/>
    <mergeCell ref="AJ39:AK39"/>
    <mergeCell ref="AF39:AG39"/>
    <mergeCell ref="AL37:AM37"/>
    <mergeCell ref="AN37:AO37"/>
    <mergeCell ref="AP37:AW37"/>
    <mergeCell ref="V37:W37"/>
    <mergeCell ref="X37:Y37"/>
    <mergeCell ref="Z37:AA37"/>
    <mergeCell ref="AB37:AC37"/>
    <mergeCell ref="AL38:AM38"/>
    <mergeCell ref="AN38:AO38"/>
    <mergeCell ref="AP38:AW38"/>
    <mergeCell ref="V38:W38"/>
    <mergeCell ref="X38:Y38"/>
    <mergeCell ref="Z38:AA38"/>
    <mergeCell ref="AB38:AC38"/>
    <mergeCell ref="AF38:AG38"/>
    <mergeCell ref="B37:G37"/>
    <mergeCell ref="H37:M37"/>
    <mergeCell ref="N37:O37"/>
    <mergeCell ref="P37:Q37"/>
    <mergeCell ref="R37:S37"/>
    <mergeCell ref="T37:U37"/>
    <mergeCell ref="AD36:AE36"/>
    <mergeCell ref="AH36:AI36"/>
    <mergeCell ref="AJ36:AK36"/>
    <mergeCell ref="B36:G36"/>
    <mergeCell ref="H36:M36"/>
    <mergeCell ref="N36:O36"/>
    <mergeCell ref="P36:Q36"/>
    <mergeCell ref="R36:S36"/>
    <mergeCell ref="T36:U36"/>
    <mergeCell ref="AD37:AE37"/>
    <mergeCell ref="AH37:AI37"/>
    <mergeCell ref="AJ37:AK37"/>
    <mergeCell ref="AF37:AG37"/>
    <mergeCell ref="AL35:AM35"/>
    <mergeCell ref="AN35:AO35"/>
    <mergeCell ref="AP35:AW35"/>
    <mergeCell ref="V35:W35"/>
    <mergeCell ref="X35:Y35"/>
    <mergeCell ref="Z35:AA35"/>
    <mergeCell ref="AB35:AC35"/>
    <mergeCell ref="AL36:AM36"/>
    <mergeCell ref="AN36:AO36"/>
    <mergeCell ref="AP36:AW36"/>
    <mergeCell ref="V36:W36"/>
    <mergeCell ref="X36:Y36"/>
    <mergeCell ref="Z36:AA36"/>
    <mergeCell ref="AB36:AC36"/>
    <mergeCell ref="AF36:AG36"/>
    <mergeCell ref="B35:G35"/>
    <mergeCell ref="H35:M35"/>
    <mergeCell ref="N35:O35"/>
    <mergeCell ref="P35:Q35"/>
    <mergeCell ref="R35:S35"/>
    <mergeCell ref="T35:U35"/>
    <mergeCell ref="AD34:AE34"/>
    <mergeCell ref="AH34:AI34"/>
    <mergeCell ref="AJ34:AK34"/>
    <mergeCell ref="B34:G34"/>
    <mergeCell ref="H34:M34"/>
    <mergeCell ref="N34:O34"/>
    <mergeCell ref="P34:Q34"/>
    <mergeCell ref="R34:S34"/>
    <mergeCell ref="T34:U34"/>
    <mergeCell ref="AD35:AE35"/>
    <mergeCell ref="AH35:AI35"/>
    <mergeCell ref="AJ35:AK35"/>
    <mergeCell ref="AF35:AG35"/>
    <mergeCell ref="AL33:AM33"/>
    <mergeCell ref="AN33:AO33"/>
    <mergeCell ref="AP33:AW33"/>
    <mergeCell ref="V33:W33"/>
    <mergeCell ref="X33:Y33"/>
    <mergeCell ref="Z33:AA33"/>
    <mergeCell ref="AB33:AC33"/>
    <mergeCell ref="AL34:AM34"/>
    <mergeCell ref="AN34:AO34"/>
    <mergeCell ref="AP34:AW34"/>
    <mergeCell ref="V34:W34"/>
    <mergeCell ref="X34:Y34"/>
    <mergeCell ref="Z34:AA34"/>
    <mergeCell ref="AB34:AC34"/>
    <mergeCell ref="AF34:AG34"/>
    <mergeCell ref="B33:G33"/>
    <mergeCell ref="H33:M33"/>
    <mergeCell ref="N33:O33"/>
    <mergeCell ref="P33:Q33"/>
    <mergeCell ref="R33:S33"/>
    <mergeCell ref="T33:U33"/>
    <mergeCell ref="AD32:AE32"/>
    <mergeCell ref="AH32:AI32"/>
    <mergeCell ref="AJ32:AK32"/>
    <mergeCell ref="B32:G32"/>
    <mergeCell ref="H32:M32"/>
    <mergeCell ref="N32:O32"/>
    <mergeCell ref="P32:Q32"/>
    <mergeCell ref="R32:S32"/>
    <mergeCell ref="T32:U32"/>
    <mergeCell ref="AD33:AE33"/>
    <mergeCell ref="AH33:AI33"/>
    <mergeCell ref="AJ33:AK33"/>
    <mergeCell ref="AF33:AG33"/>
    <mergeCell ref="AL31:AM31"/>
    <mergeCell ref="AN31:AO31"/>
    <mergeCell ref="AP31:AW31"/>
    <mergeCell ref="V31:W31"/>
    <mergeCell ref="X31:Y31"/>
    <mergeCell ref="Z31:AA31"/>
    <mergeCell ref="AB31:AC31"/>
    <mergeCell ref="AL32:AM32"/>
    <mergeCell ref="AN32:AO32"/>
    <mergeCell ref="AP32:AW32"/>
    <mergeCell ref="V32:W32"/>
    <mergeCell ref="X32:Y32"/>
    <mergeCell ref="Z32:AA32"/>
    <mergeCell ref="AB32:AC32"/>
    <mergeCell ref="AF32:AG32"/>
    <mergeCell ref="B31:G31"/>
    <mergeCell ref="H31:M31"/>
    <mergeCell ref="N31:O31"/>
    <mergeCell ref="P31:Q31"/>
    <mergeCell ref="R31:S31"/>
    <mergeCell ref="T31:U31"/>
    <mergeCell ref="AD30:AE30"/>
    <mergeCell ref="AH30:AI30"/>
    <mergeCell ref="AJ30:AK30"/>
    <mergeCell ref="B30:G30"/>
    <mergeCell ref="H30:M30"/>
    <mergeCell ref="N30:O30"/>
    <mergeCell ref="P30:Q30"/>
    <mergeCell ref="R30:S30"/>
    <mergeCell ref="T30:U30"/>
    <mergeCell ref="AD31:AE31"/>
    <mergeCell ref="AH31:AI31"/>
    <mergeCell ref="AJ31:AK31"/>
    <mergeCell ref="AF31:AG31"/>
    <mergeCell ref="AL29:AM29"/>
    <mergeCell ref="AN29:AO29"/>
    <mergeCell ref="AP29:AW29"/>
    <mergeCell ref="V29:W29"/>
    <mergeCell ref="X29:Y29"/>
    <mergeCell ref="Z29:AA29"/>
    <mergeCell ref="AB29:AC29"/>
    <mergeCell ref="AL30:AM30"/>
    <mergeCell ref="AN30:AO30"/>
    <mergeCell ref="AP30:AW30"/>
    <mergeCell ref="V30:W30"/>
    <mergeCell ref="X30:Y30"/>
    <mergeCell ref="Z30:AA30"/>
    <mergeCell ref="AB30:AC30"/>
    <mergeCell ref="AF30:AG30"/>
    <mergeCell ref="B29:G29"/>
    <mergeCell ref="H29:M29"/>
    <mergeCell ref="N29:O29"/>
    <mergeCell ref="P29:Q29"/>
    <mergeCell ref="R29:S29"/>
    <mergeCell ref="T29:U29"/>
    <mergeCell ref="AD28:AE28"/>
    <mergeCell ref="AH28:AI28"/>
    <mergeCell ref="AJ28:AK28"/>
    <mergeCell ref="B28:G28"/>
    <mergeCell ref="H28:M28"/>
    <mergeCell ref="N28:O28"/>
    <mergeCell ref="P28:Q28"/>
    <mergeCell ref="R28:S28"/>
    <mergeCell ref="T28:U28"/>
    <mergeCell ref="AD29:AE29"/>
    <mergeCell ref="AH29:AI29"/>
    <mergeCell ref="AJ29:AK29"/>
    <mergeCell ref="AF29:AG29"/>
    <mergeCell ref="AL27:AM27"/>
    <mergeCell ref="AN27:AO27"/>
    <mergeCell ref="AP27:AW27"/>
    <mergeCell ref="V27:W27"/>
    <mergeCell ref="X27:Y27"/>
    <mergeCell ref="Z27:AA27"/>
    <mergeCell ref="AB27:AC27"/>
    <mergeCell ref="AL28:AM28"/>
    <mergeCell ref="AN28:AO28"/>
    <mergeCell ref="AP28:AW28"/>
    <mergeCell ref="V28:W28"/>
    <mergeCell ref="X28:Y28"/>
    <mergeCell ref="Z28:AA28"/>
    <mergeCell ref="AB28:AC28"/>
    <mergeCell ref="AF28:AG28"/>
    <mergeCell ref="B27:G27"/>
    <mergeCell ref="H27:M27"/>
    <mergeCell ref="N27:O27"/>
    <mergeCell ref="P27:Q27"/>
    <mergeCell ref="R27:S27"/>
    <mergeCell ref="T27:U27"/>
    <mergeCell ref="AD26:AE26"/>
    <mergeCell ref="AH26:AI26"/>
    <mergeCell ref="AJ26:AK26"/>
    <mergeCell ref="B26:G26"/>
    <mergeCell ref="H26:M26"/>
    <mergeCell ref="N26:O26"/>
    <mergeCell ref="P26:Q26"/>
    <mergeCell ref="R26:S26"/>
    <mergeCell ref="T26:U26"/>
    <mergeCell ref="AD27:AE27"/>
    <mergeCell ref="AH27:AI27"/>
    <mergeCell ref="AJ27:AK27"/>
    <mergeCell ref="AF27:AG27"/>
    <mergeCell ref="AL25:AM25"/>
    <mergeCell ref="AN25:AO25"/>
    <mergeCell ref="AP25:AW25"/>
    <mergeCell ref="V25:W25"/>
    <mergeCell ref="X25:Y25"/>
    <mergeCell ref="Z25:AA25"/>
    <mergeCell ref="AB25:AC25"/>
    <mergeCell ref="AL26:AM26"/>
    <mergeCell ref="AN26:AO26"/>
    <mergeCell ref="AP26:AW26"/>
    <mergeCell ref="V26:W26"/>
    <mergeCell ref="X26:Y26"/>
    <mergeCell ref="Z26:AA26"/>
    <mergeCell ref="AB26:AC26"/>
    <mergeCell ref="AF26:AG26"/>
    <mergeCell ref="B25:G25"/>
    <mergeCell ref="H25:M25"/>
    <mergeCell ref="N25:O25"/>
    <mergeCell ref="P25:Q25"/>
    <mergeCell ref="R25:S25"/>
    <mergeCell ref="T25:U25"/>
    <mergeCell ref="AD24:AE24"/>
    <mergeCell ref="AH24:AI24"/>
    <mergeCell ref="AJ24:AK24"/>
    <mergeCell ref="B24:G24"/>
    <mergeCell ref="H24:M24"/>
    <mergeCell ref="N24:O24"/>
    <mergeCell ref="P24:Q24"/>
    <mergeCell ref="R24:S24"/>
    <mergeCell ref="T24:U24"/>
    <mergeCell ref="AD25:AE25"/>
    <mergeCell ref="AH25:AI25"/>
    <mergeCell ref="AJ25:AK25"/>
    <mergeCell ref="AF25:AG25"/>
    <mergeCell ref="X22:Y23"/>
    <mergeCell ref="Z22:AA23"/>
    <mergeCell ref="AB22:AC23"/>
    <mergeCell ref="AF22:AG23"/>
    <mergeCell ref="AL24:AM24"/>
    <mergeCell ref="AN24:AO24"/>
    <mergeCell ref="AP24:AW24"/>
    <mergeCell ref="V24:W24"/>
    <mergeCell ref="X24:Y24"/>
    <mergeCell ref="Z24:AA24"/>
    <mergeCell ref="AB24:AC24"/>
    <mergeCell ref="AF24:AG24"/>
    <mergeCell ref="AD22:AE23"/>
    <mergeCell ref="AH22:AI23"/>
    <mergeCell ref="AJ22:AK23"/>
    <mergeCell ref="AL22:AM23"/>
    <mergeCell ref="AN22:AO23"/>
    <mergeCell ref="AP22:AW22"/>
    <mergeCell ref="AP23:AW23"/>
    <mergeCell ref="V22:W23"/>
    <mergeCell ref="A22:G23"/>
    <mergeCell ref="H22:M23"/>
    <mergeCell ref="N22:O23"/>
    <mergeCell ref="P22:Q23"/>
    <mergeCell ref="R22:S23"/>
    <mergeCell ref="T22:U23"/>
    <mergeCell ref="A14:G14"/>
    <mergeCell ref="H14:I14"/>
    <mergeCell ref="J14:K14"/>
    <mergeCell ref="M14:N14"/>
    <mergeCell ref="P14:Q14"/>
    <mergeCell ref="M11:N11"/>
    <mergeCell ref="P11:Q11"/>
    <mergeCell ref="Y11:AC11"/>
    <mergeCell ref="AE11:AI11"/>
    <mergeCell ref="A9:G9"/>
    <mergeCell ref="A10:G10"/>
    <mergeCell ref="H10:R10"/>
    <mergeCell ref="A13:G13"/>
    <mergeCell ref="H13:I13"/>
    <mergeCell ref="J13:K13"/>
    <mergeCell ref="M13:N13"/>
    <mergeCell ref="P13:Q13"/>
    <mergeCell ref="A12:G12"/>
    <mergeCell ref="H12:I12"/>
    <mergeCell ref="J12:K12"/>
    <mergeCell ref="M12:N12"/>
    <mergeCell ref="P12:Q12"/>
    <mergeCell ref="AH18:AW18"/>
    <mergeCell ref="AI19:AN19"/>
    <mergeCell ref="AP19:AW19"/>
    <mergeCell ref="X15:AI15"/>
    <mergeCell ref="AK15:AP15"/>
    <mergeCell ref="AR15:AW15"/>
    <mergeCell ref="Y16:AC16"/>
    <mergeCell ref="A1:O1"/>
    <mergeCell ref="A3:AW3"/>
    <mergeCell ref="A6:G6"/>
    <mergeCell ref="H6:R6"/>
    <mergeCell ref="A8:G8"/>
    <mergeCell ref="H8:R8"/>
    <mergeCell ref="A7:G7"/>
    <mergeCell ref="H7:R7"/>
    <mergeCell ref="X6:AI6"/>
    <mergeCell ref="AJ6:AW6"/>
    <mergeCell ref="Y7:AC7"/>
    <mergeCell ref="AE7:AI7"/>
    <mergeCell ref="AK7:AP7"/>
    <mergeCell ref="AR7:AW7"/>
    <mergeCell ref="A11:G11"/>
    <mergeCell ref="H11:I11"/>
    <mergeCell ref="J11:K11"/>
  </mergeCells>
  <phoneticPr fontId="3"/>
  <conditionalFormatting sqref="AH24:AK53 T24:AC53">
    <cfRule type="cellIs" dxfId="0" priority="1" operator="equal">
      <formula>""</formula>
    </cfRule>
  </conditionalFormatting>
  <dataValidations xWindow="770" yWindow="656" count="19">
    <dataValidation type="list" allowBlank="1" showInputMessage="1" showErrorMessage="1" prompt="訓練終了日時点で６５歳以上の受講者に「○」を付けてください。" sqref="AN24:AO24">
      <formula1>"○,　,"</formula1>
    </dataValidation>
    <dataValidation type="list" allowBlank="1" showErrorMessage="1" prompt="様式右上の雇用保険コード表から該当の番号を入力してください。" sqref="V26:W53">
      <formula1>"1,2,3,4"</formula1>
    </dataValidation>
    <dataValidation type="list" allowBlank="1" showErrorMessage="1" prompt="様式右上の関連就職コード表から該当の番号を入力してください。" sqref="AB25:AC53">
      <formula1>"1,2"</formula1>
    </dataValidation>
    <dataValidation type="list" allowBlank="1" showInputMessage="1" showErrorMessage="1" prompt="職業訓練受講給付金の給付を受けていた受講者に「○」を付けてください。" sqref="AH24:AI24">
      <formula1>"○,　,"</formula1>
    </dataValidation>
    <dataValidation type="list" allowBlank="1" showInputMessage="1" showErrorMessage="1" prompt="東日本大震災による被災者に該当すると思われる受講者がいる場合、「○」を付けてください。" sqref="AJ24:AK24">
      <formula1>"○,　,"</formula1>
    </dataValidation>
    <dataValidation imeMode="halfAlpha" allowBlank="1" showInputMessage="1" showErrorMessage="1" sqref="H6:R6 H8:R8"/>
    <dataValidation allowBlank="1" showInputMessage="1" showErrorMessage="1" prompt="入力不要です。（自動入力）" sqref="H9"/>
    <dataValidation type="list" allowBlank="1" showInputMessage="1" showErrorMessage="1" prompt="実践コースの受講者のうち、修了者及び就職を理由とした中途退校者に「○」を付けてください。_x000a__x000a_連動版の本データについては自動入力されます。" sqref="AD24:AE24">
      <formula1>"○,　,"</formula1>
    </dataValidation>
    <dataValidation type="list" allowBlank="1" showInputMessage="1" showErrorMessage="1" prompt="「ＪＣ作成支援」の欄は、ジョブ・カードを作成支援した受講者に○を付けてください。_x000a_　（様式A-29：別添（求職者支援訓練修了状況報告書）から転記してください。）_x000a__x000a_連動版の本データについては自動入力されます。" sqref="AL24:AM24">
      <formula1>"○,　,"</formula1>
    </dataValidation>
    <dataValidation type="list" allowBlank="1" showInputMessage="1" showErrorMessage="1" sqref="AD25:AO53">
      <formula1>"○,　,"</formula1>
    </dataValidation>
    <dataValidation type="list" allowBlank="1" showInputMessage="1" showErrorMessage="1" prompt="実践コースの受講者のうち、自社等就職した者に「○」を付けてください。" sqref="AF24:AG24">
      <formula1>"○,　,"</formula1>
    </dataValidation>
    <dataValidation type="list" allowBlank="1" showInputMessage="1" showErrorMessage="1" prompt="就職コードが『1』～『5』及び『8』～『9』の者について、様式右上の関連就職コード表から該当の番号を入力してください。" sqref="AB24:AC24">
      <formula1>"1,2"</formula1>
    </dataValidation>
    <dataValidation type="list" allowBlank="1" showInputMessage="1" showErrorMessage="1" prompt="就職コードが『1』～『5』及び『8』の者について、様式右上の就職経路コード表から該当の番号を入力してください。" sqref="Z24:AA24">
      <formula1>"1,2,3,4,5,6,7"</formula1>
    </dataValidation>
    <dataValidation type="list" allowBlank="1" showInputMessage="1" showErrorMessage="1" prompt="就職コードが『1』～『5』及び『8』の者について、様式右上の雇用期間コード表から該当の番号を入力してください。" sqref="X24:Y53">
      <formula1>"1,2,3,4,5,6,7"</formula1>
    </dataValidation>
    <dataValidation type="list" allowBlank="1" showInputMessage="1" showErrorMessage="1" prompt="様式右上の雇用保険コード表から該当の番号を入力してください。_x000a_※就職コードが『1』～『5』及び『8』の者について、雇用保険コード『1』又は『2』を、就職コードが『9』の者について、雇用保険コード『3』又は『4』を入力してください。" sqref="V24:W24">
      <formula1>"1,2,3,4"</formula1>
    </dataValidation>
    <dataValidation type="list" operator="equal" allowBlank="1" showInputMessage="1" showErrorMessage="1" prompt="様式右上の就職コード表から該当の番号を入力してください。_x000a_※氏名を記入した者について、空欄のないようご注意ください。" sqref="T24:U24">
      <formula1>"1,2,3,4,5,8,9,10,12,14,15"</formula1>
    </dataValidation>
    <dataValidation type="list" allowBlank="1" showErrorMessage="1" prompt="様式右上のハローワーク紹介コード表から該当の番号を入力_x000a_してください。" sqref="Z25:AA53">
      <formula1>"1,2,3,4,5,6,7"</formula1>
    </dataValidation>
    <dataValidation type="list" allowBlank="1" showErrorMessage="1" prompt="様式右上の就職コード表から該当の番号を入力してください。" sqref="V25:W25">
      <formula1>"1,2,3,4,5,8,9,10,12,,14"</formula1>
    </dataValidation>
    <dataValidation type="list" allowBlank="1" showErrorMessage="1" prompt="様式右上の就職コード表から該当の番号を入力してください。" sqref="T25:U53">
      <formula1>"1,2,3,4,5,8,9,10,12,,14,15"</formula1>
    </dataValidation>
  </dataValidations>
  <printOptions horizontalCentered="1"/>
  <pageMargins left="0.47244094488188981" right="0.27559055118110237" top="0.74803149606299213" bottom="0.23622047244094491" header="0.59055118110236227" footer="0.19685039370078741"/>
  <pageSetup paperSize="9" scale="56" fitToHeight="0" orientation="portrait" cellComments="asDisplayed" r:id="rId1"/>
  <rowBreaks count="1" manualBreakCount="1">
    <brk id="66" max="48" man="1"/>
  </rowBreaks>
  <colBreaks count="1" manualBreakCount="1">
    <brk id="49" max="116" man="1"/>
  </colBreaks>
  <ignoredErrors>
    <ignoredError sqref="J13:Q14"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A-28</vt:lpstr>
      <vt:lpstr>A-28（別添１）</vt:lpstr>
      <vt:lpstr>A-28（別添２）</vt:lpstr>
      <vt:lpstr>A-29</vt:lpstr>
      <vt:lpstr>A-29（別添）</vt:lpstr>
      <vt:lpstr>A-15</vt:lpstr>
      <vt:lpstr>A-34</vt:lpstr>
      <vt:lpstr>'A-15'!Print_Area</vt:lpstr>
      <vt:lpstr>'A-28'!Print_Area</vt:lpstr>
      <vt:lpstr>'A-28（別添１）'!Print_Area</vt:lpstr>
      <vt:lpstr>'A-28（別添２）'!Print_Area</vt:lpstr>
      <vt:lpstr>'A-29'!Print_Area</vt:lpstr>
      <vt:lpstr>'A-29（別添）'!Print_Area</vt:lpstr>
      <vt:lpstr>'A-34'!Print_Area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データ連動版(2023.04)</dc:title>
  <dc:creator>高齢・障害・求職者雇用支援機構</dc:creator>
  <cp:lastModifiedBy>高齢・障害・求職者雇用支援機構</cp:lastModifiedBy>
  <cp:lastPrinted>2022-10-04T04:35:15Z</cp:lastPrinted>
  <dcterms:created xsi:type="dcterms:W3CDTF">2022-03-30T09:38:16Z</dcterms:created>
  <dcterms:modified xsi:type="dcterms:W3CDTF">2024-03-29T05:30:00Z</dcterms:modified>
</cp:coreProperties>
</file>